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aa464755939b4c/Documents/"/>
    </mc:Choice>
  </mc:AlternateContent>
  <xr:revisionPtr revIDLastSave="994" documentId="8_{142304A5-0D7E-4F10-B236-6D665102FFFA}" xr6:coauthVersionLast="47" xr6:coauthVersionMax="47" xr10:uidLastSave="{D0A2E19C-53DC-4C7B-9353-D68A1911E726}"/>
  <bookViews>
    <workbookView xWindow="-108" yWindow="-108" windowWidth="23256" windowHeight="12456" xr2:uid="{00000000-000D-0000-FFFF-FFFF00000000}"/>
  </bookViews>
  <sheets>
    <sheet name="Housing Data Set" sheetId="1" r:id="rId1"/>
    <sheet name="Analytical Data- Hypothesis" sheetId="3" r:id="rId2"/>
    <sheet name="Look-Up Tab" sheetId="2" r:id="rId3"/>
    <sheet name="Size t-test" sheetId="6" r:id="rId4"/>
    <sheet name="Renovation t-test" sheetId="7" r:id="rId5"/>
    <sheet name="Summary-Recommendations" sheetId="8" r:id="rId6"/>
  </sheets>
  <definedNames>
    <definedName name="_xlnm._FilterDatabase" localSheetId="1" hidden="1">'Analytical Data- Hypothesis'!$A$1:$H$1461</definedName>
    <definedName name="_xlnm._FilterDatabase" localSheetId="0" hidden="1">'Housing Data Set'!$A$1:$CI$1461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2" i="6"/>
  <c r="J23" i="6"/>
  <c r="J21" i="6" l="1"/>
  <c r="E1" i="3" l="1"/>
  <c r="O12" i="7"/>
  <c r="N12" i="7"/>
  <c r="M12" i="7"/>
  <c r="O11" i="7"/>
  <c r="N11" i="7"/>
  <c r="M11" i="7"/>
  <c r="O10" i="7"/>
  <c r="O13" i="7" s="1"/>
  <c r="N10" i="7"/>
  <c r="M10" i="7"/>
  <c r="O9" i="7"/>
  <c r="N9" i="7"/>
  <c r="M9" i="7"/>
  <c r="O8" i="7"/>
  <c r="N8" i="7"/>
  <c r="J23" i="7"/>
  <c r="J25" i="7" s="1"/>
  <c r="J22" i="7"/>
  <c r="J21" i="7"/>
  <c r="J20" i="7"/>
  <c r="O12" i="6"/>
  <c r="N12" i="6"/>
  <c r="M12" i="6"/>
  <c r="O11" i="6"/>
  <c r="N11" i="6"/>
  <c r="M11" i="6"/>
  <c r="O10" i="6"/>
  <c r="O13" i="6" s="1"/>
  <c r="N10" i="6"/>
  <c r="M10" i="6"/>
  <c r="O9" i="6"/>
  <c r="N9" i="6"/>
  <c r="M9" i="6"/>
  <c r="O8" i="6"/>
  <c r="N8" i="6"/>
  <c r="J25" i="6"/>
  <c r="J20" i="6"/>
  <c r="R3" i="2"/>
  <c r="O15" i="7" l="1"/>
  <c r="N15" i="7"/>
  <c r="O14" i="7"/>
  <c r="N13" i="7"/>
  <c r="N14" i="7"/>
  <c r="N13" i="6"/>
  <c r="O15" i="6"/>
  <c r="O14" i="6"/>
  <c r="J27" i="7"/>
  <c r="J26" i="7"/>
  <c r="J27" i="6"/>
  <c r="J26" i="6"/>
  <c r="N14" i="6" l="1"/>
  <c r="N15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" i="3"/>
  <c r="N3" i="2" l="1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C196" i="3" s="1"/>
  <c r="B197" i="3"/>
  <c r="C197" i="3" s="1"/>
  <c r="B198" i="3"/>
  <c r="C198" i="3" s="1"/>
  <c r="B199" i="3"/>
  <c r="C199" i="3" s="1"/>
  <c r="B200" i="3"/>
  <c r="C200" i="3" s="1"/>
  <c r="B201" i="3"/>
  <c r="C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5" i="3"/>
  <c r="C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5" i="3"/>
  <c r="C235" i="3" s="1"/>
  <c r="B236" i="3"/>
  <c r="C236" i="3" s="1"/>
  <c r="B237" i="3"/>
  <c r="C237" i="3" s="1"/>
  <c r="B238" i="3"/>
  <c r="C238" i="3" s="1"/>
  <c r="B239" i="3"/>
  <c r="C239" i="3" s="1"/>
  <c r="B240" i="3"/>
  <c r="C240" i="3" s="1"/>
  <c r="B241" i="3"/>
  <c r="C241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C255" i="3" s="1"/>
  <c r="B256" i="3"/>
  <c r="C256" i="3" s="1"/>
  <c r="B257" i="3"/>
  <c r="C257" i="3" s="1"/>
  <c r="B258" i="3"/>
  <c r="C258" i="3" s="1"/>
  <c r="B259" i="3"/>
  <c r="C259" i="3" s="1"/>
  <c r="B260" i="3"/>
  <c r="C260" i="3" s="1"/>
  <c r="B261" i="3"/>
  <c r="C261" i="3" s="1"/>
  <c r="B262" i="3"/>
  <c r="C262" i="3" s="1"/>
  <c r="B263" i="3"/>
  <c r="C263" i="3" s="1"/>
  <c r="B264" i="3"/>
  <c r="C264" i="3" s="1"/>
  <c r="B265" i="3"/>
  <c r="C265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 s="1"/>
  <c r="B553" i="3"/>
  <c r="C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C559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8" i="3"/>
  <c r="C568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C583" i="3" s="1"/>
  <c r="B584" i="3"/>
  <c r="C584" i="3" s="1"/>
  <c r="B585" i="3"/>
  <c r="C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C591" i="3" s="1"/>
  <c r="B592" i="3"/>
  <c r="C592" i="3" s="1"/>
  <c r="B593" i="3"/>
  <c r="C593" i="3" s="1"/>
  <c r="B594" i="3"/>
  <c r="C594" i="3" s="1"/>
  <c r="B595" i="3"/>
  <c r="C595" i="3" s="1"/>
  <c r="B596" i="3"/>
  <c r="C596" i="3" s="1"/>
  <c r="B597" i="3"/>
  <c r="C597" i="3" s="1"/>
  <c r="B598" i="3"/>
  <c r="C598" i="3" s="1"/>
  <c r="B599" i="3"/>
  <c r="C599" i="3" s="1"/>
  <c r="B600" i="3"/>
  <c r="C600" i="3" s="1"/>
  <c r="B601" i="3"/>
  <c r="C601" i="3" s="1"/>
  <c r="B602" i="3"/>
  <c r="C602" i="3" s="1"/>
  <c r="B603" i="3"/>
  <c r="C603" i="3" s="1"/>
  <c r="B604" i="3"/>
  <c r="C604" i="3" s="1"/>
  <c r="B605" i="3"/>
  <c r="C605" i="3" s="1"/>
  <c r="B606" i="3"/>
  <c r="C606" i="3" s="1"/>
  <c r="B607" i="3"/>
  <c r="C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C622" i="3" s="1"/>
  <c r="B623" i="3"/>
  <c r="C623" i="3" s="1"/>
  <c r="B624" i="3"/>
  <c r="C624" i="3" s="1"/>
  <c r="B625" i="3"/>
  <c r="C625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6" i="3"/>
  <c r="C646" i="3" s="1"/>
  <c r="B647" i="3"/>
  <c r="C647" i="3" s="1"/>
  <c r="B648" i="3"/>
  <c r="C648" i="3" s="1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C654" i="3" s="1"/>
  <c r="B655" i="3"/>
  <c r="C655" i="3" s="1"/>
  <c r="B656" i="3"/>
  <c r="C656" i="3" s="1"/>
  <c r="B657" i="3"/>
  <c r="C657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C685" i="3" s="1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4" i="3"/>
  <c r="C694" i="3" s="1"/>
  <c r="B695" i="3"/>
  <c r="C695" i="3" s="1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C701" i="3" s="1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C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C729" i="3" s="1"/>
  <c r="B730" i="3"/>
  <c r="C730" i="3" s="1"/>
  <c r="B731" i="3"/>
  <c r="C731" i="3" s="1"/>
  <c r="B732" i="3"/>
  <c r="C732" i="3" s="1"/>
  <c r="B733" i="3"/>
  <c r="C733" i="3" s="1"/>
  <c r="B734" i="3"/>
  <c r="C734" i="3" s="1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 s="1"/>
  <c r="B742" i="3"/>
  <c r="C742" i="3" s="1"/>
  <c r="B743" i="3"/>
  <c r="C743" i="3" s="1"/>
  <c r="B744" i="3"/>
  <c r="C744" i="3" s="1"/>
  <c r="B745" i="3"/>
  <c r="C745" i="3" s="1"/>
  <c r="B746" i="3"/>
  <c r="C746" i="3" s="1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C754" i="3" s="1"/>
  <c r="B755" i="3"/>
  <c r="C755" i="3" s="1"/>
  <c r="B756" i="3"/>
  <c r="C756" i="3" s="1"/>
  <c r="B757" i="3"/>
  <c r="C757" i="3" s="1"/>
  <c r="B758" i="3"/>
  <c r="C758" i="3" s="1"/>
  <c r="B759" i="3"/>
  <c r="C759" i="3" s="1"/>
  <c r="B760" i="3"/>
  <c r="C760" i="3" s="1"/>
  <c r="B761" i="3"/>
  <c r="C761" i="3" s="1"/>
  <c r="B762" i="3"/>
  <c r="C762" i="3" s="1"/>
  <c r="B763" i="3"/>
  <c r="C763" i="3" s="1"/>
  <c r="B764" i="3"/>
  <c r="C764" i="3" s="1"/>
  <c r="B765" i="3"/>
  <c r="C765" i="3" s="1"/>
  <c r="B766" i="3"/>
  <c r="C766" i="3" s="1"/>
  <c r="B767" i="3"/>
  <c r="C767" i="3" s="1"/>
  <c r="B768" i="3"/>
  <c r="C768" i="3" s="1"/>
  <c r="B769" i="3"/>
  <c r="C769" i="3" s="1"/>
  <c r="B770" i="3"/>
  <c r="C770" i="3" s="1"/>
  <c r="B771" i="3"/>
  <c r="C771" i="3" s="1"/>
  <c r="B772" i="3"/>
  <c r="C772" i="3" s="1"/>
  <c r="B773" i="3"/>
  <c r="C773" i="3" s="1"/>
  <c r="B774" i="3"/>
  <c r="C774" i="3" s="1"/>
  <c r="B775" i="3"/>
  <c r="C775" i="3" s="1"/>
  <c r="B776" i="3"/>
  <c r="C776" i="3" s="1"/>
  <c r="B777" i="3"/>
  <c r="C777" i="3" s="1"/>
  <c r="B778" i="3"/>
  <c r="C778" i="3" s="1"/>
  <c r="B779" i="3"/>
  <c r="C779" i="3" s="1"/>
  <c r="B780" i="3"/>
  <c r="C780" i="3" s="1"/>
  <c r="B781" i="3"/>
  <c r="C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C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C800" i="3" s="1"/>
  <c r="B801" i="3"/>
  <c r="C801" i="3" s="1"/>
  <c r="B802" i="3"/>
  <c r="C802" i="3" s="1"/>
  <c r="B803" i="3"/>
  <c r="C803" i="3" s="1"/>
  <c r="B804" i="3"/>
  <c r="C804" i="3" s="1"/>
  <c r="B805" i="3"/>
  <c r="C805" i="3" s="1"/>
  <c r="B806" i="3"/>
  <c r="C806" i="3" s="1"/>
  <c r="B807" i="3"/>
  <c r="C807" i="3" s="1"/>
  <c r="B808" i="3"/>
  <c r="C808" i="3" s="1"/>
  <c r="B809" i="3"/>
  <c r="C809" i="3" s="1"/>
  <c r="B810" i="3"/>
  <c r="C810" i="3" s="1"/>
  <c r="B811" i="3"/>
  <c r="C811" i="3" s="1"/>
  <c r="B812" i="3"/>
  <c r="C812" i="3" s="1"/>
  <c r="B813" i="3"/>
  <c r="C813" i="3" s="1"/>
  <c r="B814" i="3"/>
  <c r="C814" i="3" s="1"/>
  <c r="B815" i="3"/>
  <c r="C815" i="3" s="1"/>
  <c r="B816" i="3"/>
  <c r="C816" i="3" s="1"/>
  <c r="B817" i="3"/>
  <c r="C817" i="3" s="1"/>
  <c r="B818" i="3"/>
  <c r="C818" i="3" s="1"/>
  <c r="B819" i="3"/>
  <c r="C819" i="3" s="1"/>
  <c r="B820" i="3"/>
  <c r="C820" i="3" s="1"/>
  <c r="B821" i="3"/>
  <c r="C821" i="3" s="1"/>
  <c r="B822" i="3"/>
  <c r="C822" i="3" s="1"/>
  <c r="B823" i="3"/>
  <c r="C823" i="3" s="1"/>
  <c r="B824" i="3"/>
  <c r="C824" i="3" s="1"/>
  <c r="B825" i="3"/>
  <c r="C825" i="3" s="1"/>
  <c r="B826" i="3"/>
  <c r="C826" i="3" s="1"/>
  <c r="B827" i="3"/>
  <c r="C827" i="3" s="1"/>
  <c r="B828" i="3"/>
  <c r="C828" i="3" s="1"/>
  <c r="B829" i="3"/>
  <c r="C829" i="3" s="1"/>
  <c r="B830" i="3"/>
  <c r="C830" i="3" s="1"/>
  <c r="B831" i="3"/>
  <c r="C831" i="3" s="1"/>
  <c r="B832" i="3"/>
  <c r="C832" i="3" s="1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C840" i="3" s="1"/>
  <c r="B841" i="3"/>
  <c r="C841" i="3" s="1"/>
  <c r="B842" i="3"/>
  <c r="C842" i="3" s="1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B1006" i="3"/>
  <c r="C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C1020" i="3" s="1"/>
  <c r="B1021" i="3"/>
  <c r="C1021" i="3" s="1"/>
  <c r="B1022" i="3"/>
  <c r="C1022" i="3" s="1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C1034" i="3" s="1"/>
  <c r="B1035" i="3"/>
  <c r="C1035" i="3" s="1"/>
  <c r="B1036" i="3"/>
  <c r="C1036" i="3" s="1"/>
  <c r="B1037" i="3"/>
  <c r="C1037" i="3" s="1"/>
  <c r="B1038" i="3"/>
  <c r="C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C1052" i="3" s="1"/>
  <c r="B1053" i="3"/>
  <c r="C1053" i="3" s="1"/>
  <c r="B1054" i="3"/>
  <c r="C1054" i="3" s="1"/>
  <c r="B1055" i="3"/>
  <c r="C1055" i="3" s="1"/>
  <c r="B1056" i="3"/>
  <c r="C1056" i="3" s="1"/>
  <c r="B1057" i="3"/>
  <c r="C1057" i="3" s="1"/>
  <c r="B1058" i="3"/>
  <c r="C1058" i="3" s="1"/>
  <c r="B1059" i="3"/>
  <c r="C1059" i="3" s="1"/>
  <c r="B1060" i="3"/>
  <c r="C1060" i="3" s="1"/>
  <c r="B1061" i="3"/>
  <c r="C1061" i="3" s="1"/>
  <c r="B1062" i="3"/>
  <c r="C1062" i="3" s="1"/>
  <c r="B1063" i="3"/>
  <c r="C1063" i="3" s="1"/>
  <c r="B1064" i="3"/>
  <c r="C1064" i="3" s="1"/>
  <c r="B1065" i="3"/>
  <c r="C1065" i="3" s="1"/>
  <c r="B1066" i="3"/>
  <c r="C1066" i="3" s="1"/>
  <c r="B1067" i="3"/>
  <c r="C1067" i="3" s="1"/>
  <c r="B1068" i="3"/>
  <c r="C1068" i="3" s="1"/>
  <c r="B1069" i="3"/>
  <c r="C1069" i="3" s="1"/>
  <c r="B1070" i="3"/>
  <c r="C1070" i="3" s="1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C1077" i="3" s="1"/>
  <c r="B1078" i="3"/>
  <c r="C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C1084" i="3" s="1"/>
  <c r="B1085" i="3"/>
  <c r="C1085" i="3" s="1"/>
  <c r="B1086" i="3"/>
  <c r="C1086" i="3" s="1"/>
  <c r="B1087" i="3"/>
  <c r="C1087" i="3" s="1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C1098" i="3" s="1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C1105" i="3" s="1"/>
  <c r="B1106" i="3"/>
  <c r="C1106" i="3" s="1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C1113" i="3" s="1"/>
  <c r="B1114" i="3"/>
  <c r="C1114" i="3" s="1"/>
  <c r="B1115" i="3"/>
  <c r="C1115" i="3" s="1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C1121" i="3" s="1"/>
  <c r="B1122" i="3"/>
  <c r="C1122" i="3" s="1"/>
  <c r="B1123" i="3"/>
  <c r="C1123" i="3" s="1"/>
  <c r="B1124" i="3"/>
  <c r="C1124" i="3" s="1"/>
  <c r="B1125" i="3"/>
  <c r="C1125" i="3" s="1"/>
  <c r="B1126" i="3"/>
  <c r="C1126" i="3" s="1"/>
  <c r="B1127" i="3"/>
  <c r="C1127" i="3" s="1"/>
  <c r="B1128" i="3"/>
  <c r="C1128" i="3" s="1"/>
  <c r="B1129" i="3"/>
  <c r="C1129" i="3" s="1"/>
  <c r="B1130" i="3"/>
  <c r="C1130" i="3" s="1"/>
  <c r="B1131" i="3"/>
  <c r="C1131" i="3" s="1"/>
  <c r="B1132" i="3"/>
  <c r="C1132" i="3" s="1"/>
  <c r="B1133" i="3"/>
  <c r="C1133" i="3" s="1"/>
  <c r="B1134" i="3"/>
  <c r="C1134" i="3" s="1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C1141" i="3" s="1"/>
  <c r="B1142" i="3"/>
  <c r="C1142" i="3" s="1"/>
  <c r="B1143" i="3"/>
  <c r="C1143" i="3" s="1"/>
  <c r="B1144" i="3"/>
  <c r="C1144" i="3" s="1"/>
  <c r="B1145" i="3"/>
  <c r="C1145" i="3" s="1"/>
  <c r="B1146" i="3"/>
  <c r="C1146" i="3" s="1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C1152" i="3" s="1"/>
  <c r="B1153" i="3"/>
  <c r="C1153" i="3" s="1"/>
  <c r="B1154" i="3"/>
  <c r="C1154" i="3" s="1"/>
  <c r="B1155" i="3"/>
  <c r="C1155" i="3" s="1"/>
  <c r="B1156" i="3"/>
  <c r="C1156" i="3" s="1"/>
  <c r="B1157" i="3"/>
  <c r="C1157" i="3" s="1"/>
  <c r="B1158" i="3"/>
  <c r="C1158" i="3" s="1"/>
  <c r="B1159" i="3"/>
  <c r="C1159" i="3" s="1"/>
  <c r="B1160" i="3"/>
  <c r="C1160" i="3" s="1"/>
  <c r="B1161" i="3"/>
  <c r="C1161" i="3" s="1"/>
  <c r="B1162" i="3"/>
  <c r="C1162" i="3" s="1"/>
  <c r="B1163" i="3"/>
  <c r="C1163" i="3" s="1"/>
  <c r="B1164" i="3"/>
  <c r="C1164" i="3" s="1"/>
  <c r="B1165" i="3"/>
  <c r="C1165" i="3" s="1"/>
  <c r="B1166" i="3"/>
  <c r="C1166" i="3" s="1"/>
  <c r="B1167" i="3"/>
  <c r="C1167" i="3" s="1"/>
  <c r="B1168" i="3"/>
  <c r="C1168" i="3" s="1"/>
  <c r="B1169" i="3"/>
  <c r="C1169" i="3" s="1"/>
  <c r="B1170" i="3"/>
  <c r="C1170" i="3" s="1"/>
  <c r="B1171" i="3"/>
  <c r="C1171" i="3" s="1"/>
  <c r="B1172" i="3"/>
  <c r="C1172" i="3" s="1"/>
  <c r="B1173" i="3"/>
  <c r="C1173" i="3" s="1"/>
  <c r="B1174" i="3"/>
  <c r="C1174" i="3" s="1"/>
  <c r="B1175" i="3"/>
  <c r="C1175" i="3" s="1"/>
  <c r="B1176" i="3"/>
  <c r="C1176" i="3" s="1"/>
  <c r="B1177" i="3"/>
  <c r="C1177" i="3" s="1"/>
  <c r="B1178" i="3"/>
  <c r="C1178" i="3" s="1"/>
  <c r="B1179" i="3"/>
  <c r="C1179" i="3" s="1"/>
  <c r="B1180" i="3"/>
  <c r="C1180" i="3" s="1"/>
  <c r="B1181" i="3"/>
  <c r="C1181" i="3" s="1"/>
  <c r="B1182" i="3"/>
  <c r="C1182" i="3" s="1"/>
  <c r="B1183" i="3"/>
  <c r="C1183" i="3" s="1"/>
  <c r="B1184" i="3"/>
  <c r="C1184" i="3" s="1"/>
  <c r="B1185" i="3"/>
  <c r="C1185" i="3" s="1"/>
  <c r="B1186" i="3"/>
  <c r="C1186" i="3" s="1"/>
  <c r="B1187" i="3"/>
  <c r="C1187" i="3" s="1"/>
  <c r="B1188" i="3"/>
  <c r="C1188" i="3" s="1"/>
  <c r="B1189" i="3"/>
  <c r="C1189" i="3" s="1"/>
  <c r="B1190" i="3"/>
  <c r="C1190" i="3" s="1"/>
  <c r="B1191" i="3"/>
  <c r="C1191" i="3" s="1"/>
  <c r="B1192" i="3"/>
  <c r="C1192" i="3" s="1"/>
  <c r="B1193" i="3"/>
  <c r="C1193" i="3" s="1"/>
  <c r="B1194" i="3"/>
  <c r="C1194" i="3" s="1"/>
  <c r="B1195" i="3"/>
  <c r="C1195" i="3" s="1"/>
  <c r="B1196" i="3"/>
  <c r="C1196" i="3" s="1"/>
  <c r="B1197" i="3"/>
  <c r="C1197" i="3" s="1"/>
  <c r="B1198" i="3"/>
  <c r="C1198" i="3" s="1"/>
  <c r="B1199" i="3"/>
  <c r="C1199" i="3" s="1"/>
  <c r="B1200" i="3"/>
  <c r="C1200" i="3" s="1"/>
  <c r="B1201" i="3"/>
  <c r="C1201" i="3" s="1"/>
  <c r="B1202" i="3"/>
  <c r="C1202" i="3" s="1"/>
  <c r="B1203" i="3"/>
  <c r="C1203" i="3" s="1"/>
  <c r="B1204" i="3"/>
  <c r="C1204" i="3" s="1"/>
  <c r="B1205" i="3"/>
  <c r="C1205" i="3" s="1"/>
  <c r="B1206" i="3"/>
  <c r="C1206" i="3" s="1"/>
  <c r="B1207" i="3"/>
  <c r="C1207" i="3" s="1"/>
  <c r="B1208" i="3"/>
  <c r="C1208" i="3" s="1"/>
  <c r="B1209" i="3"/>
  <c r="C1209" i="3" s="1"/>
  <c r="B1210" i="3"/>
  <c r="C1210" i="3" s="1"/>
  <c r="B1211" i="3"/>
  <c r="C1211" i="3" s="1"/>
  <c r="B1212" i="3"/>
  <c r="C1212" i="3" s="1"/>
  <c r="B1213" i="3"/>
  <c r="C1213" i="3" s="1"/>
  <c r="B1214" i="3"/>
  <c r="C1214" i="3" s="1"/>
  <c r="B1215" i="3"/>
  <c r="C1215" i="3" s="1"/>
  <c r="B1216" i="3"/>
  <c r="C1216" i="3" s="1"/>
  <c r="B1217" i="3"/>
  <c r="C1217" i="3" s="1"/>
  <c r="B1218" i="3"/>
  <c r="C1218" i="3" s="1"/>
  <c r="B1219" i="3"/>
  <c r="C1219" i="3" s="1"/>
  <c r="B1220" i="3"/>
  <c r="C1220" i="3" s="1"/>
  <c r="B1221" i="3"/>
  <c r="C1221" i="3" s="1"/>
  <c r="B1222" i="3"/>
  <c r="C1222" i="3" s="1"/>
  <c r="B1223" i="3"/>
  <c r="C1223" i="3" s="1"/>
  <c r="B1224" i="3"/>
  <c r="C1224" i="3" s="1"/>
  <c r="B1225" i="3"/>
  <c r="C1225" i="3" s="1"/>
  <c r="B1226" i="3"/>
  <c r="C1226" i="3" s="1"/>
  <c r="B1227" i="3"/>
  <c r="C1227" i="3" s="1"/>
  <c r="B1228" i="3"/>
  <c r="C1228" i="3" s="1"/>
  <c r="B1229" i="3"/>
  <c r="C1229" i="3" s="1"/>
  <c r="B1230" i="3"/>
  <c r="C1230" i="3" s="1"/>
  <c r="B1231" i="3"/>
  <c r="C1231" i="3" s="1"/>
  <c r="B1232" i="3"/>
  <c r="C1232" i="3" s="1"/>
  <c r="B1233" i="3"/>
  <c r="C1233" i="3" s="1"/>
  <c r="B1234" i="3"/>
  <c r="C1234" i="3" s="1"/>
  <c r="B1235" i="3"/>
  <c r="C1235" i="3" s="1"/>
  <c r="B1236" i="3"/>
  <c r="C1236" i="3" s="1"/>
  <c r="B1237" i="3"/>
  <c r="C1237" i="3" s="1"/>
  <c r="B1238" i="3"/>
  <c r="C1238" i="3" s="1"/>
  <c r="B1239" i="3"/>
  <c r="C1239" i="3" s="1"/>
  <c r="B1240" i="3"/>
  <c r="C1240" i="3" s="1"/>
  <c r="B1241" i="3"/>
  <c r="C1241" i="3" s="1"/>
  <c r="B1242" i="3"/>
  <c r="C1242" i="3" s="1"/>
  <c r="B1243" i="3"/>
  <c r="C1243" i="3" s="1"/>
  <c r="B1244" i="3"/>
  <c r="C1244" i="3" s="1"/>
  <c r="B1245" i="3"/>
  <c r="C1245" i="3" s="1"/>
  <c r="B1246" i="3"/>
  <c r="C1246" i="3" s="1"/>
  <c r="B1247" i="3"/>
  <c r="C1247" i="3" s="1"/>
  <c r="B1248" i="3"/>
  <c r="C1248" i="3" s="1"/>
  <c r="B1249" i="3"/>
  <c r="C1249" i="3" s="1"/>
  <c r="B1250" i="3"/>
  <c r="C1250" i="3" s="1"/>
  <c r="B1251" i="3"/>
  <c r="C1251" i="3" s="1"/>
  <c r="B1252" i="3"/>
  <c r="C1252" i="3" s="1"/>
  <c r="B1253" i="3"/>
  <c r="C1253" i="3" s="1"/>
  <c r="B1254" i="3"/>
  <c r="C1254" i="3" s="1"/>
  <c r="B1255" i="3"/>
  <c r="C1255" i="3" s="1"/>
  <c r="B1256" i="3"/>
  <c r="C1256" i="3" s="1"/>
  <c r="B1257" i="3"/>
  <c r="C1257" i="3" s="1"/>
  <c r="B1258" i="3"/>
  <c r="C1258" i="3" s="1"/>
  <c r="B1259" i="3"/>
  <c r="C1259" i="3" s="1"/>
  <c r="B1260" i="3"/>
  <c r="C1260" i="3" s="1"/>
  <c r="B1261" i="3"/>
  <c r="C1261" i="3" s="1"/>
  <c r="B1262" i="3"/>
  <c r="C1262" i="3" s="1"/>
  <c r="B1263" i="3"/>
  <c r="C1263" i="3" s="1"/>
  <c r="B1264" i="3"/>
  <c r="C1264" i="3" s="1"/>
  <c r="B1265" i="3"/>
  <c r="C1265" i="3" s="1"/>
  <c r="B1266" i="3"/>
  <c r="C1266" i="3" s="1"/>
  <c r="B1267" i="3"/>
  <c r="C1267" i="3" s="1"/>
  <c r="B1268" i="3"/>
  <c r="C1268" i="3" s="1"/>
  <c r="B1269" i="3"/>
  <c r="C1269" i="3" s="1"/>
  <c r="B1270" i="3"/>
  <c r="C1270" i="3" s="1"/>
  <c r="B1271" i="3"/>
  <c r="C1271" i="3" s="1"/>
  <c r="B1272" i="3"/>
  <c r="C1272" i="3" s="1"/>
  <c r="B1273" i="3"/>
  <c r="C1273" i="3" s="1"/>
  <c r="B1274" i="3"/>
  <c r="C1274" i="3" s="1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C1281" i="3" s="1"/>
  <c r="B1282" i="3"/>
  <c r="C1282" i="3" s="1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C1288" i="3" s="1"/>
  <c r="B1289" i="3"/>
  <c r="C1289" i="3" s="1"/>
  <c r="B1290" i="3"/>
  <c r="C1290" i="3" s="1"/>
  <c r="B1291" i="3"/>
  <c r="C1291" i="3" s="1"/>
  <c r="B1292" i="3"/>
  <c r="C1292" i="3" s="1"/>
  <c r="B1293" i="3"/>
  <c r="C1293" i="3" s="1"/>
  <c r="B1294" i="3"/>
  <c r="C1294" i="3" s="1"/>
  <c r="B1295" i="3"/>
  <c r="C1295" i="3" s="1"/>
  <c r="B1296" i="3"/>
  <c r="C1296" i="3" s="1"/>
  <c r="B1297" i="3"/>
  <c r="C1297" i="3" s="1"/>
  <c r="B1298" i="3"/>
  <c r="C1298" i="3" s="1"/>
  <c r="B1299" i="3"/>
  <c r="C1299" i="3" s="1"/>
  <c r="B1300" i="3"/>
  <c r="C1300" i="3" s="1"/>
  <c r="B1301" i="3"/>
  <c r="C1301" i="3" s="1"/>
  <c r="B1302" i="3"/>
  <c r="C1302" i="3" s="1"/>
  <c r="B1303" i="3"/>
  <c r="C1303" i="3" s="1"/>
  <c r="B1304" i="3"/>
  <c r="C1304" i="3" s="1"/>
  <c r="B1305" i="3"/>
  <c r="C1305" i="3" s="1"/>
  <c r="B1306" i="3"/>
  <c r="C1306" i="3" s="1"/>
  <c r="B1307" i="3"/>
  <c r="C1307" i="3" s="1"/>
  <c r="B1308" i="3"/>
  <c r="C1308" i="3" s="1"/>
  <c r="B1309" i="3"/>
  <c r="C1309" i="3" s="1"/>
  <c r="B1310" i="3"/>
  <c r="C1310" i="3" s="1"/>
  <c r="B1311" i="3"/>
  <c r="C1311" i="3" s="1"/>
  <c r="B1312" i="3"/>
  <c r="C1312" i="3" s="1"/>
  <c r="B1313" i="3"/>
  <c r="C1313" i="3" s="1"/>
  <c r="B1314" i="3"/>
  <c r="C1314" i="3" s="1"/>
  <c r="B1315" i="3"/>
  <c r="C1315" i="3" s="1"/>
  <c r="B1316" i="3"/>
  <c r="C1316" i="3" s="1"/>
  <c r="B1317" i="3"/>
  <c r="C1317" i="3" s="1"/>
  <c r="B1318" i="3"/>
  <c r="C1318" i="3" s="1"/>
  <c r="B1319" i="3"/>
  <c r="C1319" i="3" s="1"/>
  <c r="B1320" i="3"/>
  <c r="C1320" i="3" s="1"/>
  <c r="B1321" i="3"/>
  <c r="C1321" i="3" s="1"/>
  <c r="B1322" i="3"/>
  <c r="C1322" i="3" s="1"/>
  <c r="B1323" i="3"/>
  <c r="C1323" i="3" s="1"/>
  <c r="B1324" i="3"/>
  <c r="C1324" i="3" s="1"/>
  <c r="B1325" i="3"/>
  <c r="C1325" i="3" s="1"/>
  <c r="B1326" i="3"/>
  <c r="C1326" i="3" s="1"/>
  <c r="B1327" i="3"/>
  <c r="C1327" i="3" s="1"/>
  <c r="B1328" i="3"/>
  <c r="C1328" i="3" s="1"/>
  <c r="B1329" i="3"/>
  <c r="C1329" i="3" s="1"/>
  <c r="B1330" i="3"/>
  <c r="C1330" i="3" s="1"/>
  <c r="B1331" i="3"/>
  <c r="C1331" i="3" s="1"/>
  <c r="B1332" i="3"/>
  <c r="C1332" i="3" s="1"/>
  <c r="B1333" i="3"/>
  <c r="C1333" i="3" s="1"/>
  <c r="B1334" i="3"/>
  <c r="C1334" i="3" s="1"/>
  <c r="B1335" i="3"/>
  <c r="C1335" i="3" s="1"/>
  <c r="B1336" i="3"/>
  <c r="C1336" i="3" s="1"/>
  <c r="B1337" i="3"/>
  <c r="C1337" i="3" s="1"/>
  <c r="B1338" i="3"/>
  <c r="C1338" i="3" s="1"/>
  <c r="B1339" i="3"/>
  <c r="C1339" i="3" s="1"/>
  <c r="B1340" i="3"/>
  <c r="C1340" i="3" s="1"/>
  <c r="B1341" i="3"/>
  <c r="C1341" i="3" s="1"/>
  <c r="B1342" i="3"/>
  <c r="C1342" i="3" s="1"/>
  <c r="B1343" i="3"/>
  <c r="C1343" i="3" s="1"/>
  <c r="B1344" i="3"/>
  <c r="C1344" i="3" s="1"/>
  <c r="B1345" i="3"/>
  <c r="C1345" i="3" s="1"/>
  <c r="B1346" i="3"/>
  <c r="C1346" i="3" s="1"/>
  <c r="B1347" i="3"/>
  <c r="C1347" i="3" s="1"/>
  <c r="B1348" i="3"/>
  <c r="C1348" i="3" s="1"/>
  <c r="B1349" i="3"/>
  <c r="C1349" i="3" s="1"/>
  <c r="B1350" i="3"/>
  <c r="C1350" i="3" s="1"/>
  <c r="B1351" i="3"/>
  <c r="C1351" i="3" s="1"/>
  <c r="B1352" i="3"/>
  <c r="C1352" i="3" s="1"/>
  <c r="B1353" i="3"/>
  <c r="C1353" i="3" s="1"/>
  <c r="B1354" i="3"/>
  <c r="C1354" i="3" s="1"/>
  <c r="B1355" i="3"/>
  <c r="C1355" i="3" s="1"/>
  <c r="B1356" i="3"/>
  <c r="C1356" i="3" s="1"/>
  <c r="B1357" i="3"/>
  <c r="C1357" i="3" s="1"/>
  <c r="B1358" i="3"/>
  <c r="C1358" i="3" s="1"/>
  <c r="B1359" i="3"/>
  <c r="C1359" i="3" s="1"/>
  <c r="B1360" i="3"/>
  <c r="C1360" i="3" s="1"/>
  <c r="B1361" i="3"/>
  <c r="C1361" i="3" s="1"/>
  <c r="B1362" i="3"/>
  <c r="C1362" i="3" s="1"/>
  <c r="B1363" i="3"/>
  <c r="C1363" i="3" s="1"/>
  <c r="B1364" i="3"/>
  <c r="C1364" i="3" s="1"/>
  <c r="B1365" i="3"/>
  <c r="C1365" i="3" s="1"/>
  <c r="B1366" i="3"/>
  <c r="C1366" i="3" s="1"/>
  <c r="B1367" i="3"/>
  <c r="C1367" i="3" s="1"/>
  <c r="B1368" i="3"/>
  <c r="C1368" i="3" s="1"/>
  <c r="B1369" i="3"/>
  <c r="C1369" i="3" s="1"/>
  <c r="B1370" i="3"/>
  <c r="C1370" i="3" s="1"/>
  <c r="B1371" i="3"/>
  <c r="C1371" i="3" s="1"/>
  <c r="B1372" i="3"/>
  <c r="C1372" i="3" s="1"/>
  <c r="B1373" i="3"/>
  <c r="C1373" i="3" s="1"/>
  <c r="B1374" i="3"/>
  <c r="C1374" i="3" s="1"/>
  <c r="B1375" i="3"/>
  <c r="C1375" i="3" s="1"/>
  <c r="B1376" i="3"/>
  <c r="C1376" i="3" s="1"/>
  <c r="B1377" i="3"/>
  <c r="C1377" i="3" s="1"/>
  <c r="B1378" i="3"/>
  <c r="C1378" i="3" s="1"/>
  <c r="B1379" i="3"/>
  <c r="C1379" i="3" s="1"/>
  <c r="B1380" i="3"/>
  <c r="C1380" i="3" s="1"/>
  <c r="B1381" i="3"/>
  <c r="C1381" i="3" s="1"/>
  <c r="B1382" i="3"/>
  <c r="C1382" i="3" s="1"/>
  <c r="B1383" i="3"/>
  <c r="C1383" i="3" s="1"/>
  <c r="B1384" i="3"/>
  <c r="C1384" i="3" s="1"/>
  <c r="B1385" i="3"/>
  <c r="C1385" i="3" s="1"/>
  <c r="B1386" i="3"/>
  <c r="C1386" i="3" s="1"/>
  <c r="B1387" i="3"/>
  <c r="C1387" i="3" s="1"/>
  <c r="B1388" i="3"/>
  <c r="C1388" i="3" s="1"/>
  <c r="B1389" i="3"/>
  <c r="C1389" i="3" s="1"/>
  <c r="B1390" i="3"/>
  <c r="C1390" i="3" s="1"/>
  <c r="B1391" i="3"/>
  <c r="C1391" i="3" s="1"/>
  <c r="B1392" i="3"/>
  <c r="C1392" i="3" s="1"/>
  <c r="B1393" i="3"/>
  <c r="C1393" i="3" s="1"/>
  <c r="B1394" i="3"/>
  <c r="C1394" i="3" s="1"/>
  <c r="B1395" i="3"/>
  <c r="C1395" i="3" s="1"/>
  <c r="B1396" i="3"/>
  <c r="C1396" i="3" s="1"/>
  <c r="B1397" i="3"/>
  <c r="C1397" i="3" s="1"/>
  <c r="B1398" i="3"/>
  <c r="C1398" i="3" s="1"/>
  <c r="B1399" i="3"/>
  <c r="C1399" i="3" s="1"/>
  <c r="B1400" i="3"/>
  <c r="C1400" i="3" s="1"/>
  <c r="B1401" i="3"/>
  <c r="C1401" i="3" s="1"/>
  <c r="B1402" i="3"/>
  <c r="C1402" i="3" s="1"/>
  <c r="B1403" i="3"/>
  <c r="C1403" i="3" s="1"/>
  <c r="B1404" i="3"/>
  <c r="C1404" i="3" s="1"/>
  <c r="B1405" i="3"/>
  <c r="C1405" i="3" s="1"/>
  <c r="B1406" i="3"/>
  <c r="C1406" i="3" s="1"/>
  <c r="B1407" i="3"/>
  <c r="C1407" i="3" s="1"/>
  <c r="B1408" i="3"/>
  <c r="C1408" i="3" s="1"/>
  <c r="B1409" i="3"/>
  <c r="C1409" i="3" s="1"/>
  <c r="B1410" i="3"/>
  <c r="C1410" i="3" s="1"/>
  <c r="B1411" i="3"/>
  <c r="C1411" i="3" s="1"/>
  <c r="B1412" i="3"/>
  <c r="C1412" i="3" s="1"/>
  <c r="B1413" i="3"/>
  <c r="C1413" i="3" s="1"/>
  <c r="B1414" i="3"/>
  <c r="C1414" i="3" s="1"/>
  <c r="B1415" i="3"/>
  <c r="C1415" i="3" s="1"/>
  <c r="B1416" i="3"/>
  <c r="C1416" i="3" s="1"/>
  <c r="B1417" i="3"/>
  <c r="C1417" i="3" s="1"/>
  <c r="B1418" i="3"/>
  <c r="C1418" i="3" s="1"/>
  <c r="B1419" i="3"/>
  <c r="C1419" i="3" s="1"/>
  <c r="B1420" i="3"/>
  <c r="C1420" i="3" s="1"/>
  <c r="B1421" i="3"/>
  <c r="C1421" i="3" s="1"/>
  <c r="B1422" i="3"/>
  <c r="C1422" i="3" s="1"/>
  <c r="B1423" i="3"/>
  <c r="C1423" i="3" s="1"/>
  <c r="B1424" i="3"/>
  <c r="C1424" i="3" s="1"/>
  <c r="B1425" i="3"/>
  <c r="C1425" i="3" s="1"/>
  <c r="B1426" i="3"/>
  <c r="C1426" i="3" s="1"/>
  <c r="B1427" i="3"/>
  <c r="C1427" i="3" s="1"/>
  <c r="B1428" i="3"/>
  <c r="C1428" i="3" s="1"/>
  <c r="B1429" i="3"/>
  <c r="C1429" i="3" s="1"/>
  <c r="B1430" i="3"/>
  <c r="C1430" i="3" s="1"/>
  <c r="B1431" i="3"/>
  <c r="C1431" i="3" s="1"/>
  <c r="B1432" i="3"/>
  <c r="C1432" i="3" s="1"/>
  <c r="B1433" i="3"/>
  <c r="C1433" i="3" s="1"/>
  <c r="B1434" i="3"/>
  <c r="C1434" i="3" s="1"/>
  <c r="B1435" i="3"/>
  <c r="C1435" i="3" s="1"/>
  <c r="B1436" i="3"/>
  <c r="C1436" i="3" s="1"/>
  <c r="B1437" i="3"/>
  <c r="C1437" i="3" s="1"/>
  <c r="B1438" i="3"/>
  <c r="C1438" i="3" s="1"/>
  <c r="B1439" i="3"/>
  <c r="C1439" i="3" s="1"/>
  <c r="B1440" i="3"/>
  <c r="C1440" i="3" s="1"/>
  <c r="B1441" i="3"/>
  <c r="C1441" i="3" s="1"/>
  <c r="B1442" i="3"/>
  <c r="C1442" i="3" s="1"/>
  <c r="B1443" i="3"/>
  <c r="C1443" i="3" s="1"/>
  <c r="B1444" i="3"/>
  <c r="C1444" i="3" s="1"/>
  <c r="B1445" i="3"/>
  <c r="C1445" i="3" s="1"/>
  <c r="B1446" i="3"/>
  <c r="C1446" i="3" s="1"/>
  <c r="B1447" i="3"/>
  <c r="C1447" i="3" s="1"/>
  <c r="B1448" i="3"/>
  <c r="C1448" i="3" s="1"/>
  <c r="B1449" i="3"/>
  <c r="C1449" i="3" s="1"/>
  <c r="B1450" i="3"/>
  <c r="C1450" i="3" s="1"/>
  <c r="B1451" i="3"/>
  <c r="C1451" i="3" s="1"/>
  <c r="B1452" i="3"/>
  <c r="C1452" i="3" s="1"/>
  <c r="B1453" i="3"/>
  <c r="C1453" i="3" s="1"/>
  <c r="B1454" i="3"/>
  <c r="C1454" i="3" s="1"/>
  <c r="B1455" i="3"/>
  <c r="C1455" i="3" s="1"/>
  <c r="B1456" i="3"/>
  <c r="C1456" i="3" s="1"/>
  <c r="B1457" i="3"/>
  <c r="C1457" i="3" s="1"/>
  <c r="B1458" i="3"/>
  <c r="C1458" i="3" s="1"/>
  <c r="B1459" i="3"/>
  <c r="C1459" i="3" s="1"/>
  <c r="B1460" i="3"/>
  <c r="C1460" i="3" s="1"/>
  <c r="B1461" i="3"/>
  <c r="C1461" i="3" s="1"/>
  <c r="B1" i="3"/>
  <c r="G1" i="3"/>
  <c r="N4" i="2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2" i="3"/>
  <c r="A3" i="3"/>
  <c r="A4" i="3"/>
  <c r="A5" i="3"/>
  <c r="A6" i="3"/>
  <c r="A7" i="3"/>
  <c r="A8" i="3"/>
  <c r="A9" i="3"/>
  <c r="A10" i="3"/>
  <c r="A11" i="3"/>
  <c r="A1" i="3"/>
  <c r="AI2" i="1"/>
  <c r="G2" i="3" s="1"/>
  <c r="AI3" i="1"/>
  <c r="G3" i="3" s="1"/>
  <c r="AI4" i="1"/>
  <c r="G4" i="3" s="1"/>
  <c r="AI5" i="1"/>
  <c r="G5" i="3" s="1"/>
  <c r="AI6" i="1"/>
  <c r="G6" i="3" s="1"/>
  <c r="AI7" i="1"/>
  <c r="G7" i="3" s="1"/>
  <c r="AI8" i="1"/>
  <c r="G8" i="3" s="1"/>
  <c r="AI9" i="1"/>
  <c r="G9" i="3" s="1"/>
  <c r="AI10" i="1"/>
  <c r="G10" i="3" s="1"/>
  <c r="AI11" i="1"/>
  <c r="G11" i="3" s="1"/>
  <c r="AI12" i="1"/>
  <c r="G12" i="3" s="1"/>
  <c r="AI13" i="1"/>
  <c r="G13" i="3" s="1"/>
  <c r="AI14" i="1"/>
  <c r="G14" i="3" s="1"/>
  <c r="AI15" i="1"/>
  <c r="G15" i="3" s="1"/>
  <c r="AI16" i="1"/>
  <c r="G16" i="3" s="1"/>
  <c r="AI17" i="1"/>
  <c r="G17" i="3" s="1"/>
  <c r="AI18" i="1"/>
  <c r="G18" i="3" s="1"/>
  <c r="AI19" i="1"/>
  <c r="G19" i="3" s="1"/>
  <c r="AI20" i="1"/>
  <c r="G20" i="3" s="1"/>
  <c r="AI21" i="1"/>
  <c r="G21" i="3" s="1"/>
  <c r="AI22" i="1"/>
  <c r="G22" i="3" s="1"/>
  <c r="AI23" i="1"/>
  <c r="G23" i="3" s="1"/>
  <c r="AI24" i="1"/>
  <c r="G24" i="3" s="1"/>
  <c r="AI25" i="1"/>
  <c r="G25" i="3" s="1"/>
  <c r="AI26" i="1"/>
  <c r="G26" i="3" s="1"/>
  <c r="AI27" i="1"/>
  <c r="G27" i="3" s="1"/>
  <c r="AI28" i="1"/>
  <c r="G28" i="3" s="1"/>
  <c r="AI29" i="1"/>
  <c r="G29" i="3" s="1"/>
  <c r="AI30" i="1"/>
  <c r="G30" i="3" s="1"/>
  <c r="AI31" i="1"/>
  <c r="G31" i="3" s="1"/>
  <c r="AI32" i="1"/>
  <c r="G32" i="3" s="1"/>
  <c r="AI33" i="1"/>
  <c r="G33" i="3" s="1"/>
  <c r="AI34" i="1"/>
  <c r="G34" i="3" s="1"/>
  <c r="AI35" i="1"/>
  <c r="G35" i="3" s="1"/>
  <c r="AI36" i="1"/>
  <c r="G36" i="3" s="1"/>
  <c r="AI37" i="1"/>
  <c r="G37" i="3" s="1"/>
  <c r="AI38" i="1"/>
  <c r="G38" i="3" s="1"/>
  <c r="AI39" i="1"/>
  <c r="G39" i="3" s="1"/>
  <c r="AI40" i="1"/>
  <c r="G40" i="3" s="1"/>
  <c r="AI41" i="1"/>
  <c r="G41" i="3" s="1"/>
  <c r="AI42" i="1"/>
  <c r="G42" i="3" s="1"/>
  <c r="AI43" i="1"/>
  <c r="G43" i="3" s="1"/>
  <c r="AI44" i="1"/>
  <c r="G44" i="3" s="1"/>
  <c r="AI45" i="1"/>
  <c r="G45" i="3" s="1"/>
  <c r="AI46" i="1"/>
  <c r="G46" i="3" s="1"/>
  <c r="AI47" i="1"/>
  <c r="G47" i="3" s="1"/>
  <c r="AI48" i="1"/>
  <c r="G48" i="3" s="1"/>
  <c r="AI49" i="1"/>
  <c r="G49" i="3" s="1"/>
  <c r="AI50" i="1"/>
  <c r="G50" i="3" s="1"/>
  <c r="AI51" i="1"/>
  <c r="G51" i="3" s="1"/>
  <c r="AI52" i="1"/>
  <c r="G52" i="3" s="1"/>
  <c r="AI53" i="1"/>
  <c r="G53" i="3" s="1"/>
  <c r="AI54" i="1"/>
  <c r="G54" i="3" s="1"/>
  <c r="AI55" i="1"/>
  <c r="G55" i="3" s="1"/>
  <c r="AI56" i="1"/>
  <c r="G56" i="3" s="1"/>
  <c r="AI57" i="1"/>
  <c r="G57" i="3" s="1"/>
  <c r="AI58" i="1"/>
  <c r="G58" i="3" s="1"/>
  <c r="AI59" i="1"/>
  <c r="G59" i="3" s="1"/>
  <c r="AI60" i="1"/>
  <c r="G60" i="3" s="1"/>
  <c r="AI61" i="1"/>
  <c r="G61" i="3" s="1"/>
  <c r="AI62" i="1"/>
  <c r="G62" i="3" s="1"/>
  <c r="AI63" i="1"/>
  <c r="G63" i="3" s="1"/>
  <c r="AI64" i="1"/>
  <c r="G64" i="3" s="1"/>
  <c r="AI65" i="1"/>
  <c r="G65" i="3" s="1"/>
  <c r="AI66" i="1"/>
  <c r="G66" i="3" s="1"/>
  <c r="AI67" i="1"/>
  <c r="G67" i="3" s="1"/>
  <c r="AI68" i="1"/>
  <c r="G68" i="3" s="1"/>
  <c r="AI69" i="1"/>
  <c r="G69" i="3" s="1"/>
  <c r="AI70" i="1"/>
  <c r="G70" i="3" s="1"/>
  <c r="AI71" i="1"/>
  <c r="G71" i="3" s="1"/>
  <c r="AI72" i="1"/>
  <c r="G72" i="3" s="1"/>
  <c r="AI73" i="1"/>
  <c r="G73" i="3" s="1"/>
  <c r="AI74" i="1"/>
  <c r="G74" i="3" s="1"/>
  <c r="AI75" i="1"/>
  <c r="G75" i="3" s="1"/>
  <c r="AI76" i="1"/>
  <c r="G76" i="3" s="1"/>
  <c r="AI77" i="1"/>
  <c r="G77" i="3" s="1"/>
  <c r="AI78" i="1"/>
  <c r="G78" i="3" s="1"/>
  <c r="AI79" i="1"/>
  <c r="G79" i="3" s="1"/>
  <c r="AI80" i="1"/>
  <c r="G80" i="3" s="1"/>
  <c r="AI81" i="1"/>
  <c r="G81" i="3" s="1"/>
  <c r="AI82" i="1"/>
  <c r="G82" i="3" s="1"/>
  <c r="AI83" i="1"/>
  <c r="G83" i="3" s="1"/>
  <c r="AI84" i="1"/>
  <c r="G84" i="3" s="1"/>
  <c r="AI85" i="1"/>
  <c r="G85" i="3" s="1"/>
  <c r="AI86" i="1"/>
  <c r="G86" i="3" s="1"/>
  <c r="AI87" i="1"/>
  <c r="G87" i="3" s="1"/>
  <c r="AI88" i="1"/>
  <c r="G88" i="3" s="1"/>
  <c r="AI89" i="1"/>
  <c r="G89" i="3" s="1"/>
  <c r="AI90" i="1"/>
  <c r="G90" i="3" s="1"/>
  <c r="AI91" i="1"/>
  <c r="G91" i="3" s="1"/>
  <c r="AI92" i="1"/>
  <c r="G92" i="3" s="1"/>
  <c r="AI93" i="1"/>
  <c r="G93" i="3" s="1"/>
  <c r="AI94" i="1"/>
  <c r="G94" i="3" s="1"/>
  <c r="AI95" i="1"/>
  <c r="G95" i="3" s="1"/>
  <c r="AI96" i="1"/>
  <c r="G96" i="3" s="1"/>
  <c r="AI97" i="1"/>
  <c r="G97" i="3" s="1"/>
  <c r="AI98" i="1"/>
  <c r="G98" i="3" s="1"/>
  <c r="AI99" i="1"/>
  <c r="G99" i="3" s="1"/>
  <c r="AI100" i="1"/>
  <c r="G100" i="3" s="1"/>
  <c r="AI101" i="1"/>
  <c r="G101" i="3" s="1"/>
  <c r="AI102" i="1"/>
  <c r="G102" i="3" s="1"/>
  <c r="AI103" i="1"/>
  <c r="G103" i="3" s="1"/>
  <c r="AI104" i="1"/>
  <c r="G104" i="3" s="1"/>
  <c r="AI105" i="1"/>
  <c r="G105" i="3" s="1"/>
  <c r="AI106" i="1"/>
  <c r="G106" i="3" s="1"/>
  <c r="AI107" i="1"/>
  <c r="G107" i="3" s="1"/>
  <c r="AI108" i="1"/>
  <c r="G108" i="3" s="1"/>
  <c r="AI109" i="1"/>
  <c r="G109" i="3" s="1"/>
  <c r="AI110" i="1"/>
  <c r="G110" i="3" s="1"/>
  <c r="AI111" i="1"/>
  <c r="G111" i="3" s="1"/>
  <c r="AI112" i="1"/>
  <c r="G112" i="3" s="1"/>
  <c r="AI113" i="1"/>
  <c r="G113" i="3" s="1"/>
  <c r="AI114" i="1"/>
  <c r="G114" i="3" s="1"/>
  <c r="AI115" i="1"/>
  <c r="G115" i="3" s="1"/>
  <c r="AI116" i="1"/>
  <c r="G116" i="3" s="1"/>
  <c r="AI117" i="1"/>
  <c r="G117" i="3" s="1"/>
  <c r="AI118" i="1"/>
  <c r="G118" i="3" s="1"/>
  <c r="AI119" i="1"/>
  <c r="G119" i="3" s="1"/>
  <c r="AI120" i="1"/>
  <c r="G120" i="3" s="1"/>
  <c r="AI121" i="1"/>
  <c r="G121" i="3" s="1"/>
  <c r="AI122" i="1"/>
  <c r="G122" i="3" s="1"/>
  <c r="AI123" i="1"/>
  <c r="G123" i="3" s="1"/>
  <c r="AI124" i="1"/>
  <c r="G124" i="3" s="1"/>
  <c r="AI125" i="1"/>
  <c r="G125" i="3" s="1"/>
  <c r="AI126" i="1"/>
  <c r="G126" i="3" s="1"/>
  <c r="AI127" i="1"/>
  <c r="G127" i="3" s="1"/>
  <c r="AI128" i="1"/>
  <c r="G128" i="3" s="1"/>
  <c r="AI129" i="1"/>
  <c r="G129" i="3" s="1"/>
  <c r="AI130" i="1"/>
  <c r="G130" i="3" s="1"/>
  <c r="AI131" i="1"/>
  <c r="G131" i="3" s="1"/>
  <c r="AI132" i="1"/>
  <c r="G132" i="3" s="1"/>
  <c r="AI133" i="1"/>
  <c r="G133" i="3" s="1"/>
  <c r="AI134" i="1"/>
  <c r="G134" i="3" s="1"/>
  <c r="AI135" i="1"/>
  <c r="G135" i="3" s="1"/>
  <c r="AI136" i="1"/>
  <c r="G136" i="3" s="1"/>
  <c r="AI137" i="1"/>
  <c r="G137" i="3" s="1"/>
  <c r="AI138" i="1"/>
  <c r="G138" i="3" s="1"/>
  <c r="AI139" i="1"/>
  <c r="G139" i="3" s="1"/>
  <c r="AI140" i="1"/>
  <c r="G140" i="3" s="1"/>
  <c r="AI141" i="1"/>
  <c r="G141" i="3" s="1"/>
  <c r="AI142" i="1"/>
  <c r="G142" i="3" s="1"/>
  <c r="AI143" i="1"/>
  <c r="G143" i="3" s="1"/>
  <c r="AI144" i="1"/>
  <c r="G144" i="3" s="1"/>
  <c r="AI145" i="1"/>
  <c r="G145" i="3" s="1"/>
  <c r="AI146" i="1"/>
  <c r="G146" i="3" s="1"/>
  <c r="AI147" i="1"/>
  <c r="G147" i="3" s="1"/>
  <c r="AI148" i="1"/>
  <c r="G148" i="3" s="1"/>
  <c r="AI149" i="1"/>
  <c r="G149" i="3" s="1"/>
  <c r="AI150" i="1"/>
  <c r="G150" i="3" s="1"/>
  <c r="AI151" i="1"/>
  <c r="G151" i="3" s="1"/>
  <c r="AI152" i="1"/>
  <c r="G152" i="3" s="1"/>
  <c r="AI153" i="1"/>
  <c r="G153" i="3" s="1"/>
  <c r="AI154" i="1"/>
  <c r="G154" i="3" s="1"/>
  <c r="AI155" i="1"/>
  <c r="G155" i="3" s="1"/>
  <c r="AI156" i="1"/>
  <c r="G156" i="3" s="1"/>
  <c r="AI157" i="1"/>
  <c r="G157" i="3" s="1"/>
  <c r="AI158" i="1"/>
  <c r="G158" i="3" s="1"/>
  <c r="AI159" i="1"/>
  <c r="G159" i="3" s="1"/>
  <c r="AI160" i="1"/>
  <c r="G160" i="3" s="1"/>
  <c r="AI161" i="1"/>
  <c r="G161" i="3" s="1"/>
  <c r="AI162" i="1"/>
  <c r="G162" i="3" s="1"/>
  <c r="AI163" i="1"/>
  <c r="G163" i="3" s="1"/>
  <c r="AI164" i="1"/>
  <c r="G164" i="3" s="1"/>
  <c r="AI165" i="1"/>
  <c r="G165" i="3" s="1"/>
  <c r="AI166" i="1"/>
  <c r="G166" i="3" s="1"/>
  <c r="AI167" i="1"/>
  <c r="G167" i="3" s="1"/>
  <c r="AI168" i="1"/>
  <c r="G168" i="3" s="1"/>
  <c r="AI169" i="1"/>
  <c r="G169" i="3" s="1"/>
  <c r="AI170" i="1"/>
  <c r="G170" i="3" s="1"/>
  <c r="AI171" i="1"/>
  <c r="G171" i="3" s="1"/>
  <c r="AI172" i="1"/>
  <c r="G172" i="3" s="1"/>
  <c r="AI173" i="1"/>
  <c r="G173" i="3" s="1"/>
  <c r="AI174" i="1"/>
  <c r="G174" i="3" s="1"/>
  <c r="AI175" i="1"/>
  <c r="G175" i="3" s="1"/>
  <c r="AI176" i="1"/>
  <c r="G176" i="3" s="1"/>
  <c r="AI177" i="1"/>
  <c r="G177" i="3" s="1"/>
  <c r="AI178" i="1"/>
  <c r="G178" i="3" s="1"/>
  <c r="AI179" i="1"/>
  <c r="G179" i="3" s="1"/>
  <c r="AI180" i="1"/>
  <c r="G180" i="3" s="1"/>
  <c r="AI181" i="1"/>
  <c r="G181" i="3" s="1"/>
  <c r="AI182" i="1"/>
  <c r="G182" i="3" s="1"/>
  <c r="AI183" i="1"/>
  <c r="G183" i="3" s="1"/>
  <c r="AI184" i="1"/>
  <c r="G184" i="3" s="1"/>
  <c r="AI185" i="1"/>
  <c r="G185" i="3" s="1"/>
  <c r="AI186" i="1"/>
  <c r="G186" i="3" s="1"/>
  <c r="AI187" i="1"/>
  <c r="G187" i="3" s="1"/>
  <c r="AI188" i="1"/>
  <c r="G188" i="3" s="1"/>
  <c r="AI189" i="1"/>
  <c r="G189" i="3" s="1"/>
  <c r="AI190" i="1"/>
  <c r="G190" i="3" s="1"/>
  <c r="AI191" i="1"/>
  <c r="G191" i="3" s="1"/>
  <c r="AI192" i="1"/>
  <c r="G192" i="3" s="1"/>
  <c r="AI193" i="1"/>
  <c r="G193" i="3" s="1"/>
  <c r="AI194" i="1"/>
  <c r="G194" i="3" s="1"/>
  <c r="AI195" i="1"/>
  <c r="G195" i="3" s="1"/>
  <c r="AI196" i="1"/>
  <c r="G196" i="3" s="1"/>
  <c r="AI197" i="1"/>
  <c r="G197" i="3" s="1"/>
  <c r="AI198" i="1"/>
  <c r="G198" i="3" s="1"/>
  <c r="AI199" i="1"/>
  <c r="G199" i="3" s="1"/>
  <c r="AI200" i="1"/>
  <c r="G200" i="3" s="1"/>
  <c r="AI201" i="1"/>
  <c r="G201" i="3" s="1"/>
  <c r="AI202" i="1"/>
  <c r="G202" i="3" s="1"/>
  <c r="AI203" i="1"/>
  <c r="G203" i="3" s="1"/>
  <c r="AI204" i="1"/>
  <c r="G204" i="3" s="1"/>
  <c r="AI205" i="1"/>
  <c r="G205" i="3" s="1"/>
  <c r="AI206" i="1"/>
  <c r="G206" i="3" s="1"/>
  <c r="AI207" i="1"/>
  <c r="G207" i="3" s="1"/>
  <c r="AI208" i="1"/>
  <c r="G208" i="3" s="1"/>
  <c r="AI209" i="1"/>
  <c r="G209" i="3" s="1"/>
  <c r="AI210" i="1"/>
  <c r="G210" i="3" s="1"/>
  <c r="AI211" i="1"/>
  <c r="G211" i="3" s="1"/>
  <c r="AI212" i="1"/>
  <c r="G212" i="3" s="1"/>
  <c r="AI213" i="1"/>
  <c r="G213" i="3" s="1"/>
  <c r="AI214" i="1"/>
  <c r="G214" i="3" s="1"/>
  <c r="AI215" i="1"/>
  <c r="G215" i="3" s="1"/>
  <c r="AI216" i="1"/>
  <c r="G216" i="3" s="1"/>
  <c r="AI217" i="1"/>
  <c r="G217" i="3" s="1"/>
  <c r="AI218" i="1"/>
  <c r="G218" i="3" s="1"/>
  <c r="AI219" i="1"/>
  <c r="G219" i="3" s="1"/>
  <c r="AI220" i="1"/>
  <c r="G220" i="3" s="1"/>
  <c r="AI221" i="1"/>
  <c r="G221" i="3" s="1"/>
  <c r="AI222" i="1"/>
  <c r="G222" i="3" s="1"/>
  <c r="AI223" i="1"/>
  <c r="G223" i="3" s="1"/>
  <c r="AI224" i="1"/>
  <c r="G224" i="3" s="1"/>
  <c r="AI225" i="1"/>
  <c r="G225" i="3" s="1"/>
  <c r="AI226" i="1"/>
  <c r="G226" i="3" s="1"/>
  <c r="AI227" i="1"/>
  <c r="G227" i="3" s="1"/>
  <c r="AI228" i="1"/>
  <c r="G228" i="3" s="1"/>
  <c r="AI229" i="1"/>
  <c r="G229" i="3" s="1"/>
  <c r="AI230" i="1"/>
  <c r="G230" i="3" s="1"/>
  <c r="AI231" i="1"/>
  <c r="G231" i="3" s="1"/>
  <c r="AI232" i="1"/>
  <c r="G232" i="3" s="1"/>
  <c r="AI233" i="1"/>
  <c r="G233" i="3" s="1"/>
  <c r="AI234" i="1"/>
  <c r="G234" i="3" s="1"/>
  <c r="AI235" i="1"/>
  <c r="G235" i="3" s="1"/>
  <c r="AI236" i="1"/>
  <c r="G236" i="3" s="1"/>
  <c r="AI237" i="1"/>
  <c r="G237" i="3" s="1"/>
  <c r="AI238" i="1"/>
  <c r="G238" i="3" s="1"/>
  <c r="AI239" i="1"/>
  <c r="G239" i="3" s="1"/>
  <c r="AI240" i="1"/>
  <c r="G240" i="3" s="1"/>
  <c r="AI241" i="1"/>
  <c r="G241" i="3" s="1"/>
  <c r="AI242" i="1"/>
  <c r="G242" i="3" s="1"/>
  <c r="AI243" i="1"/>
  <c r="G243" i="3" s="1"/>
  <c r="AI244" i="1"/>
  <c r="G244" i="3" s="1"/>
  <c r="AI245" i="1"/>
  <c r="G245" i="3" s="1"/>
  <c r="AI246" i="1"/>
  <c r="G246" i="3" s="1"/>
  <c r="AI247" i="1"/>
  <c r="G247" i="3" s="1"/>
  <c r="AI248" i="1"/>
  <c r="G248" i="3" s="1"/>
  <c r="AI249" i="1"/>
  <c r="G249" i="3" s="1"/>
  <c r="AI250" i="1"/>
  <c r="G250" i="3" s="1"/>
  <c r="AI251" i="1"/>
  <c r="G251" i="3" s="1"/>
  <c r="AI252" i="1"/>
  <c r="G252" i="3" s="1"/>
  <c r="AI253" i="1"/>
  <c r="G253" i="3" s="1"/>
  <c r="AI254" i="1"/>
  <c r="G254" i="3" s="1"/>
  <c r="AI255" i="1"/>
  <c r="G255" i="3" s="1"/>
  <c r="AI256" i="1"/>
  <c r="G256" i="3" s="1"/>
  <c r="AI257" i="1"/>
  <c r="G257" i="3" s="1"/>
  <c r="AI258" i="1"/>
  <c r="G258" i="3" s="1"/>
  <c r="AI259" i="1"/>
  <c r="G259" i="3" s="1"/>
  <c r="AI260" i="1"/>
  <c r="G260" i="3" s="1"/>
  <c r="AI261" i="1"/>
  <c r="G261" i="3" s="1"/>
  <c r="AI262" i="1"/>
  <c r="G262" i="3" s="1"/>
  <c r="AI263" i="1"/>
  <c r="G263" i="3" s="1"/>
  <c r="AI264" i="1"/>
  <c r="G264" i="3" s="1"/>
  <c r="AI265" i="1"/>
  <c r="G265" i="3" s="1"/>
  <c r="AI266" i="1"/>
  <c r="G266" i="3" s="1"/>
  <c r="AI267" i="1"/>
  <c r="G267" i="3" s="1"/>
  <c r="AI268" i="1"/>
  <c r="G268" i="3" s="1"/>
  <c r="AI269" i="1"/>
  <c r="G269" i="3" s="1"/>
  <c r="AI270" i="1"/>
  <c r="G270" i="3" s="1"/>
  <c r="AI271" i="1"/>
  <c r="G271" i="3" s="1"/>
  <c r="AI272" i="1"/>
  <c r="G272" i="3" s="1"/>
  <c r="AI273" i="1"/>
  <c r="G273" i="3" s="1"/>
  <c r="AI274" i="1"/>
  <c r="G274" i="3" s="1"/>
  <c r="AI275" i="1"/>
  <c r="G275" i="3" s="1"/>
  <c r="AI276" i="1"/>
  <c r="G276" i="3" s="1"/>
  <c r="AI277" i="1"/>
  <c r="G277" i="3" s="1"/>
  <c r="AI278" i="1"/>
  <c r="G278" i="3" s="1"/>
  <c r="AI279" i="1"/>
  <c r="G279" i="3" s="1"/>
  <c r="AI280" i="1"/>
  <c r="G280" i="3" s="1"/>
  <c r="AI281" i="1"/>
  <c r="G281" i="3" s="1"/>
  <c r="AI282" i="1"/>
  <c r="G282" i="3" s="1"/>
  <c r="AI283" i="1"/>
  <c r="G283" i="3" s="1"/>
  <c r="AI284" i="1"/>
  <c r="G284" i="3" s="1"/>
  <c r="AI285" i="1"/>
  <c r="G285" i="3" s="1"/>
  <c r="AI286" i="1"/>
  <c r="G286" i="3" s="1"/>
  <c r="AI287" i="1"/>
  <c r="G287" i="3" s="1"/>
  <c r="AI288" i="1"/>
  <c r="G288" i="3" s="1"/>
  <c r="AI289" i="1"/>
  <c r="G289" i="3" s="1"/>
  <c r="AI290" i="1"/>
  <c r="G290" i="3" s="1"/>
  <c r="AI291" i="1"/>
  <c r="G291" i="3" s="1"/>
  <c r="AI292" i="1"/>
  <c r="G292" i="3" s="1"/>
  <c r="AI293" i="1"/>
  <c r="G293" i="3" s="1"/>
  <c r="AI294" i="1"/>
  <c r="G294" i="3" s="1"/>
  <c r="AI295" i="1"/>
  <c r="G295" i="3" s="1"/>
  <c r="AI296" i="1"/>
  <c r="G296" i="3" s="1"/>
  <c r="AI297" i="1"/>
  <c r="G297" i="3" s="1"/>
  <c r="AI298" i="1"/>
  <c r="G298" i="3" s="1"/>
  <c r="AI299" i="1"/>
  <c r="G299" i="3" s="1"/>
  <c r="AI300" i="1"/>
  <c r="G300" i="3" s="1"/>
  <c r="AI301" i="1"/>
  <c r="G301" i="3" s="1"/>
  <c r="AI302" i="1"/>
  <c r="G302" i="3" s="1"/>
  <c r="AI303" i="1"/>
  <c r="G303" i="3" s="1"/>
  <c r="AI304" i="1"/>
  <c r="G304" i="3" s="1"/>
  <c r="AI305" i="1"/>
  <c r="G305" i="3" s="1"/>
  <c r="AI306" i="1"/>
  <c r="G306" i="3" s="1"/>
  <c r="AI307" i="1"/>
  <c r="G307" i="3" s="1"/>
  <c r="AI308" i="1"/>
  <c r="G308" i="3" s="1"/>
  <c r="AI309" i="1"/>
  <c r="G309" i="3" s="1"/>
  <c r="AI310" i="1"/>
  <c r="G310" i="3" s="1"/>
  <c r="AI311" i="1"/>
  <c r="G311" i="3" s="1"/>
  <c r="AI312" i="1"/>
  <c r="G312" i="3" s="1"/>
  <c r="AI313" i="1"/>
  <c r="G313" i="3" s="1"/>
  <c r="AI314" i="1"/>
  <c r="G314" i="3" s="1"/>
  <c r="AI315" i="1"/>
  <c r="G315" i="3" s="1"/>
  <c r="AI316" i="1"/>
  <c r="G316" i="3" s="1"/>
  <c r="AI317" i="1"/>
  <c r="G317" i="3" s="1"/>
  <c r="AI318" i="1"/>
  <c r="G318" i="3" s="1"/>
  <c r="AI319" i="1"/>
  <c r="G319" i="3" s="1"/>
  <c r="AI320" i="1"/>
  <c r="G320" i="3" s="1"/>
  <c r="AI321" i="1"/>
  <c r="G321" i="3" s="1"/>
  <c r="AI322" i="1"/>
  <c r="G322" i="3" s="1"/>
  <c r="AI323" i="1"/>
  <c r="G323" i="3" s="1"/>
  <c r="AI324" i="1"/>
  <c r="G324" i="3" s="1"/>
  <c r="AI325" i="1"/>
  <c r="G325" i="3" s="1"/>
  <c r="AI326" i="1"/>
  <c r="G326" i="3" s="1"/>
  <c r="AI327" i="1"/>
  <c r="G327" i="3" s="1"/>
  <c r="AI328" i="1"/>
  <c r="G328" i="3" s="1"/>
  <c r="AI329" i="1"/>
  <c r="G329" i="3" s="1"/>
  <c r="AI330" i="1"/>
  <c r="G330" i="3" s="1"/>
  <c r="AI331" i="1"/>
  <c r="G331" i="3" s="1"/>
  <c r="AI332" i="1"/>
  <c r="G332" i="3" s="1"/>
  <c r="AI333" i="1"/>
  <c r="G333" i="3" s="1"/>
  <c r="AI334" i="1"/>
  <c r="G334" i="3" s="1"/>
  <c r="AI335" i="1"/>
  <c r="G335" i="3" s="1"/>
  <c r="AI336" i="1"/>
  <c r="G336" i="3" s="1"/>
  <c r="AI337" i="1"/>
  <c r="G337" i="3" s="1"/>
  <c r="AI338" i="1"/>
  <c r="G338" i="3" s="1"/>
  <c r="AI339" i="1"/>
  <c r="G339" i="3" s="1"/>
  <c r="AI340" i="1"/>
  <c r="G340" i="3" s="1"/>
  <c r="AI341" i="1"/>
  <c r="G341" i="3" s="1"/>
  <c r="AI342" i="1"/>
  <c r="G342" i="3" s="1"/>
  <c r="AI343" i="1"/>
  <c r="G343" i="3" s="1"/>
  <c r="AI344" i="1"/>
  <c r="G344" i="3" s="1"/>
  <c r="AI345" i="1"/>
  <c r="G345" i="3" s="1"/>
  <c r="AI346" i="1"/>
  <c r="G346" i="3" s="1"/>
  <c r="AI347" i="1"/>
  <c r="G347" i="3" s="1"/>
  <c r="AI348" i="1"/>
  <c r="G348" i="3" s="1"/>
  <c r="AI349" i="1"/>
  <c r="G349" i="3" s="1"/>
  <c r="AI350" i="1"/>
  <c r="G350" i="3" s="1"/>
  <c r="AI351" i="1"/>
  <c r="G351" i="3" s="1"/>
  <c r="AI352" i="1"/>
  <c r="G352" i="3" s="1"/>
  <c r="AI353" i="1"/>
  <c r="G353" i="3" s="1"/>
  <c r="AI354" i="1"/>
  <c r="G354" i="3" s="1"/>
  <c r="AI355" i="1"/>
  <c r="G355" i="3" s="1"/>
  <c r="AI356" i="1"/>
  <c r="G356" i="3" s="1"/>
  <c r="AI357" i="1"/>
  <c r="G357" i="3" s="1"/>
  <c r="AI358" i="1"/>
  <c r="G358" i="3" s="1"/>
  <c r="AI359" i="1"/>
  <c r="G359" i="3" s="1"/>
  <c r="AI360" i="1"/>
  <c r="G360" i="3" s="1"/>
  <c r="AI361" i="1"/>
  <c r="G361" i="3" s="1"/>
  <c r="AI362" i="1"/>
  <c r="G362" i="3" s="1"/>
  <c r="AI363" i="1"/>
  <c r="G363" i="3" s="1"/>
  <c r="AI364" i="1"/>
  <c r="G364" i="3" s="1"/>
  <c r="AI365" i="1"/>
  <c r="G365" i="3" s="1"/>
  <c r="AI366" i="1"/>
  <c r="G366" i="3" s="1"/>
  <c r="AI367" i="1"/>
  <c r="G367" i="3" s="1"/>
  <c r="AI368" i="1"/>
  <c r="G368" i="3" s="1"/>
  <c r="AI369" i="1"/>
  <c r="G369" i="3" s="1"/>
  <c r="AI370" i="1"/>
  <c r="G370" i="3" s="1"/>
  <c r="AI371" i="1"/>
  <c r="G371" i="3" s="1"/>
  <c r="AI372" i="1"/>
  <c r="G372" i="3" s="1"/>
  <c r="AI373" i="1"/>
  <c r="G373" i="3" s="1"/>
  <c r="AI374" i="1"/>
  <c r="G374" i="3" s="1"/>
  <c r="AI375" i="1"/>
  <c r="G375" i="3" s="1"/>
  <c r="AI376" i="1"/>
  <c r="G376" i="3" s="1"/>
  <c r="AI377" i="1"/>
  <c r="G377" i="3" s="1"/>
  <c r="AI378" i="1"/>
  <c r="G378" i="3" s="1"/>
  <c r="AI379" i="1"/>
  <c r="G379" i="3" s="1"/>
  <c r="AI380" i="1"/>
  <c r="G380" i="3" s="1"/>
  <c r="AI381" i="1"/>
  <c r="G381" i="3" s="1"/>
  <c r="AI382" i="1"/>
  <c r="G382" i="3" s="1"/>
  <c r="AI383" i="1"/>
  <c r="G383" i="3" s="1"/>
  <c r="AI384" i="1"/>
  <c r="G384" i="3" s="1"/>
  <c r="AI385" i="1"/>
  <c r="G385" i="3" s="1"/>
  <c r="AI386" i="1"/>
  <c r="G386" i="3" s="1"/>
  <c r="AI387" i="1"/>
  <c r="G387" i="3" s="1"/>
  <c r="AI388" i="1"/>
  <c r="G388" i="3" s="1"/>
  <c r="AI389" i="1"/>
  <c r="G389" i="3" s="1"/>
  <c r="AI390" i="1"/>
  <c r="G390" i="3" s="1"/>
  <c r="AI391" i="1"/>
  <c r="G391" i="3" s="1"/>
  <c r="AI392" i="1"/>
  <c r="G392" i="3" s="1"/>
  <c r="AI393" i="1"/>
  <c r="G393" i="3" s="1"/>
  <c r="AI394" i="1"/>
  <c r="G394" i="3" s="1"/>
  <c r="AI395" i="1"/>
  <c r="G395" i="3" s="1"/>
  <c r="AI396" i="1"/>
  <c r="G396" i="3" s="1"/>
  <c r="AI397" i="1"/>
  <c r="G397" i="3" s="1"/>
  <c r="AI398" i="1"/>
  <c r="G398" i="3" s="1"/>
  <c r="AI399" i="1"/>
  <c r="G399" i="3" s="1"/>
  <c r="AI400" i="1"/>
  <c r="G400" i="3" s="1"/>
  <c r="AI401" i="1"/>
  <c r="G401" i="3" s="1"/>
  <c r="AI402" i="1"/>
  <c r="G402" i="3" s="1"/>
  <c r="AI403" i="1"/>
  <c r="G403" i="3" s="1"/>
  <c r="AI404" i="1"/>
  <c r="G404" i="3" s="1"/>
  <c r="AI405" i="1"/>
  <c r="G405" i="3" s="1"/>
  <c r="AI406" i="1"/>
  <c r="G406" i="3" s="1"/>
  <c r="AI407" i="1"/>
  <c r="G407" i="3" s="1"/>
  <c r="AI408" i="1"/>
  <c r="G408" i="3" s="1"/>
  <c r="AI409" i="1"/>
  <c r="G409" i="3" s="1"/>
  <c r="AI410" i="1"/>
  <c r="G410" i="3" s="1"/>
  <c r="AI411" i="1"/>
  <c r="G411" i="3" s="1"/>
  <c r="AI412" i="1"/>
  <c r="G412" i="3" s="1"/>
  <c r="AI413" i="1"/>
  <c r="G413" i="3" s="1"/>
  <c r="AI414" i="1"/>
  <c r="G414" i="3" s="1"/>
  <c r="AI415" i="1"/>
  <c r="G415" i="3" s="1"/>
  <c r="AI416" i="1"/>
  <c r="G416" i="3" s="1"/>
  <c r="AI417" i="1"/>
  <c r="G417" i="3" s="1"/>
  <c r="AI418" i="1"/>
  <c r="G418" i="3" s="1"/>
  <c r="AI419" i="1"/>
  <c r="G419" i="3" s="1"/>
  <c r="AI420" i="1"/>
  <c r="G420" i="3" s="1"/>
  <c r="AI421" i="1"/>
  <c r="G421" i="3" s="1"/>
  <c r="AI422" i="1"/>
  <c r="G422" i="3" s="1"/>
  <c r="AI423" i="1"/>
  <c r="G423" i="3" s="1"/>
  <c r="AI424" i="1"/>
  <c r="G424" i="3" s="1"/>
  <c r="AI425" i="1"/>
  <c r="G425" i="3" s="1"/>
  <c r="AI426" i="1"/>
  <c r="G426" i="3" s="1"/>
  <c r="AI427" i="1"/>
  <c r="G427" i="3" s="1"/>
  <c r="AI428" i="1"/>
  <c r="G428" i="3" s="1"/>
  <c r="AI429" i="1"/>
  <c r="G429" i="3" s="1"/>
  <c r="AI430" i="1"/>
  <c r="G430" i="3" s="1"/>
  <c r="AI431" i="1"/>
  <c r="G431" i="3" s="1"/>
  <c r="AI432" i="1"/>
  <c r="G432" i="3" s="1"/>
  <c r="AI433" i="1"/>
  <c r="G433" i="3" s="1"/>
  <c r="AI434" i="1"/>
  <c r="G434" i="3" s="1"/>
  <c r="AI435" i="1"/>
  <c r="G435" i="3" s="1"/>
  <c r="AI436" i="1"/>
  <c r="G436" i="3" s="1"/>
  <c r="AI437" i="1"/>
  <c r="G437" i="3" s="1"/>
  <c r="AI438" i="1"/>
  <c r="G438" i="3" s="1"/>
  <c r="AI439" i="1"/>
  <c r="G439" i="3" s="1"/>
  <c r="AI440" i="1"/>
  <c r="G440" i="3" s="1"/>
  <c r="AI441" i="1"/>
  <c r="G441" i="3" s="1"/>
  <c r="AI442" i="1"/>
  <c r="G442" i="3" s="1"/>
  <c r="AI443" i="1"/>
  <c r="G443" i="3" s="1"/>
  <c r="AI444" i="1"/>
  <c r="G444" i="3" s="1"/>
  <c r="AI445" i="1"/>
  <c r="G445" i="3" s="1"/>
  <c r="AI446" i="1"/>
  <c r="G446" i="3" s="1"/>
  <c r="AI447" i="1"/>
  <c r="G447" i="3" s="1"/>
  <c r="AI448" i="1"/>
  <c r="G448" i="3" s="1"/>
  <c r="AI449" i="1"/>
  <c r="G449" i="3" s="1"/>
  <c r="AI450" i="1"/>
  <c r="G450" i="3" s="1"/>
  <c r="AI451" i="1"/>
  <c r="G451" i="3" s="1"/>
  <c r="AI452" i="1"/>
  <c r="G452" i="3" s="1"/>
  <c r="AI453" i="1"/>
  <c r="G453" i="3" s="1"/>
  <c r="AI454" i="1"/>
  <c r="G454" i="3" s="1"/>
  <c r="AI455" i="1"/>
  <c r="G455" i="3" s="1"/>
  <c r="AI456" i="1"/>
  <c r="G456" i="3" s="1"/>
  <c r="AI457" i="1"/>
  <c r="G457" i="3" s="1"/>
  <c r="AI458" i="1"/>
  <c r="G458" i="3" s="1"/>
  <c r="AI459" i="1"/>
  <c r="G459" i="3" s="1"/>
  <c r="AI460" i="1"/>
  <c r="G460" i="3" s="1"/>
  <c r="AI461" i="1"/>
  <c r="G461" i="3" s="1"/>
  <c r="AI462" i="1"/>
  <c r="G462" i="3" s="1"/>
  <c r="AI463" i="1"/>
  <c r="G463" i="3" s="1"/>
  <c r="AI464" i="1"/>
  <c r="G464" i="3" s="1"/>
  <c r="AI465" i="1"/>
  <c r="G465" i="3" s="1"/>
  <c r="AI466" i="1"/>
  <c r="G466" i="3" s="1"/>
  <c r="AI467" i="1"/>
  <c r="G467" i="3" s="1"/>
  <c r="AI468" i="1"/>
  <c r="G468" i="3" s="1"/>
  <c r="AI469" i="1"/>
  <c r="G469" i="3" s="1"/>
  <c r="AI470" i="1"/>
  <c r="G470" i="3" s="1"/>
  <c r="AI471" i="1"/>
  <c r="G471" i="3" s="1"/>
  <c r="AI472" i="1"/>
  <c r="G472" i="3" s="1"/>
  <c r="AI473" i="1"/>
  <c r="G473" i="3" s="1"/>
  <c r="AI474" i="1"/>
  <c r="G474" i="3" s="1"/>
  <c r="AI475" i="1"/>
  <c r="G475" i="3" s="1"/>
  <c r="AI476" i="1"/>
  <c r="G476" i="3" s="1"/>
  <c r="AI477" i="1"/>
  <c r="G477" i="3" s="1"/>
  <c r="AI478" i="1"/>
  <c r="G478" i="3" s="1"/>
  <c r="AI479" i="1"/>
  <c r="G479" i="3" s="1"/>
  <c r="AI480" i="1"/>
  <c r="G480" i="3" s="1"/>
  <c r="AI481" i="1"/>
  <c r="G481" i="3" s="1"/>
  <c r="AI482" i="1"/>
  <c r="G482" i="3" s="1"/>
  <c r="AI483" i="1"/>
  <c r="G483" i="3" s="1"/>
  <c r="AI484" i="1"/>
  <c r="G484" i="3" s="1"/>
  <c r="AI485" i="1"/>
  <c r="G485" i="3" s="1"/>
  <c r="AI486" i="1"/>
  <c r="G486" i="3" s="1"/>
  <c r="AI487" i="1"/>
  <c r="G487" i="3" s="1"/>
  <c r="AI488" i="1"/>
  <c r="G488" i="3" s="1"/>
  <c r="AI489" i="1"/>
  <c r="G489" i="3" s="1"/>
  <c r="AI490" i="1"/>
  <c r="G490" i="3" s="1"/>
  <c r="AI491" i="1"/>
  <c r="G491" i="3" s="1"/>
  <c r="AI492" i="1"/>
  <c r="G492" i="3" s="1"/>
  <c r="AI493" i="1"/>
  <c r="G493" i="3" s="1"/>
  <c r="AI494" i="1"/>
  <c r="G494" i="3" s="1"/>
  <c r="AI495" i="1"/>
  <c r="G495" i="3" s="1"/>
  <c r="AI496" i="1"/>
  <c r="G496" i="3" s="1"/>
  <c r="AI497" i="1"/>
  <c r="G497" i="3" s="1"/>
  <c r="AI498" i="1"/>
  <c r="G498" i="3" s="1"/>
  <c r="AI499" i="1"/>
  <c r="G499" i="3" s="1"/>
  <c r="AI500" i="1"/>
  <c r="G500" i="3" s="1"/>
  <c r="AI501" i="1"/>
  <c r="G501" i="3" s="1"/>
  <c r="AI502" i="1"/>
  <c r="G502" i="3" s="1"/>
  <c r="AI503" i="1"/>
  <c r="G503" i="3" s="1"/>
  <c r="AI504" i="1"/>
  <c r="G504" i="3" s="1"/>
  <c r="AI505" i="1"/>
  <c r="G505" i="3" s="1"/>
  <c r="AI506" i="1"/>
  <c r="G506" i="3" s="1"/>
  <c r="AI507" i="1"/>
  <c r="G507" i="3" s="1"/>
  <c r="AI508" i="1"/>
  <c r="G508" i="3" s="1"/>
  <c r="AI509" i="1"/>
  <c r="G509" i="3" s="1"/>
  <c r="AI510" i="1"/>
  <c r="G510" i="3" s="1"/>
  <c r="AI511" i="1"/>
  <c r="G511" i="3" s="1"/>
  <c r="AI512" i="1"/>
  <c r="G512" i="3" s="1"/>
  <c r="AI513" i="1"/>
  <c r="G513" i="3" s="1"/>
  <c r="AI514" i="1"/>
  <c r="G514" i="3" s="1"/>
  <c r="AI515" i="1"/>
  <c r="G515" i="3" s="1"/>
  <c r="AI516" i="1"/>
  <c r="G516" i="3" s="1"/>
  <c r="AI517" i="1"/>
  <c r="G517" i="3" s="1"/>
  <c r="AI518" i="1"/>
  <c r="G518" i="3" s="1"/>
  <c r="AI519" i="1"/>
  <c r="G519" i="3" s="1"/>
  <c r="AI520" i="1"/>
  <c r="G520" i="3" s="1"/>
  <c r="AI521" i="1"/>
  <c r="G521" i="3" s="1"/>
  <c r="AI522" i="1"/>
  <c r="G522" i="3" s="1"/>
  <c r="AI523" i="1"/>
  <c r="G523" i="3" s="1"/>
  <c r="AI524" i="1"/>
  <c r="G524" i="3" s="1"/>
  <c r="AI525" i="1"/>
  <c r="G525" i="3" s="1"/>
  <c r="AI526" i="1"/>
  <c r="G526" i="3" s="1"/>
  <c r="AI527" i="1"/>
  <c r="G527" i="3" s="1"/>
  <c r="AI528" i="1"/>
  <c r="G528" i="3" s="1"/>
  <c r="AI529" i="1"/>
  <c r="G529" i="3" s="1"/>
  <c r="AI530" i="1"/>
  <c r="G530" i="3" s="1"/>
  <c r="AI531" i="1"/>
  <c r="G531" i="3" s="1"/>
  <c r="AI532" i="1"/>
  <c r="G532" i="3" s="1"/>
  <c r="AI533" i="1"/>
  <c r="G533" i="3" s="1"/>
  <c r="AI534" i="1"/>
  <c r="G534" i="3" s="1"/>
  <c r="AI535" i="1"/>
  <c r="G535" i="3" s="1"/>
  <c r="AI536" i="1"/>
  <c r="G536" i="3" s="1"/>
  <c r="AI537" i="1"/>
  <c r="G537" i="3" s="1"/>
  <c r="AI538" i="1"/>
  <c r="G538" i="3" s="1"/>
  <c r="AI539" i="1"/>
  <c r="G539" i="3" s="1"/>
  <c r="AI540" i="1"/>
  <c r="G540" i="3" s="1"/>
  <c r="AI541" i="1"/>
  <c r="G541" i="3" s="1"/>
  <c r="AI542" i="1"/>
  <c r="G542" i="3" s="1"/>
  <c r="AI543" i="1"/>
  <c r="G543" i="3" s="1"/>
  <c r="AI544" i="1"/>
  <c r="G544" i="3" s="1"/>
  <c r="AI545" i="1"/>
  <c r="G545" i="3" s="1"/>
  <c r="AI546" i="1"/>
  <c r="G546" i="3" s="1"/>
  <c r="AI547" i="1"/>
  <c r="G547" i="3" s="1"/>
  <c r="AI548" i="1"/>
  <c r="G548" i="3" s="1"/>
  <c r="AI549" i="1"/>
  <c r="G549" i="3" s="1"/>
  <c r="AI550" i="1"/>
  <c r="G550" i="3" s="1"/>
  <c r="AI551" i="1"/>
  <c r="G551" i="3" s="1"/>
  <c r="AI552" i="1"/>
  <c r="G552" i="3" s="1"/>
  <c r="AI553" i="1"/>
  <c r="G553" i="3" s="1"/>
  <c r="AI554" i="1"/>
  <c r="G554" i="3" s="1"/>
  <c r="AI555" i="1"/>
  <c r="G555" i="3" s="1"/>
  <c r="AI556" i="1"/>
  <c r="G556" i="3" s="1"/>
  <c r="AI557" i="1"/>
  <c r="G557" i="3" s="1"/>
  <c r="AI558" i="1"/>
  <c r="G558" i="3" s="1"/>
  <c r="AI559" i="1"/>
  <c r="G559" i="3" s="1"/>
  <c r="AI560" i="1"/>
  <c r="G560" i="3" s="1"/>
  <c r="AI561" i="1"/>
  <c r="G561" i="3" s="1"/>
  <c r="AI562" i="1"/>
  <c r="G562" i="3" s="1"/>
  <c r="AI563" i="1"/>
  <c r="G563" i="3" s="1"/>
  <c r="AI564" i="1"/>
  <c r="G564" i="3" s="1"/>
  <c r="AI565" i="1"/>
  <c r="G565" i="3" s="1"/>
  <c r="AI566" i="1"/>
  <c r="G566" i="3" s="1"/>
  <c r="AI567" i="1"/>
  <c r="G567" i="3" s="1"/>
  <c r="AI568" i="1"/>
  <c r="G568" i="3" s="1"/>
  <c r="AI569" i="1"/>
  <c r="G569" i="3" s="1"/>
  <c r="AI570" i="1"/>
  <c r="G570" i="3" s="1"/>
  <c r="AI571" i="1"/>
  <c r="G571" i="3" s="1"/>
  <c r="AI572" i="1"/>
  <c r="G572" i="3" s="1"/>
  <c r="AI573" i="1"/>
  <c r="G573" i="3" s="1"/>
  <c r="AI574" i="1"/>
  <c r="G574" i="3" s="1"/>
  <c r="AI575" i="1"/>
  <c r="G575" i="3" s="1"/>
  <c r="AI576" i="1"/>
  <c r="G576" i="3" s="1"/>
  <c r="AI577" i="1"/>
  <c r="G577" i="3" s="1"/>
  <c r="AI578" i="1"/>
  <c r="G578" i="3" s="1"/>
  <c r="AI579" i="1"/>
  <c r="G579" i="3" s="1"/>
  <c r="AI580" i="1"/>
  <c r="G580" i="3" s="1"/>
  <c r="AI581" i="1"/>
  <c r="G581" i="3" s="1"/>
  <c r="AI582" i="1"/>
  <c r="G582" i="3" s="1"/>
  <c r="AI583" i="1"/>
  <c r="G583" i="3" s="1"/>
  <c r="AI584" i="1"/>
  <c r="G584" i="3" s="1"/>
  <c r="AI585" i="1"/>
  <c r="G585" i="3" s="1"/>
  <c r="AI586" i="1"/>
  <c r="G586" i="3" s="1"/>
  <c r="AI587" i="1"/>
  <c r="G587" i="3" s="1"/>
  <c r="AI588" i="1"/>
  <c r="G588" i="3" s="1"/>
  <c r="AI589" i="1"/>
  <c r="G589" i="3" s="1"/>
  <c r="AI590" i="1"/>
  <c r="G590" i="3" s="1"/>
  <c r="AI591" i="1"/>
  <c r="G591" i="3" s="1"/>
  <c r="AI592" i="1"/>
  <c r="G592" i="3" s="1"/>
  <c r="AI593" i="1"/>
  <c r="G593" i="3" s="1"/>
  <c r="AI594" i="1"/>
  <c r="G594" i="3" s="1"/>
  <c r="AI595" i="1"/>
  <c r="G595" i="3" s="1"/>
  <c r="AI596" i="1"/>
  <c r="G596" i="3" s="1"/>
  <c r="AI597" i="1"/>
  <c r="G597" i="3" s="1"/>
  <c r="AI598" i="1"/>
  <c r="G598" i="3" s="1"/>
  <c r="AI599" i="1"/>
  <c r="G599" i="3" s="1"/>
  <c r="AI600" i="1"/>
  <c r="G600" i="3" s="1"/>
  <c r="AI601" i="1"/>
  <c r="G601" i="3" s="1"/>
  <c r="AI602" i="1"/>
  <c r="G602" i="3" s="1"/>
  <c r="AI603" i="1"/>
  <c r="G603" i="3" s="1"/>
  <c r="AI604" i="1"/>
  <c r="G604" i="3" s="1"/>
  <c r="AI605" i="1"/>
  <c r="G605" i="3" s="1"/>
  <c r="AI606" i="1"/>
  <c r="G606" i="3" s="1"/>
  <c r="AI607" i="1"/>
  <c r="G607" i="3" s="1"/>
  <c r="AI608" i="1"/>
  <c r="G608" i="3" s="1"/>
  <c r="AI609" i="1"/>
  <c r="G609" i="3" s="1"/>
  <c r="AI610" i="1"/>
  <c r="G610" i="3" s="1"/>
  <c r="AI611" i="1"/>
  <c r="G611" i="3" s="1"/>
  <c r="AI612" i="1"/>
  <c r="G612" i="3" s="1"/>
  <c r="AI613" i="1"/>
  <c r="G613" i="3" s="1"/>
  <c r="AI614" i="1"/>
  <c r="G614" i="3" s="1"/>
  <c r="AI615" i="1"/>
  <c r="G615" i="3" s="1"/>
  <c r="AI616" i="1"/>
  <c r="G616" i="3" s="1"/>
  <c r="AI617" i="1"/>
  <c r="G617" i="3" s="1"/>
  <c r="AI618" i="1"/>
  <c r="G618" i="3" s="1"/>
  <c r="AI619" i="1"/>
  <c r="G619" i="3" s="1"/>
  <c r="AI620" i="1"/>
  <c r="G620" i="3" s="1"/>
  <c r="AI621" i="1"/>
  <c r="G621" i="3" s="1"/>
  <c r="AI622" i="1"/>
  <c r="G622" i="3" s="1"/>
  <c r="AI623" i="1"/>
  <c r="G623" i="3" s="1"/>
  <c r="AI624" i="1"/>
  <c r="G624" i="3" s="1"/>
  <c r="AI625" i="1"/>
  <c r="G625" i="3" s="1"/>
  <c r="AI626" i="1"/>
  <c r="G626" i="3" s="1"/>
  <c r="AI627" i="1"/>
  <c r="G627" i="3" s="1"/>
  <c r="AI628" i="1"/>
  <c r="G628" i="3" s="1"/>
  <c r="AI629" i="1"/>
  <c r="G629" i="3" s="1"/>
  <c r="AI630" i="1"/>
  <c r="G630" i="3" s="1"/>
  <c r="AI631" i="1"/>
  <c r="G631" i="3" s="1"/>
  <c r="AI632" i="1"/>
  <c r="G632" i="3" s="1"/>
  <c r="AI633" i="1"/>
  <c r="G633" i="3" s="1"/>
  <c r="AI634" i="1"/>
  <c r="G634" i="3" s="1"/>
  <c r="AI635" i="1"/>
  <c r="G635" i="3" s="1"/>
  <c r="AI636" i="1"/>
  <c r="G636" i="3" s="1"/>
  <c r="AI637" i="1"/>
  <c r="G637" i="3" s="1"/>
  <c r="AI638" i="1"/>
  <c r="G638" i="3" s="1"/>
  <c r="AI639" i="1"/>
  <c r="G639" i="3" s="1"/>
  <c r="AI640" i="1"/>
  <c r="G640" i="3" s="1"/>
  <c r="AI641" i="1"/>
  <c r="G641" i="3" s="1"/>
  <c r="AI642" i="1"/>
  <c r="G642" i="3" s="1"/>
  <c r="AI643" i="1"/>
  <c r="G643" i="3" s="1"/>
  <c r="AI644" i="1"/>
  <c r="G644" i="3" s="1"/>
  <c r="AI645" i="1"/>
  <c r="G645" i="3" s="1"/>
  <c r="AI646" i="1"/>
  <c r="G646" i="3" s="1"/>
  <c r="AI647" i="1"/>
  <c r="G647" i="3" s="1"/>
  <c r="AI648" i="1"/>
  <c r="G648" i="3" s="1"/>
  <c r="AI649" i="1"/>
  <c r="G649" i="3" s="1"/>
  <c r="AI650" i="1"/>
  <c r="G650" i="3" s="1"/>
  <c r="AI651" i="1"/>
  <c r="G651" i="3" s="1"/>
  <c r="AI652" i="1"/>
  <c r="G652" i="3" s="1"/>
  <c r="AI653" i="1"/>
  <c r="G653" i="3" s="1"/>
  <c r="AI654" i="1"/>
  <c r="G654" i="3" s="1"/>
  <c r="AI655" i="1"/>
  <c r="G655" i="3" s="1"/>
  <c r="AI656" i="1"/>
  <c r="G656" i="3" s="1"/>
  <c r="AI657" i="1"/>
  <c r="G657" i="3" s="1"/>
  <c r="AI658" i="1"/>
  <c r="G658" i="3" s="1"/>
  <c r="AI659" i="1"/>
  <c r="G659" i="3" s="1"/>
  <c r="AI660" i="1"/>
  <c r="G660" i="3" s="1"/>
  <c r="AI661" i="1"/>
  <c r="G661" i="3" s="1"/>
  <c r="AI662" i="1"/>
  <c r="G662" i="3" s="1"/>
  <c r="AI663" i="1"/>
  <c r="G663" i="3" s="1"/>
  <c r="AI664" i="1"/>
  <c r="G664" i="3" s="1"/>
  <c r="AI665" i="1"/>
  <c r="G665" i="3" s="1"/>
  <c r="AI666" i="1"/>
  <c r="G666" i="3" s="1"/>
  <c r="AI667" i="1"/>
  <c r="G667" i="3" s="1"/>
  <c r="AI668" i="1"/>
  <c r="G668" i="3" s="1"/>
  <c r="AI669" i="1"/>
  <c r="G669" i="3" s="1"/>
  <c r="AI670" i="1"/>
  <c r="G670" i="3" s="1"/>
  <c r="AI671" i="1"/>
  <c r="G671" i="3" s="1"/>
  <c r="AI672" i="1"/>
  <c r="G672" i="3" s="1"/>
  <c r="AI673" i="1"/>
  <c r="G673" i="3" s="1"/>
  <c r="AI674" i="1"/>
  <c r="G674" i="3" s="1"/>
  <c r="AI675" i="1"/>
  <c r="G675" i="3" s="1"/>
  <c r="AI676" i="1"/>
  <c r="G676" i="3" s="1"/>
  <c r="AI677" i="1"/>
  <c r="G677" i="3" s="1"/>
  <c r="AI678" i="1"/>
  <c r="G678" i="3" s="1"/>
  <c r="AI679" i="1"/>
  <c r="G679" i="3" s="1"/>
  <c r="AI680" i="1"/>
  <c r="G680" i="3" s="1"/>
  <c r="AI681" i="1"/>
  <c r="G681" i="3" s="1"/>
  <c r="AI682" i="1"/>
  <c r="G682" i="3" s="1"/>
  <c r="AI683" i="1"/>
  <c r="G683" i="3" s="1"/>
  <c r="AI684" i="1"/>
  <c r="G684" i="3" s="1"/>
  <c r="AI685" i="1"/>
  <c r="G685" i="3" s="1"/>
  <c r="AI686" i="1"/>
  <c r="G686" i="3" s="1"/>
  <c r="AI687" i="1"/>
  <c r="G687" i="3" s="1"/>
  <c r="AI688" i="1"/>
  <c r="G688" i="3" s="1"/>
  <c r="AI689" i="1"/>
  <c r="G689" i="3" s="1"/>
  <c r="AI690" i="1"/>
  <c r="G690" i="3" s="1"/>
  <c r="AI691" i="1"/>
  <c r="G691" i="3" s="1"/>
  <c r="AI692" i="1"/>
  <c r="G692" i="3" s="1"/>
  <c r="AI693" i="1"/>
  <c r="G693" i="3" s="1"/>
  <c r="AI694" i="1"/>
  <c r="G694" i="3" s="1"/>
  <c r="AI695" i="1"/>
  <c r="G695" i="3" s="1"/>
  <c r="AI696" i="1"/>
  <c r="G696" i="3" s="1"/>
  <c r="AI697" i="1"/>
  <c r="G697" i="3" s="1"/>
  <c r="AI698" i="1"/>
  <c r="G698" i="3" s="1"/>
  <c r="AI699" i="1"/>
  <c r="G699" i="3" s="1"/>
  <c r="AI700" i="1"/>
  <c r="G700" i="3" s="1"/>
  <c r="AI701" i="1"/>
  <c r="G701" i="3" s="1"/>
  <c r="AI702" i="1"/>
  <c r="G702" i="3" s="1"/>
  <c r="AI703" i="1"/>
  <c r="G703" i="3" s="1"/>
  <c r="AI704" i="1"/>
  <c r="G704" i="3" s="1"/>
  <c r="AI705" i="1"/>
  <c r="G705" i="3" s="1"/>
  <c r="AI706" i="1"/>
  <c r="G706" i="3" s="1"/>
  <c r="AI707" i="1"/>
  <c r="G707" i="3" s="1"/>
  <c r="AI708" i="1"/>
  <c r="G708" i="3" s="1"/>
  <c r="AI709" i="1"/>
  <c r="G709" i="3" s="1"/>
  <c r="AI710" i="1"/>
  <c r="G710" i="3" s="1"/>
  <c r="AI711" i="1"/>
  <c r="G711" i="3" s="1"/>
  <c r="AI712" i="1"/>
  <c r="G712" i="3" s="1"/>
  <c r="AI713" i="1"/>
  <c r="G713" i="3" s="1"/>
  <c r="AI714" i="1"/>
  <c r="G714" i="3" s="1"/>
  <c r="AI715" i="1"/>
  <c r="G715" i="3" s="1"/>
  <c r="AI716" i="1"/>
  <c r="G716" i="3" s="1"/>
  <c r="AI717" i="1"/>
  <c r="G717" i="3" s="1"/>
  <c r="AI718" i="1"/>
  <c r="G718" i="3" s="1"/>
  <c r="AI719" i="1"/>
  <c r="G719" i="3" s="1"/>
  <c r="AI720" i="1"/>
  <c r="G720" i="3" s="1"/>
  <c r="AI721" i="1"/>
  <c r="G721" i="3" s="1"/>
  <c r="AI722" i="1"/>
  <c r="G722" i="3" s="1"/>
  <c r="AI723" i="1"/>
  <c r="G723" i="3" s="1"/>
  <c r="AI724" i="1"/>
  <c r="G724" i="3" s="1"/>
  <c r="AI725" i="1"/>
  <c r="G725" i="3" s="1"/>
  <c r="AI726" i="1"/>
  <c r="G726" i="3" s="1"/>
  <c r="AI727" i="1"/>
  <c r="G727" i="3" s="1"/>
  <c r="AI728" i="1"/>
  <c r="G728" i="3" s="1"/>
  <c r="AI729" i="1"/>
  <c r="G729" i="3" s="1"/>
  <c r="AI730" i="1"/>
  <c r="G730" i="3" s="1"/>
  <c r="AI731" i="1"/>
  <c r="G731" i="3" s="1"/>
  <c r="AI732" i="1"/>
  <c r="G732" i="3" s="1"/>
  <c r="AI733" i="1"/>
  <c r="G733" i="3" s="1"/>
  <c r="AI734" i="1"/>
  <c r="G734" i="3" s="1"/>
  <c r="AI735" i="1"/>
  <c r="G735" i="3" s="1"/>
  <c r="AI736" i="1"/>
  <c r="G736" i="3" s="1"/>
  <c r="AI737" i="1"/>
  <c r="G737" i="3" s="1"/>
  <c r="AI738" i="1"/>
  <c r="G738" i="3" s="1"/>
  <c r="AI739" i="1"/>
  <c r="G739" i="3" s="1"/>
  <c r="AI740" i="1"/>
  <c r="G740" i="3" s="1"/>
  <c r="AI741" i="1"/>
  <c r="G741" i="3" s="1"/>
  <c r="AI742" i="1"/>
  <c r="G742" i="3" s="1"/>
  <c r="AI743" i="1"/>
  <c r="G743" i="3" s="1"/>
  <c r="AI744" i="1"/>
  <c r="G744" i="3" s="1"/>
  <c r="AI745" i="1"/>
  <c r="G745" i="3" s="1"/>
  <c r="AI746" i="1"/>
  <c r="G746" i="3" s="1"/>
  <c r="AI747" i="1"/>
  <c r="G747" i="3" s="1"/>
  <c r="AI748" i="1"/>
  <c r="G748" i="3" s="1"/>
  <c r="AI749" i="1"/>
  <c r="G749" i="3" s="1"/>
  <c r="AI750" i="1"/>
  <c r="G750" i="3" s="1"/>
  <c r="AI751" i="1"/>
  <c r="G751" i="3" s="1"/>
  <c r="AI752" i="1"/>
  <c r="G752" i="3" s="1"/>
  <c r="AI753" i="1"/>
  <c r="G753" i="3" s="1"/>
  <c r="AI754" i="1"/>
  <c r="G754" i="3" s="1"/>
  <c r="AI755" i="1"/>
  <c r="G755" i="3" s="1"/>
  <c r="AI756" i="1"/>
  <c r="G756" i="3" s="1"/>
  <c r="AI757" i="1"/>
  <c r="G757" i="3" s="1"/>
  <c r="AI758" i="1"/>
  <c r="G758" i="3" s="1"/>
  <c r="AI759" i="1"/>
  <c r="G759" i="3" s="1"/>
  <c r="AI760" i="1"/>
  <c r="G760" i="3" s="1"/>
  <c r="AI761" i="1"/>
  <c r="G761" i="3" s="1"/>
  <c r="AI762" i="1"/>
  <c r="G762" i="3" s="1"/>
  <c r="AI763" i="1"/>
  <c r="G763" i="3" s="1"/>
  <c r="AI764" i="1"/>
  <c r="G764" i="3" s="1"/>
  <c r="AI765" i="1"/>
  <c r="G765" i="3" s="1"/>
  <c r="AI766" i="1"/>
  <c r="G766" i="3" s="1"/>
  <c r="AI767" i="1"/>
  <c r="G767" i="3" s="1"/>
  <c r="AI768" i="1"/>
  <c r="G768" i="3" s="1"/>
  <c r="AI769" i="1"/>
  <c r="G769" i="3" s="1"/>
  <c r="AI770" i="1"/>
  <c r="G770" i="3" s="1"/>
  <c r="AI771" i="1"/>
  <c r="G771" i="3" s="1"/>
  <c r="AI772" i="1"/>
  <c r="G772" i="3" s="1"/>
  <c r="AI773" i="1"/>
  <c r="G773" i="3" s="1"/>
  <c r="AI774" i="1"/>
  <c r="G774" i="3" s="1"/>
  <c r="AI775" i="1"/>
  <c r="G775" i="3" s="1"/>
  <c r="AI776" i="1"/>
  <c r="G776" i="3" s="1"/>
  <c r="AI777" i="1"/>
  <c r="G777" i="3" s="1"/>
  <c r="AI778" i="1"/>
  <c r="G778" i="3" s="1"/>
  <c r="AI779" i="1"/>
  <c r="G779" i="3" s="1"/>
  <c r="AI780" i="1"/>
  <c r="G780" i="3" s="1"/>
  <c r="AI781" i="1"/>
  <c r="G781" i="3" s="1"/>
  <c r="AI782" i="1"/>
  <c r="G782" i="3" s="1"/>
  <c r="AI783" i="1"/>
  <c r="G783" i="3" s="1"/>
  <c r="AI784" i="1"/>
  <c r="G784" i="3" s="1"/>
  <c r="AI785" i="1"/>
  <c r="G785" i="3" s="1"/>
  <c r="AI786" i="1"/>
  <c r="G786" i="3" s="1"/>
  <c r="AI787" i="1"/>
  <c r="G787" i="3" s="1"/>
  <c r="AI788" i="1"/>
  <c r="G788" i="3" s="1"/>
  <c r="AI789" i="1"/>
  <c r="G789" i="3" s="1"/>
  <c r="AI790" i="1"/>
  <c r="G790" i="3" s="1"/>
  <c r="AI791" i="1"/>
  <c r="G791" i="3" s="1"/>
  <c r="AI792" i="1"/>
  <c r="G792" i="3" s="1"/>
  <c r="AI793" i="1"/>
  <c r="G793" i="3" s="1"/>
  <c r="AI794" i="1"/>
  <c r="G794" i="3" s="1"/>
  <c r="AI795" i="1"/>
  <c r="G795" i="3" s="1"/>
  <c r="AI796" i="1"/>
  <c r="G796" i="3" s="1"/>
  <c r="AI797" i="1"/>
  <c r="G797" i="3" s="1"/>
  <c r="AI798" i="1"/>
  <c r="G798" i="3" s="1"/>
  <c r="AI799" i="1"/>
  <c r="G799" i="3" s="1"/>
  <c r="AI800" i="1"/>
  <c r="G800" i="3" s="1"/>
  <c r="AI801" i="1"/>
  <c r="G801" i="3" s="1"/>
  <c r="AI802" i="1"/>
  <c r="G802" i="3" s="1"/>
  <c r="AI803" i="1"/>
  <c r="G803" i="3" s="1"/>
  <c r="AI804" i="1"/>
  <c r="G804" i="3" s="1"/>
  <c r="AI805" i="1"/>
  <c r="G805" i="3" s="1"/>
  <c r="AI806" i="1"/>
  <c r="G806" i="3" s="1"/>
  <c r="AI807" i="1"/>
  <c r="G807" i="3" s="1"/>
  <c r="AI808" i="1"/>
  <c r="G808" i="3" s="1"/>
  <c r="AI809" i="1"/>
  <c r="G809" i="3" s="1"/>
  <c r="AI810" i="1"/>
  <c r="G810" i="3" s="1"/>
  <c r="AI811" i="1"/>
  <c r="G811" i="3" s="1"/>
  <c r="AI812" i="1"/>
  <c r="G812" i="3" s="1"/>
  <c r="AI813" i="1"/>
  <c r="G813" i="3" s="1"/>
  <c r="AI814" i="1"/>
  <c r="G814" i="3" s="1"/>
  <c r="AI815" i="1"/>
  <c r="G815" i="3" s="1"/>
  <c r="AI816" i="1"/>
  <c r="G816" i="3" s="1"/>
  <c r="AI817" i="1"/>
  <c r="G817" i="3" s="1"/>
  <c r="AI818" i="1"/>
  <c r="G818" i="3" s="1"/>
  <c r="AI819" i="1"/>
  <c r="G819" i="3" s="1"/>
  <c r="AI820" i="1"/>
  <c r="G820" i="3" s="1"/>
  <c r="AI821" i="1"/>
  <c r="G821" i="3" s="1"/>
  <c r="AI822" i="1"/>
  <c r="G822" i="3" s="1"/>
  <c r="AI823" i="1"/>
  <c r="G823" i="3" s="1"/>
  <c r="AI824" i="1"/>
  <c r="G824" i="3" s="1"/>
  <c r="AI825" i="1"/>
  <c r="G825" i="3" s="1"/>
  <c r="AI826" i="1"/>
  <c r="G826" i="3" s="1"/>
  <c r="AI827" i="1"/>
  <c r="G827" i="3" s="1"/>
  <c r="AI828" i="1"/>
  <c r="G828" i="3" s="1"/>
  <c r="AI829" i="1"/>
  <c r="G829" i="3" s="1"/>
  <c r="AI830" i="1"/>
  <c r="G830" i="3" s="1"/>
  <c r="AI831" i="1"/>
  <c r="G831" i="3" s="1"/>
  <c r="AI832" i="1"/>
  <c r="G832" i="3" s="1"/>
  <c r="AI833" i="1"/>
  <c r="G833" i="3" s="1"/>
  <c r="AI834" i="1"/>
  <c r="G834" i="3" s="1"/>
  <c r="AI835" i="1"/>
  <c r="G835" i="3" s="1"/>
  <c r="AI836" i="1"/>
  <c r="G836" i="3" s="1"/>
  <c r="AI837" i="1"/>
  <c r="G837" i="3" s="1"/>
  <c r="AI838" i="1"/>
  <c r="G838" i="3" s="1"/>
  <c r="AI839" i="1"/>
  <c r="G839" i="3" s="1"/>
  <c r="AI840" i="1"/>
  <c r="G840" i="3" s="1"/>
  <c r="AI841" i="1"/>
  <c r="G841" i="3" s="1"/>
  <c r="AI842" i="1"/>
  <c r="G842" i="3" s="1"/>
  <c r="AI843" i="1"/>
  <c r="G843" i="3" s="1"/>
  <c r="AI844" i="1"/>
  <c r="G844" i="3" s="1"/>
  <c r="AI845" i="1"/>
  <c r="G845" i="3" s="1"/>
  <c r="AI846" i="1"/>
  <c r="G846" i="3" s="1"/>
  <c r="AI847" i="1"/>
  <c r="G847" i="3" s="1"/>
  <c r="AI848" i="1"/>
  <c r="G848" i="3" s="1"/>
  <c r="AI849" i="1"/>
  <c r="G849" i="3" s="1"/>
  <c r="AI850" i="1"/>
  <c r="G850" i="3" s="1"/>
  <c r="AI851" i="1"/>
  <c r="G851" i="3" s="1"/>
  <c r="AI852" i="1"/>
  <c r="G852" i="3" s="1"/>
  <c r="AI853" i="1"/>
  <c r="G853" i="3" s="1"/>
  <c r="AI854" i="1"/>
  <c r="G854" i="3" s="1"/>
  <c r="AI855" i="1"/>
  <c r="G855" i="3" s="1"/>
  <c r="AI856" i="1"/>
  <c r="G856" i="3" s="1"/>
  <c r="AI857" i="1"/>
  <c r="G857" i="3" s="1"/>
  <c r="AI858" i="1"/>
  <c r="G858" i="3" s="1"/>
  <c r="AI859" i="1"/>
  <c r="G859" i="3" s="1"/>
  <c r="AI860" i="1"/>
  <c r="G860" i="3" s="1"/>
  <c r="AI861" i="1"/>
  <c r="G861" i="3" s="1"/>
  <c r="AI862" i="1"/>
  <c r="G862" i="3" s="1"/>
  <c r="AI863" i="1"/>
  <c r="G863" i="3" s="1"/>
  <c r="AI864" i="1"/>
  <c r="G864" i="3" s="1"/>
  <c r="AI865" i="1"/>
  <c r="G865" i="3" s="1"/>
  <c r="AI866" i="1"/>
  <c r="G866" i="3" s="1"/>
  <c r="AI867" i="1"/>
  <c r="G867" i="3" s="1"/>
  <c r="AI868" i="1"/>
  <c r="G868" i="3" s="1"/>
  <c r="AI869" i="1"/>
  <c r="G869" i="3" s="1"/>
  <c r="AI870" i="1"/>
  <c r="G870" i="3" s="1"/>
  <c r="AI871" i="1"/>
  <c r="G871" i="3" s="1"/>
  <c r="AI872" i="1"/>
  <c r="G872" i="3" s="1"/>
  <c r="AI873" i="1"/>
  <c r="G873" i="3" s="1"/>
  <c r="AI874" i="1"/>
  <c r="G874" i="3" s="1"/>
  <c r="AI875" i="1"/>
  <c r="G875" i="3" s="1"/>
  <c r="AI876" i="1"/>
  <c r="G876" i="3" s="1"/>
  <c r="AI877" i="1"/>
  <c r="G877" i="3" s="1"/>
  <c r="AI878" i="1"/>
  <c r="G878" i="3" s="1"/>
  <c r="AI879" i="1"/>
  <c r="G879" i="3" s="1"/>
  <c r="AI880" i="1"/>
  <c r="G880" i="3" s="1"/>
  <c r="AI881" i="1"/>
  <c r="G881" i="3" s="1"/>
  <c r="AI882" i="1"/>
  <c r="G882" i="3" s="1"/>
  <c r="AI883" i="1"/>
  <c r="G883" i="3" s="1"/>
  <c r="AI884" i="1"/>
  <c r="G884" i="3" s="1"/>
  <c r="AI885" i="1"/>
  <c r="G885" i="3" s="1"/>
  <c r="AI886" i="1"/>
  <c r="G886" i="3" s="1"/>
  <c r="AI887" i="1"/>
  <c r="G887" i="3" s="1"/>
  <c r="AI888" i="1"/>
  <c r="G888" i="3" s="1"/>
  <c r="AI889" i="1"/>
  <c r="G889" i="3" s="1"/>
  <c r="AI890" i="1"/>
  <c r="G890" i="3" s="1"/>
  <c r="AI891" i="1"/>
  <c r="G891" i="3" s="1"/>
  <c r="AI892" i="1"/>
  <c r="G892" i="3" s="1"/>
  <c r="AI893" i="1"/>
  <c r="G893" i="3" s="1"/>
  <c r="AI894" i="1"/>
  <c r="G894" i="3" s="1"/>
  <c r="AI895" i="1"/>
  <c r="G895" i="3" s="1"/>
  <c r="AI896" i="1"/>
  <c r="G896" i="3" s="1"/>
  <c r="AI897" i="1"/>
  <c r="G897" i="3" s="1"/>
  <c r="AI898" i="1"/>
  <c r="G898" i="3" s="1"/>
  <c r="AI899" i="1"/>
  <c r="G899" i="3" s="1"/>
  <c r="AI900" i="1"/>
  <c r="G900" i="3" s="1"/>
  <c r="AI901" i="1"/>
  <c r="G901" i="3" s="1"/>
  <c r="AI902" i="1"/>
  <c r="G902" i="3" s="1"/>
  <c r="AI903" i="1"/>
  <c r="G903" i="3" s="1"/>
  <c r="AI904" i="1"/>
  <c r="G904" i="3" s="1"/>
  <c r="AI905" i="1"/>
  <c r="G905" i="3" s="1"/>
  <c r="AI906" i="1"/>
  <c r="G906" i="3" s="1"/>
  <c r="AI907" i="1"/>
  <c r="G907" i="3" s="1"/>
  <c r="AI908" i="1"/>
  <c r="G908" i="3" s="1"/>
  <c r="AI909" i="1"/>
  <c r="G909" i="3" s="1"/>
  <c r="AI910" i="1"/>
  <c r="G910" i="3" s="1"/>
  <c r="AI911" i="1"/>
  <c r="G911" i="3" s="1"/>
  <c r="AI912" i="1"/>
  <c r="G912" i="3" s="1"/>
  <c r="AI913" i="1"/>
  <c r="G913" i="3" s="1"/>
  <c r="AI914" i="1"/>
  <c r="G914" i="3" s="1"/>
  <c r="AI915" i="1"/>
  <c r="G915" i="3" s="1"/>
  <c r="AI916" i="1"/>
  <c r="G916" i="3" s="1"/>
  <c r="AI917" i="1"/>
  <c r="G917" i="3" s="1"/>
  <c r="AI918" i="1"/>
  <c r="G918" i="3" s="1"/>
  <c r="AI919" i="1"/>
  <c r="G919" i="3" s="1"/>
  <c r="AI920" i="1"/>
  <c r="G920" i="3" s="1"/>
  <c r="AI921" i="1"/>
  <c r="G921" i="3" s="1"/>
  <c r="AI922" i="1"/>
  <c r="G922" i="3" s="1"/>
  <c r="AI923" i="1"/>
  <c r="G923" i="3" s="1"/>
  <c r="AI924" i="1"/>
  <c r="G924" i="3" s="1"/>
  <c r="AI925" i="1"/>
  <c r="G925" i="3" s="1"/>
  <c r="AI926" i="1"/>
  <c r="G926" i="3" s="1"/>
  <c r="AI927" i="1"/>
  <c r="G927" i="3" s="1"/>
  <c r="AI928" i="1"/>
  <c r="G928" i="3" s="1"/>
  <c r="AI929" i="1"/>
  <c r="G929" i="3" s="1"/>
  <c r="AI930" i="1"/>
  <c r="G930" i="3" s="1"/>
  <c r="AI931" i="1"/>
  <c r="G931" i="3" s="1"/>
  <c r="AI932" i="1"/>
  <c r="G932" i="3" s="1"/>
  <c r="AI933" i="1"/>
  <c r="G933" i="3" s="1"/>
  <c r="AI934" i="1"/>
  <c r="G934" i="3" s="1"/>
  <c r="AI935" i="1"/>
  <c r="G935" i="3" s="1"/>
  <c r="AI936" i="1"/>
  <c r="G936" i="3" s="1"/>
  <c r="AI937" i="1"/>
  <c r="G937" i="3" s="1"/>
  <c r="AI938" i="1"/>
  <c r="G938" i="3" s="1"/>
  <c r="AI939" i="1"/>
  <c r="G939" i="3" s="1"/>
  <c r="AI940" i="1"/>
  <c r="G940" i="3" s="1"/>
  <c r="AI941" i="1"/>
  <c r="G941" i="3" s="1"/>
  <c r="AI942" i="1"/>
  <c r="G942" i="3" s="1"/>
  <c r="AI943" i="1"/>
  <c r="G943" i="3" s="1"/>
  <c r="AI944" i="1"/>
  <c r="G944" i="3" s="1"/>
  <c r="AI945" i="1"/>
  <c r="G945" i="3" s="1"/>
  <c r="AI946" i="1"/>
  <c r="G946" i="3" s="1"/>
  <c r="AI947" i="1"/>
  <c r="G947" i="3" s="1"/>
  <c r="AI948" i="1"/>
  <c r="G948" i="3" s="1"/>
  <c r="AI949" i="1"/>
  <c r="G949" i="3" s="1"/>
  <c r="AI950" i="1"/>
  <c r="G950" i="3" s="1"/>
  <c r="AI951" i="1"/>
  <c r="G951" i="3" s="1"/>
  <c r="AI952" i="1"/>
  <c r="G952" i="3" s="1"/>
  <c r="AI953" i="1"/>
  <c r="G953" i="3" s="1"/>
  <c r="AI954" i="1"/>
  <c r="G954" i="3" s="1"/>
  <c r="AI955" i="1"/>
  <c r="G955" i="3" s="1"/>
  <c r="AI956" i="1"/>
  <c r="G956" i="3" s="1"/>
  <c r="AI957" i="1"/>
  <c r="G957" i="3" s="1"/>
  <c r="AI958" i="1"/>
  <c r="G958" i="3" s="1"/>
  <c r="AI959" i="1"/>
  <c r="G959" i="3" s="1"/>
  <c r="AI960" i="1"/>
  <c r="G960" i="3" s="1"/>
  <c r="AI961" i="1"/>
  <c r="G961" i="3" s="1"/>
  <c r="AI962" i="1"/>
  <c r="G962" i="3" s="1"/>
  <c r="AI963" i="1"/>
  <c r="G963" i="3" s="1"/>
  <c r="AI964" i="1"/>
  <c r="G964" i="3" s="1"/>
  <c r="AI965" i="1"/>
  <c r="G965" i="3" s="1"/>
  <c r="AI966" i="1"/>
  <c r="G966" i="3" s="1"/>
  <c r="AI967" i="1"/>
  <c r="G967" i="3" s="1"/>
  <c r="AI968" i="1"/>
  <c r="G968" i="3" s="1"/>
  <c r="AI969" i="1"/>
  <c r="G969" i="3" s="1"/>
  <c r="AI970" i="1"/>
  <c r="G970" i="3" s="1"/>
  <c r="AI971" i="1"/>
  <c r="G971" i="3" s="1"/>
  <c r="AI972" i="1"/>
  <c r="G972" i="3" s="1"/>
  <c r="AI973" i="1"/>
  <c r="G973" i="3" s="1"/>
  <c r="AI974" i="1"/>
  <c r="G974" i="3" s="1"/>
  <c r="AI975" i="1"/>
  <c r="G975" i="3" s="1"/>
  <c r="AI976" i="1"/>
  <c r="G976" i="3" s="1"/>
  <c r="AI977" i="1"/>
  <c r="G977" i="3" s="1"/>
  <c r="AI978" i="1"/>
  <c r="G978" i="3" s="1"/>
  <c r="AI979" i="1"/>
  <c r="G979" i="3" s="1"/>
  <c r="AI980" i="1"/>
  <c r="G980" i="3" s="1"/>
  <c r="AI981" i="1"/>
  <c r="G981" i="3" s="1"/>
  <c r="AI982" i="1"/>
  <c r="G982" i="3" s="1"/>
  <c r="AI983" i="1"/>
  <c r="G983" i="3" s="1"/>
  <c r="AI984" i="1"/>
  <c r="G984" i="3" s="1"/>
  <c r="AI985" i="1"/>
  <c r="G985" i="3" s="1"/>
  <c r="AI986" i="1"/>
  <c r="G986" i="3" s="1"/>
  <c r="AI987" i="1"/>
  <c r="G987" i="3" s="1"/>
  <c r="AI988" i="1"/>
  <c r="G988" i="3" s="1"/>
  <c r="AI989" i="1"/>
  <c r="G989" i="3" s="1"/>
  <c r="AI990" i="1"/>
  <c r="G990" i="3" s="1"/>
  <c r="AI991" i="1"/>
  <c r="G991" i="3" s="1"/>
  <c r="AI992" i="1"/>
  <c r="G992" i="3" s="1"/>
  <c r="AI993" i="1"/>
  <c r="G993" i="3" s="1"/>
  <c r="AI994" i="1"/>
  <c r="G994" i="3" s="1"/>
  <c r="AI995" i="1"/>
  <c r="G995" i="3" s="1"/>
  <c r="AI996" i="1"/>
  <c r="G996" i="3" s="1"/>
  <c r="AI997" i="1"/>
  <c r="G997" i="3" s="1"/>
  <c r="AI998" i="1"/>
  <c r="G998" i="3" s="1"/>
  <c r="AI999" i="1"/>
  <c r="G999" i="3" s="1"/>
  <c r="AI1000" i="1"/>
  <c r="G1000" i="3" s="1"/>
  <c r="AI1001" i="1"/>
  <c r="G1001" i="3" s="1"/>
  <c r="AI1002" i="1"/>
  <c r="G1002" i="3" s="1"/>
  <c r="AI1003" i="1"/>
  <c r="G1003" i="3" s="1"/>
  <c r="AI1004" i="1"/>
  <c r="G1004" i="3" s="1"/>
  <c r="AI1005" i="1"/>
  <c r="G1005" i="3" s="1"/>
  <c r="AI1006" i="1"/>
  <c r="G1006" i="3" s="1"/>
  <c r="AI1007" i="1"/>
  <c r="G1007" i="3" s="1"/>
  <c r="AI1008" i="1"/>
  <c r="G1008" i="3" s="1"/>
  <c r="AI1009" i="1"/>
  <c r="G1009" i="3" s="1"/>
  <c r="AI1010" i="1"/>
  <c r="G1010" i="3" s="1"/>
  <c r="AI1011" i="1"/>
  <c r="G1011" i="3" s="1"/>
  <c r="AI1012" i="1"/>
  <c r="G1012" i="3" s="1"/>
  <c r="AI1013" i="1"/>
  <c r="G1013" i="3" s="1"/>
  <c r="AI1014" i="1"/>
  <c r="G1014" i="3" s="1"/>
  <c r="AI1015" i="1"/>
  <c r="G1015" i="3" s="1"/>
  <c r="AI1016" i="1"/>
  <c r="G1016" i="3" s="1"/>
  <c r="AI1017" i="1"/>
  <c r="G1017" i="3" s="1"/>
  <c r="AI1018" i="1"/>
  <c r="G1018" i="3" s="1"/>
  <c r="AI1019" i="1"/>
  <c r="G1019" i="3" s="1"/>
  <c r="AI1020" i="1"/>
  <c r="G1020" i="3" s="1"/>
  <c r="AI1021" i="1"/>
  <c r="G1021" i="3" s="1"/>
  <c r="AI1022" i="1"/>
  <c r="G1022" i="3" s="1"/>
  <c r="AI1023" i="1"/>
  <c r="G1023" i="3" s="1"/>
  <c r="AI1024" i="1"/>
  <c r="G1024" i="3" s="1"/>
  <c r="AI1025" i="1"/>
  <c r="G1025" i="3" s="1"/>
  <c r="AI1026" i="1"/>
  <c r="G1026" i="3" s="1"/>
  <c r="AI1027" i="1"/>
  <c r="G1027" i="3" s="1"/>
  <c r="AI1028" i="1"/>
  <c r="G1028" i="3" s="1"/>
  <c r="AI1029" i="1"/>
  <c r="G1029" i="3" s="1"/>
  <c r="AI1030" i="1"/>
  <c r="G1030" i="3" s="1"/>
  <c r="AI1031" i="1"/>
  <c r="G1031" i="3" s="1"/>
  <c r="AI1032" i="1"/>
  <c r="G1032" i="3" s="1"/>
  <c r="AI1033" i="1"/>
  <c r="G1033" i="3" s="1"/>
  <c r="AI1034" i="1"/>
  <c r="G1034" i="3" s="1"/>
  <c r="AI1035" i="1"/>
  <c r="G1035" i="3" s="1"/>
  <c r="AI1036" i="1"/>
  <c r="G1036" i="3" s="1"/>
  <c r="AI1037" i="1"/>
  <c r="G1037" i="3" s="1"/>
  <c r="AI1038" i="1"/>
  <c r="G1038" i="3" s="1"/>
  <c r="AI1039" i="1"/>
  <c r="G1039" i="3" s="1"/>
  <c r="AI1040" i="1"/>
  <c r="G1040" i="3" s="1"/>
  <c r="AI1041" i="1"/>
  <c r="G1041" i="3" s="1"/>
  <c r="AI1042" i="1"/>
  <c r="G1042" i="3" s="1"/>
  <c r="AI1043" i="1"/>
  <c r="G1043" i="3" s="1"/>
  <c r="AI1044" i="1"/>
  <c r="G1044" i="3" s="1"/>
  <c r="AI1045" i="1"/>
  <c r="G1045" i="3" s="1"/>
  <c r="AI1046" i="1"/>
  <c r="G1046" i="3" s="1"/>
  <c r="AI1047" i="1"/>
  <c r="G1047" i="3" s="1"/>
  <c r="AI1048" i="1"/>
  <c r="G1048" i="3" s="1"/>
  <c r="AI1049" i="1"/>
  <c r="G1049" i="3" s="1"/>
  <c r="AI1050" i="1"/>
  <c r="G1050" i="3" s="1"/>
  <c r="AI1051" i="1"/>
  <c r="G1051" i="3" s="1"/>
  <c r="AI1052" i="1"/>
  <c r="G1052" i="3" s="1"/>
  <c r="AI1053" i="1"/>
  <c r="G1053" i="3" s="1"/>
  <c r="AI1054" i="1"/>
  <c r="G1054" i="3" s="1"/>
  <c r="AI1055" i="1"/>
  <c r="G1055" i="3" s="1"/>
  <c r="AI1056" i="1"/>
  <c r="G1056" i="3" s="1"/>
  <c r="AI1057" i="1"/>
  <c r="G1057" i="3" s="1"/>
  <c r="AI1058" i="1"/>
  <c r="G1058" i="3" s="1"/>
  <c r="AI1059" i="1"/>
  <c r="G1059" i="3" s="1"/>
  <c r="AI1060" i="1"/>
  <c r="G1060" i="3" s="1"/>
  <c r="AI1061" i="1"/>
  <c r="G1061" i="3" s="1"/>
  <c r="AI1062" i="1"/>
  <c r="G1062" i="3" s="1"/>
  <c r="AI1063" i="1"/>
  <c r="G1063" i="3" s="1"/>
  <c r="AI1064" i="1"/>
  <c r="G1064" i="3" s="1"/>
  <c r="AI1065" i="1"/>
  <c r="G1065" i="3" s="1"/>
  <c r="AI1066" i="1"/>
  <c r="G1066" i="3" s="1"/>
  <c r="AI1067" i="1"/>
  <c r="G1067" i="3" s="1"/>
  <c r="AI1068" i="1"/>
  <c r="G1068" i="3" s="1"/>
  <c r="AI1069" i="1"/>
  <c r="G1069" i="3" s="1"/>
  <c r="AI1070" i="1"/>
  <c r="G1070" i="3" s="1"/>
  <c r="AI1071" i="1"/>
  <c r="G1071" i="3" s="1"/>
  <c r="AI1072" i="1"/>
  <c r="G1072" i="3" s="1"/>
  <c r="AI1073" i="1"/>
  <c r="G1073" i="3" s="1"/>
  <c r="AI1074" i="1"/>
  <c r="G1074" i="3" s="1"/>
  <c r="AI1075" i="1"/>
  <c r="G1075" i="3" s="1"/>
  <c r="AI1076" i="1"/>
  <c r="G1076" i="3" s="1"/>
  <c r="AI1077" i="1"/>
  <c r="G1077" i="3" s="1"/>
  <c r="AI1078" i="1"/>
  <c r="G1078" i="3" s="1"/>
  <c r="AI1079" i="1"/>
  <c r="G1079" i="3" s="1"/>
  <c r="AI1080" i="1"/>
  <c r="G1080" i="3" s="1"/>
  <c r="AI1081" i="1"/>
  <c r="G1081" i="3" s="1"/>
  <c r="AI1082" i="1"/>
  <c r="G1082" i="3" s="1"/>
  <c r="AI1083" i="1"/>
  <c r="G1083" i="3" s="1"/>
  <c r="AI1084" i="1"/>
  <c r="G1084" i="3" s="1"/>
  <c r="AI1085" i="1"/>
  <c r="G1085" i="3" s="1"/>
  <c r="AI1086" i="1"/>
  <c r="G1086" i="3" s="1"/>
  <c r="AI1087" i="1"/>
  <c r="G1087" i="3" s="1"/>
  <c r="AI1088" i="1"/>
  <c r="G1088" i="3" s="1"/>
  <c r="AI1089" i="1"/>
  <c r="G1089" i="3" s="1"/>
  <c r="AI1090" i="1"/>
  <c r="G1090" i="3" s="1"/>
  <c r="AI1091" i="1"/>
  <c r="G1091" i="3" s="1"/>
  <c r="AI1092" i="1"/>
  <c r="G1092" i="3" s="1"/>
  <c r="AI1093" i="1"/>
  <c r="G1093" i="3" s="1"/>
  <c r="AI1094" i="1"/>
  <c r="G1094" i="3" s="1"/>
  <c r="AI1095" i="1"/>
  <c r="G1095" i="3" s="1"/>
  <c r="AI1096" i="1"/>
  <c r="G1096" i="3" s="1"/>
  <c r="AI1097" i="1"/>
  <c r="G1097" i="3" s="1"/>
  <c r="AI1098" i="1"/>
  <c r="G1098" i="3" s="1"/>
  <c r="AI1099" i="1"/>
  <c r="G1099" i="3" s="1"/>
  <c r="AI1100" i="1"/>
  <c r="G1100" i="3" s="1"/>
  <c r="AI1101" i="1"/>
  <c r="G1101" i="3" s="1"/>
  <c r="AI1102" i="1"/>
  <c r="G1102" i="3" s="1"/>
  <c r="AI1103" i="1"/>
  <c r="G1103" i="3" s="1"/>
  <c r="AI1104" i="1"/>
  <c r="G1104" i="3" s="1"/>
  <c r="AI1105" i="1"/>
  <c r="G1105" i="3" s="1"/>
  <c r="AI1106" i="1"/>
  <c r="G1106" i="3" s="1"/>
  <c r="AI1107" i="1"/>
  <c r="G1107" i="3" s="1"/>
  <c r="AI1108" i="1"/>
  <c r="G1108" i="3" s="1"/>
  <c r="AI1109" i="1"/>
  <c r="G1109" i="3" s="1"/>
  <c r="AI1110" i="1"/>
  <c r="G1110" i="3" s="1"/>
  <c r="AI1111" i="1"/>
  <c r="G1111" i="3" s="1"/>
  <c r="AI1112" i="1"/>
  <c r="G1112" i="3" s="1"/>
  <c r="AI1113" i="1"/>
  <c r="G1113" i="3" s="1"/>
  <c r="AI1114" i="1"/>
  <c r="G1114" i="3" s="1"/>
  <c r="AI1115" i="1"/>
  <c r="G1115" i="3" s="1"/>
  <c r="AI1116" i="1"/>
  <c r="G1116" i="3" s="1"/>
  <c r="AI1117" i="1"/>
  <c r="G1117" i="3" s="1"/>
  <c r="AI1118" i="1"/>
  <c r="G1118" i="3" s="1"/>
  <c r="AI1119" i="1"/>
  <c r="G1119" i="3" s="1"/>
  <c r="AI1120" i="1"/>
  <c r="G1120" i="3" s="1"/>
  <c r="AI1121" i="1"/>
  <c r="G1121" i="3" s="1"/>
  <c r="AI1122" i="1"/>
  <c r="G1122" i="3" s="1"/>
  <c r="AI1123" i="1"/>
  <c r="G1123" i="3" s="1"/>
  <c r="AI1124" i="1"/>
  <c r="G1124" i="3" s="1"/>
  <c r="AI1125" i="1"/>
  <c r="G1125" i="3" s="1"/>
  <c r="AI1126" i="1"/>
  <c r="G1126" i="3" s="1"/>
  <c r="AI1127" i="1"/>
  <c r="G1127" i="3" s="1"/>
  <c r="AI1128" i="1"/>
  <c r="G1128" i="3" s="1"/>
  <c r="AI1129" i="1"/>
  <c r="G1129" i="3" s="1"/>
  <c r="AI1130" i="1"/>
  <c r="G1130" i="3" s="1"/>
  <c r="AI1131" i="1"/>
  <c r="G1131" i="3" s="1"/>
  <c r="AI1132" i="1"/>
  <c r="G1132" i="3" s="1"/>
  <c r="AI1133" i="1"/>
  <c r="G1133" i="3" s="1"/>
  <c r="AI1134" i="1"/>
  <c r="G1134" i="3" s="1"/>
  <c r="AI1135" i="1"/>
  <c r="G1135" i="3" s="1"/>
  <c r="AI1136" i="1"/>
  <c r="G1136" i="3" s="1"/>
  <c r="AI1137" i="1"/>
  <c r="G1137" i="3" s="1"/>
  <c r="AI1138" i="1"/>
  <c r="G1138" i="3" s="1"/>
  <c r="AI1139" i="1"/>
  <c r="G1139" i="3" s="1"/>
  <c r="AI1140" i="1"/>
  <c r="G1140" i="3" s="1"/>
  <c r="AI1141" i="1"/>
  <c r="G1141" i="3" s="1"/>
  <c r="AI1142" i="1"/>
  <c r="G1142" i="3" s="1"/>
  <c r="AI1143" i="1"/>
  <c r="G1143" i="3" s="1"/>
  <c r="AI1144" i="1"/>
  <c r="G1144" i="3" s="1"/>
  <c r="AI1145" i="1"/>
  <c r="G1145" i="3" s="1"/>
  <c r="AI1146" i="1"/>
  <c r="G1146" i="3" s="1"/>
  <c r="AI1147" i="1"/>
  <c r="G1147" i="3" s="1"/>
  <c r="AI1148" i="1"/>
  <c r="G1148" i="3" s="1"/>
  <c r="AI1149" i="1"/>
  <c r="G1149" i="3" s="1"/>
  <c r="AI1150" i="1"/>
  <c r="G1150" i="3" s="1"/>
  <c r="AI1151" i="1"/>
  <c r="G1151" i="3" s="1"/>
  <c r="AI1152" i="1"/>
  <c r="G1152" i="3" s="1"/>
  <c r="AI1153" i="1"/>
  <c r="G1153" i="3" s="1"/>
  <c r="AI1154" i="1"/>
  <c r="G1154" i="3" s="1"/>
  <c r="AI1155" i="1"/>
  <c r="G1155" i="3" s="1"/>
  <c r="AI1156" i="1"/>
  <c r="G1156" i="3" s="1"/>
  <c r="AI1157" i="1"/>
  <c r="G1157" i="3" s="1"/>
  <c r="AI1158" i="1"/>
  <c r="G1158" i="3" s="1"/>
  <c r="AI1159" i="1"/>
  <c r="G1159" i="3" s="1"/>
  <c r="AI1160" i="1"/>
  <c r="G1160" i="3" s="1"/>
  <c r="AI1161" i="1"/>
  <c r="G1161" i="3" s="1"/>
  <c r="AI1162" i="1"/>
  <c r="G1162" i="3" s="1"/>
  <c r="AI1163" i="1"/>
  <c r="G1163" i="3" s="1"/>
  <c r="AI1164" i="1"/>
  <c r="G1164" i="3" s="1"/>
  <c r="AI1165" i="1"/>
  <c r="G1165" i="3" s="1"/>
  <c r="AI1166" i="1"/>
  <c r="G1166" i="3" s="1"/>
  <c r="AI1167" i="1"/>
  <c r="G1167" i="3" s="1"/>
  <c r="AI1168" i="1"/>
  <c r="G1168" i="3" s="1"/>
  <c r="AI1169" i="1"/>
  <c r="G1169" i="3" s="1"/>
  <c r="AI1170" i="1"/>
  <c r="G1170" i="3" s="1"/>
  <c r="AI1171" i="1"/>
  <c r="G1171" i="3" s="1"/>
  <c r="AI1172" i="1"/>
  <c r="G1172" i="3" s="1"/>
  <c r="AI1173" i="1"/>
  <c r="G1173" i="3" s="1"/>
  <c r="AI1174" i="1"/>
  <c r="G1174" i="3" s="1"/>
  <c r="AI1175" i="1"/>
  <c r="G1175" i="3" s="1"/>
  <c r="AI1176" i="1"/>
  <c r="G1176" i="3" s="1"/>
  <c r="AI1177" i="1"/>
  <c r="G1177" i="3" s="1"/>
  <c r="AI1178" i="1"/>
  <c r="G1178" i="3" s="1"/>
  <c r="AI1179" i="1"/>
  <c r="G1179" i="3" s="1"/>
  <c r="AI1180" i="1"/>
  <c r="G1180" i="3" s="1"/>
  <c r="AI1181" i="1"/>
  <c r="G1181" i="3" s="1"/>
  <c r="AI1182" i="1"/>
  <c r="G1182" i="3" s="1"/>
  <c r="AI1183" i="1"/>
  <c r="G1183" i="3" s="1"/>
  <c r="AI1184" i="1"/>
  <c r="G1184" i="3" s="1"/>
  <c r="AI1185" i="1"/>
  <c r="G1185" i="3" s="1"/>
  <c r="AI1186" i="1"/>
  <c r="G1186" i="3" s="1"/>
  <c r="AI1187" i="1"/>
  <c r="G1187" i="3" s="1"/>
  <c r="AI1188" i="1"/>
  <c r="G1188" i="3" s="1"/>
  <c r="AI1189" i="1"/>
  <c r="G1189" i="3" s="1"/>
  <c r="AI1190" i="1"/>
  <c r="G1190" i="3" s="1"/>
  <c r="AI1191" i="1"/>
  <c r="G1191" i="3" s="1"/>
  <c r="AI1192" i="1"/>
  <c r="G1192" i="3" s="1"/>
  <c r="AI1193" i="1"/>
  <c r="G1193" i="3" s="1"/>
  <c r="AI1194" i="1"/>
  <c r="G1194" i="3" s="1"/>
  <c r="AI1195" i="1"/>
  <c r="G1195" i="3" s="1"/>
  <c r="AI1196" i="1"/>
  <c r="G1196" i="3" s="1"/>
  <c r="AI1197" i="1"/>
  <c r="G1197" i="3" s="1"/>
  <c r="AI1198" i="1"/>
  <c r="G1198" i="3" s="1"/>
  <c r="AI1199" i="1"/>
  <c r="G1199" i="3" s="1"/>
  <c r="AI1200" i="1"/>
  <c r="G1200" i="3" s="1"/>
  <c r="AI1201" i="1"/>
  <c r="G1201" i="3" s="1"/>
  <c r="AI1202" i="1"/>
  <c r="G1202" i="3" s="1"/>
  <c r="AI1203" i="1"/>
  <c r="G1203" i="3" s="1"/>
  <c r="AI1204" i="1"/>
  <c r="G1204" i="3" s="1"/>
  <c r="AI1205" i="1"/>
  <c r="G1205" i="3" s="1"/>
  <c r="AI1206" i="1"/>
  <c r="G1206" i="3" s="1"/>
  <c r="AI1207" i="1"/>
  <c r="G1207" i="3" s="1"/>
  <c r="AI1208" i="1"/>
  <c r="G1208" i="3" s="1"/>
  <c r="AI1209" i="1"/>
  <c r="G1209" i="3" s="1"/>
  <c r="AI1210" i="1"/>
  <c r="G1210" i="3" s="1"/>
  <c r="AI1211" i="1"/>
  <c r="G1211" i="3" s="1"/>
  <c r="AI1212" i="1"/>
  <c r="G1212" i="3" s="1"/>
  <c r="AI1213" i="1"/>
  <c r="G1213" i="3" s="1"/>
  <c r="AI1214" i="1"/>
  <c r="G1214" i="3" s="1"/>
  <c r="AI1215" i="1"/>
  <c r="G1215" i="3" s="1"/>
  <c r="AI1216" i="1"/>
  <c r="G1216" i="3" s="1"/>
  <c r="AI1217" i="1"/>
  <c r="G1217" i="3" s="1"/>
  <c r="AI1218" i="1"/>
  <c r="G1218" i="3" s="1"/>
  <c r="AI1219" i="1"/>
  <c r="G1219" i="3" s="1"/>
  <c r="AI1220" i="1"/>
  <c r="G1220" i="3" s="1"/>
  <c r="AI1221" i="1"/>
  <c r="G1221" i="3" s="1"/>
  <c r="AI1222" i="1"/>
  <c r="G1222" i="3" s="1"/>
  <c r="AI1223" i="1"/>
  <c r="G1223" i="3" s="1"/>
  <c r="AI1224" i="1"/>
  <c r="G1224" i="3" s="1"/>
  <c r="AI1225" i="1"/>
  <c r="G1225" i="3" s="1"/>
  <c r="AI1226" i="1"/>
  <c r="G1226" i="3" s="1"/>
  <c r="AI1227" i="1"/>
  <c r="G1227" i="3" s="1"/>
  <c r="AI1228" i="1"/>
  <c r="G1228" i="3" s="1"/>
  <c r="AI1229" i="1"/>
  <c r="G1229" i="3" s="1"/>
  <c r="AI1230" i="1"/>
  <c r="G1230" i="3" s="1"/>
  <c r="AI1231" i="1"/>
  <c r="G1231" i="3" s="1"/>
  <c r="AI1232" i="1"/>
  <c r="G1232" i="3" s="1"/>
  <c r="AI1233" i="1"/>
  <c r="G1233" i="3" s="1"/>
  <c r="AI1234" i="1"/>
  <c r="G1234" i="3" s="1"/>
  <c r="AI1235" i="1"/>
  <c r="G1235" i="3" s="1"/>
  <c r="AI1236" i="1"/>
  <c r="G1236" i="3" s="1"/>
  <c r="AI1237" i="1"/>
  <c r="G1237" i="3" s="1"/>
  <c r="AI1238" i="1"/>
  <c r="G1238" i="3" s="1"/>
  <c r="AI1239" i="1"/>
  <c r="G1239" i="3" s="1"/>
  <c r="AI1240" i="1"/>
  <c r="G1240" i="3" s="1"/>
  <c r="AI1241" i="1"/>
  <c r="G1241" i="3" s="1"/>
  <c r="AI1242" i="1"/>
  <c r="G1242" i="3" s="1"/>
  <c r="AI1243" i="1"/>
  <c r="G1243" i="3" s="1"/>
  <c r="AI1244" i="1"/>
  <c r="G1244" i="3" s="1"/>
  <c r="AI1245" i="1"/>
  <c r="G1245" i="3" s="1"/>
  <c r="AI1246" i="1"/>
  <c r="G1246" i="3" s="1"/>
  <c r="AI1247" i="1"/>
  <c r="G1247" i="3" s="1"/>
  <c r="AI1248" i="1"/>
  <c r="G1248" i="3" s="1"/>
  <c r="AI1249" i="1"/>
  <c r="G1249" i="3" s="1"/>
  <c r="AI1250" i="1"/>
  <c r="G1250" i="3" s="1"/>
  <c r="AI1251" i="1"/>
  <c r="G1251" i="3" s="1"/>
  <c r="AI1252" i="1"/>
  <c r="G1252" i="3" s="1"/>
  <c r="AI1253" i="1"/>
  <c r="G1253" i="3" s="1"/>
  <c r="AI1254" i="1"/>
  <c r="G1254" i="3" s="1"/>
  <c r="AI1255" i="1"/>
  <c r="G1255" i="3" s="1"/>
  <c r="AI1256" i="1"/>
  <c r="G1256" i="3" s="1"/>
  <c r="AI1257" i="1"/>
  <c r="G1257" i="3" s="1"/>
  <c r="AI1258" i="1"/>
  <c r="G1258" i="3" s="1"/>
  <c r="AI1259" i="1"/>
  <c r="G1259" i="3" s="1"/>
  <c r="AI1260" i="1"/>
  <c r="G1260" i="3" s="1"/>
  <c r="AI1261" i="1"/>
  <c r="G1261" i="3" s="1"/>
  <c r="AI1262" i="1"/>
  <c r="G1262" i="3" s="1"/>
  <c r="AI1263" i="1"/>
  <c r="G1263" i="3" s="1"/>
  <c r="AI1264" i="1"/>
  <c r="G1264" i="3" s="1"/>
  <c r="AI1265" i="1"/>
  <c r="G1265" i="3" s="1"/>
  <c r="AI1266" i="1"/>
  <c r="G1266" i="3" s="1"/>
  <c r="AI1267" i="1"/>
  <c r="G1267" i="3" s="1"/>
  <c r="AI1268" i="1"/>
  <c r="G1268" i="3" s="1"/>
  <c r="AI1269" i="1"/>
  <c r="G1269" i="3" s="1"/>
  <c r="AI1270" i="1"/>
  <c r="G1270" i="3" s="1"/>
  <c r="AI1271" i="1"/>
  <c r="G1271" i="3" s="1"/>
  <c r="AI1272" i="1"/>
  <c r="G1272" i="3" s="1"/>
  <c r="AI1273" i="1"/>
  <c r="G1273" i="3" s="1"/>
  <c r="AI1274" i="1"/>
  <c r="G1274" i="3" s="1"/>
  <c r="AI1275" i="1"/>
  <c r="G1275" i="3" s="1"/>
  <c r="AI1276" i="1"/>
  <c r="G1276" i="3" s="1"/>
  <c r="AI1277" i="1"/>
  <c r="G1277" i="3" s="1"/>
  <c r="AI1278" i="1"/>
  <c r="G1278" i="3" s="1"/>
  <c r="AI1279" i="1"/>
  <c r="G1279" i="3" s="1"/>
  <c r="AI1280" i="1"/>
  <c r="G1280" i="3" s="1"/>
  <c r="AI1281" i="1"/>
  <c r="G1281" i="3" s="1"/>
  <c r="AI1282" i="1"/>
  <c r="G1282" i="3" s="1"/>
  <c r="AI1283" i="1"/>
  <c r="G1283" i="3" s="1"/>
  <c r="AI1284" i="1"/>
  <c r="G1284" i="3" s="1"/>
  <c r="AI1285" i="1"/>
  <c r="G1285" i="3" s="1"/>
  <c r="AI1286" i="1"/>
  <c r="G1286" i="3" s="1"/>
  <c r="AI1287" i="1"/>
  <c r="G1287" i="3" s="1"/>
  <c r="AI1288" i="1"/>
  <c r="G1288" i="3" s="1"/>
  <c r="AI1289" i="1"/>
  <c r="G1289" i="3" s="1"/>
  <c r="AI1290" i="1"/>
  <c r="G1290" i="3" s="1"/>
  <c r="AI1291" i="1"/>
  <c r="G1291" i="3" s="1"/>
  <c r="AI1292" i="1"/>
  <c r="G1292" i="3" s="1"/>
  <c r="AI1293" i="1"/>
  <c r="G1293" i="3" s="1"/>
  <c r="AI1294" i="1"/>
  <c r="G1294" i="3" s="1"/>
  <c r="AI1295" i="1"/>
  <c r="G1295" i="3" s="1"/>
  <c r="AI1296" i="1"/>
  <c r="G1296" i="3" s="1"/>
  <c r="AI1297" i="1"/>
  <c r="G1297" i="3" s="1"/>
  <c r="AI1298" i="1"/>
  <c r="G1298" i="3" s="1"/>
  <c r="AI1299" i="1"/>
  <c r="G1299" i="3" s="1"/>
  <c r="AI1300" i="1"/>
  <c r="G1300" i="3" s="1"/>
  <c r="AI1301" i="1"/>
  <c r="G1301" i="3" s="1"/>
  <c r="AI1302" i="1"/>
  <c r="G1302" i="3" s="1"/>
  <c r="AI1303" i="1"/>
  <c r="G1303" i="3" s="1"/>
  <c r="AI1304" i="1"/>
  <c r="G1304" i="3" s="1"/>
  <c r="AI1305" i="1"/>
  <c r="G1305" i="3" s="1"/>
  <c r="AI1306" i="1"/>
  <c r="G1306" i="3" s="1"/>
  <c r="AI1307" i="1"/>
  <c r="G1307" i="3" s="1"/>
  <c r="AI1308" i="1"/>
  <c r="G1308" i="3" s="1"/>
  <c r="AI1309" i="1"/>
  <c r="G1309" i="3" s="1"/>
  <c r="AI1310" i="1"/>
  <c r="G1310" i="3" s="1"/>
  <c r="AI1311" i="1"/>
  <c r="G1311" i="3" s="1"/>
  <c r="AI1312" i="1"/>
  <c r="G1312" i="3" s="1"/>
  <c r="AI1313" i="1"/>
  <c r="G1313" i="3" s="1"/>
  <c r="AI1314" i="1"/>
  <c r="G1314" i="3" s="1"/>
  <c r="AI1315" i="1"/>
  <c r="G1315" i="3" s="1"/>
  <c r="AI1316" i="1"/>
  <c r="G1316" i="3" s="1"/>
  <c r="AI1317" i="1"/>
  <c r="G1317" i="3" s="1"/>
  <c r="AI1318" i="1"/>
  <c r="G1318" i="3" s="1"/>
  <c r="AI1319" i="1"/>
  <c r="G1319" i="3" s="1"/>
  <c r="AI1320" i="1"/>
  <c r="G1320" i="3" s="1"/>
  <c r="AI1321" i="1"/>
  <c r="G1321" i="3" s="1"/>
  <c r="AI1322" i="1"/>
  <c r="G1322" i="3" s="1"/>
  <c r="AI1323" i="1"/>
  <c r="G1323" i="3" s="1"/>
  <c r="AI1324" i="1"/>
  <c r="G1324" i="3" s="1"/>
  <c r="AI1325" i="1"/>
  <c r="G1325" i="3" s="1"/>
  <c r="AI1326" i="1"/>
  <c r="G1326" i="3" s="1"/>
  <c r="AI1327" i="1"/>
  <c r="G1327" i="3" s="1"/>
  <c r="AI1328" i="1"/>
  <c r="G1328" i="3" s="1"/>
  <c r="AI1329" i="1"/>
  <c r="G1329" i="3" s="1"/>
  <c r="AI1330" i="1"/>
  <c r="G1330" i="3" s="1"/>
  <c r="AI1331" i="1"/>
  <c r="G1331" i="3" s="1"/>
  <c r="AI1332" i="1"/>
  <c r="G1332" i="3" s="1"/>
  <c r="AI1333" i="1"/>
  <c r="G1333" i="3" s="1"/>
  <c r="AI1334" i="1"/>
  <c r="G1334" i="3" s="1"/>
  <c r="AI1335" i="1"/>
  <c r="G1335" i="3" s="1"/>
  <c r="AI1336" i="1"/>
  <c r="G1336" i="3" s="1"/>
  <c r="AI1337" i="1"/>
  <c r="G1337" i="3" s="1"/>
  <c r="AI1338" i="1"/>
  <c r="G1338" i="3" s="1"/>
  <c r="AI1339" i="1"/>
  <c r="G1339" i="3" s="1"/>
  <c r="AI1340" i="1"/>
  <c r="G1340" i="3" s="1"/>
  <c r="AI1341" i="1"/>
  <c r="G1341" i="3" s="1"/>
  <c r="AI1342" i="1"/>
  <c r="G1342" i="3" s="1"/>
  <c r="AI1343" i="1"/>
  <c r="G1343" i="3" s="1"/>
  <c r="AI1344" i="1"/>
  <c r="G1344" i="3" s="1"/>
  <c r="AI1345" i="1"/>
  <c r="G1345" i="3" s="1"/>
  <c r="AI1346" i="1"/>
  <c r="G1346" i="3" s="1"/>
  <c r="AI1347" i="1"/>
  <c r="G1347" i="3" s="1"/>
  <c r="AI1348" i="1"/>
  <c r="G1348" i="3" s="1"/>
  <c r="AI1349" i="1"/>
  <c r="G1349" i="3" s="1"/>
  <c r="AI1350" i="1"/>
  <c r="G1350" i="3" s="1"/>
  <c r="AI1351" i="1"/>
  <c r="G1351" i="3" s="1"/>
  <c r="AI1352" i="1"/>
  <c r="G1352" i="3" s="1"/>
  <c r="AI1353" i="1"/>
  <c r="G1353" i="3" s="1"/>
  <c r="AI1354" i="1"/>
  <c r="G1354" i="3" s="1"/>
  <c r="AI1355" i="1"/>
  <c r="G1355" i="3" s="1"/>
  <c r="AI1356" i="1"/>
  <c r="G1356" i="3" s="1"/>
  <c r="AI1357" i="1"/>
  <c r="G1357" i="3" s="1"/>
  <c r="AI1358" i="1"/>
  <c r="G1358" i="3" s="1"/>
  <c r="AI1359" i="1"/>
  <c r="G1359" i="3" s="1"/>
  <c r="AI1360" i="1"/>
  <c r="G1360" i="3" s="1"/>
  <c r="AI1361" i="1"/>
  <c r="G1361" i="3" s="1"/>
  <c r="AI1362" i="1"/>
  <c r="G1362" i="3" s="1"/>
  <c r="AI1363" i="1"/>
  <c r="G1363" i="3" s="1"/>
  <c r="AI1364" i="1"/>
  <c r="G1364" i="3" s="1"/>
  <c r="AI1365" i="1"/>
  <c r="G1365" i="3" s="1"/>
  <c r="AI1366" i="1"/>
  <c r="G1366" i="3" s="1"/>
  <c r="AI1367" i="1"/>
  <c r="G1367" i="3" s="1"/>
  <c r="AI1368" i="1"/>
  <c r="G1368" i="3" s="1"/>
  <c r="AI1369" i="1"/>
  <c r="G1369" i="3" s="1"/>
  <c r="AI1370" i="1"/>
  <c r="G1370" i="3" s="1"/>
  <c r="AI1371" i="1"/>
  <c r="G1371" i="3" s="1"/>
  <c r="AI1372" i="1"/>
  <c r="G1372" i="3" s="1"/>
  <c r="AI1373" i="1"/>
  <c r="G1373" i="3" s="1"/>
  <c r="AI1374" i="1"/>
  <c r="G1374" i="3" s="1"/>
  <c r="AI1375" i="1"/>
  <c r="G1375" i="3" s="1"/>
  <c r="AI1376" i="1"/>
  <c r="G1376" i="3" s="1"/>
  <c r="AI1377" i="1"/>
  <c r="G1377" i="3" s="1"/>
  <c r="AI1378" i="1"/>
  <c r="G1378" i="3" s="1"/>
  <c r="AI1379" i="1"/>
  <c r="G1379" i="3" s="1"/>
  <c r="AI1380" i="1"/>
  <c r="G1380" i="3" s="1"/>
  <c r="AI1381" i="1"/>
  <c r="G1381" i="3" s="1"/>
  <c r="AI1382" i="1"/>
  <c r="G1382" i="3" s="1"/>
  <c r="AI1383" i="1"/>
  <c r="G1383" i="3" s="1"/>
  <c r="AI1384" i="1"/>
  <c r="G1384" i="3" s="1"/>
  <c r="AI1385" i="1"/>
  <c r="G1385" i="3" s="1"/>
  <c r="AI1386" i="1"/>
  <c r="G1386" i="3" s="1"/>
  <c r="AI1387" i="1"/>
  <c r="G1387" i="3" s="1"/>
  <c r="AI1388" i="1"/>
  <c r="G1388" i="3" s="1"/>
  <c r="AI1389" i="1"/>
  <c r="G1389" i="3" s="1"/>
  <c r="AI1390" i="1"/>
  <c r="G1390" i="3" s="1"/>
  <c r="AI1391" i="1"/>
  <c r="G1391" i="3" s="1"/>
  <c r="AI1392" i="1"/>
  <c r="G1392" i="3" s="1"/>
  <c r="AI1393" i="1"/>
  <c r="G1393" i="3" s="1"/>
  <c r="AI1394" i="1"/>
  <c r="G1394" i="3" s="1"/>
  <c r="AI1395" i="1"/>
  <c r="G1395" i="3" s="1"/>
  <c r="AI1396" i="1"/>
  <c r="G1396" i="3" s="1"/>
  <c r="AI1397" i="1"/>
  <c r="G1397" i="3" s="1"/>
  <c r="AI1398" i="1"/>
  <c r="G1398" i="3" s="1"/>
  <c r="AI1399" i="1"/>
  <c r="G1399" i="3" s="1"/>
  <c r="AI1400" i="1"/>
  <c r="G1400" i="3" s="1"/>
  <c r="AI1401" i="1"/>
  <c r="G1401" i="3" s="1"/>
  <c r="AI1402" i="1"/>
  <c r="G1402" i="3" s="1"/>
  <c r="AI1403" i="1"/>
  <c r="G1403" i="3" s="1"/>
  <c r="AI1404" i="1"/>
  <c r="G1404" i="3" s="1"/>
  <c r="AI1405" i="1"/>
  <c r="G1405" i="3" s="1"/>
  <c r="AI1406" i="1"/>
  <c r="G1406" i="3" s="1"/>
  <c r="AI1407" i="1"/>
  <c r="G1407" i="3" s="1"/>
  <c r="AI1408" i="1"/>
  <c r="G1408" i="3" s="1"/>
  <c r="AI1409" i="1"/>
  <c r="G1409" i="3" s="1"/>
  <c r="AI1410" i="1"/>
  <c r="G1410" i="3" s="1"/>
  <c r="AI1411" i="1"/>
  <c r="G1411" i="3" s="1"/>
  <c r="AI1412" i="1"/>
  <c r="G1412" i="3" s="1"/>
  <c r="AI1413" i="1"/>
  <c r="G1413" i="3" s="1"/>
  <c r="AI1414" i="1"/>
  <c r="G1414" i="3" s="1"/>
  <c r="AI1415" i="1"/>
  <c r="G1415" i="3" s="1"/>
  <c r="AI1416" i="1"/>
  <c r="G1416" i="3" s="1"/>
  <c r="AI1417" i="1"/>
  <c r="G1417" i="3" s="1"/>
  <c r="AI1418" i="1"/>
  <c r="G1418" i="3" s="1"/>
  <c r="AI1419" i="1"/>
  <c r="G1419" i="3" s="1"/>
  <c r="AI1420" i="1"/>
  <c r="G1420" i="3" s="1"/>
  <c r="AI1421" i="1"/>
  <c r="G1421" i="3" s="1"/>
  <c r="AI1422" i="1"/>
  <c r="G1422" i="3" s="1"/>
  <c r="AI1423" i="1"/>
  <c r="G1423" i="3" s="1"/>
  <c r="AI1424" i="1"/>
  <c r="G1424" i="3" s="1"/>
  <c r="AI1425" i="1"/>
  <c r="G1425" i="3" s="1"/>
  <c r="AI1426" i="1"/>
  <c r="G1426" i="3" s="1"/>
  <c r="AI1427" i="1"/>
  <c r="G1427" i="3" s="1"/>
  <c r="AI1428" i="1"/>
  <c r="G1428" i="3" s="1"/>
  <c r="AI1429" i="1"/>
  <c r="G1429" i="3" s="1"/>
  <c r="AI1430" i="1"/>
  <c r="G1430" i="3" s="1"/>
  <c r="AI1431" i="1"/>
  <c r="G1431" i="3" s="1"/>
  <c r="AI1432" i="1"/>
  <c r="G1432" i="3" s="1"/>
  <c r="AI1433" i="1"/>
  <c r="G1433" i="3" s="1"/>
  <c r="AI1434" i="1"/>
  <c r="G1434" i="3" s="1"/>
  <c r="AI1435" i="1"/>
  <c r="G1435" i="3" s="1"/>
  <c r="AI1436" i="1"/>
  <c r="G1436" i="3" s="1"/>
  <c r="AI1437" i="1"/>
  <c r="G1437" i="3" s="1"/>
  <c r="AI1438" i="1"/>
  <c r="G1438" i="3" s="1"/>
  <c r="AI1439" i="1"/>
  <c r="G1439" i="3" s="1"/>
  <c r="AI1440" i="1"/>
  <c r="G1440" i="3" s="1"/>
  <c r="AI1441" i="1"/>
  <c r="G1441" i="3" s="1"/>
  <c r="AI1442" i="1"/>
  <c r="G1442" i="3" s="1"/>
  <c r="AI1443" i="1"/>
  <c r="G1443" i="3" s="1"/>
  <c r="AI1444" i="1"/>
  <c r="G1444" i="3" s="1"/>
  <c r="AI1445" i="1"/>
  <c r="G1445" i="3" s="1"/>
  <c r="AI1446" i="1"/>
  <c r="G1446" i="3" s="1"/>
  <c r="AI1447" i="1"/>
  <c r="G1447" i="3" s="1"/>
  <c r="AI1448" i="1"/>
  <c r="G1448" i="3" s="1"/>
  <c r="AI1449" i="1"/>
  <c r="G1449" i="3" s="1"/>
  <c r="AI1450" i="1"/>
  <c r="G1450" i="3" s="1"/>
  <c r="AI1451" i="1"/>
  <c r="G1451" i="3" s="1"/>
  <c r="AI1452" i="1"/>
  <c r="G1452" i="3" s="1"/>
  <c r="AI1453" i="1"/>
  <c r="G1453" i="3" s="1"/>
  <c r="AI1454" i="1"/>
  <c r="G1454" i="3" s="1"/>
  <c r="AI1455" i="1"/>
  <c r="G1455" i="3" s="1"/>
  <c r="AI1456" i="1"/>
  <c r="G1456" i="3" s="1"/>
  <c r="AI1457" i="1"/>
  <c r="G1457" i="3" s="1"/>
  <c r="AI1458" i="1"/>
  <c r="G1458" i="3" s="1"/>
  <c r="AI1459" i="1"/>
  <c r="G1459" i="3" s="1"/>
  <c r="AI1460" i="1"/>
  <c r="G1460" i="3" s="1"/>
  <c r="AI1461" i="1"/>
  <c r="G1461" i="3" s="1"/>
  <c r="BK3" i="1"/>
  <c r="H3" i="3" s="1"/>
  <c r="BK4" i="1"/>
  <c r="H4" i="3" s="1"/>
  <c r="BK5" i="1"/>
  <c r="H5" i="3" s="1"/>
  <c r="BK6" i="1"/>
  <c r="H6" i="3" s="1"/>
  <c r="BK7" i="1"/>
  <c r="H7" i="3" s="1"/>
  <c r="BK8" i="1"/>
  <c r="H8" i="3" s="1"/>
  <c r="BK9" i="1"/>
  <c r="H9" i="3" s="1"/>
  <c r="BK10" i="1"/>
  <c r="H10" i="3" s="1"/>
  <c r="BK11" i="1"/>
  <c r="H11" i="3" s="1"/>
  <c r="BK12" i="1"/>
  <c r="H12" i="3" s="1"/>
  <c r="BK13" i="1"/>
  <c r="H13" i="3" s="1"/>
  <c r="BK14" i="1"/>
  <c r="H14" i="3" s="1"/>
  <c r="BK15" i="1"/>
  <c r="H15" i="3" s="1"/>
  <c r="BK16" i="1"/>
  <c r="H16" i="3" s="1"/>
  <c r="BK17" i="1"/>
  <c r="H17" i="3" s="1"/>
  <c r="BK18" i="1"/>
  <c r="H18" i="3" s="1"/>
  <c r="BK19" i="1"/>
  <c r="H19" i="3" s="1"/>
  <c r="BK20" i="1"/>
  <c r="H20" i="3" s="1"/>
  <c r="BK21" i="1"/>
  <c r="H21" i="3" s="1"/>
  <c r="BK22" i="1"/>
  <c r="H22" i="3" s="1"/>
  <c r="BK23" i="1"/>
  <c r="H23" i="3" s="1"/>
  <c r="BK24" i="1"/>
  <c r="H24" i="3" s="1"/>
  <c r="BK25" i="1"/>
  <c r="H25" i="3" s="1"/>
  <c r="BK26" i="1"/>
  <c r="H26" i="3" s="1"/>
  <c r="BK27" i="1"/>
  <c r="H27" i="3" s="1"/>
  <c r="BK28" i="1"/>
  <c r="H28" i="3" s="1"/>
  <c r="BK29" i="1"/>
  <c r="H29" i="3" s="1"/>
  <c r="BK30" i="1"/>
  <c r="H30" i="3" s="1"/>
  <c r="BK31" i="1"/>
  <c r="H31" i="3" s="1"/>
  <c r="BK32" i="1"/>
  <c r="H32" i="3" s="1"/>
  <c r="BK33" i="1"/>
  <c r="H33" i="3" s="1"/>
  <c r="BK34" i="1"/>
  <c r="H34" i="3" s="1"/>
  <c r="BK35" i="1"/>
  <c r="H35" i="3" s="1"/>
  <c r="BK36" i="1"/>
  <c r="H36" i="3" s="1"/>
  <c r="BK37" i="1"/>
  <c r="H37" i="3" s="1"/>
  <c r="BK38" i="1"/>
  <c r="H38" i="3" s="1"/>
  <c r="BK39" i="1"/>
  <c r="H39" i="3" s="1"/>
  <c r="BK40" i="1"/>
  <c r="H40" i="3" s="1"/>
  <c r="BK41" i="1"/>
  <c r="H41" i="3" s="1"/>
  <c r="BK42" i="1"/>
  <c r="H42" i="3" s="1"/>
  <c r="BK43" i="1"/>
  <c r="H43" i="3" s="1"/>
  <c r="BK44" i="1"/>
  <c r="H44" i="3" s="1"/>
  <c r="BK45" i="1"/>
  <c r="H45" i="3" s="1"/>
  <c r="BK46" i="1"/>
  <c r="H46" i="3" s="1"/>
  <c r="BK47" i="1"/>
  <c r="H47" i="3" s="1"/>
  <c r="BK48" i="1"/>
  <c r="H48" i="3" s="1"/>
  <c r="BK49" i="1"/>
  <c r="H49" i="3" s="1"/>
  <c r="BK50" i="1"/>
  <c r="H50" i="3" s="1"/>
  <c r="BK51" i="1"/>
  <c r="H51" i="3" s="1"/>
  <c r="BK52" i="1"/>
  <c r="H52" i="3" s="1"/>
  <c r="BK53" i="1"/>
  <c r="H53" i="3" s="1"/>
  <c r="BK54" i="1"/>
  <c r="H54" i="3" s="1"/>
  <c r="BK55" i="1"/>
  <c r="H55" i="3" s="1"/>
  <c r="BK56" i="1"/>
  <c r="H56" i="3" s="1"/>
  <c r="BK57" i="1"/>
  <c r="H57" i="3" s="1"/>
  <c r="BK58" i="1"/>
  <c r="H58" i="3" s="1"/>
  <c r="BK59" i="1"/>
  <c r="H59" i="3" s="1"/>
  <c r="BK60" i="1"/>
  <c r="H60" i="3" s="1"/>
  <c r="BK61" i="1"/>
  <c r="H61" i="3" s="1"/>
  <c r="BK62" i="1"/>
  <c r="H62" i="3" s="1"/>
  <c r="BK63" i="1"/>
  <c r="H63" i="3" s="1"/>
  <c r="BK64" i="1"/>
  <c r="H64" i="3" s="1"/>
  <c r="BK65" i="1"/>
  <c r="H65" i="3" s="1"/>
  <c r="BK66" i="1"/>
  <c r="H66" i="3" s="1"/>
  <c r="BK67" i="1"/>
  <c r="H67" i="3" s="1"/>
  <c r="BK68" i="1"/>
  <c r="H68" i="3" s="1"/>
  <c r="BK69" i="1"/>
  <c r="H69" i="3" s="1"/>
  <c r="BK70" i="1"/>
  <c r="H70" i="3" s="1"/>
  <c r="BK71" i="1"/>
  <c r="H71" i="3" s="1"/>
  <c r="BK72" i="1"/>
  <c r="H72" i="3" s="1"/>
  <c r="BK73" i="1"/>
  <c r="H73" i="3" s="1"/>
  <c r="BK74" i="1"/>
  <c r="H74" i="3" s="1"/>
  <c r="BK75" i="1"/>
  <c r="H75" i="3" s="1"/>
  <c r="BK76" i="1"/>
  <c r="H76" i="3" s="1"/>
  <c r="BK77" i="1"/>
  <c r="H77" i="3" s="1"/>
  <c r="BK78" i="1"/>
  <c r="H78" i="3" s="1"/>
  <c r="BK79" i="1"/>
  <c r="H79" i="3" s="1"/>
  <c r="BK80" i="1"/>
  <c r="H80" i="3" s="1"/>
  <c r="BK81" i="1"/>
  <c r="H81" i="3" s="1"/>
  <c r="BK82" i="1"/>
  <c r="H82" i="3" s="1"/>
  <c r="BK83" i="1"/>
  <c r="H83" i="3" s="1"/>
  <c r="BK84" i="1"/>
  <c r="H84" i="3" s="1"/>
  <c r="BK85" i="1"/>
  <c r="H85" i="3" s="1"/>
  <c r="BK86" i="1"/>
  <c r="H86" i="3" s="1"/>
  <c r="BK87" i="1"/>
  <c r="H87" i="3" s="1"/>
  <c r="BK88" i="1"/>
  <c r="H88" i="3" s="1"/>
  <c r="BK89" i="1"/>
  <c r="H89" i="3" s="1"/>
  <c r="BK90" i="1"/>
  <c r="H90" i="3" s="1"/>
  <c r="BK91" i="1"/>
  <c r="H91" i="3" s="1"/>
  <c r="BK92" i="1"/>
  <c r="H92" i="3" s="1"/>
  <c r="BK93" i="1"/>
  <c r="H93" i="3" s="1"/>
  <c r="BK94" i="1"/>
  <c r="H94" i="3" s="1"/>
  <c r="BK95" i="1"/>
  <c r="H95" i="3" s="1"/>
  <c r="BK96" i="1"/>
  <c r="H96" i="3" s="1"/>
  <c r="BK97" i="1"/>
  <c r="H97" i="3" s="1"/>
  <c r="BK98" i="1"/>
  <c r="H98" i="3" s="1"/>
  <c r="BK99" i="1"/>
  <c r="H99" i="3" s="1"/>
  <c r="BK100" i="1"/>
  <c r="H100" i="3" s="1"/>
  <c r="BK101" i="1"/>
  <c r="H101" i="3" s="1"/>
  <c r="BK102" i="1"/>
  <c r="H102" i="3" s="1"/>
  <c r="BK103" i="1"/>
  <c r="H103" i="3" s="1"/>
  <c r="BK104" i="1"/>
  <c r="H104" i="3" s="1"/>
  <c r="BK105" i="1"/>
  <c r="H105" i="3" s="1"/>
  <c r="BK106" i="1"/>
  <c r="H106" i="3" s="1"/>
  <c r="BK107" i="1"/>
  <c r="H107" i="3" s="1"/>
  <c r="BK108" i="1"/>
  <c r="H108" i="3" s="1"/>
  <c r="BK109" i="1"/>
  <c r="H109" i="3" s="1"/>
  <c r="BK110" i="1"/>
  <c r="H110" i="3" s="1"/>
  <c r="BK111" i="1"/>
  <c r="H111" i="3" s="1"/>
  <c r="BK112" i="1"/>
  <c r="H112" i="3" s="1"/>
  <c r="BK113" i="1"/>
  <c r="H113" i="3" s="1"/>
  <c r="BK114" i="1"/>
  <c r="H114" i="3" s="1"/>
  <c r="BK115" i="1"/>
  <c r="H115" i="3" s="1"/>
  <c r="BK116" i="1"/>
  <c r="H116" i="3" s="1"/>
  <c r="BK117" i="1"/>
  <c r="H117" i="3" s="1"/>
  <c r="BK118" i="1"/>
  <c r="H118" i="3" s="1"/>
  <c r="BK119" i="1"/>
  <c r="H119" i="3" s="1"/>
  <c r="BK120" i="1"/>
  <c r="H120" i="3" s="1"/>
  <c r="BK121" i="1"/>
  <c r="H121" i="3" s="1"/>
  <c r="BK122" i="1"/>
  <c r="H122" i="3" s="1"/>
  <c r="BK123" i="1"/>
  <c r="H123" i="3" s="1"/>
  <c r="BK124" i="1"/>
  <c r="H124" i="3" s="1"/>
  <c r="BK125" i="1"/>
  <c r="H125" i="3" s="1"/>
  <c r="BK126" i="1"/>
  <c r="H126" i="3" s="1"/>
  <c r="BK127" i="1"/>
  <c r="H127" i="3" s="1"/>
  <c r="BK128" i="1"/>
  <c r="H128" i="3" s="1"/>
  <c r="BK129" i="1"/>
  <c r="H129" i="3" s="1"/>
  <c r="BK130" i="1"/>
  <c r="H130" i="3" s="1"/>
  <c r="BK131" i="1"/>
  <c r="H131" i="3" s="1"/>
  <c r="BK132" i="1"/>
  <c r="H132" i="3" s="1"/>
  <c r="BK133" i="1"/>
  <c r="H133" i="3" s="1"/>
  <c r="BK134" i="1"/>
  <c r="H134" i="3" s="1"/>
  <c r="BK135" i="1"/>
  <c r="H135" i="3" s="1"/>
  <c r="BK136" i="1"/>
  <c r="H136" i="3" s="1"/>
  <c r="BK137" i="1"/>
  <c r="H137" i="3" s="1"/>
  <c r="BK138" i="1"/>
  <c r="H138" i="3" s="1"/>
  <c r="BK139" i="1"/>
  <c r="H139" i="3" s="1"/>
  <c r="BK140" i="1"/>
  <c r="H140" i="3" s="1"/>
  <c r="BK141" i="1"/>
  <c r="H141" i="3" s="1"/>
  <c r="BK142" i="1"/>
  <c r="H142" i="3" s="1"/>
  <c r="BK143" i="1"/>
  <c r="H143" i="3" s="1"/>
  <c r="BK144" i="1"/>
  <c r="H144" i="3" s="1"/>
  <c r="BK145" i="1"/>
  <c r="H145" i="3" s="1"/>
  <c r="BK146" i="1"/>
  <c r="H146" i="3" s="1"/>
  <c r="BK147" i="1"/>
  <c r="H147" i="3" s="1"/>
  <c r="BK148" i="1"/>
  <c r="H148" i="3" s="1"/>
  <c r="BK149" i="1"/>
  <c r="H149" i="3" s="1"/>
  <c r="BK150" i="1"/>
  <c r="H150" i="3" s="1"/>
  <c r="BK151" i="1"/>
  <c r="H151" i="3" s="1"/>
  <c r="BK152" i="1"/>
  <c r="H152" i="3" s="1"/>
  <c r="BK153" i="1"/>
  <c r="H153" i="3" s="1"/>
  <c r="BK154" i="1"/>
  <c r="H154" i="3" s="1"/>
  <c r="BK155" i="1"/>
  <c r="H155" i="3" s="1"/>
  <c r="BK156" i="1"/>
  <c r="H156" i="3" s="1"/>
  <c r="BK157" i="1"/>
  <c r="H157" i="3" s="1"/>
  <c r="BK158" i="1"/>
  <c r="H158" i="3" s="1"/>
  <c r="BK159" i="1"/>
  <c r="H159" i="3" s="1"/>
  <c r="BK160" i="1"/>
  <c r="H160" i="3" s="1"/>
  <c r="BK161" i="1"/>
  <c r="H161" i="3" s="1"/>
  <c r="BK162" i="1"/>
  <c r="H162" i="3" s="1"/>
  <c r="BK163" i="1"/>
  <c r="H163" i="3" s="1"/>
  <c r="BK164" i="1"/>
  <c r="H164" i="3" s="1"/>
  <c r="BK165" i="1"/>
  <c r="H165" i="3" s="1"/>
  <c r="BK166" i="1"/>
  <c r="H166" i="3" s="1"/>
  <c r="BK167" i="1"/>
  <c r="H167" i="3" s="1"/>
  <c r="BK168" i="1"/>
  <c r="H168" i="3" s="1"/>
  <c r="BK169" i="1"/>
  <c r="H169" i="3" s="1"/>
  <c r="BK170" i="1"/>
  <c r="H170" i="3" s="1"/>
  <c r="BK171" i="1"/>
  <c r="H171" i="3" s="1"/>
  <c r="BK172" i="1"/>
  <c r="H172" i="3" s="1"/>
  <c r="BK173" i="1"/>
  <c r="H173" i="3" s="1"/>
  <c r="BK174" i="1"/>
  <c r="H174" i="3" s="1"/>
  <c r="BK175" i="1"/>
  <c r="H175" i="3" s="1"/>
  <c r="BK176" i="1"/>
  <c r="H176" i="3" s="1"/>
  <c r="BK177" i="1"/>
  <c r="H177" i="3" s="1"/>
  <c r="BK178" i="1"/>
  <c r="H178" i="3" s="1"/>
  <c r="BK179" i="1"/>
  <c r="H179" i="3" s="1"/>
  <c r="BK180" i="1"/>
  <c r="H180" i="3" s="1"/>
  <c r="BK181" i="1"/>
  <c r="H181" i="3" s="1"/>
  <c r="BK182" i="1"/>
  <c r="H182" i="3" s="1"/>
  <c r="BK183" i="1"/>
  <c r="H183" i="3" s="1"/>
  <c r="BK184" i="1"/>
  <c r="H184" i="3" s="1"/>
  <c r="BK185" i="1"/>
  <c r="H185" i="3" s="1"/>
  <c r="BK186" i="1"/>
  <c r="H186" i="3" s="1"/>
  <c r="BK187" i="1"/>
  <c r="H187" i="3" s="1"/>
  <c r="BK188" i="1"/>
  <c r="H188" i="3" s="1"/>
  <c r="BK189" i="1"/>
  <c r="H189" i="3" s="1"/>
  <c r="BK190" i="1"/>
  <c r="H190" i="3" s="1"/>
  <c r="BK191" i="1"/>
  <c r="H191" i="3" s="1"/>
  <c r="BK192" i="1"/>
  <c r="H192" i="3" s="1"/>
  <c r="BK193" i="1"/>
  <c r="H193" i="3" s="1"/>
  <c r="BK194" i="1"/>
  <c r="H194" i="3" s="1"/>
  <c r="BK195" i="1"/>
  <c r="H195" i="3" s="1"/>
  <c r="BK196" i="1"/>
  <c r="H196" i="3" s="1"/>
  <c r="BK197" i="1"/>
  <c r="H197" i="3" s="1"/>
  <c r="BK198" i="1"/>
  <c r="H198" i="3" s="1"/>
  <c r="BK199" i="1"/>
  <c r="H199" i="3" s="1"/>
  <c r="BK200" i="1"/>
  <c r="H200" i="3" s="1"/>
  <c r="BK201" i="1"/>
  <c r="H201" i="3" s="1"/>
  <c r="BK202" i="1"/>
  <c r="H202" i="3" s="1"/>
  <c r="BK203" i="1"/>
  <c r="H203" i="3" s="1"/>
  <c r="BK204" i="1"/>
  <c r="H204" i="3" s="1"/>
  <c r="BK205" i="1"/>
  <c r="H205" i="3" s="1"/>
  <c r="BK206" i="1"/>
  <c r="H206" i="3" s="1"/>
  <c r="BK207" i="1"/>
  <c r="H207" i="3" s="1"/>
  <c r="BK208" i="1"/>
  <c r="H208" i="3" s="1"/>
  <c r="BK209" i="1"/>
  <c r="H209" i="3" s="1"/>
  <c r="BK210" i="1"/>
  <c r="H210" i="3" s="1"/>
  <c r="BK211" i="1"/>
  <c r="H211" i="3" s="1"/>
  <c r="BK212" i="1"/>
  <c r="H212" i="3" s="1"/>
  <c r="BK213" i="1"/>
  <c r="H213" i="3" s="1"/>
  <c r="BK214" i="1"/>
  <c r="H214" i="3" s="1"/>
  <c r="BK215" i="1"/>
  <c r="H215" i="3" s="1"/>
  <c r="BK216" i="1"/>
  <c r="H216" i="3" s="1"/>
  <c r="BK217" i="1"/>
  <c r="H217" i="3" s="1"/>
  <c r="BK218" i="1"/>
  <c r="H218" i="3" s="1"/>
  <c r="BK219" i="1"/>
  <c r="H219" i="3" s="1"/>
  <c r="BK220" i="1"/>
  <c r="H220" i="3" s="1"/>
  <c r="BK221" i="1"/>
  <c r="H221" i="3" s="1"/>
  <c r="BK222" i="1"/>
  <c r="H222" i="3" s="1"/>
  <c r="BK223" i="1"/>
  <c r="H223" i="3" s="1"/>
  <c r="BK224" i="1"/>
  <c r="H224" i="3" s="1"/>
  <c r="BK225" i="1"/>
  <c r="H225" i="3" s="1"/>
  <c r="BK226" i="1"/>
  <c r="H226" i="3" s="1"/>
  <c r="BK227" i="1"/>
  <c r="H227" i="3" s="1"/>
  <c r="BK228" i="1"/>
  <c r="H228" i="3" s="1"/>
  <c r="BK229" i="1"/>
  <c r="H229" i="3" s="1"/>
  <c r="BK230" i="1"/>
  <c r="H230" i="3" s="1"/>
  <c r="BK231" i="1"/>
  <c r="H231" i="3" s="1"/>
  <c r="BK232" i="1"/>
  <c r="H232" i="3" s="1"/>
  <c r="BK233" i="1"/>
  <c r="H233" i="3" s="1"/>
  <c r="BK234" i="1"/>
  <c r="H234" i="3" s="1"/>
  <c r="BK235" i="1"/>
  <c r="H235" i="3" s="1"/>
  <c r="BK236" i="1"/>
  <c r="H236" i="3" s="1"/>
  <c r="BK237" i="1"/>
  <c r="H237" i="3" s="1"/>
  <c r="BK238" i="1"/>
  <c r="H238" i="3" s="1"/>
  <c r="BK239" i="1"/>
  <c r="H239" i="3" s="1"/>
  <c r="BK240" i="1"/>
  <c r="H240" i="3" s="1"/>
  <c r="BK241" i="1"/>
  <c r="H241" i="3" s="1"/>
  <c r="BK242" i="1"/>
  <c r="H242" i="3" s="1"/>
  <c r="BK243" i="1"/>
  <c r="H243" i="3" s="1"/>
  <c r="BK244" i="1"/>
  <c r="H244" i="3" s="1"/>
  <c r="BK245" i="1"/>
  <c r="H245" i="3" s="1"/>
  <c r="BK246" i="1"/>
  <c r="H246" i="3" s="1"/>
  <c r="BK247" i="1"/>
  <c r="H247" i="3" s="1"/>
  <c r="BK248" i="1"/>
  <c r="H248" i="3" s="1"/>
  <c r="BK249" i="1"/>
  <c r="H249" i="3" s="1"/>
  <c r="BK250" i="1"/>
  <c r="H250" i="3" s="1"/>
  <c r="BK251" i="1"/>
  <c r="H251" i="3" s="1"/>
  <c r="BK252" i="1"/>
  <c r="H252" i="3" s="1"/>
  <c r="BK253" i="1"/>
  <c r="H253" i="3" s="1"/>
  <c r="BK254" i="1"/>
  <c r="H254" i="3" s="1"/>
  <c r="BK255" i="1"/>
  <c r="H255" i="3" s="1"/>
  <c r="BK256" i="1"/>
  <c r="H256" i="3" s="1"/>
  <c r="BK257" i="1"/>
  <c r="H257" i="3" s="1"/>
  <c r="BK258" i="1"/>
  <c r="H258" i="3" s="1"/>
  <c r="BK259" i="1"/>
  <c r="H259" i="3" s="1"/>
  <c r="BK260" i="1"/>
  <c r="H260" i="3" s="1"/>
  <c r="BK261" i="1"/>
  <c r="H261" i="3" s="1"/>
  <c r="BK262" i="1"/>
  <c r="H262" i="3" s="1"/>
  <c r="BK263" i="1"/>
  <c r="H263" i="3" s="1"/>
  <c r="BK264" i="1"/>
  <c r="H264" i="3" s="1"/>
  <c r="BK265" i="1"/>
  <c r="H265" i="3" s="1"/>
  <c r="BK266" i="1"/>
  <c r="H266" i="3" s="1"/>
  <c r="BK267" i="1"/>
  <c r="H267" i="3" s="1"/>
  <c r="BK268" i="1"/>
  <c r="H268" i="3" s="1"/>
  <c r="BK269" i="1"/>
  <c r="H269" i="3" s="1"/>
  <c r="BK270" i="1"/>
  <c r="H270" i="3" s="1"/>
  <c r="BK271" i="1"/>
  <c r="H271" i="3" s="1"/>
  <c r="BK272" i="1"/>
  <c r="H272" i="3" s="1"/>
  <c r="BK273" i="1"/>
  <c r="H273" i="3" s="1"/>
  <c r="BK274" i="1"/>
  <c r="H274" i="3" s="1"/>
  <c r="BK275" i="1"/>
  <c r="H275" i="3" s="1"/>
  <c r="BK276" i="1"/>
  <c r="H276" i="3" s="1"/>
  <c r="BK277" i="1"/>
  <c r="H277" i="3" s="1"/>
  <c r="BK278" i="1"/>
  <c r="H278" i="3" s="1"/>
  <c r="BK279" i="1"/>
  <c r="H279" i="3" s="1"/>
  <c r="BK280" i="1"/>
  <c r="H280" i="3" s="1"/>
  <c r="BK281" i="1"/>
  <c r="H281" i="3" s="1"/>
  <c r="BK282" i="1"/>
  <c r="H282" i="3" s="1"/>
  <c r="BK283" i="1"/>
  <c r="H283" i="3" s="1"/>
  <c r="BK284" i="1"/>
  <c r="H284" i="3" s="1"/>
  <c r="BK285" i="1"/>
  <c r="H285" i="3" s="1"/>
  <c r="BK286" i="1"/>
  <c r="H286" i="3" s="1"/>
  <c r="BK287" i="1"/>
  <c r="H287" i="3" s="1"/>
  <c r="BK288" i="1"/>
  <c r="H288" i="3" s="1"/>
  <c r="BK289" i="1"/>
  <c r="H289" i="3" s="1"/>
  <c r="BK290" i="1"/>
  <c r="H290" i="3" s="1"/>
  <c r="BK291" i="1"/>
  <c r="H291" i="3" s="1"/>
  <c r="BK292" i="1"/>
  <c r="H292" i="3" s="1"/>
  <c r="BK293" i="1"/>
  <c r="H293" i="3" s="1"/>
  <c r="BK294" i="1"/>
  <c r="H294" i="3" s="1"/>
  <c r="BK295" i="1"/>
  <c r="H295" i="3" s="1"/>
  <c r="BK296" i="1"/>
  <c r="H296" i="3" s="1"/>
  <c r="BK297" i="1"/>
  <c r="H297" i="3" s="1"/>
  <c r="BK298" i="1"/>
  <c r="H298" i="3" s="1"/>
  <c r="BK299" i="1"/>
  <c r="H299" i="3" s="1"/>
  <c r="BK300" i="1"/>
  <c r="H300" i="3" s="1"/>
  <c r="BK301" i="1"/>
  <c r="H301" i="3" s="1"/>
  <c r="BK302" i="1"/>
  <c r="H302" i="3" s="1"/>
  <c r="BK303" i="1"/>
  <c r="H303" i="3" s="1"/>
  <c r="BK304" i="1"/>
  <c r="H304" i="3" s="1"/>
  <c r="BK305" i="1"/>
  <c r="H305" i="3" s="1"/>
  <c r="BK306" i="1"/>
  <c r="H306" i="3" s="1"/>
  <c r="BK307" i="1"/>
  <c r="H307" i="3" s="1"/>
  <c r="BK308" i="1"/>
  <c r="H308" i="3" s="1"/>
  <c r="BK309" i="1"/>
  <c r="H309" i="3" s="1"/>
  <c r="BK310" i="1"/>
  <c r="H310" i="3" s="1"/>
  <c r="BK311" i="1"/>
  <c r="H311" i="3" s="1"/>
  <c r="BK312" i="1"/>
  <c r="H312" i="3" s="1"/>
  <c r="BK313" i="1"/>
  <c r="H313" i="3" s="1"/>
  <c r="BK314" i="1"/>
  <c r="H314" i="3" s="1"/>
  <c r="BK315" i="1"/>
  <c r="H315" i="3" s="1"/>
  <c r="BK316" i="1"/>
  <c r="H316" i="3" s="1"/>
  <c r="BK317" i="1"/>
  <c r="H317" i="3" s="1"/>
  <c r="BK318" i="1"/>
  <c r="H318" i="3" s="1"/>
  <c r="BK319" i="1"/>
  <c r="H319" i="3" s="1"/>
  <c r="BK320" i="1"/>
  <c r="H320" i="3" s="1"/>
  <c r="BK321" i="1"/>
  <c r="H321" i="3" s="1"/>
  <c r="BK322" i="1"/>
  <c r="H322" i="3" s="1"/>
  <c r="BK323" i="1"/>
  <c r="H323" i="3" s="1"/>
  <c r="BK324" i="1"/>
  <c r="H324" i="3" s="1"/>
  <c r="BK325" i="1"/>
  <c r="H325" i="3" s="1"/>
  <c r="BK326" i="1"/>
  <c r="H326" i="3" s="1"/>
  <c r="BK327" i="1"/>
  <c r="H327" i="3" s="1"/>
  <c r="BK328" i="1"/>
  <c r="H328" i="3" s="1"/>
  <c r="BK329" i="1"/>
  <c r="H329" i="3" s="1"/>
  <c r="BK330" i="1"/>
  <c r="H330" i="3" s="1"/>
  <c r="BK331" i="1"/>
  <c r="H331" i="3" s="1"/>
  <c r="BK332" i="1"/>
  <c r="H332" i="3" s="1"/>
  <c r="BK333" i="1"/>
  <c r="H333" i="3" s="1"/>
  <c r="BK334" i="1"/>
  <c r="H334" i="3" s="1"/>
  <c r="BK335" i="1"/>
  <c r="H335" i="3" s="1"/>
  <c r="BK336" i="1"/>
  <c r="H336" i="3" s="1"/>
  <c r="BK337" i="1"/>
  <c r="H337" i="3" s="1"/>
  <c r="BK338" i="1"/>
  <c r="H338" i="3" s="1"/>
  <c r="BK339" i="1"/>
  <c r="H339" i="3" s="1"/>
  <c r="BK340" i="1"/>
  <c r="H340" i="3" s="1"/>
  <c r="BK341" i="1"/>
  <c r="H341" i="3" s="1"/>
  <c r="BK342" i="1"/>
  <c r="H342" i="3" s="1"/>
  <c r="BK343" i="1"/>
  <c r="H343" i="3" s="1"/>
  <c r="BK344" i="1"/>
  <c r="H344" i="3" s="1"/>
  <c r="BK345" i="1"/>
  <c r="H345" i="3" s="1"/>
  <c r="BK346" i="1"/>
  <c r="H346" i="3" s="1"/>
  <c r="BK347" i="1"/>
  <c r="H347" i="3" s="1"/>
  <c r="BK348" i="1"/>
  <c r="H348" i="3" s="1"/>
  <c r="BK349" i="1"/>
  <c r="H349" i="3" s="1"/>
  <c r="BK350" i="1"/>
  <c r="H350" i="3" s="1"/>
  <c r="BK351" i="1"/>
  <c r="H351" i="3" s="1"/>
  <c r="BK352" i="1"/>
  <c r="H352" i="3" s="1"/>
  <c r="BK353" i="1"/>
  <c r="H353" i="3" s="1"/>
  <c r="BK354" i="1"/>
  <c r="H354" i="3" s="1"/>
  <c r="BK355" i="1"/>
  <c r="H355" i="3" s="1"/>
  <c r="BK356" i="1"/>
  <c r="H356" i="3" s="1"/>
  <c r="BK357" i="1"/>
  <c r="H357" i="3" s="1"/>
  <c r="BK358" i="1"/>
  <c r="H358" i="3" s="1"/>
  <c r="BK359" i="1"/>
  <c r="H359" i="3" s="1"/>
  <c r="BK360" i="1"/>
  <c r="H360" i="3" s="1"/>
  <c r="BK361" i="1"/>
  <c r="H361" i="3" s="1"/>
  <c r="BK362" i="1"/>
  <c r="H362" i="3" s="1"/>
  <c r="BK363" i="1"/>
  <c r="H363" i="3" s="1"/>
  <c r="BK364" i="1"/>
  <c r="H364" i="3" s="1"/>
  <c r="BK365" i="1"/>
  <c r="H365" i="3" s="1"/>
  <c r="BK366" i="1"/>
  <c r="H366" i="3" s="1"/>
  <c r="BK367" i="1"/>
  <c r="H367" i="3" s="1"/>
  <c r="BK368" i="1"/>
  <c r="H368" i="3" s="1"/>
  <c r="BK369" i="1"/>
  <c r="H369" i="3" s="1"/>
  <c r="BK370" i="1"/>
  <c r="H370" i="3" s="1"/>
  <c r="BK371" i="1"/>
  <c r="H371" i="3" s="1"/>
  <c r="BK372" i="1"/>
  <c r="H372" i="3" s="1"/>
  <c r="BK373" i="1"/>
  <c r="H373" i="3" s="1"/>
  <c r="BK374" i="1"/>
  <c r="H374" i="3" s="1"/>
  <c r="BK375" i="1"/>
  <c r="H375" i="3" s="1"/>
  <c r="BK376" i="1"/>
  <c r="H376" i="3" s="1"/>
  <c r="BK377" i="1"/>
  <c r="H377" i="3" s="1"/>
  <c r="BK378" i="1"/>
  <c r="H378" i="3" s="1"/>
  <c r="BK379" i="1"/>
  <c r="H379" i="3" s="1"/>
  <c r="BK380" i="1"/>
  <c r="H380" i="3" s="1"/>
  <c r="BK381" i="1"/>
  <c r="H381" i="3" s="1"/>
  <c r="BK382" i="1"/>
  <c r="H382" i="3" s="1"/>
  <c r="BK383" i="1"/>
  <c r="H383" i="3" s="1"/>
  <c r="BK384" i="1"/>
  <c r="H384" i="3" s="1"/>
  <c r="BK385" i="1"/>
  <c r="H385" i="3" s="1"/>
  <c r="BK386" i="1"/>
  <c r="H386" i="3" s="1"/>
  <c r="BK387" i="1"/>
  <c r="H387" i="3" s="1"/>
  <c r="BK388" i="1"/>
  <c r="H388" i="3" s="1"/>
  <c r="BK389" i="1"/>
  <c r="H389" i="3" s="1"/>
  <c r="BK390" i="1"/>
  <c r="H390" i="3" s="1"/>
  <c r="BK391" i="1"/>
  <c r="H391" i="3" s="1"/>
  <c r="BK392" i="1"/>
  <c r="H392" i="3" s="1"/>
  <c r="BK393" i="1"/>
  <c r="H393" i="3" s="1"/>
  <c r="BK394" i="1"/>
  <c r="H394" i="3" s="1"/>
  <c r="BK395" i="1"/>
  <c r="H395" i="3" s="1"/>
  <c r="BK396" i="1"/>
  <c r="H396" i="3" s="1"/>
  <c r="BK397" i="1"/>
  <c r="H397" i="3" s="1"/>
  <c r="BK398" i="1"/>
  <c r="H398" i="3" s="1"/>
  <c r="BK399" i="1"/>
  <c r="H399" i="3" s="1"/>
  <c r="BK400" i="1"/>
  <c r="H400" i="3" s="1"/>
  <c r="BK401" i="1"/>
  <c r="H401" i="3" s="1"/>
  <c r="BK402" i="1"/>
  <c r="H402" i="3" s="1"/>
  <c r="BK403" i="1"/>
  <c r="H403" i="3" s="1"/>
  <c r="BK404" i="1"/>
  <c r="H404" i="3" s="1"/>
  <c r="BK405" i="1"/>
  <c r="H405" i="3" s="1"/>
  <c r="BK406" i="1"/>
  <c r="H406" i="3" s="1"/>
  <c r="BK407" i="1"/>
  <c r="H407" i="3" s="1"/>
  <c r="BK408" i="1"/>
  <c r="H408" i="3" s="1"/>
  <c r="BK409" i="1"/>
  <c r="H409" i="3" s="1"/>
  <c r="BK410" i="1"/>
  <c r="H410" i="3" s="1"/>
  <c r="BK411" i="1"/>
  <c r="H411" i="3" s="1"/>
  <c r="BK412" i="1"/>
  <c r="H412" i="3" s="1"/>
  <c r="BK413" i="1"/>
  <c r="H413" i="3" s="1"/>
  <c r="BK414" i="1"/>
  <c r="H414" i="3" s="1"/>
  <c r="BK415" i="1"/>
  <c r="H415" i="3" s="1"/>
  <c r="BK416" i="1"/>
  <c r="H416" i="3" s="1"/>
  <c r="BK417" i="1"/>
  <c r="H417" i="3" s="1"/>
  <c r="BK418" i="1"/>
  <c r="H418" i="3" s="1"/>
  <c r="BK419" i="1"/>
  <c r="H419" i="3" s="1"/>
  <c r="BK420" i="1"/>
  <c r="H420" i="3" s="1"/>
  <c r="BK421" i="1"/>
  <c r="H421" i="3" s="1"/>
  <c r="BK422" i="1"/>
  <c r="H422" i="3" s="1"/>
  <c r="BK423" i="1"/>
  <c r="H423" i="3" s="1"/>
  <c r="BK424" i="1"/>
  <c r="H424" i="3" s="1"/>
  <c r="BK425" i="1"/>
  <c r="H425" i="3" s="1"/>
  <c r="BK426" i="1"/>
  <c r="H426" i="3" s="1"/>
  <c r="BK427" i="1"/>
  <c r="H427" i="3" s="1"/>
  <c r="BK428" i="1"/>
  <c r="H428" i="3" s="1"/>
  <c r="BK429" i="1"/>
  <c r="H429" i="3" s="1"/>
  <c r="BK430" i="1"/>
  <c r="H430" i="3" s="1"/>
  <c r="BK431" i="1"/>
  <c r="H431" i="3" s="1"/>
  <c r="BK432" i="1"/>
  <c r="H432" i="3" s="1"/>
  <c r="BK433" i="1"/>
  <c r="H433" i="3" s="1"/>
  <c r="BK434" i="1"/>
  <c r="H434" i="3" s="1"/>
  <c r="BK435" i="1"/>
  <c r="H435" i="3" s="1"/>
  <c r="BK436" i="1"/>
  <c r="H436" i="3" s="1"/>
  <c r="BK437" i="1"/>
  <c r="H437" i="3" s="1"/>
  <c r="BK438" i="1"/>
  <c r="H438" i="3" s="1"/>
  <c r="BK439" i="1"/>
  <c r="H439" i="3" s="1"/>
  <c r="BK440" i="1"/>
  <c r="H440" i="3" s="1"/>
  <c r="BK441" i="1"/>
  <c r="H441" i="3" s="1"/>
  <c r="BK442" i="1"/>
  <c r="H442" i="3" s="1"/>
  <c r="BK443" i="1"/>
  <c r="H443" i="3" s="1"/>
  <c r="BK444" i="1"/>
  <c r="H444" i="3" s="1"/>
  <c r="BK445" i="1"/>
  <c r="H445" i="3" s="1"/>
  <c r="BK446" i="1"/>
  <c r="H446" i="3" s="1"/>
  <c r="BK447" i="1"/>
  <c r="H447" i="3" s="1"/>
  <c r="BK448" i="1"/>
  <c r="H448" i="3" s="1"/>
  <c r="BK449" i="1"/>
  <c r="H449" i="3" s="1"/>
  <c r="BK450" i="1"/>
  <c r="H450" i="3" s="1"/>
  <c r="BK451" i="1"/>
  <c r="H451" i="3" s="1"/>
  <c r="BK452" i="1"/>
  <c r="H452" i="3" s="1"/>
  <c r="BK453" i="1"/>
  <c r="H453" i="3" s="1"/>
  <c r="BK454" i="1"/>
  <c r="H454" i="3" s="1"/>
  <c r="BK455" i="1"/>
  <c r="H455" i="3" s="1"/>
  <c r="BK456" i="1"/>
  <c r="H456" i="3" s="1"/>
  <c r="BK457" i="1"/>
  <c r="H457" i="3" s="1"/>
  <c r="BK458" i="1"/>
  <c r="H458" i="3" s="1"/>
  <c r="BK459" i="1"/>
  <c r="H459" i="3" s="1"/>
  <c r="BK460" i="1"/>
  <c r="H460" i="3" s="1"/>
  <c r="BK461" i="1"/>
  <c r="H461" i="3" s="1"/>
  <c r="BK462" i="1"/>
  <c r="H462" i="3" s="1"/>
  <c r="BK463" i="1"/>
  <c r="H463" i="3" s="1"/>
  <c r="BK464" i="1"/>
  <c r="H464" i="3" s="1"/>
  <c r="BK465" i="1"/>
  <c r="H465" i="3" s="1"/>
  <c r="BK466" i="1"/>
  <c r="H466" i="3" s="1"/>
  <c r="BK467" i="1"/>
  <c r="H467" i="3" s="1"/>
  <c r="BK468" i="1"/>
  <c r="H468" i="3" s="1"/>
  <c r="BK469" i="1"/>
  <c r="H469" i="3" s="1"/>
  <c r="BK470" i="1"/>
  <c r="H470" i="3" s="1"/>
  <c r="BK471" i="1"/>
  <c r="H471" i="3" s="1"/>
  <c r="BK472" i="1"/>
  <c r="H472" i="3" s="1"/>
  <c r="BK473" i="1"/>
  <c r="H473" i="3" s="1"/>
  <c r="BK474" i="1"/>
  <c r="H474" i="3" s="1"/>
  <c r="BK475" i="1"/>
  <c r="H475" i="3" s="1"/>
  <c r="BK476" i="1"/>
  <c r="H476" i="3" s="1"/>
  <c r="BK477" i="1"/>
  <c r="H477" i="3" s="1"/>
  <c r="BK478" i="1"/>
  <c r="H478" i="3" s="1"/>
  <c r="BK479" i="1"/>
  <c r="H479" i="3" s="1"/>
  <c r="BK480" i="1"/>
  <c r="H480" i="3" s="1"/>
  <c r="BK481" i="1"/>
  <c r="H481" i="3" s="1"/>
  <c r="BK482" i="1"/>
  <c r="H482" i="3" s="1"/>
  <c r="BK483" i="1"/>
  <c r="H483" i="3" s="1"/>
  <c r="BK484" i="1"/>
  <c r="H484" i="3" s="1"/>
  <c r="BK485" i="1"/>
  <c r="H485" i="3" s="1"/>
  <c r="BK486" i="1"/>
  <c r="H486" i="3" s="1"/>
  <c r="BK487" i="1"/>
  <c r="H487" i="3" s="1"/>
  <c r="BK488" i="1"/>
  <c r="H488" i="3" s="1"/>
  <c r="BK489" i="1"/>
  <c r="H489" i="3" s="1"/>
  <c r="BK490" i="1"/>
  <c r="H490" i="3" s="1"/>
  <c r="BK491" i="1"/>
  <c r="H491" i="3" s="1"/>
  <c r="BK492" i="1"/>
  <c r="H492" i="3" s="1"/>
  <c r="BK493" i="1"/>
  <c r="H493" i="3" s="1"/>
  <c r="BK494" i="1"/>
  <c r="H494" i="3" s="1"/>
  <c r="BK495" i="1"/>
  <c r="H495" i="3" s="1"/>
  <c r="BK496" i="1"/>
  <c r="H496" i="3" s="1"/>
  <c r="BK497" i="1"/>
  <c r="H497" i="3" s="1"/>
  <c r="BK498" i="1"/>
  <c r="H498" i="3" s="1"/>
  <c r="BK499" i="1"/>
  <c r="H499" i="3" s="1"/>
  <c r="BK500" i="1"/>
  <c r="H500" i="3" s="1"/>
  <c r="BK501" i="1"/>
  <c r="H501" i="3" s="1"/>
  <c r="BK502" i="1"/>
  <c r="H502" i="3" s="1"/>
  <c r="BK503" i="1"/>
  <c r="H503" i="3" s="1"/>
  <c r="BK504" i="1"/>
  <c r="H504" i="3" s="1"/>
  <c r="BK505" i="1"/>
  <c r="H505" i="3" s="1"/>
  <c r="BK506" i="1"/>
  <c r="H506" i="3" s="1"/>
  <c r="BK507" i="1"/>
  <c r="H507" i="3" s="1"/>
  <c r="BK508" i="1"/>
  <c r="H508" i="3" s="1"/>
  <c r="BK509" i="1"/>
  <c r="H509" i="3" s="1"/>
  <c r="BK510" i="1"/>
  <c r="H510" i="3" s="1"/>
  <c r="BK511" i="1"/>
  <c r="H511" i="3" s="1"/>
  <c r="BK512" i="1"/>
  <c r="H512" i="3" s="1"/>
  <c r="BK513" i="1"/>
  <c r="H513" i="3" s="1"/>
  <c r="BK514" i="1"/>
  <c r="H514" i="3" s="1"/>
  <c r="BK515" i="1"/>
  <c r="H515" i="3" s="1"/>
  <c r="BK516" i="1"/>
  <c r="H516" i="3" s="1"/>
  <c r="BK517" i="1"/>
  <c r="H517" i="3" s="1"/>
  <c r="BK518" i="1"/>
  <c r="H518" i="3" s="1"/>
  <c r="BK519" i="1"/>
  <c r="H519" i="3" s="1"/>
  <c r="BK520" i="1"/>
  <c r="H520" i="3" s="1"/>
  <c r="BK521" i="1"/>
  <c r="H521" i="3" s="1"/>
  <c r="BK522" i="1"/>
  <c r="H522" i="3" s="1"/>
  <c r="BK523" i="1"/>
  <c r="H523" i="3" s="1"/>
  <c r="BK524" i="1"/>
  <c r="H524" i="3" s="1"/>
  <c r="BK525" i="1"/>
  <c r="H525" i="3" s="1"/>
  <c r="BK526" i="1"/>
  <c r="H526" i="3" s="1"/>
  <c r="BK527" i="1"/>
  <c r="H527" i="3" s="1"/>
  <c r="BK528" i="1"/>
  <c r="H528" i="3" s="1"/>
  <c r="BK529" i="1"/>
  <c r="H529" i="3" s="1"/>
  <c r="BK530" i="1"/>
  <c r="H530" i="3" s="1"/>
  <c r="BK531" i="1"/>
  <c r="H531" i="3" s="1"/>
  <c r="BK532" i="1"/>
  <c r="H532" i="3" s="1"/>
  <c r="BK533" i="1"/>
  <c r="H533" i="3" s="1"/>
  <c r="BK534" i="1"/>
  <c r="H534" i="3" s="1"/>
  <c r="BK535" i="1"/>
  <c r="H535" i="3" s="1"/>
  <c r="BK536" i="1"/>
  <c r="H536" i="3" s="1"/>
  <c r="BK537" i="1"/>
  <c r="H537" i="3" s="1"/>
  <c r="BK538" i="1"/>
  <c r="H538" i="3" s="1"/>
  <c r="BK539" i="1"/>
  <c r="H539" i="3" s="1"/>
  <c r="BK540" i="1"/>
  <c r="H540" i="3" s="1"/>
  <c r="BK541" i="1"/>
  <c r="H541" i="3" s="1"/>
  <c r="BK542" i="1"/>
  <c r="H542" i="3" s="1"/>
  <c r="BK543" i="1"/>
  <c r="H543" i="3" s="1"/>
  <c r="BK544" i="1"/>
  <c r="H544" i="3" s="1"/>
  <c r="BK545" i="1"/>
  <c r="H545" i="3" s="1"/>
  <c r="BK546" i="1"/>
  <c r="H546" i="3" s="1"/>
  <c r="BK547" i="1"/>
  <c r="H547" i="3" s="1"/>
  <c r="BK548" i="1"/>
  <c r="H548" i="3" s="1"/>
  <c r="BK549" i="1"/>
  <c r="H549" i="3" s="1"/>
  <c r="BK550" i="1"/>
  <c r="H550" i="3" s="1"/>
  <c r="BK551" i="1"/>
  <c r="H551" i="3" s="1"/>
  <c r="BK552" i="1"/>
  <c r="H552" i="3" s="1"/>
  <c r="BK553" i="1"/>
  <c r="H553" i="3" s="1"/>
  <c r="BK554" i="1"/>
  <c r="H554" i="3" s="1"/>
  <c r="BK555" i="1"/>
  <c r="H555" i="3" s="1"/>
  <c r="BK556" i="1"/>
  <c r="H556" i="3" s="1"/>
  <c r="BK557" i="1"/>
  <c r="H557" i="3" s="1"/>
  <c r="BK558" i="1"/>
  <c r="H558" i="3" s="1"/>
  <c r="BK559" i="1"/>
  <c r="H559" i="3" s="1"/>
  <c r="BK560" i="1"/>
  <c r="H560" i="3" s="1"/>
  <c r="BK561" i="1"/>
  <c r="H561" i="3" s="1"/>
  <c r="BK562" i="1"/>
  <c r="H562" i="3" s="1"/>
  <c r="BK563" i="1"/>
  <c r="H563" i="3" s="1"/>
  <c r="BK564" i="1"/>
  <c r="H564" i="3" s="1"/>
  <c r="BK565" i="1"/>
  <c r="H565" i="3" s="1"/>
  <c r="BK566" i="1"/>
  <c r="H566" i="3" s="1"/>
  <c r="BK567" i="1"/>
  <c r="H567" i="3" s="1"/>
  <c r="BK568" i="1"/>
  <c r="H568" i="3" s="1"/>
  <c r="BK569" i="1"/>
  <c r="H569" i="3" s="1"/>
  <c r="BK570" i="1"/>
  <c r="H570" i="3" s="1"/>
  <c r="BK571" i="1"/>
  <c r="H571" i="3" s="1"/>
  <c r="BK572" i="1"/>
  <c r="H572" i="3" s="1"/>
  <c r="BK573" i="1"/>
  <c r="H573" i="3" s="1"/>
  <c r="BK574" i="1"/>
  <c r="H574" i="3" s="1"/>
  <c r="BK575" i="1"/>
  <c r="H575" i="3" s="1"/>
  <c r="BK576" i="1"/>
  <c r="H576" i="3" s="1"/>
  <c r="BK577" i="1"/>
  <c r="H577" i="3" s="1"/>
  <c r="BK578" i="1"/>
  <c r="H578" i="3" s="1"/>
  <c r="BK579" i="1"/>
  <c r="H579" i="3" s="1"/>
  <c r="BK580" i="1"/>
  <c r="H580" i="3" s="1"/>
  <c r="BK581" i="1"/>
  <c r="H581" i="3" s="1"/>
  <c r="BK582" i="1"/>
  <c r="H582" i="3" s="1"/>
  <c r="BK583" i="1"/>
  <c r="H583" i="3" s="1"/>
  <c r="BK584" i="1"/>
  <c r="H584" i="3" s="1"/>
  <c r="BK585" i="1"/>
  <c r="H585" i="3" s="1"/>
  <c r="BK586" i="1"/>
  <c r="H586" i="3" s="1"/>
  <c r="BK587" i="1"/>
  <c r="H587" i="3" s="1"/>
  <c r="BK588" i="1"/>
  <c r="H588" i="3" s="1"/>
  <c r="BK589" i="1"/>
  <c r="H589" i="3" s="1"/>
  <c r="BK590" i="1"/>
  <c r="H590" i="3" s="1"/>
  <c r="BK591" i="1"/>
  <c r="H591" i="3" s="1"/>
  <c r="BK592" i="1"/>
  <c r="H592" i="3" s="1"/>
  <c r="BK593" i="1"/>
  <c r="H593" i="3" s="1"/>
  <c r="BK594" i="1"/>
  <c r="H594" i="3" s="1"/>
  <c r="BK595" i="1"/>
  <c r="H595" i="3" s="1"/>
  <c r="BK596" i="1"/>
  <c r="H596" i="3" s="1"/>
  <c r="BK597" i="1"/>
  <c r="H597" i="3" s="1"/>
  <c r="BK598" i="1"/>
  <c r="H598" i="3" s="1"/>
  <c r="BK599" i="1"/>
  <c r="H599" i="3" s="1"/>
  <c r="BK600" i="1"/>
  <c r="H600" i="3" s="1"/>
  <c r="BK601" i="1"/>
  <c r="H601" i="3" s="1"/>
  <c r="BK602" i="1"/>
  <c r="H602" i="3" s="1"/>
  <c r="BK603" i="1"/>
  <c r="H603" i="3" s="1"/>
  <c r="BK604" i="1"/>
  <c r="H604" i="3" s="1"/>
  <c r="BK605" i="1"/>
  <c r="H605" i="3" s="1"/>
  <c r="BK606" i="1"/>
  <c r="H606" i="3" s="1"/>
  <c r="BK607" i="1"/>
  <c r="H607" i="3" s="1"/>
  <c r="BK608" i="1"/>
  <c r="H608" i="3" s="1"/>
  <c r="BK609" i="1"/>
  <c r="H609" i="3" s="1"/>
  <c r="BK610" i="1"/>
  <c r="H610" i="3" s="1"/>
  <c r="BK611" i="1"/>
  <c r="H611" i="3" s="1"/>
  <c r="BK612" i="1"/>
  <c r="H612" i="3" s="1"/>
  <c r="BK613" i="1"/>
  <c r="H613" i="3" s="1"/>
  <c r="BK614" i="1"/>
  <c r="H614" i="3" s="1"/>
  <c r="BK615" i="1"/>
  <c r="H615" i="3" s="1"/>
  <c r="BK616" i="1"/>
  <c r="H616" i="3" s="1"/>
  <c r="BK617" i="1"/>
  <c r="H617" i="3" s="1"/>
  <c r="BK618" i="1"/>
  <c r="H618" i="3" s="1"/>
  <c r="BK619" i="1"/>
  <c r="H619" i="3" s="1"/>
  <c r="BK620" i="1"/>
  <c r="H620" i="3" s="1"/>
  <c r="BK621" i="1"/>
  <c r="H621" i="3" s="1"/>
  <c r="BK622" i="1"/>
  <c r="H622" i="3" s="1"/>
  <c r="BK623" i="1"/>
  <c r="H623" i="3" s="1"/>
  <c r="BK624" i="1"/>
  <c r="H624" i="3" s="1"/>
  <c r="BK625" i="1"/>
  <c r="H625" i="3" s="1"/>
  <c r="BK626" i="1"/>
  <c r="H626" i="3" s="1"/>
  <c r="BK627" i="1"/>
  <c r="H627" i="3" s="1"/>
  <c r="BK628" i="1"/>
  <c r="H628" i="3" s="1"/>
  <c r="BK629" i="1"/>
  <c r="H629" i="3" s="1"/>
  <c r="BK630" i="1"/>
  <c r="H630" i="3" s="1"/>
  <c r="BK631" i="1"/>
  <c r="H631" i="3" s="1"/>
  <c r="BK632" i="1"/>
  <c r="H632" i="3" s="1"/>
  <c r="BK633" i="1"/>
  <c r="H633" i="3" s="1"/>
  <c r="BK634" i="1"/>
  <c r="H634" i="3" s="1"/>
  <c r="BK635" i="1"/>
  <c r="H635" i="3" s="1"/>
  <c r="BK636" i="1"/>
  <c r="H636" i="3" s="1"/>
  <c r="BK637" i="1"/>
  <c r="H637" i="3" s="1"/>
  <c r="BK638" i="1"/>
  <c r="H638" i="3" s="1"/>
  <c r="BK639" i="1"/>
  <c r="H639" i="3" s="1"/>
  <c r="BK640" i="1"/>
  <c r="H640" i="3" s="1"/>
  <c r="BK641" i="1"/>
  <c r="H641" i="3" s="1"/>
  <c r="BK642" i="1"/>
  <c r="H642" i="3" s="1"/>
  <c r="BK643" i="1"/>
  <c r="H643" i="3" s="1"/>
  <c r="BK644" i="1"/>
  <c r="H644" i="3" s="1"/>
  <c r="BK645" i="1"/>
  <c r="H645" i="3" s="1"/>
  <c r="BK646" i="1"/>
  <c r="H646" i="3" s="1"/>
  <c r="BK647" i="1"/>
  <c r="H647" i="3" s="1"/>
  <c r="BK648" i="1"/>
  <c r="H648" i="3" s="1"/>
  <c r="BK649" i="1"/>
  <c r="H649" i="3" s="1"/>
  <c r="BK650" i="1"/>
  <c r="H650" i="3" s="1"/>
  <c r="BK651" i="1"/>
  <c r="H651" i="3" s="1"/>
  <c r="BK652" i="1"/>
  <c r="H652" i="3" s="1"/>
  <c r="BK653" i="1"/>
  <c r="H653" i="3" s="1"/>
  <c r="BK654" i="1"/>
  <c r="H654" i="3" s="1"/>
  <c r="BK655" i="1"/>
  <c r="H655" i="3" s="1"/>
  <c r="BK656" i="1"/>
  <c r="H656" i="3" s="1"/>
  <c r="BK657" i="1"/>
  <c r="H657" i="3" s="1"/>
  <c r="BK658" i="1"/>
  <c r="H658" i="3" s="1"/>
  <c r="BK659" i="1"/>
  <c r="H659" i="3" s="1"/>
  <c r="BK660" i="1"/>
  <c r="H660" i="3" s="1"/>
  <c r="BK661" i="1"/>
  <c r="H661" i="3" s="1"/>
  <c r="BK662" i="1"/>
  <c r="H662" i="3" s="1"/>
  <c r="BK663" i="1"/>
  <c r="H663" i="3" s="1"/>
  <c r="BK664" i="1"/>
  <c r="H664" i="3" s="1"/>
  <c r="BK665" i="1"/>
  <c r="H665" i="3" s="1"/>
  <c r="BK666" i="1"/>
  <c r="H666" i="3" s="1"/>
  <c r="BK667" i="1"/>
  <c r="H667" i="3" s="1"/>
  <c r="BK668" i="1"/>
  <c r="H668" i="3" s="1"/>
  <c r="BK669" i="1"/>
  <c r="H669" i="3" s="1"/>
  <c r="BK670" i="1"/>
  <c r="H670" i="3" s="1"/>
  <c r="BK671" i="1"/>
  <c r="H671" i="3" s="1"/>
  <c r="BK672" i="1"/>
  <c r="H672" i="3" s="1"/>
  <c r="BK673" i="1"/>
  <c r="H673" i="3" s="1"/>
  <c r="BK674" i="1"/>
  <c r="H674" i="3" s="1"/>
  <c r="BK675" i="1"/>
  <c r="H675" i="3" s="1"/>
  <c r="BK676" i="1"/>
  <c r="H676" i="3" s="1"/>
  <c r="BK677" i="1"/>
  <c r="H677" i="3" s="1"/>
  <c r="BK678" i="1"/>
  <c r="H678" i="3" s="1"/>
  <c r="BK679" i="1"/>
  <c r="H679" i="3" s="1"/>
  <c r="BK680" i="1"/>
  <c r="H680" i="3" s="1"/>
  <c r="BK681" i="1"/>
  <c r="H681" i="3" s="1"/>
  <c r="BK682" i="1"/>
  <c r="H682" i="3" s="1"/>
  <c r="BK683" i="1"/>
  <c r="H683" i="3" s="1"/>
  <c r="BK684" i="1"/>
  <c r="H684" i="3" s="1"/>
  <c r="BK685" i="1"/>
  <c r="H685" i="3" s="1"/>
  <c r="BK686" i="1"/>
  <c r="H686" i="3" s="1"/>
  <c r="BK687" i="1"/>
  <c r="H687" i="3" s="1"/>
  <c r="BK688" i="1"/>
  <c r="H688" i="3" s="1"/>
  <c r="BK689" i="1"/>
  <c r="H689" i="3" s="1"/>
  <c r="BK690" i="1"/>
  <c r="H690" i="3" s="1"/>
  <c r="BK691" i="1"/>
  <c r="H691" i="3" s="1"/>
  <c r="BK692" i="1"/>
  <c r="H692" i="3" s="1"/>
  <c r="BK693" i="1"/>
  <c r="H693" i="3" s="1"/>
  <c r="BK694" i="1"/>
  <c r="H694" i="3" s="1"/>
  <c r="BK695" i="1"/>
  <c r="H695" i="3" s="1"/>
  <c r="BK696" i="1"/>
  <c r="H696" i="3" s="1"/>
  <c r="BK697" i="1"/>
  <c r="H697" i="3" s="1"/>
  <c r="BK698" i="1"/>
  <c r="H698" i="3" s="1"/>
  <c r="BK699" i="1"/>
  <c r="H699" i="3" s="1"/>
  <c r="BK700" i="1"/>
  <c r="H700" i="3" s="1"/>
  <c r="BK701" i="1"/>
  <c r="H701" i="3" s="1"/>
  <c r="BK702" i="1"/>
  <c r="H702" i="3" s="1"/>
  <c r="BK703" i="1"/>
  <c r="H703" i="3" s="1"/>
  <c r="BK704" i="1"/>
  <c r="H704" i="3" s="1"/>
  <c r="BK705" i="1"/>
  <c r="H705" i="3" s="1"/>
  <c r="BK706" i="1"/>
  <c r="H706" i="3" s="1"/>
  <c r="BK707" i="1"/>
  <c r="H707" i="3" s="1"/>
  <c r="BK708" i="1"/>
  <c r="H708" i="3" s="1"/>
  <c r="BK709" i="1"/>
  <c r="H709" i="3" s="1"/>
  <c r="BK710" i="1"/>
  <c r="H710" i="3" s="1"/>
  <c r="BK711" i="1"/>
  <c r="H711" i="3" s="1"/>
  <c r="BK712" i="1"/>
  <c r="H712" i="3" s="1"/>
  <c r="BK713" i="1"/>
  <c r="H713" i="3" s="1"/>
  <c r="BK714" i="1"/>
  <c r="H714" i="3" s="1"/>
  <c r="BK715" i="1"/>
  <c r="H715" i="3" s="1"/>
  <c r="BK716" i="1"/>
  <c r="H716" i="3" s="1"/>
  <c r="BK717" i="1"/>
  <c r="H717" i="3" s="1"/>
  <c r="BK718" i="1"/>
  <c r="H718" i="3" s="1"/>
  <c r="BK719" i="1"/>
  <c r="H719" i="3" s="1"/>
  <c r="BK720" i="1"/>
  <c r="H720" i="3" s="1"/>
  <c r="BK721" i="1"/>
  <c r="H721" i="3" s="1"/>
  <c r="BK722" i="1"/>
  <c r="H722" i="3" s="1"/>
  <c r="BK723" i="1"/>
  <c r="H723" i="3" s="1"/>
  <c r="BK724" i="1"/>
  <c r="H724" i="3" s="1"/>
  <c r="BK725" i="1"/>
  <c r="H725" i="3" s="1"/>
  <c r="BK726" i="1"/>
  <c r="H726" i="3" s="1"/>
  <c r="BK727" i="1"/>
  <c r="H727" i="3" s="1"/>
  <c r="BK728" i="1"/>
  <c r="H728" i="3" s="1"/>
  <c r="BK729" i="1"/>
  <c r="H729" i="3" s="1"/>
  <c r="BK730" i="1"/>
  <c r="H730" i="3" s="1"/>
  <c r="BK731" i="1"/>
  <c r="H731" i="3" s="1"/>
  <c r="BK732" i="1"/>
  <c r="H732" i="3" s="1"/>
  <c r="BK733" i="1"/>
  <c r="H733" i="3" s="1"/>
  <c r="BK734" i="1"/>
  <c r="H734" i="3" s="1"/>
  <c r="BK735" i="1"/>
  <c r="H735" i="3" s="1"/>
  <c r="BK736" i="1"/>
  <c r="H736" i="3" s="1"/>
  <c r="BK737" i="1"/>
  <c r="H737" i="3" s="1"/>
  <c r="BK738" i="1"/>
  <c r="H738" i="3" s="1"/>
  <c r="BK739" i="1"/>
  <c r="H739" i="3" s="1"/>
  <c r="BK740" i="1"/>
  <c r="H740" i="3" s="1"/>
  <c r="BK741" i="1"/>
  <c r="H741" i="3" s="1"/>
  <c r="BK742" i="1"/>
  <c r="H742" i="3" s="1"/>
  <c r="BK743" i="1"/>
  <c r="H743" i="3" s="1"/>
  <c r="BK744" i="1"/>
  <c r="H744" i="3" s="1"/>
  <c r="BK745" i="1"/>
  <c r="H745" i="3" s="1"/>
  <c r="BK746" i="1"/>
  <c r="H746" i="3" s="1"/>
  <c r="BK747" i="1"/>
  <c r="H747" i="3" s="1"/>
  <c r="BK748" i="1"/>
  <c r="H748" i="3" s="1"/>
  <c r="BK749" i="1"/>
  <c r="H749" i="3" s="1"/>
  <c r="BK750" i="1"/>
  <c r="H750" i="3" s="1"/>
  <c r="BK751" i="1"/>
  <c r="H751" i="3" s="1"/>
  <c r="BK752" i="1"/>
  <c r="H752" i="3" s="1"/>
  <c r="BK753" i="1"/>
  <c r="H753" i="3" s="1"/>
  <c r="BK754" i="1"/>
  <c r="H754" i="3" s="1"/>
  <c r="BK755" i="1"/>
  <c r="H755" i="3" s="1"/>
  <c r="BK756" i="1"/>
  <c r="H756" i="3" s="1"/>
  <c r="BK757" i="1"/>
  <c r="H757" i="3" s="1"/>
  <c r="BK758" i="1"/>
  <c r="H758" i="3" s="1"/>
  <c r="BK759" i="1"/>
  <c r="H759" i="3" s="1"/>
  <c r="BK760" i="1"/>
  <c r="H760" i="3" s="1"/>
  <c r="BK761" i="1"/>
  <c r="H761" i="3" s="1"/>
  <c r="BK762" i="1"/>
  <c r="H762" i="3" s="1"/>
  <c r="BK763" i="1"/>
  <c r="H763" i="3" s="1"/>
  <c r="BK764" i="1"/>
  <c r="H764" i="3" s="1"/>
  <c r="BK765" i="1"/>
  <c r="H765" i="3" s="1"/>
  <c r="BK766" i="1"/>
  <c r="H766" i="3" s="1"/>
  <c r="BK767" i="1"/>
  <c r="H767" i="3" s="1"/>
  <c r="BK768" i="1"/>
  <c r="H768" i="3" s="1"/>
  <c r="BK769" i="1"/>
  <c r="H769" i="3" s="1"/>
  <c r="BK770" i="1"/>
  <c r="H770" i="3" s="1"/>
  <c r="BK771" i="1"/>
  <c r="H771" i="3" s="1"/>
  <c r="BK772" i="1"/>
  <c r="H772" i="3" s="1"/>
  <c r="BK773" i="1"/>
  <c r="H773" i="3" s="1"/>
  <c r="BK774" i="1"/>
  <c r="H774" i="3" s="1"/>
  <c r="BK775" i="1"/>
  <c r="H775" i="3" s="1"/>
  <c r="BK776" i="1"/>
  <c r="H776" i="3" s="1"/>
  <c r="BK777" i="1"/>
  <c r="H777" i="3" s="1"/>
  <c r="BK778" i="1"/>
  <c r="H778" i="3" s="1"/>
  <c r="BK779" i="1"/>
  <c r="H779" i="3" s="1"/>
  <c r="BK780" i="1"/>
  <c r="H780" i="3" s="1"/>
  <c r="BK781" i="1"/>
  <c r="H781" i="3" s="1"/>
  <c r="BK782" i="1"/>
  <c r="H782" i="3" s="1"/>
  <c r="BK783" i="1"/>
  <c r="H783" i="3" s="1"/>
  <c r="BK784" i="1"/>
  <c r="H784" i="3" s="1"/>
  <c r="BK785" i="1"/>
  <c r="H785" i="3" s="1"/>
  <c r="BK786" i="1"/>
  <c r="H786" i="3" s="1"/>
  <c r="BK787" i="1"/>
  <c r="H787" i="3" s="1"/>
  <c r="BK788" i="1"/>
  <c r="H788" i="3" s="1"/>
  <c r="BK789" i="1"/>
  <c r="H789" i="3" s="1"/>
  <c r="BK790" i="1"/>
  <c r="H790" i="3" s="1"/>
  <c r="BK791" i="1"/>
  <c r="H791" i="3" s="1"/>
  <c r="BK792" i="1"/>
  <c r="H792" i="3" s="1"/>
  <c r="BK793" i="1"/>
  <c r="H793" i="3" s="1"/>
  <c r="BK794" i="1"/>
  <c r="H794" i="3" s="1"/>
  <c r="BK795" i="1"/>
  <c r="H795" i="3" s="1"/>
  <c r="BK796" i="1"/>
  <c r="H796" i="3" s="1"/>
  <c r="BK797" i="1"/>
  <c r="H797" i="3" s="1"/>
  <c r="BK798" i="1"/>
  <c r="H798" i="3" s="1"/>
  <c r="BK799" i="1"/>
  <c r="H799" i="3" s="1"/>
  <c r="BK800" i="1"/>
  <c r="H800" i="3" s="1"/>
  <c r="BK801" i="1"/>
  <c r="H801" i="3" s="1"/>
  <c r="BK802" i="1"/>
  <c r="H802" i="3" s="1"/>
  <c r="BK803" i="1"/>
  <c r="H803" i="3" s="1"/>
  <c r="BK804" i="1"/>
  <c r="H804" i="3" s="1"/>
  <c r="BK805" i="1"/>
  <c r="H805" i="3" s="1"/>
  <c r="BK806" i="1"/>
  <c r="H806" i="3" s="1"/>
  <c r="BK807" i="1"/>
  <c r="H807" i="3" s="1"/>
  <c r="BK808" i="1"/>
  <c r="H808" i="3" s="1"/>
  <c r="BK809" i="1"/>
  <c r="H809" i="3" s="1"/>
  <c r="BK810" i="1"/>
  <c r="H810" i="3" s="1"/>
  <c r="BK811" i="1"/>
  <c r="H811" i="3" s="1"/>
  <c r="BK812" i="1"/>
  <c r="H812" i="3" s="1"/>
  <c r="BK813" i="1"/>
  <c r="H813" i="3" s="1"/>
  <c r="BK814" i="1"/>
  <c r="H814" i="3" s="1"/>
  <c r="BK815" i="1"/>
  <c r="H815" i="3" s="1"/>
  <c r="BK816" i="1"/>
  <c r="H816" i="3" s="1"/>
  <c r="BK817" i="1"/>
  <c r="H817" i="3" s="1"/>
  <c r="BK818" i="1"/>
  <c r="H818" i="3" s="1"/>
  <c r="BK819" i="1"/>
  <c r="H819" i="3" s="1"/>
  <c r="BK820" i="1"/>
  <c r="H820" i="3" s="1"/>
  <c r="BK821" i="1"/>
  <c r="H821" i="3" s="1"/>
  <c r="BK822" i="1"/>
  <c r="H822" i="3" s="1"/>
  <c r="BK823" i="1"/>
  <c r="H823" i="3" s="1"/>
  <c r="BK824" i="1"/>
  <c r="H824" i="3" s="1"/>
  <c r="BK825" i="1"/>
  <c r="H825" i="3" s="1"/>
  <c r="BK826" i="1"/>
  <c r="H826" i="3" s="1"/>
  <c r="BK827" i="1"/>
  <c r="H827" i="3" s="1"/>
  <c r="BK828" i="1"/>
  <c r="H828" i="3" s="1"/>
  <c r="BK829" i="1"/>
  <c r="H829" i="3" s="1"/>
  <c r="BK830" i="1"/>
  <c r="H830" i="3" s="1"/>
  <c r="BK831" i="1"/>
  <c r="H831" i="3" s="1"/>
  <c r="BK832" i="1"/>
  <c r="H832" i="3" s="1"/>
  <c r="BK833" i="1"/>
  <c r="H833" i="3" s="1"/>
  <c r="BK834" i="1"/>
  <c r="H834" i="3" s="1"/>
  <c r="BK835" i="1"/>
  <c r="H835" i="3" s="1"/>
  <c r="BK836" i="1"/>
  <c r="H836" i="3" s="1"/>
  <c r="BK837" i="1"/>
  <c r="H837" i="3" s="1"/>
  <c r="BK838" i="1"/>
  <c r="H838" i="3" s="1"/>
  <c r="BK839" i="1"/>
  <c r="H839" i="3" s="1"/>
  <c r="BK840" i="1"/>
  <c r="H840" i="3" s="1"/>
  <c r="BK841" i="1"/>
  <c r="H841" i="3" s="1"/>
  <c r="BK842" i="1"/>
  <c r="H842" i="3" s="1"/>
  <c r="BK843" i="1"/>
  <c r="H843" i="3" s="1"/>
  <c r="BK844" i="1"/>
  <c r="H844" i="3" s="1"/>
  <c r="BK845" i="1"/>
  <c r="H845" i="3" s="1"/>
  <c r="BK846" i="1"/>
  <c r="H846" i="3" s="1"/>
  <c r="BK847" i="1"/>
  <c r="H847" i="3" s="1"/>
  <c r="BK848" i="1"/>
  <c r="H848" i="3" s="1"/>
  <c r="BK849" i="1"/>
  <c r="H849" i="3" s="1"/>
  <c r="BK850" i="1"/>
  <c r="H850" i="3" s="1"/>
  <c r="BK851" i="1"/>
  <c r="H851" i="3" s="1"/>
  <c r="BK852" i="1"/>
  <c r="H852" i="3" s="1"/>
  <c r="BK853" i="1"/>
  <c r="H853" i="3" s="1"/>
  <c r="BK854" i="1"/>
  <c r="H854" i="3" s="1"/>
  <c r="BK855" i="1"/>
  <c r="H855" i="3" s="1"/>
  <c r="BK856" i="1"/>
  <c r="H856" i="3" s="1"/>
  <c r="BK857" i="1"/>
  <c r="H857" i="3" s="1"/>
  <c r="BK858" i="1"/>
  <c r="H858" i="3" s="1"/>
  <c r="BK859" i="1"/>
  <c r="H859" i="3" s="1"/>
  <c r="BK860" i="1"/>
  <c r="H860" i="3" s="1"/>
  <c r="BK861" i="1"/>
  <c r="H861" i="3" s="1"/>
  <c r="BK862" i="1"/>
  <c r="H862" i="3" s="1"/>
  <c r="BK863" i="1"/>
  <c r="H863" i="3" s="1"/>
  <c r="BK864" i="1"/>
  <c r="H864" i="3" s="1"/>
  <c r="BK865" i="1"/>
  <c r="H865" i="3" s="1"/>
  <c r="BK866" i="1"/>
  <c r="H866" i="3" s="1"/>
  <c r="BK867" i="1"/>
  <c r="H867" i="3" s="1"/>
  <c r="BK868" i="1"/>
  <c r="H868" i="3" s="1"/>
  <c r="BK869" i="1"/>
  <c r="H869" i="3" s="1"/>
  <c r="BK870" i="1"/>
  <c r="H870" i="3" s="1"/>
  <c r="BK871" i="1"/>
  <c r="H871" i="3" s="1"/>
  <c r="BK872" i="1"/>
  <c r="H872" i="3" s="1"/>
  <c r="BK873" i="1"/>
  <c r="H873" i="3" s="1"/>
  <c r="BK874" i="1"/>
  <c r="H874" i="3" s="1"/>
  <c r="BK875" i="1"/>
  <c r="H875" i="3" s="1"/>
  <c r="BK876" i="1"/>
  <c r="H876" i="3" s="1"/>
  <c r="BK877" i="1"/>
  <c r="H877" i="3" s="1"/>
  <c r="BK878" i="1"/>
  <c r="H878" i="3" s="1"/>
  <c r="BK879" i="1"/>
  <c r="H879" i="3" s="1"/>
  <c r="BK880" i="1"/>
  <c r="H880" i="3" s="1"/>
  <c r="BK881" i="1"/>
  <c r="H881" i="3" s="1"/>
  <c r="BK882" i="1"/>
  <c r="H882" i="3" s="1"/>
  <c r="BK883" i="1"/>
  <c r="H883" i="3" s="1"/>
  <c r="BK884" i="1"/>
  <c r="H884" i="3" s="1"/>
  <c r="BK885" i="1"/>
  <c r="H885" i="3" s="1"/>
  <c r="BK886" i="1"/>
  <c r="H886" i="3" s="1"/>
  <c r="BK887" i="1"/>
  <c r="H887" i="3" s="1"/>
  <c r="BK888" i="1"/>
  <c r="H888" i="3" s="1"/>
  <c r="BK889" i="1"/>
  <c r="H889" i="3" s="1"/>
  <c r="BK890" i="1"/>
  <c r="H890" i="3" s="1"/>
  <c r="BK891" i="1"/>
  <c r="H891" i="3" s="1"/>
  <c r="BK892" i="1"/>
  <c r="H892" i="3" s="1"/>
  <c r="BK893" i="1"/>
  <c r="H893" i="3" s="1"/>
  <c r="BK894" i="1"/>
  <c r="H894" i="3" s="1"/>
  <c r="BK895" i="1"/>
  <c r="H895" i="3" s="1"/>
  <c r="BK896" i="1"/>
  <c r="H896" i="3" s="1"/>
  <c r="BK897" i="1"/>
  <c r="H897" i="3" s="1"/>
  <c r="BK898" i="1"/>
  <c r="H898" i="3" s="1"/>
  <c r="BK899" i="1"/>
  <c r="H899" i="3" s="1"/>
  <c r="BK900" i="1"/>
  <c r="H900" i="3" s="1"/>
  <c r="BK901" i="1"/>
  <c r="H901" i="3" s="1"/>
  <c r="BK902" i="1"/>
  <c r="H902" i="3" s="1"/>
  <c r="BK903" i="1"/>
  <c r="H903" i="3" s="1"/>
  <c r="BK904" i="1"/>
  <c r="H904" i="3" s="1"/>
  <c r="BK905" i="1"/>
  <c r="H905" i="3" s="1"/>
  <c r="BK906" i="1"/>
  <c r="H906" i="3" s="1"/>
  <c r="BK907" i="1"/>
  <c r="H907" i="3" s="1"/>
  <c r="BK908" i="1"/>
  <c r="H908" i="3" s="1"/>
  <c r="BK909" i="1"/>
  <c r="H909" i="3" s="1"/>
  <c r="BK910" i="1"/>
  <c r="H910" i="3" s="1"/>
  <c r="BK911" i="1"/>
  <c r="H911" i="3" s="1"/>
  <c r="BK912" i="1"/>
  <c r="H912" i="3" s="1"/>
  <c r="BK913" i="1"/>
  <c r="H913" i="3" s="1"/>
  <c r="BK914" i="1"/>
  <c r="H914" i="3" s="1"/>
  <c r="BK915" i="1"/>
  <c r="H915" i="3" s="1"/>
  <c r="BK916" i="1"/>
  <c r="H916" i="3" s="1"/>
  <c r="BK917" i="1"/>
  <c r="H917" i="3" s="1"/>
  <c r="BK918" i="1"/>
  <c r="H918" i="3" s="1"/>
  <c r="BK919" i="1"/>
  <c r="H919" i="3" s="1"/>
  <c r="BK920" i="1"/>
  <c r="H920" i="3" s="1"/>
  <c r="BK921" i="1"/>
  <c r="H921" i="3" s="1"/>
  <c r="BK922" i="1"/>
  <c r="H922" i="3" s="1"/>
  <c r="BK923" i="1"/>
  <c r="H923" i="3" s="1"/>
  <c r="BK924" i="1"/>
  <c r="H924" i="3" s="1"/>
  <c r="BK925" i="1"/>
  <c r="H925" i="3" s="1"/>
  <c r="BK926" i="1"/>
  <c r="H926" i="3" s="1"/>
  <c r="BK927" i="1"/>
  <c r="H927" i="3" s="1"/>
  <c r="BK928" i="1"/>
  <c r="H928" i="3" s="1"/>
  <c r="BK929" i="1"/>
  <c r="H929" i="3" s="1"/>
  <c r="BK930" i="1"/>
  <c r="H930" i="3" s="1"/>
  <c r="BK931" i="1"/>
  <c r="H931" i="3" s="1"/>
  <c r="BK932" i="1"/>
  <c r="H932" i="3" s="1"/>
  <c r="BK933" i="1"/>
  <c r="H933" i="3" s="1"/>
  <c r="BK934" i="1"/>
  <c r="H934" i="3" s="1"/>
  <c r="BK935" i="1"/>
  <c r="H935" i="3" s="1"/>
  <c r="BK936" i="1"/>
  <c r="H936" i="3" s="1"/>
  <c r="BK937" i="1"/>
  <c r="H937" i="3" s="1"/>
  <c r="BK938" i="1"/>
  <c r="H938" i="3" s="1"/>
  <c r="BK939" i="1"/>
  <c r="H939" i="3" s="1"/>
  <c r="BK940" i="1"/>
  <c r="H940" i="3" s="1"/>
  <c r="BK941" i="1"/>
  <c r="H941" i="3" s="1"/>
  <c r="BK942" i="1"/>
  <c r="H942" i="3" s="1"/>
  <c r="BK943" i="1"/>
  <c r="H943" i="3" s="1"/>
  <c r="BK944" i="1"/>
  <c r="H944" i="3" s="1"/>
  <c r="BK945" i="1"/>
  <c r="H945" i="3" s="1"/>
  <c r="BK946" i="1"/>
  <c r="H946" i="3" s="1"/>
  <c r="BK947" i="1"/>
  <c r="H947" i="3" s="1"/>
  <c r="BK948" i="1"/>
  <c r="H948" i="3" s="1"/>
  <c r="BK949" i="1"/>
  <c r="H949" i="3" s="1"/>
  <c r="BK950" i="1"/>
  <c r="H950" i="3" s="1"/>
  <c r="BK951" i="1"/>
  <c r="H951" i="3" s="1"/>
  <c r="BK952" i="1"/>
  <c r="H952" i="3" s="1"/>
  <c r="BK953" i="1"/>
  <c r="H953" i="3" s="1"/>
  <c r="BK954" i="1"/>
  <c r="H954" i="3" s="1"/>
  <c r="BK955" i="1"/>
  <c r="H955" i="3" s="1"/>
  <c r="BK956" i="1"/>
  <c r="H956" i="3" s="1"/>
  <c r="BK957" i="1"/>
  <c r="H957" i="3" s="1"/>
  <c r="BK958" i="1"/>
  <c r="H958" i="3" s="1"/>
  <c r="BK959" i="1"/>
  <c r="H959" i="3" s="1"/>
  <c r="BK960" i="1"/>
  <c r="H960" i="3" s="1"/>
  <c r="BK961" i="1"/>
  <c r="H961" i="3" s="1"/>
  <c r="BK962" i="1"/>
  <c r="H962" i="3" s="1"/>
  <c r="BK963" i="1"/>
  <c r="H963" i="3" s="1"/>
  <c r="BK964" i="1"/>
  <c r="H964" i="3" s="1"/>
  <c r="BK965" i="1"/>
  <c r="H965" i="3" s="1"/>
  <c r="BK966" i="1"/>
  <c r="H966" i="3" s="1"/>
  <c r="BK967" i="1"/>
  <c r="H967" i="3" s="1"/>
  <c r="BK968" i="1"/>
  <c r="H968" i="3" s="1"/>
  <c r="BK969" i="1"/>
  <c r="H969" i="3" s="1"/>
  <c r="BK970" i="1"/>
  <c r="H970" i="3" s="1"/>
  <c r="BK971" i="1"/>
  <c r="H971" i="3" s="1"/>
  <c r="BK972" i="1"/>
  <c r="H972" i="3" s="1"/>
  <c r="BK973" i="1"/>
  <c r="H973" i="3" s="1"/>
  <c r="BK974" i="1"/>
  <c r="H974" i="3" s="1"/>
  <c r="BK975" i="1"/>
  <c r="H975" i="3" s="1"/>
  <c r="BK976" i="1"/>
  <c r="H976" i="3" s="1"/>
  <c r="BK977" i="1"/>
  <c r="H977" i="3" s="1"/>
  <c r="BK978" i="1"/>
  <c r="H978" i="3" s="1"/>
  <c r="BK979" i="1"/>
  <c r="H979" i="3" s="1"/>
  <c r="BK980" i="1"/>
  <c r="H980" i="3" s="1"/>
  <c r="BK981" i="1"/>
  <c r="H981" i="3" s="1"/>
  <c r="BK982" i="1"/>
  <c r="H982" i="3" s="1"/>
  <c r="BK983" i="1"/>
  <c r="H983" i="3" s="1"/>
  <c r="BK984" i="1"/>
  <c r="H984" i="3" s="1"/>
  <c r="BK985" i="1"/>
  <c r="H985" i="3" s="1"/>
  <c r="BK986" i="1"/>
  <c r="H986" i="3" s="1"/>
  <c r="BK987" i="1"/>
  <c r="H987" i="3" s="1"/>
  <c r="BK988" i="1"/>
  <c r="H988" i="3" s="1"/>
  <c r="BK989" i="1"/>
  <c r="H989" i="3" s="1"/>
  <c r="BK990" i="1"/>
  <c r="H990" i="3" s="1"/>
  <c r="BK991" i="1"/>
  <c r="H991" i="3" s="1"/>
  <c r="BK992" i="1"/>
  <c r="H992" i="3" s="1"/>
  <c r="BK993" i="1"/>
  <c r="H993" i="3" s="1"/>
  <c r="BK994" i="1"/>
  <c r="H994" i="3" s="1"/>
  <c r="BK995" i="1"/>
  <c r="H995" i="3" s="1"/>
  <c r="BK996" i="1"/>
  <c r="H996" i="3" s="1"/>
  <c r="BK997" i="1"/>
  <c r="H997" i="3" s="1"/>
  <c r="BK998" i="1"/>
  <c r="H998" i="3" s="1"/>
  <c r="BK999" i="1"/>
  <c r="H999" i="3" s="1"/>
  <c r="BK1000" i="1"/>
  <c r="H1000" i="3" s="1"/>
  <c r="BK1001" i="1"/>
  <c r="H1001" i="3" s="1"/>
  <c r="BK1002" i="1"/>
  <c r="H1002" i="3" s="1"/>
  <c r="BK1003" i="1"/>
  <c r="H1003" i="3" s="1"/>
  <c r="BK1004" i="1"/>
  <c r="H1004" i="3" s="1"/>
  <c r="BK1005" i="1"/>
  <c r="H1005" i="3" s="1"/>
  <c r="BK1006" i="1"/>
  <c r="H1006" i="3" s="1"/>
  <c r="BK1007" i="1"/>
  <c r="H1007" i="3" s="1"/>
  <c r="BK1008" i="1"/>
  <c r="H1008" i="3" s="1"/>
  <c r="BK1009" i="1"/>
  <c r="H1009" i="3" s="1"/>
  <c r="BK1010" i="1"/>
  <c r="H1010" i="3" s="1"/>
  <c r="BK1011" i="1"/>
  <c r="H1011" i="3" s="1"/>
  <c r="BK1012" i="1"/>
  <c r="H1012" i="3" s="1"/>
  <c r="BK1013" i="1"/>
  <c r="H1013" i="3" s="1"/>
  <c r="BK1014" i="1"/>
  <c r="H1014" i="3" s="1"/>
  <c r="BK1015" i="1"/>
  <c r="H1015" i="3" s="1"/>
  <c r="BK1016" i="1"/>
  <c r="H1016" i="3" s="1"/>
  <c r="BK1017" i="1"/>
  <c r="H1017" i="3" s="1"/>
  <c r="BK1018" i="1"/>
  <c r="H1018" i="3" s="1"/>
  <c r="BK1019" i="1"/>
  <c r="H1019" i="3" s="1"/>
  <c r="BK1020" i="1"/>
  <c r="H1020" i="3" s="1"/>
  <c r="BK1021" i="1"/>
  <c r="H1021" i="3" s="1"/>
  <c r="BK1022" i="1"/>
  <c r="H1022" i="3" s="1"/>
  <c r="BK1023" i="1"/>
  <c r="H1023" i="3" s="1"/>
  <c r="BK1024" i="1"/>
  <c r="H1024" i="3" s="1"/>
  <c r="BK1025" i="1"/>
  <c r="H1025" i="3" s="1"/>
  <c r="BK1026" i="1"/>
  <c r="H1026" i="3" s="1"/>
  <c r="BK1027" i="1"/>
  <c r="H1027" i="3" s="1"/>
  <c r="BK1028" i="1"/>
  <c r="H1028" i="3" s="1"/>
  <c r="BK1029" i="1"/>
  <c r="H1029" i="3" s="1"/>
  <c r="BK1030" i="1"/>
  <c r="H1030" i="3" s="1"/>
  <c r="BK1031" i="1"/>
  <c r="H1031" i="3" s="1"/>
  <c r="BK1032" i="1"/>
  <c r="H1032" i="3" s="1"/>
  <c r="BK1033" i="1"/>
  <c r="H1033" i="3" s="1"/>
  <c r="BK1034" i="1"/>
  <c r="H1034" i="3" s="1"/>
  <c r="BK1035" i="1"/>
  <c r="H1035" i="3" s="1"/>
  <c r="BK1036" i="1"/>
  <c r="H1036" i="3" s="1"/>
  <c r="BK1037" i="1"/>
  <c r="H1037" i="3" s="1"/>
  <c r="BK1038" i="1"/>
  <c r="H1038" i="3" s="1"/>
  <c r="BK1039" i="1"/>
  <c r="H1039" i="3" s="1"/>
  <c r="BK1040" i="1"/>
  <c r="H1040" i="3" s="1"/>
  <c r="BK1041" i="1"/>
  <c r="H1041" i="3" s="1"/>
  <c r="BK1042" i="1"/>
  <c r="H1042" i="3" s="1"/>
  <c r="BK1043" i="1"/>
  <c r="H1043" i="3" s="1"/>
  <c r="BK1044" i="1"/>
  <c r="H1044" i="3" s="1"/>
  <c r="BK1045" i="1"/>
  <c r="H1045" i="3" s="1"/>
  <c r="BK1046" i="1"/>
  <c r="H1046" i="3" s="1"/>
  <c r="BK1047" i="1"/>
  <c r="H1047" i="3" s="1"/>
  <c r="BK1048" i="1"/>
  <c r="H1048" i="3" s="1"/>
  <c r="BK1049" i="1"/>
  <c r="H1049" i="3" s="1"/>
  <c r="BK1050" i="1"/>
  <c r="H1050" i="3" s="1"/>
  <c r="BK1051" i="1"/>
  <c r="H1051" i="3" s="1"/>
  <c r="BK1052" i="1"/>
  <c r="H1052" i="3" s="1"/>
  <c r="BK1053" i="1"/>
  <c r="H1053" i="3" s="1"/>
  <c r="BK1054" i="1"/>
  <c r="H1054" i="3" s="1"/>
  <c r="BK1055" i="1"/>
  <c r="H1055" i="3" s="1"/>
  <c r="BK1056" i="1"/>
  <c r="H1056" i="3" s="1"/>
  <c r="BK1057" i="1"/>
  <c r="H1057" i="3" s="1"/>
  <c r="BK1058" i="1"/>
  <c r="H1058" i="3" s="1"/>
  <c r="BK1059" i="1"/>
  <c r="H1059" i="3" s="1"/>
  <c r="BK1060" i="1"/>
  <c r="H1060" i="3" s="1"/>
  <c r="BK1061" i="1"/>
  <c r="H1061" i="3" s="1"/>
  <c r="BK1062" i="1"/>
  <c r="H1062" i="3" s="1"/>
  <c r="BK1063" i="1"/>
  <c r="H1063" i="3" s="1"/>
  <c r="BK1064" i="1"/>
  <c r="H1064" i="3" s="1"/>
  <c r="BK1065" i="1"/>
  <c r="H1065" i="3" s="1"/>
  <c r="BK1066" i="1"/>
  <c r="H1066" i="3" s="1"/>
  <c r="BK1067" i="1"/>
  <c r="H1067" i="3" s="1"/>
  <c r="BK1068" i="1"/>
  <c r="H1068" i="3" s="1"/>
  <c r="BK1069" i="1"/>
  <c r="H1069" i="3" s="1"/>
  <c r="BK1070" i="1"/>
  <c r="H1070" i="3" s="1"/>
  <c r="BK1071" i="1"/>
  <c r="H1071" i="3" s="1"/>
  <c r="BK1072" i="1"/>
  <c r="H1072" i="3" s="1"/>
  <c r="BK1073" i="1"/>
  <c r="H1073" i="3" s="1"/>
  <c r="BK1074" i="1"/>
  <c r="H1074" i="3" s="1"/>
  <c r="BK1075" i="1"/>
  <c r="H1075" i="3" s="1"/>
  <c r="BK1076" i="1"/>
  <c r="H1076" i="3" s="1"/>
  <c r="BK1077" i="1"/>
  <c r="H1077" i="3" s="1"/>
  <c r="BK1078" i="1"/>
  <c r="H1078" i="3" s="1"/>
  <c r="BK1079" i="1"/>
  <c r="H1079" i="3" s="1"/>
  <c r="BK1080" i="1"/>
  <c r="H1080" i="3" s="1"/>
  <c r="BK1081" i="1"/>
  <c r="H1081" i="3" s="1"/>
  <c r="BK1082" i="1"/>
  <c r="H1082" i="3" s="1"/>
  <c r="BK1083" i="1"/>
  <c r="H1083" i="3" s="1"/>
  <c r="BK1084" i="1"/>
  <c r="H1084" i="3" s="1"/>
  <c r="BK1085" i="1"/>
  <c r="H1085" i="3" s="1"/>
  <c r="BK1086" i="1"/>
  <c r="H1086" i="3" s="1"/>
  <c r="BK1087" i="1"/>
  <c r="H1087" i="3" s="1"/>
  <c r="BK1088" i="1"/>
  <c r="H1088" i="3" s="1"/>
  <c r="BK1089" i="1"/>
  <c r="H1089" i="3" s="1"/>
  <c r="BK1090" i="1"/>
  <c r="H1090" i="3" s="1"/>
  <c r="BK1091" i="1"/>
  <c r="H1091" i="3" s="1"/>
  <c r="BK1092" i="1"/>
  <c r="H1092" i="3" s="1"/>
  <c r="BK1093" i="1"/>
  <c r="H1093" i="3" s="1"/>
  <c r="BK1094" i="1"/>
  <c r="H1094" i="3" s="1"/>
  <c r="BK1095" i="1"/>
  <c r="H1095" i="3" s="1"/>
  <c r="BK1096" i="1"/>
  <c r="H1096" i="3" s="1"/>
  <c r="BK1097" i="1"/>
  <c r="H1097" i="3" s="1"/>
  <c r="BK1098" i="1"/>
  <c r="H1098" i="3" s="1"/>
  <c r="BK1099" i="1"/>
  <c r="H1099" i="3" s="1"/>
  <c r="BK1100" i="1"/>
  <c r="H1100" i="3" s="1"/>
  <c r="BK1101" i="1"/>
  <c r="H1101" i="3" s="1"/>
  <c r="BK1102" i="1"/>
  <c r="H1102" i="3" s="1"/>
  <c r="BK1103" i="1"/>
  <c r="H1103" i="3" s="1"/>
  <c r="BK1104" i="1"/>
  <c r="H1104" i="3" s="1"/>
  <c r="BK1105" i="1"/>
  <c r="H1105" i="3" s="1"/>
  <c r="BK1106" i="1"/>
  <c r="H1106" i="3" s="1"/>
  <c r="BK1107" i="1"/>
  <c r="H1107" i="3" s="1"/>
  <c r="BK1108" i="1"/>
  <c r="H1108" i="3" s="1"/>
  <c r="BK1109" i="1"/>
  <c r="H1109" i="3" s="1"/>
  <c r="BK1110" i="1"/>
  <c r="H1110" i="3" s="1"/>
  <c r="BK1111" i="1"/>
  <c r="H1111" i="3" s="1"/>
  <c r="BK1112" i="1"/>
  <c r="H1112" i="3" s="1"/>
  <c r="BK1113" i="1"/>
  <c r="H1113" i="3" s="1"/>
  <c r="BK1114" i="1"/>
  <c r="H1114" i="3" s="1"/>
  <c r="BK1115" i="1"/>
  <c r="H1115" i="3" s="1"/>
  <c r="BK1116" i="1"/>
  <c r="H1116" i="3" s="1"/>
  <c r="BK1117" i="1"/>
  <c r="H1117" i="3" s="1"/>
  <c r="BK1118" i="1"/>
  <c r="H1118" i="3" s="1"/>
  <c r="BK1119" i="1"/>
  <c r="H1119" i="3" s="1"/>
  <c r="BK1120" i="1"/>
  <c r="H1120" i="3" s="1"/>
  <c r="BK1121" i="1"/>
  <c r="H1121" i="3" s="1"/>
  <c r="BK1122" i="1"/>
  <c r="H1122" i="3" s="1"/>
  <c r="BK1123" i="1"/>
  <c r="H1123" i="3" s="1"/>
  <c r="BK1124" i="1"/>
  <c r="H1124" i="3" s="1"/>
  <c r="BK1125" i="1"/>
  <c r="H1125" i="3" s="1"/>
  <c r="BK1126" i="1"/>
  <c r="H1126" i="3" s="1"/>
  <c r="BK1127" i="1"/>
  <c r="H1127" i="3" s="1"/>
  <c r="BK1128" i="1"/>
  <c r="H1128" i="3" s="1"/>
  <c r="BK1129" i="1"/>
  <c r="H1129" i="3" s="1"/>
  <c r="BK1130" i="1"/>
  <c r="H1130" i="3" s="1"/>
  <c r="BK1131" i="1"/>
  <c r="H1131" i="3" s="1"/>
  <c r="BK1132" i="1"/>
  <c r="H1132" i="3" s="1"/>
  <c r="BK1133" i="1"/>
  <c r="H1133" i="3" s="1"/>
  <c r="BK1134" i="1"/>
  <c r="H1134" i="3" s="1"/>
  <c r="BK1135" i="1"/>
  <c r="H1135" i="3" s="1"/>
  <c r="BK1136" i="1"/>
  <c r="H1136" i="3" s="1"/>
  <c r="BK1137" i="1"/>
  <c r="H1137" i="3" s="1"/>
  <c r="BK1138" i="1"/>
  <c r="H1138" i="3" s="1"/>
  <c r="BK1139" i="1"/>
  <c r="H1139" i="3" s="1"/>
  <c r="BK1140" i="1"/>
  <c r="H1140" i="3" s="1"/>
  <c r="BK1141" i="1"/>
  <c r="H1141" i="3" s="1"/>
  <c r="BK1142" i="1"/>
  <c r="H1142" i="3" s="1"/>
  <c r="BK1143" i="1"/>
  <c r="H1143" i="3" s="1"/>
  <c r="BK1144" i="1"/>
  <c r="H1144" i="3" s="1"/>
  <c r="BK1145" i="1"/>
  <c r="H1145" i="3" s="1"/>
  <c r="BK1146" i="1"/>
  <c r="H1146" i="3" s="1"/>
  <c r="BK1147" i="1"/>
  <c r="H1147" i="3" s="1"/>
  <c r="BK1148" i="1"/>
  <c r="H1148" i="3" s="1"/>
  <c r="BK1149" i="1"/>
  <c r="H1149" i="3" s="1"/>
  <c r="BK1150" i="1"/>
  <c r="H1150" i="3" s="1"/>
  <c r="BK1151" i="1"/>
  <c r="H1151" i="3" s="1"/>
  <c r="BK1152" i="1"/>
  <c r="H1152" i="3" s="1"/>
  <c r="BK1153" i="1"/>
  <c r="H1153" i="3" s="1"/>
  <c r="BK1154" i="1"/>
  <c r="H1154" i="3" s="1"/>
  <c r="BK1155" i="1"/>
  <c r="H1155" i="3" s="1"/>
  <c r="BK1156" i="1"/>
  <c r="H1156" i="3" s="1"/>
  <c r="BK1157" i="1"/>
  <c r="H1157" i="3" s="1"/>
  <c r="BK1158" i="1"/>
  <c r="H1158" i="3" s="1"/>
  <c r="BK1159" i="1"/>
  <c r="H1159" i="3" s="1"/>
  <c r="BK1160" i="1"/>
  <c r="H1160" i="3" s="1"/>
  <c r="BK1161" i="1"/>
  <c r="H1161" i="3" s="1"/>
  <c r="BK1162" i="1"/>
  <c r="H1162" i="3" s="1"/>
  <c r="BK1163" i="1"/>
  <c r="H1163" i="3" s="1"/>
  <c r="BK1164" i="1"/>
  <c r="H1164" i="3" s="1"/>
  <c r="BK1165" i="1"/>
  <c r="H1165" i="3" s="1"/>
  <c r="BK1166" i="1"/>
  <c r="H1166" i="3" s="1"/>
  <c r="BK1167" i="1"/>
  <c r="H1167" i="3" s="1"/>
  <c r="BK1168" i="1"/>
  <c r="H1168" i="3" s="1"/>
  <c r="BK1169" i="1"/>
  <c r="H1169" i="3" s="1"/>
  <c r="BK1170" i="1"/>
  <c r="H1170" i="3" s="1"/>
  <c r="BK1171" i="1"/>
  <c r="H1171" i="3" s="1"/>
  <c r="BK1172" i="1"/>
  <c r="H1172" i="3" s="1"/>
  <c r="BK1173" i="1"/>
  <c r="H1173" i="3" s="1"/>
  <c r="BK1174" i="1"/>
  <c r="H1174" i="3" s="1"/>
  <c r="BK1175" i="1"/>
  <c r="H1175" i="3" s="1"/>
  <c r="BK1176" i="1"/>
  <c r="H1176" i="3" s="1"/>
  <c r="BK1177" i="1"/>
  <c r="H1177" i="3" s="1"/>
  <c r="BK1178" i="1"/>
  <c r="H1178" i="3" s="1"/>
  <c r="BK1179" i="1"/>
  <c r="H1179" i="3" s="1"/>
  <c r="BK1180" i="1"/>
  <c r="H1180" i="3" s="1"/>
  <c r="BK1181" i="1"/>
  <c r="H1181" i="3" s="1"/>
  <c r="BK1182" i="1"/>
  <c r="H1182" i="3" s="1"/>
  <c r="BK1183" i="1"/>
  <c r="H1183" i="3" s="1"/>
  <c r="BK1184" i="1"/>
  <c r="H1184" i="3" s="1"/>
  <c r="BK1185" i="1"/>
  <c r="H1185" i="3" s="1"/>
  <c r="BK1186" i="1"/>
  <c r="H1186" i="3" s="1"/>
  <c r="BK1187" i="1"/>
  <c r="H1187" i="3" s="1"/>
  <c r="BK1188" i="1"/>
  <c r="H1188" i="3" s="1"/>
  <c r="BK1189" i="1"/>
  <c r="H1189" i="3" s="1"/>
  <c r="BK1190" i="1"/>
  <c r="H1190" i="3" s="1"/>
  <c r="BK1191" i="1"/>
  <c r="H1191" i="3" s="1"/>
  <c r="BK1192" i="1"/>
  <c r="H1192" i="3" s="1"/>
  <c r="BK1193" i="1"/>
  <c r="H1193" i="3" s="1"/>
  <c r="BK1194" i="1"/>
  <c r="H1194" i="3" s="1"/>
  <c r="BK1195" i="1"/>
  <c r="H1195" i="3" s="1"/>
  <c r="BK1196" i="1"/>
  <c r="H1196" i="3" s="1"/>
  <c r="BK1197" i="1"/>
  <c r="H1197" i="3" s="1"/>
  <c r="BK1198" i="1"/>
  <c r="H1198" i="3" s="1"/>
  <c r="BK1199" i="1"/>
  <c r="H1199" i="3" s="1"/>
  <c r="BK1200" i="1"/>
  <c r="H1200" i="3" s="1"/>
  <c r="BK1201" i="1"/>
  <c r="H1201" i="3" s="1"/>
  <c r="BK1202" i="1"/>
  <c r="H1202" i="3" s="1"/>
  <c r="BK1203" i="1"/>
  <c r="H1203" i="3" s="1"/>
  <c r="BK1204" i="1"/>
  <c r="H1204" i="3" s="1"/>
  <c r="BK1205" i="1"/>
  <c r="H1205" i="3" s="1"/>
  <c r="BK1206" i="1"/>
  <c r="H1206" i="3" s="1"/>
  <c r="BK1207" i="1"/>
  <c r="H1207" i="3" s="1"/>
  <c r="BK1208" i="1"/>
  <c r="H1208" i="3" s="1"/>
  <c r="BK1209" i="1"/>
  <c r="H1209" i="3" s="1"/>
  <c r="BK1210" i="1"/>
  <c r="H1210" i="3" s="1"/>
  <c r="BK1211" i="1"/>
  <c r="H1211" i="3" s="1"/>
  <c r="BK1212" i="1"/>
  <c r="H1212" i="3" s="1"/>
  <c r="BK1213" i="1"/>
  <c r="H1213" i="3" s="1"/>
  <c r="BK1214" i="1"/>
  <c r="H1214" i="3" s="1"/>
  <c r="BK1215" i="1"/>
  <c r="H1215" i="3" s="1"/>
  <c r="BK1216" i="1"/>
  <c r="H1216" i="3" s="1"/>
  <c r="BK1217" i="1"/>
  <c r="H1217" i="3" s="1"/>
  <c r="BK1218" i="1"/>
  <c r="H1218" i="3" s="1"/>
  <c r="BK1219" i="1"/>
  <c r="H1219" i="3" s="1"/>
  <c r="BK1220" i="1"/>
  <c r="H1220" i="3" s="1"/>
  <c r="BK1221" i="1"/>
  <c r="H1221" i="3" s="1"/>
  <c r="BK1222" i="1"/>
  <c r="H1222" i="3" s="1"/>
  <c r="BK1223" i="1"/>
  <c r="H1223" i="3" s="1"/>
  <c r="BK1224" i="1"/>
  <c r="H1224" i="3" s="1"/>
  <c r="BK1225" i="1"/>
  <c r="H1225" i="3" s="1"/>
  <c r="BK1226" i="1"/>
  <c r="H1226" i="3" s="1"/>
  <c r="BK1227" i="1"/>
  <c r="H1227" i="3" s="1"/>
  <c r="BK1228" i="1"/>
  <c r="H1228" i="3" s="1"/>
  <c r="BK1229" i="1"/>
  <c r="H1229" i="3" s="1"/>
  <c r="BK1230" i="1"/>
  <c r="H1230" i="3" s="1"/>
  <c r="BK1231" i="1"/>
  <c r="H1231" i="3" s="1"/>
  <c r="BK1232" i="1"/>
  <c r="H1232" i="3" s="1"/>
  <c r="BK1233" i="1"/>
  <c r="H1233" i="3" s="1"/>
  <c r="BK1234" i="1"/>
  <c r="H1234" i="3" s="1"/>
  <c r="BK1235" i="1"/>
  <c r="H1235" i="3" s="1"/>
  <c r="BK1236" i="1"/>
  <c r="H1236" i="3" s="1"/>
  <c r="BK1237" i="1"/>
  <c r="H1237" i="3" s="1"/>
  <c r="BK1238" i="1"/>
  <c r="H1238" i="3" s="1"/>
  <c r="BK1239" i="1"/>
  <c r="H1239" i="3" s="1"/>
  <c r="BK1240" i="1"/>
  <c r="H1240" i="3" s="1"/>
  <c r="BK1241" i="1"/>
  <c r="H1241" i="3" s="1"/>
  <c r="BK1242" i="1"/>
  <c r="H1242" i="3" s="1"/>
  <c r="BK1243" i="1"/>
  <c r="H1243" i="3" s="1"/>
  <c r="BK1244" i="1"/>
  <c r="H1244" i="3" s="1"/>
  <c r="BK1245" i="1"/>
  <c r="H1245" i="3" s="1"/>
  <c r="BK1246" i="1"/>
  <c r="H1246" i="3" s="1"/>
  <c r="BK1247" i="1"/>
  <c r="H1247" i="3" s="1"/>
  <c r="BK1248" i="1"/>
  <c r="H1248" i="3" s="1"/>
  <c r="BK1249" i="1"/>
  <c r="H1249" i="3" s="1"/>
  <c r="BK1250" i="1"/>
  <c r="H1250" i="3" s="1"/>
  <c r="BK1251" i="1"/>
  <c r="H1251" i="3" s="1"/>
  <c r="BK1252" i="1"/>
  <c r="H1252" i="3" s="1"/>
  <c r="BK1253" i="1"/>
  <c r="H1253" i="3" s="1"/>
  <c r="BK1254" i="1"/>
  <c r="H1254" i="3" s="1"/>
  <c r="BK1255" i="1"/>
  <c r="H1255" i="3" s="1"/>
  <c r="BK1256" i="1"/>
  <c r="H1256" i="3" s="1"/>
  <c r="BK1257" i="1"/>
  <c r="H1257" i="3" s="1"/>
  <c r="BK1258" i="1"/>
  <c r="H1258" i="3" s="1"/>
  <c r="BK1259" i="1"/>
  <c r="H1259" i="3" s="1"/>
  <c r="BK1260" i="1"/>
  <c r="H1260" i="3" s="1"/>
  <c r="BK1261" i="1"/>
  <c r="H1261" i="3" s="1"/>
  <c r="BK1262" i="1"/>
  <c r="H1262" i="3" s="1"/>
  <c r="BK1263" i="1"/>
  <c r="H1263" i="3" s="1"/>
  <c r="BK1264" i="1"/>
  <c r="H1264" i="3" s="1"/>
  <c r="BK1265" i="1"/>
  <c r="H1265" i="3" s="1"/>
  <c r="BK1266" i="1"/>
  <c r="H1266" i="3" s="1"/>
  <c r="BK1267" i="1"/>
  <c r="H1267" i="3" s="1"/>
  <c r="BK1268" i="1"/>
  <c r="H1268" i="3" s="1"/>
  <c r="BK1269" i="1"/>
  <c r="H1269" i="3" s="1"/>
  <c r="BK1270" i="1"/>
  <c r="H1270" i="3" s="1"/>
  <c r="BK1271" i="1"/>
  <c r="H1271" i="3" s="1"/>
  <c r="BK1272" i="1"/>
  <c r="H1272" i="3" s="1"/>
  <c r="BK1273" i="1"/>
  <c r="H1273" i="3" s="1"/>
  <c r="BK1274" i="1"/>
  <c r="H1274" i="3" s="1"/>
  <c r="BK1275" i="1"/>
  <c r="H1275" i="3" s="1"/>
  <c r="BK1276" i="1"/>
  <c r="H1276" i="3" s="1"/>
  <c r="BK1277" i="1"/>
  <c r="H1277" i="3" s="1"/>
  <c r="BK1278" i="1"/>
  <c r="H1278" i="3" s="1"/>
  <c r="BK1279" i="1"/>
  <c r="H1279" i="3" s="1"/>
  <c r="BK1280" i="1"/>
  <c r="H1280" i="3" s="1"/>
  <c r="BK1281" i="1"/>
  <c r="H1281" i="3" s="1"/>
  <c r="BK1282" i="1"/>
  <c r="H1282" i="3" s="1"/>
  <c r="BK1283" i="1"/>
  <c r="H1283" i="3" s="1"/>
  <c r="BK1284" i="1"/>
  <c r="H1284" i="3" s="1"/>
  <c r="BK1285" i="1"/>
  <c r="H1285" i="3" s="1"/>
  <c r="BK1286" i="1"/>
  <c r="H1286" i="3" s="1"/>
  <c r="BK1287" i="1"/>
  <c r="H1287" i="3" s="1"/>
  <c r="BK1288" i="1"/>
  <c r="H1288" i="3" s="1"/>
  <c r="BK1289" i="1"/>
  <c r="H1289" i="3" s="1"/>
  <c r="BK1290" i="1"/>
  <c r="H1290" i="3" s="1"/>
  <c r="BK1291" i="1"/>
  <c r="H1291" i="3" s="1"/>
  <c r="BK1292" i="1"/>
  <c r="H1292" i="3" s="1"/>
  <c r="BK1293" i="1"/>
  <c r="H1293" i="3" s="1"/>
  <c r="BK1294" i="1"/>
  <c r="H1294" i="3" s="1"/>
  <c r="BK1295" i="1"/>
  <c r="H1295" i="3" s="1"/>
  <c r="BK1296" i="1"/>
  <c r="H1296" i="3" s="1"/>
  <c r="BK1297" i="1"/>
  <c r="H1297" i="3" s="1"/>
  <c r="BK1298" i="1"/>
  <c r="H1298" i="3" s="1"/>
  <c r="BK1299" i="1"/>
  <c r="H1299" i="3" s="1"/>
  <c r="BK1300" i="1"/>
  <c r="H1300" i="3" s="1"/>
  <c r="BK1301" i="1"/>
  <c r="H1301" i="3" s="1"/>
  <c r="BK1302" i="1"/>
  <c r="H1302" i="3" s="1"/>
  <c r="BK1303" i="1"/>
  <c r="H1303" i="3" s="1"/>
  <c r="BK1304" i="1"/>
  <c r="H1304" i="3" s="1"/>
  <c r="BK1305" i="1"/>
  <c r="H1305" i="3" s="1"/>
  <c r="BK1306" i="1"/>
  <c r="H1306" i="3" s="1"/>
  <c r="BK1307" i="1"/>
  <c r="H1307" i="3" s="1"/>
  <c r="BK1308" i="1"/>
  <c r="H1308" i="3" s="1"/>
  <c r="BK1309" i="1"/>
  <c r="H1309" i="3" s="1"/>
  <c r="BK1310" i="1"/>
  <c r="H1310" i="3" s="1"/>
  <c r="BK1311" i="1"/>
  <c r="H1311" i="3" s="1"/>
  <c r="BK1312" i="1"/>
  <c r="H1312" i="3" s="1"/>
  <c r="BK1313" i="1"/>
  <c r="H1313" i="3" s="1"/>
  <c r="BK1314" i="1"/>
  <c r="H1314" i="3" s="1"/>
  <c r="BK1315" i="1"/>
  <c r="H1315" i="3" s="1"/>
  <c r="BK1316" i="1"/>
  <c r="H1316" i="3" s="1"/>
  <c r="BK1317" i="1"/>
  <c r="H1317" i="3" s="1"/>
  <c r="BK1318" i="1"/>
  <c r="H1318" i="3" s="1"/>
  <c r="BK1319" i="1"/>
  <c r="H1319" i="3" s="1"/>
  <c r="BK1320" i="1"/>
  <c r="H1320" i="3" s="1"/>
  <c r="BK1321" i="1"/>
  <c r="H1321" i="3" s="1"/>
  <c r="BK1322" i="1"/>
  <c r="H1322" i="3" s="1"/>
  <c r="BK1323" i="1"/>
  <c r="H1323" i="3" s="1"/>
  <c r="BK1324" i="1"/>
  <c r="H1324" i="3" s="1"/>
  <c r="BK1325" i="1"/>
  <c r="H1325" i="3" s="1"/>
  <c r="BK1326" i="1"/>
  <c r="H1326" i="3" s="1"/>
  <c r="BK1327" i="1"/>
  <c r="H1327" i="3" s="1"/>
  <c r="BK1328" i="1"/>
  <c r="H1328" i="3" s="1"/>
  <c r="BK1329" i="1"/>
  <c r="H1329" i="3" s="1"/>
  <c r="BK1330" i="1"/>
  <c r="H1330" i="3" s="1"/>
  <c r="BK1331" i="1"/>
  <c r="H1331" i="3" s="1"/>
  <c r="BK1332" i="1"/>
  <c r="H1332" i="3" s="1"/>
  <c r="BK1333" i="1"/>
  <c r="H1333" i="3" s="1"/>
  <c r="BK1334" i="1"/>
  <c r="H1334" i="3" s="1"/>
  <c r="BK1335" i="1"/>
  <c r="H1335" i="3" s="1"/>
  <c r="BK1336" i="1"/>
  <c r="H1336" i="3" s="1"/>
  <c r="BK1337" i="1"/>
  <c r="H1337" i="3" s="1"/>
  <c r="BK1338" i="1"/>
  <c r="H1338" i="3" s="1"/>
  <c r="BK1339" i="1"/>
  <c r="H1339" i="3" s="1"/>
  <c r="BK1340" i="1"/>
  <c r="H1340" i="3" s="1"/>
  <c r="BK1341" i="1"/>
  <c r="H1341" i="3" s="1"/>
  <c r="BK1342" i="1"/>
  <c r="H1342" i="3" s="1"/>
  <c r="BK1343" i="1"/>
  <c r="H1343" i="3" s="1"/>
  <c r="BK1344" i="1"/>
  <c r="H1344" i="3" s="1"/>
  <c r="BK1345" i="1"/>
  <c r="H1345" i="3" s="1"/>
  <c r="BK1346" i="1"/>
  <c r="H1346" i="3" s="1"/>
  <c r="BK1347" i="1"/>
  <c r="H1347" i="3" s="1"/>
  <c r="BK1348" i="1"/>
  <c r="H1348" i="3" s="1"/>
  <c r="BK1349" i="1"/>
  <c r="H1349" i="3" s="1"/>
  <c r="BK1350" i="1"/>
  <c r="H1350" i="3" s="1"/>
  <c r="BK1351" i="1"/>
  <c r="H1351" i="3" s="1"/>
  <c r="BK1352" i="1"/>
  <c r="H1352" i="3" s="1"/>
  <c r="BK1353" i="1"/>
  <c r="H1353" i="3" s="1"/>
  <c r="BK1354" i="1"/>
  <c r="H1354" i="3" s="1"/>
  <c r="BK1355" i="1"/>
  <c r="H1355" i="3" s="1"/>
  <c r="BK1356" i="1"/>
  <c r="H1356" i="3" s="1"/>
  <c r="BK1357" i="1"/>
  <c r="H1357" i="3" s="1"/>
  <c r="BK1358" i="1"/>
  <c r="H1358" i="3" s="1"/>
  <c r="BK1359" i="1"/>
  <c r="H1359" i="3" s="1"/>
  <c r="BK1360" i="1"/>
  <c r="H1360" i="3" s="1"/>
  <c r="BK1361" i="1"/>
  <c r="H1361" i="3" s="1"/>
  <c r="BK1362" i="1"/>
  <c r="H1362" i="3" s="1"/>
  <c r="BK1363" i="1"/>
  <c r="H1363" i="3" s="1"/>
  <c r="BK1364" i="1"/>
  <c r="H1364" i="3" s="1"/>
  <c r="BK1365" i="1"/>
  <c r="H1365" i="3" s="1"/>
  <c r="BK1366" i="1"/>
  <c r="H1366" i="3" s="1"/>
  <c r="BK1367" i="1"/>
  <c r="H1367" i="3" s="1"/>
  <c r="BK1368" i="1"/>
  <c r="H1368" i="3" s="1"/>
  <c r="BK1369" i="1"/>
  <c r="H1369" i="3" s="1"/>
  <c r="BK1370" i="1"/>
  <c r="H1370" i="3" s="1"/>
  <c r="BK1371" i="1"/>
  <c r="H1371" i="3" s="1"/>
  <c r="BK1372" i="1"/>
  <c r="H1372" i="3" s="1"/>
  <c r="BK1373" i="1"/>
  <c r="H1373" i="3" s="1"/>
  <c r="BK1374" i="1"/>
  <c r="H1374" i="3" s="1"/>
  <c r="BK1375" i="1"/>
  <c r="H1375" i="3" s="1"/>
  <c r="BK1376" i="1"/>
  <c r="H1376" i="3" s="1"/>
  <c r="BK1377" i="1"/>
  <c r="H1377" i="3" s="1"/>
  <c r="BK1378" i="1"/>
  <c r="H1378" i="3" s="1"/>
  <c r="BK1379" i="1"/>
  <c r="H1379" i="3" s="1"/>
  <c r="BK1380" i="1"/>
  <c r="H1380" i="3" s="1"/>
  <c r="BK1381" i="1"/>
  <c r="H1381" i="3" s="1"/>
  <c r="BK1382" i="1"/>
  <c r="H1382" i="3" s="1"/>
  <c r="BK1383" i="1"/>
  <c r="H1383" i="3" s="1"/>
  <c r="BK1384" i="1"/>
  <c r="H1384" i="3" s="1"/>
  <c r="BK1385" i="1"/>
  <c r="H1385" i="3" s="1"/>
  <c r="BK1386" i="1"/>
  <c r="H1386" i="3" s="1"/>
  <c r="BK1387" i="1"/>
  <c r="H1387" i="3" s="1"/>
  <c r="BK1388" i="1"/>
  <c r="H1388" i="3" s="1"/>
  <c r="BK1389" i="1"/>
  <c r="H1389" i="3" s="1"/>
  <c r="BK1390" i="1"/>
  <c r="H1390" i="3" s="1"/>
  <c r="BK1391" i="1"/>
  <c r="H1391" i="3" s="1"/>
  <c r="BK1392" i="1"/>
  <c r="H1392" i="3" s="1"/>
  <c r="BK1393" i="1"/>
  <c r="H1393" i="3" s="1"/>
  <c r="BK1394" i="1"/>
  <c r="H1394" i="3" s="1"/>
  <c r="BK1395" i="1"/>
  <c r="H1395" i="3" s="1"/>
  <c r="BK1396" i="1"/>
  <c r="H1396" i="3" s="1"/>
  <c r="BK1397" i="1"/>
  <c r="H1397" i="3" s="1"/>
  <c r="BK1398" i="1"/>
  <c r="H1398" i="3" s="1"/>
  <c r="BK1399" i="1"/>
  <c r="H1399" i="3" s="1"/>
  <c r="BK1400" i="1"/>
  <c r="H1400" i="3" s="1"/>
  <c r="BK1401" i="1"/>
  <c r="H1401" i="3" s="1"/>
  <c r="BK1402" i="1"/>
  <c r="H1402" i="3" s="1"/>
  <c r="BK1403" i="1"/>
  <c r="H1403" i="3" s="1"/>
  <c r="BK1404" i="1"/>
  <c r="H1404" i="3" s="1"/>
  <c r="BK1405" i="1"/>
  <c r="H1405" i="3" s="1"/>
  <c r="BK1406" i="1"/>
  <c r="H1406" i="3" s="1"/>
  <c r="BK1407" i="1"/>
  <c r="H1407" i="3" s="1"/>
  <c r="BK1408" i="1"/>
  <c r="H1408" i="3" s="1"/>
  <c r="BK1409" i="1"/>
  <c r="H1409" i="3" s="1"/>
  <c r="BK1410" i="1"/>
  <c r="H1410" i="3" s="1"/>
  <c r="BK1411" i="1"/>
  <c r="H1411" i="3" s="1"/>
  <c r="BK1412" i="1"/>
  <c r="H1412" i="3" s="1"/>
  <c r="BK1413" i="1"/>
  <c r="H1413" i="3" s="1"/>
  <c r="BK1414" i="1"/>
  <c r="H1414" i="3" s="1"/>
  <c r="BK1415" i="1"/>
  <c r="H1415" i="3" s="1"/>
  <c r="BK1416" i="1"/>
  <c r="H1416" i="3" s="1"/>
  <c r="BK1417" i="1"/>
  <c r="H1417" i="3" s="1"/>
  <c r="BK1418" i="1"/>
  <c r="H1418" i="3" s="1"/>
  <c r="BK1419" i="1"/>
  <c r="H1419" i="3" s="1"/>
  <c r="BK1420" i="1"/>
  <c r="H1420" i="3" s="1"/>
  <c r="BK1421" i="1"/>
  <c r="H1421" i="3" s="1"/>
  <c r="BK1422" i="1"/>
  <c r="H1422" i="3" s="1"/>
  <c r="BK1423" i="1"/>
  <c r="H1423" i="3" s="1"/>
  <c r="BK1424" i="1"/>
  <c r="H1424" i="3" s="1"/>
  <c r="BK1425" i="1"/>
  <c r="H1425" i="3" s="1"/>
  <c r="BK1426" i="1"/>
  <c r="H1426" i="3" s="1"/>
  <c r="BK1427" i="1"/>
  <c r="H1427" i="3" s="1"/>
  <c r="BK1428" i="1"/>
  <c r="H1428" i="3" s="1"/>
  <c r="BK1429" i="1"/>
  <c r="H1429" i="3" s="1"/>
  <c r="BK1430" i="1"/>
  <c r="H1430" i="3" s="1"/>
  <c r="BK1431" i="1"/>
  <c r="H1431" i="3" s="1"/>
  <c r="BK1432" i="1"/>
  <c r="H1432" i="3" s="1"/>
  <c r="BK1433" i="1"/>
  <c r="H1433" i="3" s="1"/>
  <c r="BK1434" i="1"/>
  <c r="H1434" i="3" s="1"/>
  <c r="BK1435" i="1"/>
  <c r="H1435" i="3" s="1"/>
  <c r="BK1436" i="1"/>
  <c r="H1436" i="3" s="1"/>
  <c r="BK1437" i="1"/>
  <c r="H1437" i="3" s="1"/>
  <c r="BK1438" i="1"/>
  <c r="H1438" i="3" s="1"/>
  <c r="BK1439" i="1"/>
  <c r="H1439" i="3" s="1"/>
  <c r="BK1440" i="1"/>
  <c r="H1440" i="3" s="1"/>
  <c r="BK1441" i="1"/>
  <c r="H1441" i="3" s="1"/>
  <c r="BK1442" i="1"/>
  <c r="H1442" i="3" s="1"/>
  <c r="BK1443" i="1"/>
  <c r="H1443" i="3" s="1"/>
  <c r="BK1444" i="1"/>
  <c r="H1444" i="3" s="1"/>
  <c r="BK1445" i="1"/>
  <c r="H1445" i="3" s="1"/>
  <c r="BK1446" i="1"/>
  <c r="H1446" i="3" s="1"/>
  <c r="BK1447" i="1"/>
  <c r="H1447" i="3" s="1"/>
  <c r="BK1448" i="1"/>
  <c r="H1448" i="3" s="1"/>
  <c r="BK1449" i="1"/>
  <c r="H1449" i="3" s="1"/>
  <c r="BK1450" i="1"/>
  <c r="H1450" i="3" s="1"/>
  <c r="BK1451" i="1"/>
  <c r="H1451" i="3" s="1"/>
  <c r="BK1452" i="1"/>
  <c r="H1452" i="3" s="1"/>
  <c r="BK1453" i="1"/>
  <c r="H1453" i="3" s="1"/>
  <c r="BK1454" i="1"/>
  <c r="H1454" i="3" s="1"/>
  <c r="BK1455" i="1"/>
  <c r="H1455" i="3" s="1"/>
  <c r="BK1456" i="1"/>
  <c r="H1456" i="3" s="1"/>
  <c r="BK1457" i="1"/>
  <c r="H1457" i="3" s="1"/>
  <c r="BK1458" i="1"/>
  <c r="H1458" i="3" s="1"/>
  <c r="BK1459" i="1"/>
  <c r="H1459" i="3" s="1"/>
  <c r="BK1460" i="1"/>
  <c r="H1460" i="3" s="1"/>
  <c r="BK1461" i="1"/>
  <c r="H1461" i="3" s="1"/>
  <c r="BK2" i="1"/>
  <c r="H2" i="3" s="1"/>
  <c r="X3" i="1"/>
  <c r="E3" i="3" s="1"/>
  <c r="X4" i="1"/>
  <c r="E4" i="3" s="1"/>
  <c r="X5" i="1"/>
  <c r="E5" i="3" s="1"/>
  <c r="X6" i="1"/>
  <c r="E6" i="3" s="1"/>
  <c r="X7" i="1"/>
  <c r="E7" i="3" s="1"/>
  <c r="X8" i="1"/>
  <c r="E8" i="3" s="1"/>
  <c r="X9" i="1"/>
  <c r="E9" i="3" s="1"/>
  <c r="X10" i="1"/>
  <c r="E10" i="3" s="1"/>
  <c r="X11" i="1"/>
  <c r="E11" i="3" s="1"/>
  <c r="X12" i="1"/>
  <c r="E12" i="3" s="1"/>
  <c r="X13" i="1"/>
  <c r="E13" i="3" s="1"/>
  <c r="X14" i="1"/>
  <c r="E14" i="3" s="1"/>
  <c r="X15" i="1"/>
  <c r="E15" i="3" s="1"/>
  <c r="X16" i="1"/>
  <c r="E16" i="3" s="1"/>
  <c r="X17" i="1"/>
  <c r="E17" i="3" s="1"/>
  <c r="X18" i="1"/>
  <c r="E18" i="3" s="1"/>
  <c r="X19" i="1"/>
  <c r="E19" i="3" s="1"/>
  <c r="X20" i="1"/>
  <c r="E20" i="3" s="1"/>
  <c r="X21" i="1"/>
  <c r="E21" i="3" s="1"/>
  <c r="X22" i="1"/>
  <c r="E22" i="3" s="1"/>
  <c r="X23" i="1"/>
  <c r="E23" i="3" s="1"/>
  <c r="X24" i="1"/>
  <c r="E24" i="3" s="1"/>
  <c r="X25" i="1"/>
  <c r="E25" i="3" s="1"/>
  <c r="X26" i="1"/>
  <c r="E26" i="3" s="1"/>
  <c r="X27" i="1"/>
  <c r="E27" i="3" s="1"/>
  <c r="X28" i="1"/>
  <c r="E28" i="3" s="1"/>
  <c r="X29" i="1"/>
  <c r="E29" i="3" s="1"/>
  <c r="X30" i="1"/>
  <c r="E30" i="3" s="1"/>
  <c r="X31" i="1"/>
  <c r="E31" i="3" s="1"/>
  <c r="X32" i="1"/>
  <c r="E32" i="3" s="1"/>
  <c r="X33" i="1"/>
  <c r="E33" i="3" s="1"/>
  <c r="X34" i="1"/>
  <c r="E34" i="3" s="1"/>
  <c r="X35" i="1"/>
  <c r="E35" i="3" s="1"/>
  <c r="X36" i="1"/>
  <c r="E36" i="3" s="1"/>
  <c r="X37" i="1"/>
  <c r="E37" i="3" s="1"/>
  <c r="X38" i="1"/>
  <c r="E38" i="3" s="1"/>
  <c r="X39" i="1"/>
  <c r="E39" i="3" s="1"/>
  <c r="X40" i="1"/>
  <c r="E40" i="3" s="1"/>
  <c r="X41" i="1"/>
  <c r="E41" i="3" s="1"/>
  <c r="X42" i="1"/>
  <c r="E42" i="3" s="1"/>
  <c r="X43" i="1"/>
  <c r="E43" i="3" s="1"/>
  <c r="X44" i="1"/>
  <c r="E44" i="3" s="1"/>
  <c r="X45" i="1"/>
  <c r="E45" i="3" s="1"/>
  <c r="X46" i="1"/>
  <c r="E46" i="3" s="1"/>
  <c r="X47" i="1"/>
  <c r="E47" i="3" s="1"/>
  <c r="X48" i="1"/>
  <c r="E48" i="3" s="1"/>
  <c r="X49" i="1"/>
  <c r="E49" i="3" s="1"/>
  <c r="X50" i="1"/>
  <c r="E50" i="3" s="1"/>
  <c r="X51" i="1"/>
  <c r="E51" i="3" s="1"/>
  <c r="X52" i="1"/>
  <c r="E52" i="3" s="1"/>
  <c r="X53" i="1"/>
  <c r="E53" i="3" s="1"/>
  <c r="X54" i="1"/>
  <c r="E54" i="3" s="1"/>
  <c r="X55" i="1"/>
  <c r="E55" i="3" s="1"/>
  <c r="X56" i="1"/>
  <c r="E56" i="3" s="1"/>
  <c r="X57" i="1"/>
  <c r="E57" i="3" s="1"/>
  <c r="X58" i="1"/>
  <c r="E58" i="3" s="1"/>
  <c r="X59" i="1"/>
  <c r="E59" i="3" s="1"/>
  <c r="X60" i="1"/>
  <c r="E60" i="3" s="1"/>
  <c r="X61" i="1"/>
  <c r="E61" i="3" s="1"/>
  <c r="X62" i="1"/>
  <c r="E62" i="3" s="1"/>
  <c r="X63" i="1"/>
  <c r="E63" i="3" s="1"/>
  <c r="X64" i="1"/>
  <c r="E64" i="3" s="1"/>
  <c r="X65" i="1"/>
  <c r="E65" i="3" s="1"/>
  <c r="X66" i="1"/>
  <c r="E66" i="3" s="1"/>
  <c r="X67" i="1"/>
  <c r="E67" i="3" s="1"/>
  <c r="X68" i="1"/>
  <c r="E68" i="3" s="1"/>
  <c r="X69" i="1"/>
  <c r="E69" i="3" s="1"/>
  <c r="X70" i="1"/>
  <c r="E70" i="3" s="1"/>
  <c r="X71" i="1"/>
  <c r="E71" i="3" s="1"/>
  <c r="X72" i="1"/>
  <c r="E72" i="3" s="1"/>
  <c r="X73" i="1"/>
  <c r="E73" i="3" s="1"/>
  <c r="X74" i="1"/>
  <c r="E74" i="3" s="1"/>
  <c r="X75" i="1"/>
  <c r="E75" i="3" s="1"/>
  <c r="X76" i="1"/>
  <c r="E76" i="3" s="1"/>
  <c r="X77" i="1"/>
  <c r="E77" i="3" s="1"/>
  <c r="X78" i="1"/>
  <c r="E78" i="3" s="1"/>
  <c r="X79" i="1"/>
  <c r="E79" i="3" s="1"/>
  <c r="X80" i="1"/>
  <c r="E80" i="3" s="1"/>
  <c r="X81" i="1"/>
  <c r="E81" i="3" s="1"/>
  <c r="X82" i="1"/>
  <c r="E82" i="3" s="1"/>
  <c r="X83" i="1"/>
  <c r="E83" i="3" s="1"/>
  <c r="X84" i="1"/>
  <c r="E84" i="3" s="1"/>
  <c r="X85" i="1"/>
  <c r="E85" i="3" s="1"/>
  <c r="X86" i="1"/>
  <c r="E86" i="3" s="1"/>
  <c r="X87" i="1"/>
  <c r="E87" i="3" s="1"/>
  <c r="X88" i="1"/>
  <c r="E88" i="3" s="1"/>
  <c r="X89" i="1"/>
  <c r="E89" i="3" s="1"/>
  <c r="X90" i="1"/>
  <c r="E90" i="3" s="1"/>
  <c r="X91" i="1"/>
  <c r="E91" i="3" s="1"/>
  <c r="X92" i="1"/>
  <c r="E92" i="3" s="1"/>
  <c r="X93" i="1"/>
  <c r="E93" i="3" s="1"/>
  <c r="X94" i="1"/>
  <c r="E94" i="3" s="1"/>
  <c r="X95" i="1"/>
  <c r="E95" i="3" s="1"/>
  <c r="X96" i="1"/>
  <c r="E96" i="3" s="1"/>
  <c r="X97" i="1"/>
  <c r="E97" i="3" s="1"/>
  <c r="X98" i="1"/>
  <c r="E98" i="3" s="1"/>
  <c r="X99" i="1"/>
  <c r="E99" i="3" s="1"/>
  <c r="X100" i="1"/>
  <c r="E100" i="3" s="1"/>
  <c r="X101" i="1"/>
  <c r="E101" i="3" s="1"/>
  <c r="X102" i="1"/>
  <c r="E102" i="3" s="1"/>
  <c r="X103" i="1"/>
  <c r="E103" i="3" s="1"/>
  <c r="X104" i="1"/>
  <c r="E104" i="3" s="1"/>
  <c r="X105" i="1"/>
  <c r="E105" i="3" s="1"/>
  <c r="X106" i="1"/>
  <c r="E106" i="3" s="1"/>
  <c r="X107" i="1"/>
  <c r="E107" i="3" s="1"/>
  <c r="X108" i="1"/>
  <c r="E108" i="3" s="1"/>
  <c r="X109" i="1"/>
  <c r="E109" i="3" s="1"/>
  <c r="X110" i="1"/>
  <c r="E110" i="3" s="1"/>
  <c r="X111" i="1"/>
  <c r="E111" i="3" s="1"/>
  <c r="X112" i="1"/>
  <c r="E112" i="3" s="1"/>
  <c r="X113" i="1"/>
  <c r="E113" i="3" s="1"/>
  <c r="X114" i="1"/>
  <c r="E114" i="3" s="1"/>
  <c r="X115" i="1"/>
  <c r="E115" i="3" s="1"/>
  <c r="X116" i="1"/>
  <c r="E116" i="3" s="1"/>
  <c r="X117" i="1"/>
  <c r="E117" i="3" s="1"/>
  <c r="X118" i="1"/>
  <c r="E118" i="3" s="1"/>
  <c r="X119" i="1"/>
  <c r="E119" i="3" s="1"/>
  <c r="X120" i="1"/>
  <c r="E120" i="3" s="1"/>
  <c r="X121" i="1"/>
  <c r="E121" i="3" s="1"/>
  <c r="X122" i="1"/>
  <c r="E122" i="3" s="1"/>
  <c r="X123" i="1"/>
  <c r="E123" i="3" s="1"/>
  <c r="X124" i="1"/>
  <c r="E124" i="3" s="1"/>
  <c r="X125" i="1"/>
  <c r="E125" i="3" s="1"/>
  <c r="X126" i="1"/>
  <c r="E126" i="3" s="1"/>
  <c r="X127" i="1"/>
  <c r="E127" i="3" s="1"/>
  <c r="X128" i="1"/>
  <c r="E128" i="3" s="1"/>
  <c r="X129" i="1"/>
  <c r="E129" i="3" s="1"/>
  <c r="X130" i="1"/>
  <c r="E130" i="3" s="1"/>
  <c r="X131" i="1"/>
  <c r="E131" i="3" s="1"/>
  <c r="X132" i="1"/>
  <c r="E132" i="3" s="1"/>
  <c r="X133" i="1"/>
  <c r="E133" i="3" s="1"/>
  <c r="X134" i="1"/>
  <c r="E134" i="3" s="1"/>
  <c r="X135" i="1"/>
  <c r="E135" i="3" s="1"/>
  <c r="X136" i="1"/>
  <c r="E136" i="3" s="1"/>
  <c r="X137" i="1"/>
  <c r="E137" i="3" s="1"/>
  <c r="X138" i="1"/>
  <c r="E138" i="3" s="1"/>
  <c r="X139" i="1"/>
  <c r="E139" i="3" s="1"/>
  <c r="X140" i="1"/>
  <c r="E140" i="3" s="1"/>
  <c r="X141" i="1"/>
  <c r="E141" i="3" s="1"/>
  <c r="X142" i="1"/>
  <c r="E142" i="3" s="1"/>
  <c r="X143" i="1"/>
  <c r="E143" i="3" s="1"/>
  <c r="X144" i="1"/>
  <c r="E144" i="3" s="1"/>
  <c r="X145" i="1"/>
  <c r="E145" i="3" s="1"/>
  <c r="X146" i="1"/>
  <c r="E146" i="3" s="1"/>
  <c r="X147" i="1"/>
  <c r="E147" i="3" s="1"/>
  <c r="X148" i="1"/>
  <c r="E148" i="3" s="1"/>
  <c r="X149" i="1"/>
  <c r="E149" i="3" s="1"/>
  <c r="X150" i="1"/>
  <c r="E150" i="3" s="1"/>
  <c r="X151" i="1"/>
  <c r="E151" i="3" s="1"/>
  <c r="X152" i="1"/>
  <c r="E152" i="3" s="1"/>
  <c r="X153" i="1"/>
  <c r="E153" i="3" s="1"/>
  <c r="X154" i="1"/>
  <c r="E154" i="3" s="1"/>
  <c r="X155" i="1"/>
  <c r="E155" i="3" s="1"/>
  <c r="X156" i="1"/>
  <c r="E156" i="3" s="1"/>
  <c r="X157" i="1"/>
  <c r="E157" i="3" s="1"/>
  <c r="X158" i="1"/>
  <c r="E158" i="3" s="1"/>
  <c r="X159" i="1"/>
  <c r="E159" i="3" s="1"/>
  <c r="X160" i="1"/>
  <c r="E160" i="3" s="1"/>
  <c r="X161" i="1"/>
  <c r="E161" i="3" s="1"/>
  <c r="X162" i="1"/>
  <c r="E162" i="3" s="1"/>
  <c r="X163" i="1"/>
  <c r="E163" i="3" s="1"/>
  <c r="X164" i="1"/>
  <c r="E164" i="3" s="1"/>
  <c r="X165" i="1"/>
  <c r="E165" i="3" s="1"/>
  <c r="X166" i="1"/>
  <c r="E166" i="3" s="1"/>
  <c r="X167" i="1"/>
  <c r="E167" i="3" s="1"/>
  <c r="X168" i="1"/>
  <c r="E168" i="3" s="1"/>
  <c r="X169" i="1"/>
  <c r="E169" i="3" s="1"/>
  <c r="X170" i="1"/>
  <c r="E170" i="3" s="1"/>
  <c r="X171" i="1"/>
  <c r="E171" i="3" s="1"/>
  <c r="X172" i="1"/>
  <c r="E172" i="3" s="1"/>
  <c r="X173" i="1"/>
  <c r="E173" i="3" s="1"/>
  <c r="X174" i="1"/>
  <c r="E174" i="3" s="1"/>
  <c r="X175" i="1"/>
  <c r="E175" i="3" s="1"/>
  <c r="X176" i="1"/>
  <c r="E176" i="3" s="1"/>
  <c r="X177" i="1"/>
  <c r="E177" i="3" s="1"/>
  <c r="X178" i="1"/>
  <c r="E178" i="3" s="1"/>
  <c r="X179" i="1"/>
  <c r="E179" i="3" s="1"/>
  <c r="X180" i="1"/>
  <c r="E180" i="3" s="1"/>
  <c r="X181" i="1"/>
  <c r="E181" i="3" s="1"/>
  <c r="X182" i="1"/>
  <c r="E182" i="3" s="1"/>
  <c r="X183" i="1"/>
  <c r="E183" i="3" s="1"/>
  <c r="X184" i="1"/>
  <c r="E184" i="3" s="1"/>
  <c r="X185" i="1"/>
  <c r="E185" i="3" s="1"/>
  <c r="X186" i="1"/>
  <c r="E186" i="3" s="1"/>
  <c r="X187" i="1"/>
  <c r="E187" i="3" s="1"/>
  <c r="X188" i="1"/>
  <c r="E188" i="3" s="1"/>
  <c r="X189" i="1"/>
  <c r="E189" i="3" s="1"/>
  <c r="X190" i="1"/>
  <c r="E190" i="3" s="1"/>
  <c r="X191" i="1"/>
  <c r="E191" i="3" s="1"/>
  <c r="X192" i="1"/>
  <c r="E192" i="3" s="1"/>
  <c r="X193" i="1"/>
  <c r="E193" i="3" s="1"/>
  <c r="X194" i="1"/>
  <c r="E194" i="3" s="1"/>
  <c r="X195" i="1"/>
  <c r="E195" i="3" s="1"/>
  <c r="X196" i="1"/>
  <c r="E196" i="3" s="1"/>
  <c r="X197" i="1"/>
  <c r="E197" i="3" s="1"/>
  <c r="X198" i="1"/>
  <c r="E198" i="3" s="1"/>
  <c r="X199" i="1"/>
  <c r="E199" i="3" s="1"/>
  <c r="X200" i="1"/>
  <c r="E200" i="3" s="1"/>
  <c r="X201" i="1"/>
  <c r="E201" i="3" s="1"/>
  <c r="X202" i="1"/>
  <c r="E202" i="3" s="1"/>
  <c r="X203" i="1"/>
  <c r="E203" i="3" s="1"/>
  <c r="X204" i="1"/>
  <c r="E204" i="3" s="1"/>
  <c r="X205" i="1"/>
  <c r="E205" i="3" s="1"/>
  <c r="X206" i="1"/>
  <c r="E206" i="3" s="1"/>
  <c r="X207" i="1"/>
  <c r="E207" i="3" s="1"/>
  <c r="X208" i="1"/>
  <c r="E208" i="3" s="1"/>
  <c r="X209" i="1"/>
  <c r="E209" i="3" s="1"/>
  <c r="X210" i="1"/>
  <c r="E210" i="3" s="1"/>
  <c r="X211" i="1"/>
  <c r="E211" i="3" s="1"/>
  <c r="X212" i="1"/>
  <c r="E212" i="3" s="1"/>
  <c r="X213" i="1"/>
  <c r="E213" i="3" s="1"/>
  <c r="X214" i="1"/>
  <c r="E214" i="3" s="1"/>
  <c r="X215" i="1"/>
  <c r="E215" i="3" s="1"/>
  <c r="X216" i="1"/>
  <c r="E216" i="3" s="1"/>
  <c r="X217" i="1"/>
  <c r="E217" i="3" s="1"/>
  <c r="X218" i="1"/>
  <c r="E218" i="3" s="1"/>
  <c r="X219" i="1"/>
  <c r="E219" i="3" s="1"/>
  <c r="X220" i="1"/>
  <c r="E220" i="3" s="1"/>
  <c r="X221" i="1"/>
  <c r="E221" i="3" s="1"/>
  <c r="X222" i="1"/>
  <c r="E222" i="3" s="1"/>
  <c r="X223" i="1"/>
  <c r="E223" i="3" s="1"/>
  <c r="X224" i="1"/>
  <c r="E224" i="3" s="1"/>
  <c r="X225" i="1"/>
  <c r="E225" i="3" s="1"/>
  <c r="X226" i="1"/>
  <c r="E226" i="3" s="1"/>
  <c r="X227" i="1"/>
  <c r="E227" i="3" s="1"/>
  <c r="X228" i="1"/>
  <c r="E228" i="3" s="1"/>
  <c r="X229" i="1"/>
  <c r="E229" i="3" s="1"/>
  <c r="X230" i="1"/>
  <c r="E230" i="3" s="1"/>
  <c r="X231" i="1"/>
  <c r="E231" i="3" s="1"/>
  <c r="X232" i="1"/>
  <c r="E232" i="3" s="1"/>
  <c r="X233" i="1"/>
  <c r="E233" i="3" s="1"/>
  <c r="X234" i="1"/>
  <c r="E234" i="3" s="1"/>
  <c r="X235" i="1"/>
  <c r="E235" i="3" s="1"/>
  <c r="X236" i="1"/>
  <c r="E236" i="3" s="1"/>
  <c r="X237" i="1"/>
  <c r="E237" i="3" s="1"/>
  <c r="X238" i="1"/>
  <c r="E238" i="3" s="1"/>
  <c r="X239" i="1"/>
  <c r="E239" i="3" s="1"/>
  <c r="X240" i="1"/>
  <c r="E240" i="3" s="1"/>
  <c r="X241" i="1"/>
  <c r="E241" i="3" s="1"/>
  <c r="X242" i="1"/>
  <c r="E242" i="3" s="1"/>
  <c r="X243" i="1"/>
  <c r="E243" i="3" s="1"/>
  <c r="X244" i="1"/>
  <c r="E244" i="3" s="1"/>
  <c r="X245" i="1"/>
  <c r="E245" i="3" s="1"/>
  <c r="X246" i="1"/>
  <c r="E246" i="3" s="1"/>
  <c r="X247" i="1"/>
  <c r="E247" i="3" s="1"/>
  <c r="X248" i="1"/>
  <c r="E248" i="3" s="1"/>
  <c r="X249" i="1"/>
  <c r="E249" i="3" s="1"/>
  <c r="X250" i="1"/>
  <c r="E250" i="3" s="1"/>
  <c r="X251" i="1"/>
  <c r="E251" i="3" s="1"/>
  <c r="X252" i="1"/>
  <c r="E252" i="3" s="1"/>
  <c r="X253" i="1"/>
  <c r="E253" i="3" s="1"/>
  <c r="X254" i="1"/>
  <c r="E254" i="3" s="1"/>
  <c r="X255" i="1"/>
  <c r="E255" i="3" s="1"/>
  <c r="X256" i="1"/>
  <c r="E256" i="3" s="1"/>
  <c r="X257" i="1"/>
  <c r="E257" i="3" s="1"/>
  <c r="X258" i="1"/>
  <c r="E258" i="3" s="1"/>
  <c r="X259" i="1"/>
  <c r="E259" i="3" s="1"/>
  <c r="X260" i="1"/>
  <c r="E260" i="3" s="1"/>
  <c r="X261" i="1"/>
  <c r="E261" i="3" s="1"/>
  <c r="X262" i="1"/>
  <c r="E262" i="3" s="1"/>
  <c r="X263" i="1"/>
  <c r="E263" i="3" s="1"/>
  <c r="X264" i="1"/>
  <c r="E264" i="3" s="1"/>
  <c r="X265" i="1"/>
  <c r="E265" i="3" s="1"/>
  <c r="X266" i="1"/>
  <c r="E266" i="3" s="1"/>
  <c r="X267" i="1"/>
  <c r="E267" i="3" s="1"/>
  <c r="X268" i="1"/>
  <c r="E268" i="3" s="1"/>
  <c r="X269" i="1"/>
  <c r="E269" i="3" s="1"/>
  <c r="X270" i="1"/>
  <c r="E270" i="3" s="1"/>
  <c r="X271" i="1"/>
  <c r="E271" i="3" s="1"/>
  <c r="X272" i="1"/>
  <c r="E272" i="3" s="1"/>
  <c r="X273" i="1"/>
  <c r="E273" i="3" s="1"/>
  <c r="X274" i="1"/>
  <c r="E274" i="3" s="1"/>
  <c r="X275" i="1"/>
  <c r="E275" i="3" s="1"/>
  <c r="X276" i="1"/>
  <c r="E276" i="3" s="1"/>
  <c r="X277" i="1"/>
  <c r="E277" i="3" s="1"/>
  <c r="X278" i="1"/>
  <c r="E278" i="3" s="1"/>
  <c r="X279" i="1"/>
  <c r="E279" i="3" s="1"/>
  <c r="X280" i="1"/>
  <c r="E280" i="3" s="1"/>
  <c r="X281" i="1"/>
  <c r="E281" i="3" s="1"/>
  <c r="X282" i="1"/>
  <c r="E282" i="3" s="1"/>
  <c r="X283" i="1"/>
  <c r="E283" i="3" s="1"/>
  <c r="X284" i="1"/>
  <c r="E284" i="3" s="1"/>
  <c r="X285" i="1"/>
  <c r="E285" i="3" s="1"/>
  <c r="X286" i="1"/>
  <c r="E286" i="3" s="1"/>
  <c r="X287" i="1"/>
  <c r="E287" i="3" s="1"/>
  <c r="X288" i="1"/>
  <c r="E288" i="3" s="1"/>
  <c r="X289" i="1"/>
  <c r="E289" i="3" s="1"/>
  <c r="X290" i="1"/>
  <c r="E290" i="3" s="1"/>
  <c r="X291" i="1"/>
  <c r="E291" i="3" s="1"/>
  <c r="X292" i="1"/>
  <c r="E292" i="3" s="1"/>
  <c r="X293" i="1"/>
  <c r="E293" i="3" s="1"/>
  <c r="X294" i="1"/>
  <c r="E294" i="3" s="1"/>
  <c r="X295" i="1"/>
  <c r="E295" i="3" s="1"/>
  <c r="X296" i="1"/>
  <c r="E296" i="3" s="1"/>
  <c r="X297" i="1"/>
  <c r="E297" i="3" s="1"/>
  <c r="X298" i="1"/>
  <c r="E298" i="3" s="1"/>
  <c r="X299" i="1"/>
  <c r="E299" i="3" s="1"/>
  <c r="X300" i="1"/>
  <c r="E300" i="3" s="1"/>
  <c r="X301" i="1"/>
  <c r="E301" i="3" s="1"/>
  <c r="X302" i="1"/>
  <c r="E302" i="3" s="1"/>
  <c r="X303" i="1"/>
  <c r="E303" i="3" s="1"/>
  <c r="X304" i="1"/>
  <c r="E304" i="3" s="1"/>
  <c r="X305" i="1"/>
  <c r="E305" i="3" s="1"/>
  <c r="X306" i="1"/>
  <c r="E306" i="3" s="1"/>
  <c r="X307" i="1"/>
  <c r="E307" i="3" s="1"/>
  <c r="X308" i="1"/>
  <c r="E308" i="3" s="1"/>
  <c r="X309" i="1"/>
  <c r="E309" i="3" s="1"/>
  <c r="X310" i="1"/>
  <c r="E310" i="3" s="1"/>
  <c r="X311" i="1"/>
  <c r="E311" i="3" s="1"/>
  <c r="X312" i="1"/>
  <c r="E312" i="3" s="1"/>
  <c r="X313" i="1"/>
  <c r="E313" i="3" s="1"/>
  <c r="X314" i="1"/>
  <c r="E314" i="3" s="1"/>
  <c r="X315" i="1"/>
  <c r="E315" i="3" s="1"/>
  <c r="X316" i="1"/>
  <c r="E316" i="3" s="1"/>
  <c r="X317" i="1"/>
  <c r="E317" i="3" s="1"/>
  <c r="X318" i="1"/>
  <c r="E318" i="3" s="1"/>
  <c r="X319" i="1"/>
  <c r="E319" i="3" s="1"/>
  <c r="X320" i="1"/>
  <c r="E320" i="3" s="1"/>
  <c r="X321" i="1"/>
  <c r="E321" i="3" s="1"/>
  <c r="X322" i="1"/>
  <c r="E322" i="3" s="1"/>
  <c r="X323" i="1"/>
  <c r="E323" i="3" s="1"/>
  <c r="X324" i="1"/>
  <c r="E324" i="3" s="1"/>
  <c r="X325" i="1"/>
  <c r="E325" i="3" s="1"/>
  <c r="X326" i="1"/>
  <c r="E326" i="3" s="1"/>
  <c r="X327" i="1"/>
  <c r="E327" i="3" s="1"/>
  <c r="X328" i="1"/>
  <c r="E328" i="3" s="1"/>
  <c r="X329" i="1"/>
  <c r="E329" i="3" s="1"/>
  <c r="X330" i="1"/>
  <c r="E330" i="3" s="1"/>
  <c r="X331" i="1"/>
  <c r="E331" i="3" s="1"/>
  <c r="X332" i="1"/>
  <c r="E332" i="3" s="1"/>
  <c r="X333" i="1"/>
  <c r="E333" i="3" s="1"/>
  <c r="X334" i="1"/>
  <c r="E334" i="3" s="1"/>
  <c r="X335" i="1"/>
  <c r="E335" i="3" s="1"/>
  <c r="X336" i="1"/>
  <c r="E336" i="3" s="1"/>
  <c r="X337" i="1"/>
  <c r="E337" i="3" s="1"/>
  <c r="X338" i="1"/>
  <c r="E338" i="3" s="1"/>
  <c r="X339" i="1"/>
  <c r="E339" i="3" s="1"/>
  <c r="X340" i="1"/>
  <c r="E340" i="3" s="1"/>
  <c r="X341" i="1"/>
  <c r="E341" i="3" s="1"/>
  <c r="X342" i="1"/>
  <c r="E342" i="3" s="1"/>
  <c r="X343" i="1"/>
  <c r="E343" i="3" s="1"/>
  <c r="X344" i="1"/>
  <c r="E344" i="3" s="1"/>
  <c r="X345" i="1"/>
  <c r="E345" i="3" s="1"/>
  <c r="X346" i="1"/>
  <c r="E346" i="3" s="1"/>
  <c r="X347" i="1"/>
  <c r="E347" i="3" s="1"/>
  <c r="X348" i="1"/>
  <c r="E348" i="3" s="1"/>
  <c r="X349" i="1"/>
  <c r="E349" i="3" s="1"/>
  <c r="X350" i="1"/>
  <c r="E350" i="3" s="1"/>
  <c r="X351" i="1"/>
  <c r="E351" i="3" s="1"/>
  <c r="X352" i="1"/>
  <c r="E352" i="3" s="1"/>
  <c r="X353" i="1"/>
  <c r="E353" i="3" s="1"/>
  <c r="X354" i="1"/>
  <c r="E354" i="3" s="1"/>
  <c r="X355" i="1"/>
  <c r="E355" i="3" s="1"/>
  <c r="X356" i="1"/>
  <c r="E356" i="3" s="1"/>
  <c r="X357" i="1"/>
  <c r="E357" i="3" s="1"/>
  <c r="X358" i="1"/>
  <c r="E358" i="3" s="1"/>
  <c r="X359" i="1"/>
  <c r="E359" i="3" s="1"/>
  <c r="X360" i="1"/>
  <c r="E360" i="3" s="1"/>
  <c r="X361" i="1"/>
  <c r="E361" i="3" s="1"/>
  <c r="X362" i="1"/>
  <c r="E362" i="3" s="1"/>
  <c r="X363" i="1"/>
  <c r="E363" i="3" s="1"/>
  <c r="X364" i="1"/>
  <c r="E364" i="3" s="1"/>
  <c r="X365" i="1"/>
  <c r="E365" i="3" s="1"/>
  <c r="X366" i="1"/>
  <c r="E366" i="3" s="1"/>
  <c r="X367" i="1"/>
  <c r="E367" i="3" s="1"/>
  <c r="X368" i="1"/>
  <c r="E368" i="3" s="1"/>
  <c r="X369" i="1"/>
  <c r="E369" i="3" s="1"/>
  <c r="X370" i="1"/>
  <c r="E370" i="3" s="1"/>
  <c r="X371" i="1"/>
  <c r="E371" i="3" s="1"/>
  <c r="X372" i="1"/>
  <c r="E372" i="3" s="1"/>
  <c r="X373" i="1"/>
  <c r="E373" i="3" s="1"/>
  <c r="X374" i="1"/>
  <c r="E374" i="3" s="1"/>
  <c r="X375" i="1"/>
  <c r="E375" i="3" s="1"/>
  <c r="X376" i="1"/>
  <c r="E376" i="3" s="1"/>
  <c r="X377" i="1"/>
  <c r="E377" i="3" s="1"/>
  <c r="X378" i="1"/>
  <c r="E378" i="3" s="1"/>
  <c r="X379" i="1"/>
  <c r="E379" i="3" s="1"/>
  <c r="X380" i="1"/>
  <c r="E380" i="3" s="1"/>
  <c r="X381" i="1"/>
  <c r="E381" i="3" s="1"/>
  <c r="X382" i="1"/>
  <c r="E382" i="3" s="1"/>
  <c r="X383" i="1"/>
  <c r="E383" i="3" s="1"/>
  <c r="X384" i="1"/>
  <c r="E384" i="3" s="1"/>
  <c r="X385" i="1"/>
  <c r="E385" i="3" s="1"/>
  <c r="X386" i="1"/>
  <c r="E386" i="3" s="1"/>
  <c r="X387" i="1"/>
  <c r="E387" i="3" s="1"/>
  <c r="X388" i="1"/>
  <c r="E388" i="3" s="1"/>
  <c r="X389" i="1"/>
  <c r="E389" i="3" s="1"/>
  <c r="X390" i="1"/>
  <c r="E390" i="3" s="1"/>
  <c r="X391" i="1"/>
  <c r="E391" i="3" s="1"/>
  <c r="X392" i="1"/>
  <c r="E392" i="3" s="1"/>
  <c r="X393" i="1"/>
  <c r="E393" i="3" s="1"/>
  <c r="X394" i="1"/>
  <c r="E394" i="3" s="1"/>
  <c r="X395" i="1"/>
  <c r="E395" i="3" s="1"/>
  <c r="X396" i="1"/>
  <c r="E396" i="3" s="1"/>
  <c r="X397" i="1"/>
  <c r="E397" i="3" s="1"/>
  <c r="X398" i="1"/>
  <c r="E398" i="3" s="1"/>
  <c r="X399" i="1"/>
  <c r="E399" i="3" s="1"/>
  <c r="X400" i="1"/>
  <c r="E400" i="3" s="1"/>
  <c r="X401" i="1"/>
  <c r="E401" i="3" s="1"/>
  <c r="X402" i="1"/>
  <c r="E402" i="3" s="1"/>
  <c r="X403" i="1"/>
  <c r="E403" i="3" s="1"/>
  <c r="X404" i="1"/>
  <c r="E404" i="3" s="1"/>
  <c r="X405" i="1"/>
  <c r="E405" i="3" s="1"/>
  <c r="X406" i="1"/>
  <c r="E406" i="3" s="1"/>
  <c r="X407" i="1"/>
  <c r="E407" i="3" s="1"/>
  <c r="X408" i="1"/>
  <c r="E408" i="3" s="1"/>
  <c r="X409" i="1"/>
  <c r="E409" i="3" s="1"/>
  <c r="X410" i="1"/>
  <c r="E410" i="3" s="1"/>
  <c r="X411" i="1"/>
  <c r="E411" i="3" s="1"/>
  <c r="X412" i="1"/>
  <c r="E412" i="3" s="1"/>
  <c r="X413" i="1"/>
  <c r="E413" i="3" s="1"/>
  <c r="X414" i="1"/>
  <c r="E414" i="3" s="1"/>
  <c r="X415" i="1"/>
  <c r="E415" i="3" s="1"/>
  <c r="X416" i="1"/>
  <c r="E416" i="3" s="1"/>
  <c r="X417" i="1"/>
  <c r="E417" i="3" s="1"/>
  <c r="X418" i="1"/>
  <c r="E418" i="3" s="1"/>
  <c r="X419" i="1"/>
  <c r="E419" i="3" s="1"/>
  <c r="X420" i="1"/>
  <c r="E420" i="3" s="1"/>
  <c r="X421" i="1"/>
  <c r="E421" i="3" s="1"/>
  <c r="X422" i="1"/>
  <c r="E422" i="3" s="1"/>
  <c r="X423" i="1"/>
  <c r="E423" i="3" s="1"/>
  <c r="X424" i="1"/>
  <c r="E424" i="3" s="1"/>
  <c r="X425" i="1"/>
  <c r="E425" i="3" s="1"/>
  <c r="X426" i="1"/>
  <c r="E426" i="3" s="1"/>
  <c r="X427" i="1"/>
  <c r="E427" i="3" s="1"/>
  <c r="X428" i="1"/>
  <c r="E428" i="3" s="1"/>
  <c r="X429" i="1"/>
  <c r="E429" i="3" s="1"/>
  <c r="X430" i="1"/>
  <c r="E430" i="3" s="1"/>
  <c r="X431" i="1"/>
  <c r="E431" i="3" s="1"/>
  <c r="X432" i="1"/>
  <c r="E432" i="3" s="1"/>
  <c r="X433" i="1"/>
  <c r="E433" i="3" s="1"/>
  <c r="X434" i="1"/>
  <c r="E434" i="3" s="1"/>
  <c r="X435" i="1"/>
  <c r="E435" i="3" s="1"/>
  <c r="X436" i="1"/>
  <c r="E436" i="3" s="1"/>
  <c r="X437" i="1"/>
  <c r="E437" i="3" s="1"/>
  <c r="X438" i="1"/>
  <c r="E438" i="3" s="1"/>
  <c r="X439" i="1"/>
  <c r="E439" i="3" s="1"/>
  <c r="X440" i="1"/>
  <c r="E440" i="3" s="1"/>
  <c r="X441" i="1"/>
  <c r="E441" i="3" s="1"/>
  <c r="X442" i="1"/>
  <c r="E442" i="3" s="1"/>
  <c r="X443" i="1"/>
  <c r="E443" i="3" s="1"/>
  <c r="X444" i="1"/>
  <c r="E444" i="3" s="1"/>
  <c r="X445" i="1"/>
  <c r="E445" i="3" s="1"/>
  <c r="X446" i="1"/>
  <c r="E446" i="3" s="1"/>
  <c r="X447" i="1"/>
  <c r="E447" i="3" s="1"/>
  <c r="X448" i="1"/>
  <c r="E448" i="3" s="1"/>
  <c r="X449" i="1"/>
  <c r="E449" i="3" s="1"/>
  <c r="X450" i="1"/>
  <c r="E450" i="3" s="1"/>
  <c r="X451" i="1"/>
  <c r="E451" i="3" s="1"/>
  <c r="X452" i="1"/>
  <c r="E452" i="3" s="1"/>
  <c r="X453" i="1"/>
  <c r="E453" i="3" s="1"/>
  <c r="X454" i="1"/>
  <c r="E454" i="3" s="1"/>
  <c r="X455" i="1"/>
  <c r="E455" i="3" s="1"/>
  <c r="X456" i="1"/>
  <c r="E456" i="3" s="1"/>
  <c r="X457" i="1"/>
  <c r="E457" i="3" s="1"/>
  <c r="X458" i="1"/>
  <c r="E458" i="3" s="1"/>
  <c r="X459" i="1"/>
  <c r="E459" i="3" s="1"/>
  <c r="X460" i="1"/>
  <c r="E460" i="3" s="1"/>
  <c r="X461" i="1"/>
  <c r="E461" i="3" s="1"/>
  <c r="X462" i="1"/>
  <c r="E462" i="3" s="1"/>
  <c r="X463" i="1"/>
  <c r="E463" i="3" s="1"/>
  <c r="X464" i="1"/>
  <c r="E464" i="3" s="1"/>
  <c r="X465" i="1"/>
  <c r="E465" i="3" s="1"/>
  <c r="X466" i="1"/>
  <c r="E466" i="3" s="1"/>
  <c r="X467" i="1"/>
  <c r="E467" i="3" s="1"/>
  <c r="X468" i="1"/>
  <c r="E468" i="3" s="1"/>
  <c r="X469" i="1"/>
  <c r="E469" i="3" s="1"/>
  <c r="X470" i="1"/>
  <c r="E470" i="3" s="1"/>
  <c r="X471" i="1"/>
  <c r="E471" i="3" s="1"/>
  <c r="X472" i="1"/>
  <c r="E472" i="3" s="1"/>
  <c r="X473" i="1"/>
  <c r="E473" i="3" s="1"/>
  <c r="X474" i="1"/>
  <c r="E474" i="3" s="1"/>
  <c r="X475" i="1"/>
  <c r="E475" i="3" s="1"/>
  <c r="X476" i="1"/>
  <c r="E476" i="3" s="1"/>
  <c r="X477" i="1"/>
  <c r="E477" i="3" s="1"/>
  <c r="X478" i="1"/>
  <c r="E478" i="3" s="1"/>
  <c r="X479" i="1"/>
  <c r="E479" i="3" s="1"/>
  <c r="X480" i="1"/>
  <c r="E480" i="3" s="1"/>
  <c r="X481" i="1"/>
  <c r="E481" i="3" s="1"/>
  <c r="X482" i="1"/>
  <c r="E482" i="3" s="1"/>
  <c r="X483" i="1"/>
  <c r="E483" i="3" s="1"/>
  <c r="X484" i="1"/>
  <c r="E484" i="3" s="1"/>
  <c r="X485" i="1"/>
  <c r="E485" i="3" s="1"/>
  <c r="X486" i="1"/>
  <c r="E486" i="3" s="1"/>
  <c r="X487" i="1"/>
  <c r="E487" i="3" s="1"/>
  <c r="X488" i="1"/>
  <c r="E488" i="3" s="1"/>
  <c r="X489" i="1"/>
  <c r="E489" i="3" s="1"/>
  <c r="X490" i="1"/>
  <c r="E490" i="3" s="1"/>
  <c r="X491" i="1"/>
  <c r="E491" i="3" s="1"/>
  <c r="X492" i="1"/>
  <c r="E492" i="3" s="1"/>
  <c r="X493" i="1"/>
  <c r="E493" i="3" s="1"/>
  <c r="X494" i="1"/>
  <c r="E494" i="3" s="1"/>
  <c r="X495" i="1"/>
  <c r="E495" i="3" s="1"/>
  <c r="X496" i="1"/>
  <c r="E496" i="3" s="1"/>
  <c r="X497" i="1"/>
  <c r="E497" i="3" s="1"/>
  <c r="X498" i="1"/>
  <c r="E498" i="3" s="1"/>
  <c r="X499" i="1"/>
  <c r="E499" i="3" s="1"/>
  <c r="X500" i="1"/>
  <c r="E500" i="3" s="1"/>
  <c r="X501" i="1"/>
  <c r="E501" i="3" s="1"/>
  <c r="X502" i="1"/>
  <c r="E502" i="3" s="1"/>
  <c r="X503" i="1"/>
  <c r="E503" i="3" s="1"/>
  <c r="X504" i="1"/>
  <c r="E504" i="3" s="1"/>
  <c r="X505" i="1"/>
  <c r="E505" i="3" s="1"/>
  <c r="X506" i="1"/>
  <c r="E506" i="3" s="1"/>
  <c r="X507" i="1"/>
  <c r="E507" i="3" s="1"/>
  <c r="X508" i="1"/>
  <c r="E508" i="3" s="1"/>
  <c r="X509" i="1"/>
  <c r="E509" i="3" s="1"/>
  <c r="X510" i="1"/>
  <c r="E510" i="3" s="1"/>
  <c r="X511" i="1"/>
  <c r="E511" i="3" s="1"/>
  <c r="X512" i="1"/>
  <c r="E512" i="3" s="1"/>
  <c r="X513" i="1"/>
  <c r="E513" i="3" s="1"/>
  <c r="X514" i="1"/>
  <c r="E514" i="3" s="1"/>
  <c r="X515" i="1"/>
  <c r="E515" i="3" s="1"/>
  <c r="X516" i="1"/>
  <c r="E516" i="3" s="1"/>
  <c r="X517" i="1"/>
  <c r="E517" i="3" s="1"/>
  <c r="X518" i="1"/>
  <c r="E518" i="3" s="1"/>
  <c r="X519" i="1"/>
  <c r="E519" i="3" s="1"/>
  <c r="X520" i="1"/>
  <c r="E520" i="3" s="1"/>
  <c r="X521" i="1"/>
  <c r="E521" i="3" s="1"/>
  <c r="X522" i="1"/>
  <c r="E522" i="3" s="1"/>
  <c r="X523" i="1"/>
  <c r="E523" i="3" s="1"/>
  <c r="X524" i="1"/>
  <c r="E524" i="3" s="1"/>
  <c r="X525" i="1"/>
  <c r="E525" i="3" s="1"/>
  <c r="X526" i="1"/>
  <c r="E526" i="3" s="1"/>
  <c r="X527" i="1"/>
  <c r="E527" i="3" s="1"/>
  <c r="X528" i="1"/>
  <c r="E528" i="3" s="1"/>
  <c r="X529" i="1"/>
  <c r="E529" i="3" s="1"/>
  <c r="X530" i="1"/>
  <c r="E530" i="3" s="1"/>
  <c r="X531" i="1"/>
  <c r="E531" i="3" s="1"/>
  <c r="X532" i="1"/>
  <c r="E532" i="3" s="1"/>
  <c r="X533" i="1"/>
  <c r="E533" i="3" s="1"/>
  <c r="X534" i="1"/>
  <c r="E534" i="3" s="1"/>
  <c r="X535" i="1"/>
  <c r="E535" i="3" s="1"/>
  <c r="X536" i="1"/>
  <c r="E536" i="3" s="1"/>
  <c r="X537" i="1"/>
  <c r="E537" i="3" s="1"/>
  <c r="X538" i="1"/>
  <c r="E538" i="3" s="1"/>
  <c r="X539" i="1"/>
  <c r="E539" i="3" s="1"/>
  <c r="X540" i="1"/>
  <c r="E540" i="3" s="1"/>
  <c r="X541" i="1"/>
  <c r="E541" i="3" s="1"/>
  <c r="X542" i="1"/>
  <c r="E542" i="3" s="1"/>
  <c r="X543" i="1"/>
  <c r="E543" i="3" s="1"/>
  <c r="X544" i="1"/>
  <c r="E544" i="3" s="1"/>
  <c r="X545" i="1"/>
  <c r="E545" i="3" s="1"/>
  <c r="X546" i="1"/>
  <c r="E546" i="3" s="1"/>
  <c r="X547" i="1"/>
  <c r="E547" i="3" s="1"/>
  <c r="X548" i="1"/>
  <c r="E548" i="3" s="1"/>
  <c r="X549" i="1"/>
  <c r="E549" i="3" s="1"/>
  <c r="X550" i="1"/>
  <c r="E550" i="3" s="1"/>
  <c r="X551" i="1"/>
  <c r="E551" i="3" s="1"/>
  <c r="X552" i="1"/>
  <c r="E552" i="3" s="1"/>
  <c r="X553" i="1"/>
  <c r="E553" i="3" s="1"/>
  <c r="X554" i="1"/>
  <c r="E554" i="3" s="1"/>
  <c r="X555" i="1"/>
  <c r="E555" i="3" s="1"/>
  <c r="X556" i="1"/>
  <c r="E556" i="3" s="1"/>
  <c r="X557" i="1"/>
  <c r="E557" i="3" s="1"/>
  <c r="X558" i="1"/>
  <c r="E558" i="3" s="1"/>
  <c r="X559" i="1"/>
  <c r="E559" i="3" s="1"/>
  <c r="X560" i="1"/>
  <c r="E560" i="3" s="1"/>
  <c r="X561" i="1"/>
  <c r="E561" i="3" s="1"/>
  <c r="X562" i="1"/>
  <c r="E562" i="3" s="1"/>
  <c r="X563" i="1"/>
  <c r="E563" i="3" s="1"/>
  <c r="X564" i="1"/>
  <c r="E564" i="3" s="1"/>
  <c r="X565" i="1"/>
  <c r="E565" i="3" s="1"/>
  <c r="X566" i="1"/>
  <c r="E566" i="3" s="1"/>
  <c r="X567" i="1"/>
  <c r="E567" i="3" s="1"/>
  <c r="X568" i="1"/>
  <c r="E568" i="3" s="1"/>
  <c r="X569" i="1"/>
  <c r="E569" i="3" s="1"/>
  <c r="X570" i="1"/>
  <c r="E570" i="3" s="1"/>
  <c r="X571" i="1"/>
  <c r="E571" i="3" s="1"/>
  <c r="X572" i="1"/>
  <c r="E572" i="3" s="1"/>
  <c r="X573" i="1"/>
  <c r="E573" i="3" s="1"/>
  <c r="X574" i="1"/>
  <c r="E574" i="3" s="1"/>
  <c r="X575" i="1"/>
  <c r="E575" i="3" s="1"/>
  <c r="X576" i="1"/>
  <c r="E576" i="3" s="1"/>
  <c r="X577" i="1"/>
  <c r="E577" i="3" s="1"/>
  <c r="X578" i="1"/>
  <c r="E578" i="3" s="1"/>
  <c r="X579" i="1"/>
  <c r="E579" i="3" s="1"/>
  <c r="X580" i="1"/>
  <c r="E580" i="3" s="1"/>
  <c r="X581" i="1"/>
  <c r="E581" i="3" s="1"/>
  <c r="X582" i="1"/>
  <c r="E582" i="3" s="1"/>
  <c r="X583" i="1"/>
  <c r="E583" i="3" s="1"/>
  <c r="X584" i="1"/>
  <c r="E584" i="3" s="1"/>
  <c r="X585" i="1"/>
  <c r="E585" i="3" s="1"/>
  <c r="X586" i="1"/>
  <c r="E586" i="3" s="1"/>
  <c r="X587" i="1"/>
  <c r="E587" i="3" s="1"/>
  <c r="X588" i="1"/>
  <c r="E588" i="3" s="1"/>
  <c r="X589" i="1"/>
  <c r="E589" i="3" s="1"/>
  <c r="X590" i="1"/>
  <c r="E590" i="3" s="1"/>
  <c r="X591" i="1"/>
  <c r="E591" i="3" s="1"/>
  <c r="X592" i="1"/>
  <c r="E592" i="3" s="1"/>
  <c r="X593" i="1"/>
  <c r="E593" i="3" s="1"/>
  <c r="X594" i="1"/>
  <c r="E594" i="3" s="1"/>
  <c r="X595" i="1"/>
  <c r="E595" i="3" s="1"/>
  <c r="X596" i="1"/>
  <c r="E596" i="3" s="1"/>
  <c r="X597" i="1"/>
  <c r="E597" i="3" s="1"/>
  <c r="X598" i="1"/>
  <c r="E598" i="3" s="1"/>
  <c r="X599" i="1"/>
  <c r="E599" i="3" s="1"/>
  <c r="X600" i="1"/>
  <c r="E600" i="3" s="1"/>
  <c r="X601" i="1"/>
  <c r="E601" i="3" s="1"/>
  <c r="X602" i="1"/>
  <c r="E602" i="3" s="1"/>
  <c r="X603" i="1"/>
  <c r="E603" i="3" s="1"/>
  <c r="X604" i="1"/>
  <c r="E604" i="3" s="1"/>
  <c r="X605" i="1"/>
  <c r="E605" i="3" s="1"/>
  <c r="X606" i="1"/>
  <c r="E606" i="3" s="1"/>
  <c r="X607" i="1"/>
  <c r="E607" i="3" s="1"/>
  <c r="X608" i="1"/>
  <c r="E608" i="3" s="1"/>
  <c r="X609" i="1"/>
  <c r="E609" i="3" s="1"/>
  <c r="X610" i="1"/>
  <c r="E610" i="3" s="1"/>
  <c r="X611" i="1"/>
  <c r="E611" i="3" s="1"/>
  <c r="X612" i="1"/>
  <c r="E612" i="3" s="1"/>
  <c r="X613" i="1"/>
  <c r="E613" i="3" s="1"/>
  <c r="X614" i="1"/>
  <c r="E614" i="3" s="1"/>
  <c r="X615" i="1"/>
  <c r="E615" i="3" s="1"/>
  <c r="X616" i="1"/>
  <c r="E616" i="3" s="1"/>
  <c r="X617" i="1"/>
  <c r="E617" i="3" s="1"/>
  <c r="X618" i="1"/>
  <c r="E618" i="3" s="1"/>
  <c r="X619" i="1"/>
  <c r="E619" i="3" s="1"/>
  <c r="X620" i="1"/>
  <c r="E620" i="3" s="1"/>
  <c r="X621" i="1"/>
  <c r="E621" i="3" s="1"/>
  <c r="X622" i="1"/>
  <c r="E622" i="3" s="1"/>
  <c r="X623" i="1"/>
  <c r="E623" i="3" s="1"/>
  <c r="X624" i="1"/>
  <c r="E624" i="3" s="1"/>
  <c r="X625" i="1"/>
  <c r="E625" i="3" s="1"/>
  <c r="X626" i="1"/>
  <c r="E626" i="3" s="1"/>
  <c r="X627" i="1"/>
  <c r="E627" i="3" s="1"/>
  <c r="X628" i="1"/>
  <c r="E628" i="3" s="1"/>
  <c r="X629" i="1"/>
  <c r="E629" i="3" s="1"/>
  <c r="X630" i="1"/>
  <c r="E630" i="3" s="1"/>
  <c r="X631" i="1"/>
  <c r="E631" i="3" s="1"/>
  <c r="X632" i="1"/>
  <c r="E632" i="3" s="1"/>
  <c r="X633" i="1"/>
  <c r="E633" i="3" s="1"/>
  <c r="X634" i="1"/>
  <c r="E634" i="3" s="1"/>
  <c r="X635" i="1"/>
  <c r="E635" i="3" s="1"/>
  <c r="X636" i="1"/>
  <c r="E636" i="3" s="1"/>
  <c r="X637" i="1"/>
  <c r="E637" i="3" s="1"/>
  <c r="X638" i="1"/>
  <c r="E638" i="3" s="1"/>
  <c r="X639" i="1"/>
  <c r="E639" i="3" s="1"/>
  <c r="X640" i="1"/>
  <c r="E640" i="3" s="1"/>
  <c r="X641" i="1"/>
  <c r="E641" i="3" s="1"/>
  <c r="X642" i="1"/>
  <c r="E642" i="3" s="1"/>
  <c r="X643" i="1"/>
  <c r="E643" i="3" s="1"/>
  <c r="X644" i="1"/>
  <c r="E644" i="3" s="1"/>
  <c r="X645" i="1"/>
  <c r="E645" i="3" s="1"/>
  <c r="X646" i="1"/>
  <c r="E646" i="3" s="1"/>
  <c r="X647" i="1"/>
  <c r="E647" i="3" s="1"/>
  <c r="X648" i="1"/>
  <c r="E648" i="3" s="1"/>
  <c r="X649" i="1"/>
  <c r="E649" i="3" s="1"/>
  <c r="X650" i="1"/>
  <c r="E650" i="3" s="1"/>
  <c r="X651" i="1"/>
  <c r="E651" i="3" s="1"/>
  <c r="X652" i="1"/>
  <c r="E652" i="3" s="1"/>
  <c r="X653" i="1"/>
  <c r="E653" i="3" s="1"/>
  <c r="X654" i="1"/>
  <c r="E654" i="3" s="1"/>
  <c r="X655" i="1"/>
  <c r="E655" i="3" s="1"/>
  <c r="X656" i="1"/>
  <c r="E656" i="3" s="1"/>
  <c r="X657" i="1"/>
  <c r="E657" i="3" s="1"/>
  <c r="X658" i="1"/>
  <c r="E658" i="3" s="1"/>
  <c r="X659" i="1"/>
  <c r="E659" i="3" s="1"/>
  <c r="X660" i="1"/>
  <c r="E660" i="3" s="1"/>
  <c r="X661" i="1"/>
  <c r="E661" i="3" s="1"/>
  <c r="X662" i="1"/>
  <c r="E662" i="3" s="1"/>
  <c r="X663" i="1"/>
  <c r="E663" i="3" s="1"/>
  <c r="X664" i="1"/>
  <c r="E664" i="3" s="1"/>
  <c r="X665" i="1"/>
  <c r="E665" i="3" s="1"/>
  <c r="X666" i="1"/>
  <c r="E666" i="3" s="1"/>
  <c r="X667" i="1"/>
  <c r="E667" i="3" s="1"/>
  <c r="X668" i="1"/>
  <c r="E668" i="3" s="1"/>
  <c r="X669" i="1"/>
  <c r="E669" i="3" s="1"/>
  <c r="X670" i="1"/>
  <c r="E670" i="3" s="1"/>
  <c r="X671" i="1"/>
  <c r="E671" i="3" s="1"/>
  <c r="X672" i="1"/>
  <c r="E672" i="3" s="1"/>
  <c r="X673" i="1"/>
  <c r="E673" i="3" s="1"/>
  <c r="X674" i="1"/>
  <c r="E674" i="3" s="1"/>
  <c r="X675" i="1"/>
  <c r="E675" i="3" s="1"/>
  <c r="X676" i="1"/>
  <c r="E676" i="3" s="1"/>
  <c r="X677" i="1"/>
  <c r="E677" i="3" s="1"/>
  <c r="X678" i="1"/>
  <c r="E678" i="3" s="1"/>
  <c r="X679" i="1"/>
  <c r="E679" i="3" s="1"/>
  <c r="X680" i="1"/>
  <c r="E680" i="3" s="1"/>
  <c r="X681" i="1"/>
  <c r="E681" i="3" s="1"/>
  <c r="X682" i="1"/>
  <c r="E682" i="3" s="1"/>
  <c r="X683" i="1"/>
  <c r="E683" i="3" s="1"/>
  <c r="X684" i="1"/>
  <c r="E684" i="3" s="1"/>
  <c r="X685" i="1"/>
  <c r="E685" i="3" s="1"/>
  <c r="X686" i="1"/>
  <c r="E686" i="3" s="1"/>
  <c r="X687" i="1"/>
  <c r="E687" i="3" s="1"/>
  <c r="X688" i="1"/>
  <c r="E688" i="3" s="1"/>
  <c r="X689" i="1"/>
  <c r="E689" i="3" s="1"/>
  <c r="X690" i="1"/>
  <c r="E690" i="3" s="1"/>
  <c r="X691" i="1"/>
  <c r="E691" i="3" s="1"/>
  <c r="X692" i="1"/>
  <c r="E692" i="3" s="1"/>
  <c r="X693" i="1"/>
  <c r="E693" i="3" s="1"/>
  <c r="X694" i="1"/>
  <c r="E694" i="3" s="1"/>
  <c r="X695" i="1"/>
  <c r="E695" i="3" s="1"/>
  <c r="X696" i="1"/>
  <c r="E696" i="3" s="1"/>
  <c r="X697" i="1"/>
  <c r="E697" i="3" s="1"/>
  <c r="X698" i="1"/>
  <c r="E698" i="3" s="1"/>
  <c r="X699" i="1"/>
  <c r="E699" i="3" s="1"/>
  <c r="X700" i="1"/>
  <c r="E700" i="3" s="1"/>
  <c r="X701" i="1"/>
  <c r="E701" i="3" s="1"/>
  <c r="X702" i="1"/>
  <c r="E702" i="3" s="1"/>
  <c r="X703" i="1"/>
  <c r="E703" i="3" s="1"/>
  <c r="X704" i="1"/>
  <c r="E704" i="3" s="1"/>
  <c r="X705" i="1"/>
  <c r="E705" i="3" s="1"/>
  <c r="X706" i="1"/>
  <c r="E706" i="3" s="1"/>
  <c r="X707" i="1"/>
  <c r="E707" i="3" s="1"/>
  <c r="X708" i="1"/>
  <c r="E708" i="3" s="1"/>
  <c r="X709" i="1"/>
  <c r="E709" i="3" s="1"/>
  <c r="X710" i="1"/>
  <c r="E710" i="3" s="1"/>
  <c r="X711" i="1"/>
  <c r="E711" i="3" s="1"/>
  <c r="X712" i="1"/>
  <c r="E712" i="3" s="1"/>
  <c r="X713" i="1"/>
  <c r="E713" i="3" s="1"/>
  <c r="X714" i="1"/>
  <c r="E714" i="3" s="1"/>
  <c r="X715" i="1"/>
  <c r="E715" i="3" s="1"/>
  <c r="X716" i="1"/>
  <c r="E716" i="3" s="1"/>
  <c r="X717" i="1"/>
  <c r="E717" i="3" s="1"/>
  <c r="X718" i="1"/>
  <c r="E718" i="3" s="1"/>
  <c r="X719" i="1"/>
  <c r="E719" i="3" s="1"/>
  <c r="X720" i="1"/>
  <c r="E720" i="3" s="1"/>
  <c r="X721" i="1"/>
  <c r="E721" i="3" s="1"/>
  <c r="X722" i="1"/>
  <c r="E722" i="3" s="1"/>
  <c r="X723" i="1"/>
  <c r="E723" i="3" s="1"/>
  <c r="X724" i="1"/>
  <c r="E724" i="3" s="1"/>
  <c r="X725" i="1"/>
  <c r="E725" i="3" s="1"/>
  <c r="X726" i="1"/>
  <c r="E726" i="3" s="1"/>
  <c r="X727" i="1"/>
  <c r="E727" i="3" s="1"/>
  <c r="X728" i="1"/>
  <c r="E728" i="3" s="1"/>
  <c r="X729" i="1"/>
  <c r="E729" i="3" s="1"/>
  <c r="X730" i="1"/>
  <c r="E730" i="3" s="1"/>
  <c r="X731" i="1"/>
  <c r="E731" i="3" s="1"/>
  <c r="X732" i="1"/>
  <c r="E732" i="3" s="1"/>
  <c r="X733" i="1"/>
  <c r="E733" i="3" s="1"/>
  <c r="X734" i="1"/>
  <c r="E734" i="3" s="1"/>
  <c r="X735" i="1"/>
  <c r="E735" i="3" s="1"/>
  <c r="X736" i="1"/>
  <c r="E736" i="3" s="1"/>
  <c r="X737" i="1"/>
  <c r="E737" i="3" s="1"/>
  <c r="X738" i="1"/>
  <c r="E738" i="3" s="1"/>
  <c r="X739" i="1"/>
  <c r="E739" i="3" s="1"/>
  <c r="X740" i="1"/>
  <c r="E740" i="3" s="1"/>
  <c r="X741" i="1"/>
  <c r="E741" i="3" s="1"/>
  <c r="X742" i="1"/>
  <c r="E742" i="3" s="1"/>
  <c r="X743" i="1"/>
  <c r="E743" i="3" s="1"/>
  <c r="X744" i="1"/>
  <c r="E744" i="3" s="1"/>
  <c r="X745" i="1"/>
  <c r="E745" i="3" s="1"/>
  <c r="X746" i="1"/>
  <c r="E746" i="3" s="1"/>
  <c r="X747" i="1"/>
  <c r="E747" i="3" s="1"/>
  <c r="X748" i="1"/>
  <c r="E748" i="3" s="1"/>
  <c r="X749" i="1"/>
  <c r="E749" i="3" s="1"/>
  <c r="X750" i="1"/>
  <c r="E750" i="3" s="1"/>
  <c r="X751" i="1"/>
  <c r="E751" i="3" s="1"/>
  <c r="X752" i="1"/>
  <c r="E752" i="3" s="1"/>
  <c r="X753" i="1"/>
  <c r="E753" i="3" s="1"/>
  <c r="X754" i="1"/>
  <c r="E754" i="3" s="1"/>
  <c r="X755" i="1"/>
  <c r="E755" i="3" s="1"/>
  <c r="X756" i="1"/>
  <c r="E756" i="3" s="1"/>
  <c r="X757" i="1"/>
  <c r="E757" i="3" s="1"/>
  <c r="X758" i="1"/>
  <c r="E758" i="3" s="1"/>
  <c r="X759" i="1"/>
  <c r="E759" i="3" s="1"/>
  <c r="X760" i="1"/>
  <c r="E760" i="3" s="1"/>
  <c r="X761" i="1"/>
  <c r="E761" i="3" s="1"/>
  <c r="X762" i="1"/>
  <c r="E762" i="3" s="1"/>
  <c r="X763" i="1"/>
  <c r="E763" i="3" s="1"/>
  <c r="X764" i="1"/>
  <c r="E764" i="3" s="1"/>
  <c r="X765" i="1"/>
  <c r="E765" i="3" s="1"/>
  <c r="X766" i="1"/>
  <c r="E766" i="3" s="1"/>
  <c r="X767" i="1"/>
  <c r="E767" i="3" s="1"/>
  <c r="X768" i="1"/>
  <c r="E768" i="3" s="1"/>
  <c r="X769" i="1"/>
  <c r="E769" i="3" s="1"/>
  <c r="X770" i="1"/>
  <c r="E770" i="3" s="1"/>
  <c r="X771" i="1"/>
  <c r="E771" i="3" s="1"/>
  <c r="X772" i="1"/>
  <c r="E772" i="3" s="1"/>
  <c r="X773" i="1"/>
  <c r="E773" i="3" s="1"/>
  <c r="X774" i="1"/>
  <c r="E774" i="3" s="1"/>
  <c r="X775" i="1"/>
  <c r="E775" i="3" s="1"/>
  <c r="X776" i="1"/>
  <c r="E776" i="3" s="1"/>
  <c r="X777" i="1"/>
  <c r="E777" i="3" s="1"/>
  <c r="X778" i="1"/>
  <c r="E778" i="3" s="1"/>
  <c r="X779" i="1"/>
  <c r="E779" i="3" s="1"/>
  <c r="X780" i="1"/>
  <c r="E780" i="3" s="1"/>
  <c r="X781" i="1"/>
  <c r="E781" i="3" s="1"/>
  <c r="X782" i="1"/>
  <c r="E782" i="3" s="1"/>
  <c r="X783" i="1"/>
  <c r="E783" i="3" s="1"/>
  <c r="X784" i="1"/>
  <c r="E784" i="3" s="1"/>
  <c r="X785" i="1"/>
  <c r="E785" i="3" s="1"/>
  <c r="X786" i="1"/>
  <c r="E786" i="3" s="1"/>
  <c r="X787" i="1"/>
  <c r="E787" i="3" s="1"/>
  <c r="X788" i="1"/>
  <c r="E788" i="3" s="1"/>
  <c r="X789" i="1"/>
  <c r="E789" i="3" s="1"/>
  <c r="X790" i="1"/>
  <c r="E790" i="3" s="1"/>
  <c r="X791" i="1"/>
  <c r="E791" i="3" s="1"/>
  <c r="X792" i="1"/>
  <c r="E792" i="3" s="1"/>
  <c r="X793" i="1"/>
  <c r="E793" i="3" s="1"/>
  <c r="X794" i="1"/>
  <c r="E794" i="3" s="1"/>
  <c r="X795" i="1"/>
  <c r="E795" i="3" s="1"/>
  <c r="X796" i="1"/>
  <c r="E796" i="3" s="1"/>
  <c r="X797" i="1"/>
  <c r="E797" i="3" s="1"/>
  <c r="X798" i="1"/>
  <c r="E798" i="3" s="1"/>
  <c r="X799" i="1"/>
  <c r="E799" i="3" s="1"/>
  <c r="X800" i="1"/>
  <c r="E800" i="3" s="1"/>
  <c r="X801" i="1"/>
  <c r="E801" i="3" s="1"/>
  <c r="X802" i="1"/>
  <c r="E802" i="3" s="1"/>
  <c r="X803" i="1"/>
  <c r="E803" i="3" s="1"/>
  <c r="X804" i="1"/>
  <c r="E804" i="3" s="1"/>
  <c r="X805" i="1"/>
  <c r="E805" i="3" s="1"/>
  <c r="X806" i="1"/>
  <c r="E806" i="3" s="1"/>
  <c r="X807" i="1"/>
  <c r="E807" i="3" s="1"/>
  <c r="X808" i="1"/>
  <c r="E808" i="3" s="1"/>
  <c r="X809" i="1"/>
  <c r="E809" i="3" s="1"/>
  <c r="X810" i="1"/>
  <c r="E810" i="3" s="1"/>
  <c r="X811" i="1"/>
  <c r="E811" i="3" s="1"/>
  <c r="X812" i="1"/>
  <c r="E812" i="3" s="1"/>
  <c r="X813" i="1"/>
  <c r="E813" i="3" s="1"/>
  <c r="X814" i="1"/>
  <c r="E814" i="3" s="1"/>
  <c r="X815" i="1"/>
  <c r="E815" i="3" s="1"/>
  <c r="X816" i="1"/>
  <c r="E816" i="3" s="1"/>
  <c r="X817" i="1"/>
  <c r="E817" i="3" s="1"/>
  <c r="X818" i="1"/>
  <c r="E818" i="3" s="1"/>
  <c r="X819" i="1"/>
  <c r="E819" i="3" s="1"/>
  <c r="X820" i="1"/>
  <c r="E820" i="3" s="1"/>
  <c r="X821" i="1"/>
  <c r="E821" i="3" s="1"/>
  <c r="X822" i="1"/>
  <c r="E822" i="3" s="1"/>
  <c r="X823" i="1"/>
  <c r="E823" i="3" s="1"/>
  <c r="X824" i="1"/>
  <c r="E824" i="3" s="1"/>
  <c r="X825" i="1"/>
  <c r="E825" i="3" s="1"/>
  <c r="X826" i="1"/>
  <c r="E826" i="3" s="1"/>
  <c r="X827" i="1"/>
  <c r="E827" i="3" s="1"/>
  <c r="X828" i="1"/>
  <c r="E828" i="3" s="1"/>
  <c r="X829" i="1"/>
  <c r="E829" i="3" s="1"/>
  <c r="X830" i="1"/>
  <c r="E830" i="3" s="1"/>
  <c r="X831" i="1"/>
  <c r="E831" i="3" s="1"/>
  <c r="X832" i="1"/>
  <c r="E832" i="3" s="1"/>
  <c r="X833" i="1"/>
  <c r="E833" i="3" s="1"/>
  <c r="X834" i="1"/>
  <c r="E834" i="3" s="1"/>
  <c r="X835" i="1"/>
  <c r="E835" i="3" s="1"/>
  <c r="X836" i="1"/>
  <c r="E836" i="3" s="1"/>
  <c r="X837" i="1"/>
  <c r="E837" i="3" s="1"/>
  <c r="X838" i="1"/>
  <c r="E838" i="3" s="1"/>
  <c r="X839" i="1"/>
  <c r="E839" i="3" s="1"/>
  <c r="X840" i="1"/>
  <c r="E840" i="3" s="1"/>
  <c r="X841" i="1"/>
  <c r="E841" i="3" s="1"/>
  <c r="X842" i="1"/>
  <c r="E842" i="3" s="1"/>
  <c r="X843" i="1"/>
  <c r="E843" i="3" s="1"/>
  <c r="X844" i="1"/>
  <c r="E844" i="3" s="1"/>
  <c r="X845" i="1"/>
  <c r="E845" i="3" s="1"/>
  <c r="X846" i="1"/>
  <c r="E846" i="3" s="1"/>
  <c r="X847" i="1"/>
  <c r="E847" i="3" s="1"/>
  <c r="X848" i="1"/>
  <c r="E848" i="3" s="1"/>
  <c r="X849" i="1"/>
  <c r="E849" i="3" s="1"/>
  <c r="X850" i="1"/>
  <c r="E850" i="3" s="1"/>
  <c r="X851" i="1"/>
  <c r="E851" i="3" s="1"/>
  <c r="X852" i="1"/>
  <c r="E852" i="3" s="1"/>
  <c r="X853" i="1"/>
  <c r="E853" i="3" s="1"/>
  <c r="X854" i="1"/>
  <c r="E854" i="3" s="1"/>
  <c r="X855" i="1"/>
  <c r="E855" i="3" s="1"/>
  <c r="X856" i="1"/>
  <c r="E856" i="3" s="1"/>
  <c r="X857" i="1"/>
  <c r="E857" i="3" s="1"/>
  <c r="X858" i="1"/>
  <c r="E858" i="3" s="1"/>
  <c r="X859" i="1"/>
  <c r="E859" i="3" s="1"/>
  <c r="X860" i="1"/>
  <c r="E860" i="3" s="1"/>
  <c r="X861" i="1"/>
  <c r="E861" i="3" s="1"/>
  <c r="X862" i="1"/>
  <c r="E862" i="3" s="1"/>
  <c r="X863" i="1"/>
  <c r="E863" i="3" s="1"/>
  <c r="X864" i="1"/>
  <c r="E864" i="3" s="1"/>
  <c r="X865" i="1"/>
  <c r="E865" i="3" s="1"/>
  <c r="X866" i="1"/>
  <c r="E866" i="3" s="1"/>
  <c r="X867" i="1"/>
  <c r="E867" i="3" s="1"/>
  <c r="X868" i="1"/>
  <c r="E868" i="3" s="1"/>
  <c r="X869" i="1"/>
  <c r="E869" i="3" s="1"/>
  <c r="X870" i="1"/>
  <c r="E870" i="3" s="1"/>
  <c r="X871" i="1"/>
  <c r="E871" i="3" s="1"/>
  <c r="X872" i="1"/>
  <c r="E872" i="3" s="1"/>
  <c r="X873" i="1"/>
  <c r="E873" i="3" s="1"/>
  <c r="X874" i="1"/>
  <c r="E874" i="3" s="1"/>
  <c r="X875" i="1"/>
  <c r="E875" i="3" s="1"/>
  <c r="X876" i="1"/>
  <c r="E876" i="3" s="1"/>
  <c r="X877" i="1"/>
  <c r="E877" i="3" s="1"/>
  <c r="X878" i="1"/>
  <c r="E878" i="3" s="1"/>
  <c r="X879" i="1"/>
  <c r="E879" i="3" s="1"/>
  <c r="X880" i="1"/>
  <c r="E880" i="3" s="1"/>
  <c r="X881" i="1"/>
  <c r="E881" i="3" s="1"/>
  <c r="X882" i="1"/>
  <c r="E882" i="3" s="1"/>
  <c r="X883" i="1"/>
  <c r="E883" i="3" s="1"/>
  <c r="X884" i="1"/>
  <c r="E884" i="3" s="1"/>
  <c r="X885" i="1"/>
  <c r="E885" i="3" s="1"/>
  <c r="X886" i="1"/>
  <c r="E886" i="3" s="1"/>
  <c r="X887" i="1"/>
  <c r="E887" i="3" s="1"/>
  <c r="X888" i="1"/>
  <c r="E888" i="3" s="1"/>
  <c r="X889" i="1"/>
  <c r="E889" i="3" s="1"/>
  <c r="X890" i="1"/>
  <c r="E890" i="3" s="1"/>
  <c r="X891" i="1"/>
  <c r="E891" i="3" s="1"/>
  <c r="X892" i="1"/>
  <c r="E892" i="3" s="1"/>
  <c r="X893" i="1"/>
  <c r="E893" i="3" s="1"/>
  <c r="X894" i="1"/>
  <c r="E894" i="3" s="1"/>
  <c r="X895" i="1"/>
  <c r="E895" i="3" s="1"/>
  <c r="X896" i="1"/>
  <c r="E896" i="3" s="1"/>
  <c r="X897" i="1"/>
  <c r="E897" i="3" s="1"/>
  <c r="X898" i="1"/>
  <c r="E898" i="3" s="1"/>
  <c r="X899" i="1"/>
  <c r="E899" i="3" s="1"/>
  <c r="X900" i="1"/>
  <c r="E900" i="3" s="1"/>
  <c r="X901" i="1"/>
  <c r="E901" i="3" s="1"/>
  <c r="X902" i="1"/>
  <c r="E902" i="3" s="1"/>
  <c r="X903" i="1"/>
  <c r="E903" i="3" s="1"/>
  <c r="X904" i="1"/>
  <c r="E904" i="3" s="1"/>
  <c r="X905" i="1"/>
  <c r="E905" i="3" s="1"/>
  <c r="X906" i="1"/>
  <c r="E906" i="3" s="1"/>
  <c r="X907" i="1"/>
  <c r="E907" i="3" s="1"/>
  <c r="X908" i="1"/>
  <c r="E908" i="3" s="1"/>
  <c r="X909" i="1"/>
  <c r="E909" i="3" s="1"/>
  <c r="X910" i="1"/>
  <c r="E910" i="3" s="1"/>
  <c r="X911" i="1"/>
  <c r="E911" i="3" s="1"/>
  <c r="X912" i="1"/>
  <c r="E912" i="3" s="1"/>
  <c r="X913" i="1"/>
  <c r="E913" i="3" s="1"/>
  <c r="X914" i="1"/>
  <c r="E914" i="3" s="1"/>
  <c r="X915" i="1"/>
  <c r="E915" i="3" s="1"/>
  <c r="X916" i="1"/>
  <c r="E916" i="3" s="1"/>
  <c r="X917" i="1"/>
  <c r="E917" i="3" s="1"/>
  <c r="X918" i="1"/>
  <c r="E918" i="3" s="1"/>
  <c r="X919" i="1"/>
  <c r="E919" i="3" s="1"/>
  <c r="X920" i="1"/>
  <c r="E920" i="3" s="1"/>
  <c r="X921" i="1"/>
  <c r="E921" i="3" s="1"/>
  <c r="X922" i="1"/>
  <c r="E922" i="3" s="1"/>
  <c r="X923" i="1"/>
  <c r="E923" i="3" s="1"/>
  <c r="X924" i="1"/>
  <c r="E924" i="3" s="1"/>
  <c r="X925" i="1"/>
  <c r="E925" i="3" s="1"/>
  <c r="X926" i="1"/>
  <c r="E926" i="3" s="1"/>
  <c r="X927" i="1"/>
  <c r="E927" i="3" s="1"/>
  <c r="X928" i="1"/>
  <c r="E928" i="3" s="1"/>
  <c r="X929" i="1"/>
  <c r="E929" i="3" s="1"/>
  <c r="X930" i="1"/>
  <c r="E930" i="3" s="1"/>
  <c r="X931" i="1"/>
  <c r="E931" i="3" s="1"/>
  <c r="X932" i="1"/>
  <c r="E932" i="3" s="1"/>
  <c r="X933" i="1"/>
  <c r="E933" i="3" s="1"/>
  <c r="X934" i="1"/>
  <c r="E934" i="3" s="1"/>
  <c r="X935" i="1"/>
  <c r="E935" i="3" s="1"/>
  <c r="X936" i="1"/>
  <c r="E936" i="3" s="1"/>
  <c r="X937" i="1"/>
  <c r="E937" i="3" s="1"/>
  <c r="X938" i="1"/>
  <c r="E938" i="3" s="1"/>
  <c r="X939" i="1"/>
  <c r="E939" i="3" s="1"/>
  <c r="X940" i="1"/>
  <c r="E940" i="3" s="1"/>
  <c r="X941" i="1"/>
  <c r="E941" i="3" s="1"/>
  <c r="X942" i="1"/>
  <c r="E942" i="3" s="1"/>
  <c r="X943" i="1"/>
  <c r="E943" i="3" s="1"/>
  <c r="X944" i="1"/>
  <c r="E944" i="3" s="1"/>
  <c r="X945" i="1"/>
  <c r="E945" i="3" s="1"/>
  <c r="X946" i="1"/>
  <c r="E946" i="3" s="1"/>
  <c r="X947" i="1"/>
  <c r="E947" i="3" s="1"/>
  <c r="X948" i="1"/>
  <c r="E948" i="3" s="1"/>
  <c r="X949" i="1"/>
  <c r="E949" i="3" s="1"/>
  <c r="X950" i="1"/>
  <c r="E950" i="3" s="1"/>
  <c r="X951" i="1"/>
  <c r="E951" i="3" s="1"/>
  <c r="X952" i="1"/>
  <c r="E952" i="3" s="1"/>
  <c r="X953" i="1"/>
  <c r="E953" i="3" s="1"/>
  <c r="X954" i="1"/>
  <c r="E954" i="3" s="1"/>
  <c r="X955" i="1"/>
  <c r="E955" i="3" s="1"/>
  <c r="X956" i="1"/>
  <c r="E956" i="3" s="1"/>
  <c r="X957" i="1"/>
  <c r="E957" i="3" s="1"/>
  <c r="X958" i="1"/>
  <c r="E958" i="3" s="1"/>
  <c r="X959" i="1"/>
  <c r="E959" i="3" s="1"/>
  <c r="X960" i="1"/>
  <c r="E960" i="3" s="1"/>
  <c r="X961" i="1"/>
  <c r="E961" i="3" s="1"/>
  <c r="X962" i="1"/>
  <c r="E962" i="3" s="1"/>
  <c r="X963" i="1"/>
  <c r="E963" i="3" s="1"/>
  <c r="X964" i="1"/>
  <c r="E964" i="3" s="1"/>
  <c r="X965" i="1"/>
  <c r="E965" i="3" s="1"/>
  <c r="X966" i="1"/>
  <c r="E966" i="3" s="1"/>
  <c r="X967" i="1"/>
  <c r="E967" i="3" s="1"/>
  <c r="X968" i="1"/>
  <c r="E968" i="3" s="1"/>
  <c r="X969" i="1"/>
  <c r="E969" i="3" s="1"/>
  <c r="X970" i="1"/>
  <c r="E970" i="3" s="1"/>
  <c r="X971" i="1"/>
  <c r="E971" i="3" s="1"/>
  <c r="X972" i="1"/>
  <c r="E972" i="3" s="1"/>
  <c r="X973" i="1"/>
  <c r="E973" i="3" s="1"/>
  <c r="X974" i="1"/>
  <c r="E974" i="3" s="1"/>
  <c r="X975" i="1"/>
  <c r="E975" i="3" s="1"/>
  <c r="X976" i="1"/>
  <c r="E976" i="3" s="1"/>
  <c r="X977" i="1"/>
  <c r="E977" i="3" s="1"/>
  <c r="X978" i="1"/>
  <c r="E978" i="3" s="1"/>
  <c r="X979" i="1"/>
  <c r="E979" i="3" s="1"/>
  <c r="X980" i="1"/>
  <c r="E980" i="3" s="1"/>
  <c r="X981" i="1"/>
  <c r="E981" i="3" s="1"/>
  <c r="X982" i="1"/>
  <c r="E982" i="3" s="1"/>
  <c r="X983" i="1"/>
  <c r="E983" i="3" s="1"/>
  <c r="X984" i="1"/>
  <c r="E984" i="3" s="1"/>
  <c r="X985" i="1"/>
  <c r="E985" i="3" s="1"/>
  <c r="X986" i="1"/>
  <c r="E986" i="3" s="1"/>
  <c r="X987" i="1"/>
  <c r="E987" i="3" s="1"/>
  <c r="X988" i="1"/>
  <c r="E988" i="3" s="1"/>
  <c r="X989" i="1"/>
  <c r="E989" i="3" s="1"/>
  <c r="X990" i="1"/>
  <c r="E990" i="3" s="1"/>
  <c r="X991" i="1"/>
  <c r="E991" i="3" s="1"/>
  <c r="X992" i="1"/>
  <c r="E992" i="3" s="1"/>
  <c r="X993" i="1"/>
  <c r="E993" i="3" s="1"/>
  <c r="X994" i="1"/>
  <c r="E994" i="3" s="1"/>
  <c r="X995" i="1"/>
  <c r="E995" i="3" s="1"/>
  <c r="X996" i="1"/>
  <c r="E996" i="3" s="1"/>
  <c r="X997" i="1"/>
  <c r="E997" i="3" s="1"/>
  <c r="X998" i="1"/>
  <c r="E998" i="3" s="1"/>
  <c r="X999" i="1"/>
  <c r="E999" i="3" s="1"/>
  <c r="X1000" i="1"/>
  <c r="E1000" i="3" s="1"/>
  <c r="X1001" i="1"/>
  <c r="E1001" i="3" s="1"/>
  <c r="X1002" i="1"/>
  <c r="E1002" i="3" s="1"/>
  <c r="X1003" i="1"/>
  <c r="E1003" i="3" s="1"/>
  <c r="X1004" i="1"/>
  <c r="E1004" i="3" s="1"/>
  <c r="X1005" i="1"/>
  <c r="E1005" i="3" s="1"/>
  <c r="X1006" i="1"/>
  <c r="E1006" i="3" s="1"/>
  <c r="X1007" i="1"/>
  <c r="E1007" i="3" s="1"/>
  <c r="X1008" i="1"/>
  <c r="E1008" i="3" s="1"/>
  <c r="X1009" i="1"/>
  <c r="E1009" i="3" s="1"/>
  <c r="X1010" i="1"/>
  <c r="E1010" i="3" s="1"/>
  <c r="X1011" i="1"/>
  <c r="E1011" i="3" s="1"/>
  <c r="X1012" i="1"/>
  <c r="E1012" i="3" s="1"/>
  <c r="X1013" i="1"/>
  <c r="E1013" i="3" s="1"/>
  <c r="X1014" i="1"/>
  <c r="E1014" i="3" s="1"/>
  <c r="X1015" i="1"/>
  <c r="E1015" i="3" s="1"/>
  <c r="X1016" i="1"/>
  <c r="E1016" i="3" s="1"/>
  <c r="X1017" i="1"/>
  <c r="E1017" i="3" s="1"/>
  <c r="X1018" i="1"/>
  <c r="E1018" i="3" s="1"/>
  <c r="X1019" i="1"/>
  <c r="E1019" i="3" s="1"/>
  <c r="X1020" i="1"/>
  <c r="E1020" i="3" s="1"/>
  <c r="X1021" i="1"/>
  <c r="E1021" i="3" s="1"/>
  <c r="X1022" i="1"/>
  <c r="E1022" i="3" s="1"/>
  <c r="X1023" i="1"/>
  <c r="E1023" i="3" s="1"/>
  <c r="X1024" i="1"/>
  <c r="E1024" i="3" s="1"/>
  <c r="X1025" i="1"/>
  <c r="E1025" i="3" s="1"/>
  <c r="X1026" i="1"/>
  <c r="E1026" i="3" s="1"/>
  <c r="X1027" i="1"/>
  <c r="E1027" i="3" s="1"/>
  <c r="X1028" i="1"/>
  <c r="E1028" i="3" s="1"/>
  <c r="X1029" i="1"/>
  <c r="E1029" i="3" s="1"/>
  <c r="X1030" i="1"/>
  <c r="E1030" i="3" s="1"/>
  <c r="X1031" i="1"/>
  <c r="E1031" i="3" s="1"/>
  <c r="X1032" i="1"/>
  <c r="E1032" i="3" s="1"/>
  <c r="X1033" i="1"/>
  <c r="E1033" i="3" s="1"/>
  <c r="X1034" i="1"/>
  <c r="E1034" i="3" s="1"/>
  <c r="X1035" i="1"/>
  <c r="E1035" i="3" s="1"/>
  <c r="X1036" i="1"/>
  <c r="E1036" i="3" s="1"/>
  <c r="X1037" i="1"/>
  <c r="E1037" i="3" s="1"/>
  <c r="X1038" i="1"/>
  <c r="E1038" i="3" s="1"/>
  <c r="X1039" i="1"/>
  <c r="E1039" i="3" s="1"/>
  <c r="X1040" i="1"/>
  <c r="E1040" i="3" s="1"/>
  <c r="X1041" i="1"/>
  <c r="E1041" i="3" s="1"/>
  <c r="X1042" i="1"/>
  <c r="E1042" i="3" s="1"/>
  <c r="X1043" i="1"/>
  <c r="E1043" i="3" s="1"/>
  <c r="X1044" i="1"/>
  <c r="E1044" i="3" s="1"/>
  <c r="X1045" i="1"/>
  <c r="E1045" i="3" s="1"/>
  <c r="X1046" i="1"/>
  <c r="E1046" i="3" s="1"/>
  <c r="X1047" i="1"/>
  <c r="E1047" i="3" s="1"/>
  <c r="X1048" i="1"/>
  <c r="E1048" i="3" s="1"/>
  <c r="X1049" i="1"/>
  <c r="E1049" i="3" s="1"/>
  <c r="X1050" i="1"/>
  <c r="E1050" i="3" s="1"/>
  <c r="X1051" i="1"/>
  <c r="E1051" i="3" s="1"/>
  <c r="X1052" i="1"/>
  <c r="E1052" i="3" s="1"/>
  <c r="X1053" i="1"/>
  <c r="E1053" i="3" s="1"/>
  <c r="X1054" i="1"/>
  <c r="E1054" i="3" s="1"/>
  <c r="X1055" i="1"/>
  <c r="E1055" i="3" s="1"/>
  <c r="X1056" i="1"/>
  <c r="E1056" i="3" s="1"/>
  <c r="X1057" i="1"/>
  <c r="E1057" i="3" s="1"/>
  <c r="X1058" i="1"/>
  <c r="E1058" i="3" s="1"/>
  <c r="X1059" i="1"/>
  <c r="E1059" i="3" s="1"/>
  <c r="X1060" i="1"/>
  <c r="E1060" i="3" s="1"/>
  <c r="X1061" i="1"/>
  <c r="E1061" i="3" s="1"/>
  <c r="X1062" i="1"/>
  <c r="E1062" i="3" s="1"/>
  <c r="X1063" i="1"/>
  <c r="E1063" i="3" s="1"/>
  <c r="X1064" i="1"/>
  <c r="E1064" i="3" s="1"/>
  <c r="X1065" i="1"/>
  <c r="E1065" i="3" s="1"/>
  <c r="X1066" i="1"/>
  <c r="E1066" i="3" s="1"/>
  <c r="X1067" i="1"/>
  <c r="E1067" i="3" s="1"/>
  <c r="X1068" i="1"/>
  <c r="E1068" i="3" s="1"/>
  <c r="X1069" i="1"/>
  <c r="E1069" i="3" s="1"/>
  <c r="X1070" i="1"/>
  <c r="E1070" i="3" s="1"/>
  <c r="X1071" i="1"/>
  <c r="E1071" i="3" s="1"/>
  <c r="X1072" i="1"/>
  <c r="E1072" i="3" s="1"/>
  <c r="X1073" i="1"/>
  <c r="E1073" i="3" s="1"/>
  <c r="X1074" i="1"/>
  <c r="E1074" i="3" s="1"/>
  <c r="X1075" i="1"/>
  <c r="E1075" i="3" s="1"/>
  <c r="X1076" i="1"/>
  <c r="E1076" i="3" s="1"/>
  <c r="X1077" i="1"/>
  <c r="E1077" i="3" s="1"/>
  <c r="X1078" i="1"/>
  <c r="E1078" i="3" s="1"/>
  <c r="X1079" i="1"/>
  <c r="E1079" i="3" s="1"/>
  <c r="X1080" i="1"/>
  <c r="E1080" i="3" s="1"/>
  <c r="X1081" i="1"/>
  <c r="E1081" i="3" s="1"/>
  <c r="X1082" i="1"/>
  <c r="E1082" i="3" s="1"/>
  <c r="X1083" i="1"/>
  <c r="E1083" i="3" s="1"/>
  <c r="X1084" i="1"/>
  <c r="E1084" i="3" s="1"/>
  <c r="X1085" i="1"/>
  <c r="E1085" i="3" s="1"/>
  <c r="X1086" i="1"/>
  <c r="E1086" i="3" s="1"/>
  <c r="X1087" i="1"/>
  <c r="E1087" i="3" s="1"/>
  <c r="X1088" i="1"/>
  <c r="E1088" i="3" s="1"/>
  <c r="X1089" i="1"/>
  <c r="E1089" i="3" s="1"/>
  <c r="X1090" i="1"/>
  <c r="E1090" i="3" s="1"/>
  <c r="X1091" i="1"/>
  <c r="E1091" i="3" s="1"/>
  <c r="X1092" i="1"/>
  <c r="E1092" i="3" s="1"/>
  <c r="X1093" i="1"/>
  <c r="E1093" i="3" s="1"/>
  <c r="X1094" i="1"/>
  <c r="E1094" i="3" s="1"/>
  <c r="X1095" i="1"/>
  <c r="E1095" i="3" s="1"/>
  <c r="X1096" i="1"/>
  <c r="E1096" i="3" s="1"/>
  <c r="X1097" i="1"/>
  <c r="E1097" i="3" s="1"/>
  <c r="X1098" i="1"/>
  <c r="E1098" i="3" s="1"/>
  <c r="X1099" i="1"/>
  <c r="E1099" i="3" s="1"/>
  <c r="X1100" i="1"/>
  <c r="E1100" i="3" s="1"/>
  <c r="X1101" i="1"/>
  <c r="E1101" i="3" s="1"/>
  <c r="X1102" i="1"/>
  <c r="E1102" i="3" s="1"/>
  <c r="X1103" i="1"/>
  <c r="E1103" i="3" s="1"/>
  <c r="X1104" i="1"/>
  <c r="E1104" i="3" s="1"/>
  <c r="X1105" i="1"/>
  <c r="E1105" i="3" s="1"/>
  <c r="X1106" i="1"/>
  <c r="E1106" i="3" s="1"/>
  <c r="X1107" i="1"/>
  <c r="E1107" i="3" s="1"/>
  <c r="X1108" i="1"/>
  <c r="E1108" i="3" s="1"/>
  <c r="X1109" i="1"/>
  <c r="E1109" i="3" s="1"/>
  <c r="X1110" i="1"/>
  <c r="E1110" i="3" s="1"/>
  <c r="X1111" i="1"/>
  <c r="E1111" i="3" s="1"/>
  <c r="X1112" i="1"/>
  <c r="E1112" i="3" s="1"/>
  <c r="X1113" i="1"/>
  <c r="E1113" i="3" s="1"/>
  <c r="X1114" i="1"/>
  <c r="E1114" i="3" s="1"/>
  <c r="X1115" i="1"/>
  <c r="E1115" i="3" s="1"/>
  <c r="X1116" i="1"/>
  <c r="E1116" i="3" s="1"/>
  <c r="X1117" i="1"/>
  <c r="E1117" i="3" s="1"/>
  <c r="X1118" i="1"/>
  <c r="E1118" i="3" s="1"/>
  <c r="X1119" i="1"/>
  <c r="E1119" i="3" s="1"/>
  <c r="X1120" i="1"/>
  <c r="E1120" i="3" s="1"/>
  <c r="X1121" i="1"/>
  <c r="E1121" i="3" s="1"/>
  <c r="X1122" i="1"/>
  <c r="E1122" i="3" s="1"/>
  <c r="X1123" i="1"/>
  <c r="E1123" i="3" s="1"/>
  <c r="X1124" i="1"/>
  <c r="E1124" i="3" s="1"/>
  <c r="X1125" i="1"/>
  <c r="E1125" i="3" s="1"/>
  <c r="X1126" i="1"/>
  <c r="E1126" i="3" s="1"/>
  <c r="X1127" i="1"/>
  <c r="E1127" i="3" s="1"/>
  <c r="X1128" i="1"/>
  <c r="E1128" i="3" s="1"/>
  <c r="X1129" i="1"/>
  <c r="E1129" i="3" s="1"/>
  <c r="X1130" i="1"/>
  <c r="E1130" i="3" s="1"/>
  <c r="X1131" i="1"/>
  <c r="E1131" i="3" s="1"/>
  <c r="X1132" i="1"/>
  <c r="E1132" i="3" s="1"/>
  <c r="X1133" i="1"/>
  <c r="E1133" i="3" s="1"/>
  <c r="X1134" i="1"/>
  <c r="E1134" i="3" s="1"/>
  <c r="X1135" i="1"/>
  <c r="E1135" i="3" s="1"/>
  <c r="X1136" i="1"/>
  <c r="E1136" i="3" s="1"/>
  <c r="X1137" i="1"/>
  <c r="E1137" i="3" s="1"/>
  <c r="X1138" i="1"/>
  <c r="E1138" i="3" s="1"/>
  <c r="X1139" i="1"/>
  <c r="E1139" i="3" s="1"/>
  <c r="X1140" i="1"/>
  <c r="E1140" i="3" s="1"/>
  <c r="X1141" i="1"/>
  <c r="E1141" i="3" s="1"/>
  <c r="X1142" i="1"/>
  <c r="E1142" i="3" s="1"/>
  <c r="X1143" i="1"/>
  <c r="E1143" i="3" s="1"/>
  <c r="X1144" i="1"/>
  <c r="E1144" i="3" s="1"/>
  <c r="X1145" i="1"/>
  <c r="E1145" i="3" s="1"/>
  <c r="X1146" i="1"/>
  <c r="E1146" i="3" s="1"/>
  <c r="X1147" i="1"/>
  <c r="E1147" i="3" s="1"/>
  <c r="X1148" i="1"/>
  <c r="E1148" i="3" s="1"/>
  <c r="X1149" i="1"/>
  <c r="E1149" i="3" s="1"/>
  <c r="X1150" i="1"/>
  <c r="E1150" i="3" s="1"/>
  <c r="X1151" i="1"/>
  <c r="E1151" i="3" s="1"/>
  <c r="X1152" i="1"/>
  <c r="E1152" i="3" s="1"/>
  <c r="X1153" i="1"/>
  <c r="E1153" i="3" s="1"/>
  <c r="X1154" i="1"/>
  <c r="E1154" i="3" s="1"/>
  <c r="X1155" i="1"/>
  <c r="E1155" i="3" s="1"/>
  <c r="X1156" i="1"/>
  <c r="E1156" i="3" s="1"/>
  <c r="X1157" i="1"/>
  <c r="E1157" i="3" s="1"/>
  <c r="X1158" i="1"/>
  <c r="E1158" i="3" s="1"/>
  <c r="X1159" i="1"/>
  <c r="E1159" i="3" s="1"/>
  <c r="X1160" i="1"/>
  <c r="E1160" i="3" s="1"/>
  <c r="X1161" i="1"/>
  <c r="E1161" i="3" s="1"/>
  <c r="X1162" i="1"/>
  <c r="E1162" i="3" s="1"/>
  <c r="X1163" i="1"/>
  <c r="E1163" i="3" s="1"/>
  <c r="X1164" i="1"/>
  <c r="E1164" i="3" s="1"/>
  <c r="X1165" i="1"/>
  <c r="E1165" i="3" s="1"/>
  <c r="X1166" i="1"/>
  <c r="E1166" i="3" s="1"/>
  <c r="X1167" i="1"/>
  <c r="E1167" i="3" s="1"/>
  <c r="X1168" i="1"/>
  <c r="E1168" i="3" s="1"/>
  <c r="X1169" i="1"/>
  <c r="E1169" i="3" s="1"/>
  <c r="X1170" i="1"/>
  <c r="E1170" i="3" s="1"/>
  <c r="X1171" i="1"/>
  <c r="E1171" i="3" s="1"/>
  <c r="X1172" i="1"/>
  <c r="E1172" i="3" s="1"/>
  <c r="X1173" i="1"/>
  <c r="E1173" i="3" s="1"/>
  <c r="X1174" i="1"/>
  <c r="E1174" i="3" s="1"/>
  <c r="X1175" i="1"/>
  <c r="E1175" i="3" s="1"/>
  <c r="X1176" i="1"/>
  <c r="E1176" i="3" s="1"/>
  <c r="X1177" i="1"/>
  <c r="E1177" i="3" s="1"/>
  <c r="X1178" i="1"/>
  <c r="E1178" i="3" s="1"/>
  <c r="X1179" i="1"/>
  <c r="E1179" i="3" s="1"/>
  <c r="X1180" i="1"/>
  <c r="E1180" i="3" s="1"/>
  <c r="X1181" i="1"/>
  <c r="E1181" i="3" s="1"/>
  <c r="X1182" i="1"/>
  <c r="E1182" i="3" s="1"/>
  <c r="X1183" i="1"/>
  <c r="E1183" i="3" s="1"/>
  <c r="X1184" i="1"/>
  <c r="E1184" i="3" s="1"/>
  <c r="X1185" i="1"/>
  <c r="E1185" i="3" s="1"/>
  <c r="X1186" i="1"/>
  <c r="E1186" i="3" s="1"/>
  <c r="X1187" i="1"/>
  <c r="E1187" i="3" s="1"/>
  <c r="X1188" i="1"/>
  <c r="E1188" i="3" s="1"/>
  <c r="X1189" i="1"/>
  <c r="E1189" i="3" s="1"/>
  <c r="X1190" i="1"/>
  <c r="E1190" i="3" s="1"/>
  <c r="X1191" i="1"/>
  <c r="E1191" i="3" s="1"/>
  <c r="X1192" i="1"/>
  <c r="E1192" i="3" s="1"/>
  <c r="X1193" i="1"/>
  <c r="E1193" i="3" s="1"/>
  <c r="X1194" i="1"/>
  <c r="E1194" i="3" s="1"/>
  <c r="X1195" i="1"/>
  <c r="E1195" i="3" s="1"/>
  <c r="X1196" i="1"/>
  <c r="E1196" i="3" s="1"/>
  <c r="X1197" i="1"/>
  <c r="E1197" i="3" s="1"/>
  <c r="X1198" i="1"/>
  <c r="E1198" i="3" s="1"/>
  <c r="X1199" i="1"/>
  <c r="E1199" i="3" s="1"/>
  <c r="X1200" i="1"/>
  <c r="E1200" i="3" s="1"/>
  <c r="X1201" i="1"/>
  <c r="E1201" i="3" s="1"/>
  <c r="X1202" i="1"/>
  <c r="E1202" i="3" s="1"/>
  <c r="X1203" i="1"/>
  <c r="E1203" i="3" s="1"/>
  <c r="X1204" i="1"/>
  <c r="E1204" i="3" s="1"/>
  <c r="X1205" i="1"/>
  <c r="E1205" i="3" s="1"/>
  <c r="X1206" i="1"/>
  <c r="E1206" i="3" s="1"/>
  <c r="X1207" i="1"/>
  <c r="E1207" i="3" s="1"/>
  <c r="X1208" i="1"/>
  <c r="E1208" i="3" s="1"/>
  <c r="X1209" i="1"/>
  <c r="E1209" i="3" s="1"/>
  <c r="X1210" i="1"/>
  <c r="E1210" i="3" s="1"/>
  <c r="X1211" i="1"/>
  <c r="E1211" i="3" s="1"/>
  <c r="X1212" i="1"/>
  <c r="E1212" i="3" s="1"/>
  <c r="X1213" i="1"/>
  <c r="E1213" i="3" s="1"/>
  <c r="X1214" i="1"/>
  <c r="E1214" i="3" s="1"/>
  <c r="X1215" i="1"/>
  <c r="E1215" i="3" s="1"/>
  <c r="X1216" i="1"/>
  <c r="E1216" i="3" s="1"/>
  <c r="X1217" i="1"/>
  <c r="E1217" i="3" s="1"/>
  <c r="X1218" i="1"/>
  <c r="E1218" i="3" s="1"/>
  <c r="X1219" i="1"/>
  <c r="E1219" i="3" s="1"/>
  <c r="X1220" i="1"/>
  <c r="E1220" i="3" s="1"/>
  <c r="X1221" i="1"/>
  <c r="E1221" i="3" s="1"/>
  <c r="X1222" i="1"/>
  <c r="E1222" i="3" s="1"/>
  <c r="X1223" i="1"/>
  <c r="E1223" i="3" s="1"/>
  <c r="X1224" i="1"/>
  <c r="E1224" i="3" s="1"/>
  <c r="X1225" i="1"/>
  <c r="E1225" i="3" s="1"/>
  <c r="X1226" i="1"/>
  <c r="E1226" i="3" s="1"/>
  <c r="X1227" i="1"/>
  <c r="E1227" i="3" s="1"/>
  <c r="X1228" i="1"/>
  <c r="E1228" i="3" s="1"/>
  <c r="X1229" i="1"/>
  <c r="E1229" i="3" s="1"/>
  <c r="X1230" i="1"/>
  <c r="E1230" i="3" s="1"/>
  <c r="X1231" i="1"/>
  <c r="E1231" i="3" s="1"/>
  <c r="X1232" i="1"/>
  <c r="E1232" i="3" s="1"/>
  <c r="X1233" i="1"/>
  <c r="E1233" i="3" s="1"/>
  <c r="X1234" i="1"/>
  <c r="E1234" i="3" s="1"/>
  <c r="X1235" i="1"/>
  <c r="E1235" i="3" s="1"/>
  <c r="X1236" i="1"/>
  <c r="E1236" i="3" s="1"/>
  <c r="X1237" i="1"/>
  <c r="E1237" i="3" s="1"/>
  <c r="X1238" i="1"/>
  <c r="E1238" i="3" s="1"/>
  <c r="X1239" i="1"/>
  <c r="E1239" i="3" s="1"/>
  <c r="X1240" i="1"/>
  <c r="E1240" i="3" s="1"/>
  <c r="X1241" i="1"/>
  <c r="E1241" i="3" s="1"/>
  <c r="X1242" i="1"/>
  <c r="E1242" i="3" s="1"/>
  <c r="X1243" i="1"/>
  <c r="E1243" i="3" s="1"/>
  <c r="X1244" i="1"/>
  <c r="E1244" i="3" s="1"/>
  <c r="X1245" i="1"/>
  <c r="E1245" i="3" s="1"/>
  <c r="X1246" i="1"/>
  <c r="E1246" i="3" s="1"/>
  <c r="X1247" i="1"/>
  <c r="E1247" i="3" s="1"/>
  <c r="X1248" i="1"/>
  <c r="E1248" i="3" s="1"/>
  <c r="X1249" i="1"/>
  <c r="E1249" i="3" s="1"/>
  <c r="X1250" i="1"/>
  <c r="E1250" i="3" s="1"/>
  <c r="X1251" i="1"/>
  <c r="E1251" i="3" s="1"/>
  <c r="X1252" i="1"/>
  <c r="E1252" i="3" s="1"/>
  <c r="X1253" i="1"/>
  <c r="E1253" i="3" s="1"/>
  <c r="X1254" i="1"/>
  <c r="E1254" i="3" s="1"/>
  <c r="X1255" i="1"/>
  <c r="E1255" i="3" s="1"/>
  <c r="X1256" i="1"/>
  <c r="E1256" i="3" s="1"/>
  <c r="X1257" i="1"/>
  <c r="E1257" i="3" s="1"/>
  <c r="X1258" i="1"/>
  <c r="E1258" i="3" s="1"/>
  <c r="X1259" i="1"/>
  <c r="E1259" i="3" s="1"/>
  <c r="X1260" i="1"/>
  <c r="E1260" i="3" s="1"/>
  <c r="X1261" i="1"/>
  <c r="E1261" i="3" s="1"/>
  <c r="X1262" i="1"/>
  <c r="E1262" i="3" s="1"/>
  <c r="X1263" i="1"/>
  <c r="E1263" i="3" s="1"/>
  <c r="X1264" i="1"/>
  <c r="E1264" i="3" s="1"/>
  <c r="X1265" i="1"/>
  <c r="E1265" i="3" s="1"/>
  <c r="X1266" i="1"/>
  <c r="E1266" i="3" s="1"/>
  <c r="X1267" i="1"/>
  <c r="E1267" i="3" s="1"/>
  <c r="X1268" i="1"/>
  <c r="E1268" i="3" s="1"/>
  <c r="X1269" i="1"/>
  <c r="E1269" i="3" s="1"/>
  <c r="X1270" i="1"/>
  <c r="E1270" i="3" s="1"/>
  <c r="X1271" i="1"/>
  <c r="E1271" i="3" s="1"/>
  <c r="X1272" i="1"/>
  <c r="E1272" i="3" s="1"/>
  <c r="X1273" i="1"/>
  <c r="E1273" i="3" s="1"/>
  <c r="X1274" i="1"/>
  <c r="E1274" i="3" s="1"/>
  <c r="X1275" i="1"/>
  <c r="E1275" i="3" s="1"/>
  <c r="X1276" i="1"/>
  <c r="E1276" i="3" s="1"/>
  <c r="X1277" i="1"/>
  <c r="E1277" i="3" s="1"/>
  <c r="X1278" i="1"/>
  <c r="E1278" i="3" s="1"/>
  <c r="X1279" i="1"/>
  <c r="E1279" i="3" s="1"/>
  <c r="X1280" i="1"/>
  <c r="E1280" i="3" s="1"/>
  <c r="X1281" i="1"/>
  <c r="E1281" i="3" s="1"/>
  <c r="X1282" i="1"/>
  <c r="E1282" i="3" s="1"/>
  <c r="X1283" i="1"/>
  <c r="E1283" i="3" s="1"/>
  <c r="X1284" i="1"/>
  <c r="E1284" i="3" s="1"/>
  <c r="X1285" i="1"/>
  <c r="E1285" i="3" s="1"/>
  <c r="X1286" i="1"/>
  <c r="E1286" i="3" s="1"/>
  <c r="X1287" i="1"/>
  <c r="E1287" i="3" s="1"/>
  <c r="X1288" i="1"/>
  <c r="E1288" i="3" s="1"/>
  <c r="X1289" i="1"/>
  <c r="E1289" i="3" s="1"/>
  <c r="X1290" i="1"/>
  <c r="E1290" i="3" s="1"/>
  <c r="X1291" i="1"/>
  <c r="E1291" i="3" s="1"/>
  <c r="X1292" i="1"/>
  <c r="E1292" i="3" s="1"/>
  <c r="X1293" i="1"/>
  <c r="E1293" i="3" s="1"/>
  <c r="X1294" i="1"/>
  <c r="E1294" i="3" s="1"/>
  <c r="X1295" i="1"/>
  <c r="E1295" i="3" s="1"/>
  <c r="X1296" i="1"/>
  <c r="E1296" i="3" s="1"/>
  <c r="X1297" i="1"/>
  <c r="E1297" i="3" s="1"/>
  <c r="X1298" i="1"/>
  <c r="E1298" i="3" s="1"/>
  <c r="X1299" i="1"/>
  <c r="E1299" i="3" s="1"/>
  <c r="X1300" i="1"/>
  <c r="E1300" i="3" s="1"/>
  <c r="X1301" i="1"/>
  <c r="E1301" i="3" s="1"/>
  <c r="X1302" i="1"/>
  <c r="E1302" i="3" s="1"/>
  <c r="X1303" i="1"/>
  <c r="E1303" i="3" s="1"/>
  <c r="X1304" i="1"/>
  <c r="E1304" i="3" s="1"/>
  <c r="X1305" i="1"/>
  <c r="E1305" i="3" s="1"/>
  <c r="X1306" i="1"/>
  <c r="E1306" i="3" s="1"/>
  <c r="X1307" i="1"/>
  <c r="E1307" i="3" s="1"/>
  <c r="X1308" i="1"/>
  <c r="E1308" i="3" s="1"/>
  <c r="X1309" i="1"/>
  <c r="E1309" i="3" s="1"/>
  <c r="X1310" i="1"/>
  <c r="E1310" i="3" s="1"/>
  <c r="X1311" i="1"/>
  <c r="E1311" i="3" s="1"/>
  <c r="X1312" i="1"/>
  <c r="E1312" i="3" s="1"/>
  <c r="X1313" i="1"/>
  <c r="E1313" i="3" s="1"/>
  <c r="X1314" i="1"/>
  <c r="E1314" i="3" s="1"/>
  <c r="X1315" i="1"/>
  <c r="E1315" i="3" s="1"/>
  <c r="X1316" i="1"/>
  <c r="E1316" i="3" s="1"/>
  <c r="X1317" i="1"/>
  <c r="E1317" i="3" s="1"/>
  <c r="X1318" i="1"/>
  <c r="E1318" i="3" s="1"/>
  <c r="X1319" i="1"/>
  <c r="E1319" i="3" s="1"/>
  <c r="X1320" i="1"/>
  <c r="E1320" i="3" s="1"/>
  <c r="X1321" i="1"/>
  <c r="E1321" i="3" s="1"/>
  <c r="X1322" i="1"/>
  <c r="E1322" i="3" s="1"/>
  <c r="X1323" i="1"/>
  <c r="E1323" i="3" s="1"/>
  <c r="X1324" i="1"/>
  <c r="E1324" i="3" s="1"/>
  <c r="X1325" i="1"/>
  <c r="E1325" i="3" s="1"/>
  <c r="X1326" i="1"/>
  <c r="E1326" i="3" s="1"/>
  <c r="X1327" i="1"/>
  <c r="E1327" i="3" s="1"/>
  <c r="X1328" i="1"/>
  <c r="E1328" i="3" s="1"/>
  <c r="X1329" i="1"/>
  <c r="E1329" i="3" s="1"/>
  <c r="X1330" i="1"/>
  <c r="E1330" i="3" s="1"/>
  <c r="X1331" i="1"/>
  <c r="E1331" i="3" s="1"/>
  <c r="X1332" i="1"/>
  <c r="E1332" i="3" s="1"/>
  <c r="X1333" i="1"/>
  <c r="E1333" i="3" s="1"/>
  <c r="X1334" i="1"/>
  <c r="E1334" i="3" s="1"/>
  <c r="X1335" i="1"/>
  <c r="E1335" i="3" s="1"/>
  <c r="X1336" i="1"/>
  <c r="E1336" i="3" s="1"/>
  <c r="X1337" i="1"/>
  <c r="E1337" i="3" s="1"/>
  <c r="X1338" i="1"/>
  <c r="E1338" i="3" s="1"/>
  <c r="X1339" i="1"/>
  <c r="E1339" i="3" s="1"/>
  <c r="X1340" i="1"/>
  <c r="E1340" i="3" s="1"/>
  <c r="X1341" i="1"/>
  <c r="E1341" i="3" s="1"/>
  <c r="X1342" i="1"/>
  <c r="E1342" i="3" s="1"/>
  <c r="X1343" i="1"/>
  <c r="E1343" i="3" s="1"/>
  <c r="X1344" i="1"/>
  <c r="E1344" i="3" s="1"/>
  <c r="X1345" i="1"/>
  <c r="E1345" i="3" s="1"/>
  <c r="X1346" i="1"/>
  <c r="E1346" i="3" s="1"/>
  <c r="X1347" i="1"/>
  <c r="E1347" i="3" s="1"/>
  <c r="X1348" i="1"/>
  <c r="E1348" i="3" s="1"/>
  <c r="X1349" i="1"/>
  <c r="E1349" i="3" s="1"/>
  <c r="X1350" i="1"/>
  <c r="E1350" i="3" s="1"/>
  <c r="X1351" i="1"/>
  <c r="E1351" i="3" s="1"/>
  <c r="X1352" i="1"/>
  <c r="E1352" i="3" s="1"/>
  <c r="X1353" i="1"/>
  <c r="E1353" i="3" s="1"/>
  <c r="X1354" i="1"/>
  <c r="E1354" i="3" s="1"/>
  <c r="X1355" i="1"/>
  <c r="E1355" i="3" s="1"/>
  <c r="X1356" i="1"/>
  <c r="E1356" i="3" s="1"/>
  <c r="X1357" i="1"/>
  <c r="E1357" i="3" s="1"/>
  <c r="X1358" i="1"/>
  <c r="E1358" i="3" s="1"/>
  <c r="X1359" i="1"/>
  <c r="E1359" i="3" s="1"/>
  <c r="X1360" i="1"/>
  <c r="E1360" i="3" s="1"/>
  <c r="X1361" i="1"/>
  <c r="E1361" i="3" s="1"/>
  <c r="X1362" i="1"/>
  <c r="E1362" i="3" s="1"/>
  <c r="X1363" i="1"/>
  <c r="E1363" i="3" s="1"/>
  <c r="X1364" i="1"/>
  <c r="E1364" i="3" s="1"/>
  <c r="X1365" i="1"/>
  <c r="E1365" i="3" s="1"/>
  <c r="X1366" i="1"/>
  <c r="E1366" i="3" s="1"/>
  <c r="X1367" i="1"/>
  <c r="E1367" i="3" s="1"/>
  <c r="X1368" i="1"/>
  <c r="E1368" i="3" s="1"/>
  <c r="X1369" i="1"/>
  <c r="E1369" i="3" s="1"/>
  <c r="X1370" i="1"/>
  <c r="E1370" i="3" s="1"/>
  <c r="X1371" i="1"/>
  <c r="E1371" i="3" s="1"/>
  <c r="X1372" i="1"/>
  <c r="E1372" i="3" s="1"/>
  <c r="X1373" i="1"/>
  <c r="E1373" i="3" s="1"/>
  <c r="X1374" i="1"/>
  <c r="E1374" i="3" s="1"/>
  <c r="X1375" i="1"/>
  <c r="E1375" i="3" s="1"/>
  <c r="X1376" i="1"/>
  <c r="E1376" i="3" s="1"/>
  <c r="X1377" i="1"/>
  <c r="E1377" i="3" s="1"/>
  <c r="X1378" i="1"/>
  <c r="E1378" i="3" s="1"/>
  <c r="X1379" i="1"/>
  <c r="E1379" i="3" s="1"/>
  <c r="X1380" i="1"/>
  <c r="E1380" i="3" s="1"/>
  <c r="X1381" i="1"/>
  <c r="E1381" i="3" s="1"/>
  <c r="X1382" i="1"/>
  <c r="E1382" i="3" s="1"/>
  <c r="X1383" i="1"/>
  <c r="E1383" i="3" s="1"/>
  <c r="X1384" i="1"/>
  <c r="E1384" i="3" s="1"/>
  <c r="X1385" i="1"/>
  <c r="E1385" i="3" s="1"/>
  <c r="X1386" i="1"/>
  <c r="E1386" i="3" s="1"/>
  <c r="X1387" i="1"/>
  <c r="E1387" i="3" s="1"/>
  <c r="X1388" i="1"/>
  <c r="E1388" i="3" s="1"/>
  <c r="X1389" i="1"/>
  <c r="E1389" i="3" s="1"/>
  <c r="X1390" i="1"/>
  <c r="E1390" i="3" s="1"/>
  <c r="X1391" i="1"/>
  <c r="E1391" i="3" s="1"/>
  <c r="X1392" i="1"/>
  <c r="E1392" i="3" s="1"/>
  <c r="X1393" i="1"/>
  <c r="E1393" i="3" s="1"/>
  <c r="X1394" i="1"/>
  <c r="E1394" i="3" s="1"/>
  <c r="X1395" i="1"/>
  <c r="E1395" i="3" s="1"/>
  <c r="X1396" i="1"/>
  <c r="E1396" i="3" s="1"/>
  <c r="X1397" i="1"/>
  <c r="E1397" i="3" s="1"/>
  <c r="X1398" i="1"/>
  <c r="E1398" i="3" s="1"/>
  <c r="X1399" i="1"/>
  <c r="E1399" i="3" s="1"/>
  <c r="X1400" i="1"/>
  <c r="E1400" i="3" s="1"/>
  <c r="X1401" i="1"/>
  <c r="E1401" i="3" s="1"/>
  <c r="X1402" i="1"/>
  <c r="E1402" i="3" s="1"/>
  <c r="X1403" i="1"/>
  <c r="E1403" i="3" s="1"/>
  <c r="X1404" i="1"/>
  <c r="E1404" i="3" s="1"/>
  <c r="X1405" i="1"/>
  <c r="E1405" i="3" s="1"/>
  <c r="X1406" i="1"/>
  <c r="E1406" i="3" s="1"/>
  <c r="X1407" i="1"/>
  <c r="E1407" i="3" s="1"/>
  <c r="X1408" i="1"/>
  <c r="E1408" i="3" s="1"/>
  <c r="X1409" i="1"/>
  <c r="E1409" i="3" s="1"/>
  <c r="X1410" i="1"/>
  <c r="E1410" i="3" s="1"/>
  <c r="X1411" i="1"/>
  <c r="E1411" i="3" s="1"/>
  <c r="X1412" i="1"/>
  <c r="E1412" i="3" s="1"/>
  <c r="X1413" i="1"/>
  <c r="E1413" i="3" s="1"/>
  <c r="X1414" i="1"/>
  <c r="E1414" i="3" s="1"/>
  <c r="X1415" i="1"/>
  <c r="E1415" i="3" s="1"/>
  <c r="X1416" i="1"/>
  <c r="E1416" i="3" s="1"/>
  <c r="X1417" i="1"/>
  <c r="E1417" i="3" s="1"/>
  <c r="X1418" i="1"/>
  <c r="E1418" i="3" s="1"/>
  <c r="X1419" i="1"/>
  <c r="E1419" i="3" s="1"/>
  <c r="X1420" i="1"/>
  <c r="E1420" i="3" s="1"/>
  <c r="X1421" i="1"/>
  <c r="E1421" i="3" s="1"/>
  <c r="X1422" i="1"/>
  <c r="E1422" i="3" s="1"/>
  <c r="X1423" i="1"/>
  <c r="E1423" i="3" s="1"/>
  <c r="X1424" i="1"/>
  <c r="E1424" i="3" s="1"/>
  <c r="X1425" i="1"/>
  <c r="E1425" i="3" s="1"/>
  <c r="X1426" i="1"/>
  <c r="E1426" i="3" s="1"/>
  <c r="X1427" i="1"/>
  <c r="E1427" i="3" s="1"/>
  <c r="X1428" i="1"/>
  <c r="E1428" i="3" s="1"/>
  <c r="X1429" i="1"/>
  <c r="E1429" i="3" s="1"/>
  <c r="X1430" i="1"/>
  <c r="E1430" i="3" s="1"/>
  <c r="X1431" i="1"/>
  <c r="E1431" i="3" s="1"/>
  <c r="X1432" i="1"/>
  <c r="E1432" i="3" s="1"/>
  <c r="X1433" i="1"/>
  <c r="E1433" i="3" s="1"/>
  <c r="X1434" i="1"/>
  <c r="E1434" i="3" s="1"/>
  <c r="X1435" i="1"/>
  <c r="E1435" i="3" s="1"/>
  <c r="X1436" i="1"/>
  <c r="E1436" i="3" s="1"/>
  <c r="X1437" i="1"/>
  <c r="E1437" i="3" s="1"/>
  <c r="X1438" i="1"/>
  <c r="E1438" i="3" s="1"/>
  <c r="X1439" i="1"/>
  <c r="E1439" i="3" s="1"/>
  <c r="X1440" i="1"/>
  <c r="E1440" i="3" s="1"/>
  <c r="X1441" i="1"/>
  <c r="E1441" i="3" s="1"/>
  <c r="X1442" i="1"/>
  <c r="E1442" i="3" s="1"/>
  <c r="X1443" i="1"/>
  <c r="E1443" i="3" s="1"/>
  <c r="X1444" i="1"/>
  <c r="E1444" i="3" s="1"/>
  <c r="X1445" i="1"/>
  <c r="E1445" i="3" s="1"/>
  <c r="X1446" i="1"/>
  <c r="E1446" i="3" s="1"/>
  <c r="X1447" i="1"/>
  <c r="E1447" i="3" s="1"/>
  <c r="X1448" i="1"/>
  <c r="E1448" i="3" s="1"/>
  <c r="X1449" i="1"/>
  <c r="E1449" i="3" s="1"/>
  <c r="X1450" i="1"/>
  <c r="E1450" i="3" s="1"/>
  <c r="X1451" i="1"/>
  <c r="E1451" i="3" s="1"/>
  <c r="X1452" i="1"/>
  <c r="E1452" i="3" s="1"/>
  <c r="X1453" i="1"/>
  <c r="E1453" i="3" s="1"/>
  <c r="X1454" i="1"/>
  <c r="E1454" i="3" s="1"/>
  <c r="X1455" i="1"/>
  <c r="E1455" i="3" s="1"/>
  <c r="X1456" i="1"/>
  <c r="E1456" i="3" s="1"/>
  <c r="X1457" i="1"/>
  <c r="E1457" i="3" s="1"/>
  <c r="X1458" i="1"/>
  <c r="E1458" i="3" s="1"/>
  <c r="X1459" i="1"/>
  <c r="E1459" i="3" s="1"/>
  <c r="X1460" i="1"/>
  <c r="E1460" i="3" s="1"/>
  <c r="X1461" i="1"/>
  <c r="E1461" i="3" s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2" i="1"/>
  <c r="G3" i="2" l="1"/>
  <c r="E2" i="3"/>
  <c r="G4" i="2"/>
</calcChain>
</file>

<file path=xl/sharedStrings.xml><?xml version="1.0" encoding="utf-8"?>
<sst xmlns="http://schemas.openxmlformats.org/spreadsheetml/2006/main" count="63350" uniqueCount="342">
  <si>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</si>
  <si>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</si>
  <si>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</si>
  <si>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</si>
  <si>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</si>
  <si>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</si>
  <si>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</si>
  <si>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</si>
  <si>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</si>
  <si>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</si>
  <si>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</si>
  <si>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</si>
  <si>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</si>
  <si>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</si>
  <si>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</si>
  <si>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</si>
  <si>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</si>
  <si>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</si>
  <si>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</si>
  <si>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</si>
  <si>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</si>
  <si>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</si>
  <si>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</si>
  <si>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</si>
  <si>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</si>
  <si>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</si>
  <si>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</si>
  <si>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</si>
  <si>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</si>
  <si>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</si>
  <si>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</si>
  <si>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</si>
  <si>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</si>
  <si>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</si>
  <si>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</si>
  <si>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</si>
  <si>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</si>
  <si>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</si>
  <si>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</si>
  <si>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</si>
  <si>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</si>
  <si>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</si>
  <si>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</si>
  <si>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</si>
  <si>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</si>
  <si>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</si>
  <si>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</si>
  <si>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</si>
  <si>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</si>
  <si>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</si>
  <si>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</si>
  <si>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</si>
  <si>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</si>
  <si>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</si>
  <si>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</si>
  <si>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</si>
  <si>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</si>
  <si>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</si>
  <si>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</si>
  <si>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</si>
  <si>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</si>
  <si>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</si>
  <si>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</si>
  <si>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</si>
  <si>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</si>
  <si>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</si>
  <si>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</si>
  <si>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</si>
  <si>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</si>
  <si>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</si>
  <si>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</si>
  <si>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</si>
  <si>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</si>
  <si>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</si>
  <si>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</si>
  <si>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</si>
  <si>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</si>
  <si>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</si>
  <si>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</si>
  <si>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</si>
  <si>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</si>
  <si>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</si>
  <si>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</si>
  <si>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</si>
  <si>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</si>
  <si>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</si>
  <si>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</si>
  <si>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</si>
  <si>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</si>
  <si>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</si>
  <si>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</si>
  <si>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</si>
  <si>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</si>
  <si>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</si>
  <si>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</si>
  <si>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</si>
  <si>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</si>
  <si>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</si>
  <si>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</si>
  <si>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</si>
  <si>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</si>
  <si>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</si>
  <si>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</si>
  <si>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</si>
  <si>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</si>
  <si>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</si>
  <si>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</si>
  <si>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</si>
  <si>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</si>
  <si>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</si>
  <si>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</si>
  <si>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</si>
  <si>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</si>
  <si>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</si>
  <si>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</si>
  <si>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</si>
  <si>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</si>
  <si>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</si>
  <si>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</si>
  <si>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</si>
  <si>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</si>
  <si>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</si>
  <si>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</si>
  <si>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</si>
  <si>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</si>
  <si>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</si>
  <si>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</si>
  <si>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</si>
  <si>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</si>
  <si>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</si>
  <si>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</si>
  <si>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</si>
  <si>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</si>
  <si>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</si>
  <si>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</si>
  <si>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</si>
  <si>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</si>
  <si>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</si>
  <si>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</si>
  <si>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</si>
  <si>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</si>
  <si>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</si>
  <si>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</si>
  <si>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</si>
  <si>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</si>
  <si>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</si>
  <si>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</si>
  <si>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</si>
  <si>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</si>
  <si>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</si>
  <si>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</si>
  <si>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</si>
  <si>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</si>
  <si>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</si>
  <si>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</si>
  <si>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</si>
  <si>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</si>
  <si>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</si>
  <si>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</si>
  <si>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</si>
  <si>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</si>
  <si>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</si>
  <si>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</si>
  <si>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</si>
  <si>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</si>
  <si>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</si>
  <si>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</si>
  <si>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</si>
  <si>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</si>
  <si>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</si>
  <si>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</si>
  <si>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</si>
  <si>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</si>
  <si>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</si>
  <si>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</si>
  <si>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</si>
  <si>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</si>
  <si>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</si>
  <si>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</si>
  <si>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</si>
  <si>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</si>
  <si>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</si>
  <si>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</si>
  <si>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</si>
  <si>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</si>
  <si>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</si>
  <si>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</si>
  <si>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</si>
  <si>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</si>
  <si>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</si>
  <si>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</si>
  <si>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</si>
  <si>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</si>
  <si>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</si>
  <si>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</si>
  <si>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</si>
  <si>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</si>
  <si>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</si>
  <si>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</si>
  <si>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</si>
  <si>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</si>
  <si>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</si>
  <si>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</si>
  <si>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</si>
  <si>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</si>
  <si>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</si>
  <si>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</si>
  <si>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</si>
  <si>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</si>
  <si>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</si>
  <si>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</si>
  <si>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</si>
  <si>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</si>
  <si>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</si>
  <si>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</si>
  <si>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</si>
  <si>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</si>
  <si>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</si>
  <si>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</si>
  <si>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</si>
  <si>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</si>
  <si>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</si>
  <si>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</si>
  <si>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</si>
  <si>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</si>
  <si>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</si>
  <si>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</si>
  <si>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</si>
  <si>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</si>
  <si>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</si>
  <si>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</si>
  <si>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</si>
  <si>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</si>
  <si>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</si>
  <si>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</si>
  <si>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</si>
  <si>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</si>
  <si>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</si>
  <si>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</si>
  <si>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</si>
  <si>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</si>
  <si>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</si>
  <si>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</si>
  <si>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</si>
  <si>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</si>
  <si>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</si>
  <si>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</si>
  <si>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</si>
  <si>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</si>
  <si>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</si>
  <si>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</si>
  <si>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</si>
  <si>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</si>
  <si>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</si>
  <si>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</si>
  <si>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</si>
  <si>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Street 2</t>
  </si>
  <si>
    <t>years since built</t>
  </si>
  <si>
    <t>years since renovated</t>
  </si>
  <si>
    <t>Fire place yes/no</t>
  </si>
  <si>
    <t>Exterior of home</t>
  </si>
  <si>
    <t>Foundation 2</t>
  </si>
  <si>
    <t xml:space="preserve">Type of Foundation Lookup </t>
  </si>
  <si>
    <t>Max</t>
  </si>
  <si>
    <t xml:space="preserve">Min </t>
  </si>
  <si>
    <t>Years</t>
  </si>
  <si>
    <t>Lookup</t>
  </si>
  <si>
    <t xml:space="preserve">Fire Place </t>
  </si>
  <si>
    <t xml:space="preserve">No </t>
  </si>
  <si>
    <t>Yes</t>
  </si>
  <si>
    <t xml:space="preserve">Lot Area size </t>
  </si>
  <si>
    <t xml:space="preserve">Max </t>
  </si>
  <si>
    <t>Min</t>
  </si>
  <si>
    <t xml:space="preserve">Size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</si>
  <si>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</si>
  <si>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</si>
  <si>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</si>
  <si>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</si>
  <si>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</si>
  <si>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</si>
  <si>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</si>
  <si>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</si>
  <si>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</si>
  <si>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</si>
  <si>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</si>
  <si>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</si>
  <si>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</si>
  <si>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</si>
  <si>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</si>
  <si>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</si>
  <si>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</si>
  <si>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</si>
  <si>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</si>
  <si>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</si>
  <si>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</si>
  <si>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</si>
  <si>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</si>
  <si>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</si>
  <si>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</si>
  <si>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</si>
  <si>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</si>
  <si>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c.i. lower</t>
  </si>
  <si>
    <t>c.i. upper</t>
  </si>
  <si>
    <t>Margin of error</t>
  </si>
  <si>
    <t xml:space="preserve">Total Sample size </t>
  </si>
  <si>
    <t>mean difference</t>
  </si>
  <si>
    <t>Standard error of difference</t>
  </si>
  <si>
    <t>Row Labels</t>
  </si>
  <si>
    <t>Grand Total</t>
  </si>
  <si>
    <t>Sales Price</t>
  </si>
  <si>
    <t>Sum of LotArea</t>
  </si>
  <si>
    <t>High</t>
  </si>
  <si>
    <t>Sum of years since renovated</t>
  </si>
  <si>
    <t xml:space="preserve">Sales Price </t>
  </si>
  <si>
    <t>If the cost of the house is more than the mean the price is "High"</t>
  </si>
  <si>
    <t>If the cost of the house is less than the mean the price is "Low"</t>
  </si>
  <si>
    <t>H1: There is not a significant differnce between the lot size and cost of the house</t>
  </si>
  <si>
    <t>H0: There is a significant difference between the lot size and the cost of the house</t>
  </si>
  <si>
    <t>H0: There is a significant difference between the years since renovation and the cost of the house</t>
  </si>
  <si>
    <t>H1: There is not a significant differnce between the years since renovation and cost of the house</t>
  </si>
  <si>
    <t>This difference is significant at the &lt;.05 level. With 95% confidence, the difference is between 13,213 and 13,233 means.</t>
  </si>
  <si>
    <t>Reject the null that there is no difference between the population means of high or low priced house's lot sizes</t>
  </si>
  <si>
    <t xml:space="preserve">Reject the null that there is no difference between the population means of high or low priced house's years since renovated  </t>
  </si>
  <si>
    <t>This difference is significant at the &lt;.05 level. With 95% confidence, the difference is between 1.48 and 1.69 means.</t>
  </si>
  <si>
    <t>Margin of error lower</t>
  </si>
  <si>
    <t>Margin of error upper</t>
  </si>
  <si>
    <t>Standard of error</t>
  </si>
  <si>
    <t xml:space="preserve">Years Since Renovated Bucket </t>
  </si>
  <si>
    <t>TotRms AbvGrd</t>
  </si>
  <si>
    <t>Lot Area</t>
  </si>
  <si>
    <t>Sale Price</t>
  </si>
  <si>
    <t>Margin of error low</t>
  </si>
  <si>
    <t>Margin of error high</t>
  </si>
  <si>
    <t>Column1</t>
  </si>
  <si>
    <t>Column2</t>
  </si>
  <si>
    <t>Column3</t>
  </si>
  <si>
    <t>Column4</t>
  </si>
  <si>
    <t>Objective: Identify what key factors motivate home prices.</t>
  </si>
  <si>
    <t>Findings:</t>
  </si>
  <si>
    <t>The years of renovation have no impact when pricing homes as one would assume, buyers are not very concerned with acres.</t>
  </si>
  <si>
    <t>Lot size does not have a huge impact when pricing homes.</t>
  </si>
  <si>
    <t>Suggestion Towards Objective: Suggest looking at factors such as amenities within the home that buyers look for.
Example provided are fireplaces, however other amenties could be garages, pools,basements.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</si>
</sst>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33" borderId="0" xfId="0" applyFill="1"/>
    <xf numFmtId="0" fontId="0" fillId="0" borderId="0" xfId="0" applyFill="1"/>
    <xf numFmtId="164" fontId="0" fillId="33" borderId="0" xfId="0" applyNumberFormat="1" applyFill="1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43" fontId="0" fillId="0" borderId="0" xfId="1" applyFont="1" applyFill="1" applyBorder="1" applyAlignment="1"/>
    <xf numFmtId="165" fontId="0" fillId="0" borderId="0" xfId="1" applyNumberFormat="1" applyFont="1" applyFill="1" applyBorder="1" applyAlignment="1"/>
    <xf numFmtId="43" fontId="0" fillId="0" borderId="0" xfId="1" applyNumberFormat="1" applyFont="1"/>
    <xf numFmtId="166" fontId="0" fillId="0" borderId="0" xfId="1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3" applyFont="1"/>
    <xf numFmtId="0" fontId="0" fillId="0" borderId="0" xfId="0" applyAlignment="1"/>
    <xf numFmtId="166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/>
    <xf numFmtId="165" fontId="0" fillId="0" borderId="15" xfId="1" applyNumberFormat="1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65" fontId="0" fillId="0" borderId="16" xfId="1" applyNumberFormat="1" applyFont="1" applyBorder="1" applyAlignment="1">
      <alignment horizontal="center"/>
    </xf>
    <xf numFmtId="165" fontId="0" fillId="0" borderId="10" xfId="1" applyNumberFormat="1" applyFont="1" applyFill="1" applyBorder="1" applyAlignment="1"/>
    <xf numFmtId="0" fontId="18" fillId="0" borderId="11" xfId="0" applyFont="1" applyFill="1" applyBorder="1" applyAlignment="1">
      <alignment horizontal="center" wrapText="1"/>
    </xf>
    <xf numFmtId="0" fontId="16" fillId="0" borderId="0" xfId="0" applyFont="1" applyFill="1" applyBorder="1" applyAlignment="1"/>
    <xf numFmtId="0" fontId="16" fillId="0" borderId="10" xfId="0" applyFont="1" applyFill="1" applyBorder="1" applyAlignment="1"/>
    <xf numFmtId="0" fontId="19" fillId="0" borderId="11" xfId="0" applyFont="1" applyFill="1" applyBorder="1" applyAlignment="1">
      <alignment horizontal="center" wrapText="1"/>
    </xf>
    <xf numFmtId="43" fontId="0" fillId="0" borderId="0" xfId="1" applyNumberFormat="1" applyFont="1" applyFill="1" applyBorder="1" applyAlignment="1"/>
    <xf numFmtId="43" fontId="0" fillId="0" borderId="10" xfId="1" applyNumberFormat="1" applyFont="1" applyFill="1" applyBorder="1" applyAlignment="1"/>
    <xf numFmtId="0" fontId="0" fillId="0" borderId="0" xfId="0" applyFill="1" applyAlignment="1"/>
    <xf numFmtId="43" fontId="0" fillId="0" borderId="0" xfId="0" applyNumberFormat="1" applyFill="1" applyAlignment="1"/>
    <xf numFmtId="0" fontId="0" fillId="0" borderId="21" xfId="0" applyBorder="1"/>
    <xf numFmtId="0" fontId="0" fillId="0" borderId="10" xfId="0" applyBorder="1"/>
    <xf numFmtId="0" fontId="0" fillId="0" borderId="0" xfId="0" applyBorder="1"/>
    <xf numFmtId="0" fontId="20" fillId="0" borderId="0" xfId="0" applyFont="1"/>
    <xf numFmtId="0" fontId="20" fillId="0" borderId="0" xfId="0" applyFont="1" applyAlignment="1">
      <alignment wrapText="1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804399970836979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'Size t-test'!$J$26</c:f>
                <c:numCache>
                  <c:formatCode>General</c:formatCode>
                  <c:ptCount val="1"/>
                  <c:pt idx="0">
                    <c:v>13213.721658549031</c:v>
                  </c:pt>
                </c:numCache>
              </c:numRef>
            </c:plus>
            <c:minus>
              <c:numRef>
                <c:f>'Size t-test'!$J$27</c:f>
                <c:numCache>
                  <c:formatCode>General</c:formatCode>
                  <c:ptCount val="1"/>
                  <c:pt idx="0">
                    <c:v>13232.80691287954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'Size t-test'!$N$8:$O$8</c:f>
              <c:strCache>
                <c:ptCount val="2"/>
                <c:pt idx="0">
                  <c:v>Sum of LotArea</c:v>
                </c:pt>
                <c:pt idx="1">
                  <c:v>Sum of LotArea</c:v>
                </c:pt>
              </c:strCache>
            </c:strRef>
          </c:cat>
          <c:val>
            <c:numRef>
              <c:f>'Size t-test'!$N$9:$O$9</c:f>
              <c:numCache>
                <c:formatCode>_(* #,##0_);_(* \(#,##0\);_(* "-"??_);_(@_)</c:formatCode>
                <c:ptCount val="2"/>
                <c:pt idx="0">
                  <c:v>13223.264285714286</c:v>
                </c:pt>
                <c:pt idx="1">
                  <c:v>8832.8233333333337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396-A544-EF168AF7A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3360895"/>
        <c:axId val="353372543"/>
      </c:barChart>
      <c:catAx>
        <c:axId val="3533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2543"/>
        <c:crosses val="autoZero"/>
        <c:auto val="1"/>
        <c:lblAlgn val="ctr"/>
        <c:lblOffset val="100"/>
        <c:noMultiLvlLbl val="0"/>
      </c:catAx>
      <c:valAx>
        <c:axId val="353372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'Renovation t-test'!$J$26</c:f>
                <c:numCache>
                  <c:formatCode>General</c:formatCode>
                  <c:ptCount val="1"/>
                  <c:pt idx="0">
                    <c:v>1.4796038307089749</c:v>
                  </c:pt>
                </c:numCache>
              </c:numRef>
            </c:plus>
            <c:minus>
              <c:numRef>
                <c:f>'Renovation t-test'!$J$27</c:f>
                <c:numCache>
                  <c:formatCode>General</c:formatCode>
                  <c:ptCount val="1"/>
                  <c:pt idx="0">
                    <c:v>1.6882533121481678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'Renovation t-test'!$N$8:$O$8</c:f>
              <c:strCache>
                <c:ptCount val="2"/>
                <c:pt idx="0">
                  <c:v>Sum of years since renovated</c:v>
                </c:pt>
                <c:pt idx="1">
                  <c:v>Sum of years since renovated</c:v>
                </c:pt>
              </c:strCache>
            </c:strRef>
          </c:cat>
          <c:val>
            <c:numRef>
              <c:f>'Renovation t-test'!$N$9:$O$9</c:f>
              <c:numCache>
                <c:formatCode>_(* #,##0_);_(* \(#,##0\);_(* "-"??_);_(@_)</c:formatCode>
                <c:ptCount val="2"/>
                <c:pt idx="0">
                  <c:v>1.5839285714285714</c:v>
                </c:pt>
                <c:pt idx="1">
                  <c:v>3.3966666666666665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4-44F8-BC72-EE4F75F397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543552"/>
        <c:axId val="334543968"/>
      </c:barChart>
      <c:catAx>
        <c:axId val="3345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968"/>
        <c:crosses val="autoZero"/>
        <c:auto val="1"/>
        <c:lblAlgn val="ctr"/>
        <c:lblOffset val="100"/>
        <c:noMultiLvlLbl val="0"/>
      </c:catAx>
      <c:valAx>
        <c:axId val="33454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'Renovation t-test'!$J$26</c:f>
                <c:numCache>
                  <c:formatCode>General</c:formatCode>
                  <c:ptCount val="1"/>
                  <c:pt idx="0">
                    <c:v>1.4796038307089749</c:v>
                  </c:pt>
                </c:numCache>
              </c:numRef>
            </c:plus>
            <c:minus>
              <c:numRef>
                <c:f>'Renovation t-test'!$J$27</c:f>
                <c:numCache>
                  <c:formatCode>General</c:formatCode>
                  <c:ptCount val="1"/>
                  <c:pt idx="0">
                    <c:v>1.6882533121481678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'Renovation t-test'!$N$8:$O$8</c:f>
              <c:strCache>
                <c:ptCount val="2"/>
                <c:pt idx="0">
                  <c:v>Sum of years since renovated</c:v>
                </c:pt>
                <c:pt idx="1">
                  <c:v>Sum of years since renovated</c:v>
                </c:pt>
              </c:strCache>
            </c:strRef>
          </c:cat>
          <c:val>
            <c:numRef>
              <c:f>'Renovation t-test'!$N$9:$O$9</c:f>
              <c:numCache>
                <c:formatCode>_(* #,##0_);_(* \(#,##0\);_(* "-"??_);_(@_)</c:formatCode>
                <c:ptCount val="2"/>
                <c:pt idx="0">
                  <c:v>1.5839285714285714</c:v>
                </c:pt>
                <c:pt idx="1">
                  <c:v>3.3966666666666665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E-42A0-B817-856C3BA270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4543552"/>
        <c:axId val="334543968"/>
      </c:barChart>
      <c:catAx>
        <c:axId val="3345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968"/>
        <c:crosses val="autoZero"/>
        <c:auto val="1"/>
        <c:lblAlgn val="ctr"/>
        <c:lblOffset val="100"/>
        <c:noMultiLvlLbl val="0"/>
      </c:catAx>
      <c:valAx>
        <c:axId val="33454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804399970836979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'Size t-test'!$J$26</c:f>
                <c:numCache>
                  <c:formatCode>General</c:formatCode>
                  <c:ptCount val="1"/>
                  <c:pt idx="0">
                    <c:v>13213.721658549031</c:v>
                  </c:pt>
                </c:numCache>
              </c:numRef>
            </c:plus>
            <c:minus>
              <c:numRef>
                <c:f>'Size t-test'!$J$27</c:f>
                <c:numCache>
                  <c:formatCode>General</c:formatCode>
                  <c:ptCount val="1"/>
                  <c:pt idx="0">
                    <c:v>13232.80691287954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'Size t-test'!$N$8:$O$8</c:f>
              <c:strCache>
                <c:ptCount val="2"/>
                <c:pt idx="0">
                  <c:v>Sum of LotArea</c:v>
                </c:pt>
                <c:pt idx="1">
                  <c:v>Sum of LotArea</c:v>
                </c:pt>
              </c:strCache>
            </c:strRef>
          </c:cat>
          <c:val>
            <c:numRef>
              <c:f>'Size t-test'!$N$9:$O$9</c:f>
              <c:numCache>
                <c:formatCode>_(* #,##0_);_(* \(#,##0\);_(* "-"??_);_(@_)</c:formatCode>
                <c:ptCount val="2"/>
                <c:pt idx="0">
                  <c:v>13223.264285714286</c:v>
                </c:pt>
                <c:pt idx="1">
                  <c:v>8832.8233333333337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4E1B-978F-034AF316E4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3360895"/>
        <c:axId val="353372543"/>
      </c:barChart>
      <c:catAx>
        <c:axId val="3533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2543"/>
        <c:crosses val="autoZero"/>
        <c:auto val="1"/>
        <c:lblAlgn val="ctr"/>
        <c:lblOffset val="100"/>
        <c:noMultiLvlLbl val="0"/>
      </c:catAx>
      <c:valAx>
        <c:axId val="353372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Homes With Fireplace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96-4195-9E01-2CB67A427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96-4195-9E01-2CB67A427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'Look-Up Tab'!$I$3:$I$4</c:f>
              <c:strCache>
                <c:ptCount val="2"/>
                <c:pt idx="0">
                  <c:v>No </c:v>
                </c:pt>
                <c:pt idx="1">
                  <c:v>Yes</c:v>
                </c:pt>
              </c:strCache>
            </c:strRef>
          </c:cat>
          <c:val>
            <c:numRef>
              <c:f>'Look-Up Tab'!$J$3:$J$4</c:f>
              <c:numCache>
                <c:formatCode>General</c:formatCode>
                <c:ptCount val="2"/>
                <c:pt idx="0">
                  <c:v>690</c:v>
                </c:pt>
                <c:pt idx="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6-4195-9E01-2CB67A4270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7620</xdr:rowOff>
    </xdr:from>
    <xdr:to>
      <xdr:col>20</xdr:col>
      <xdr:colOff>556260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F3D79-E6D0-B676-5941-34C7244B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19</xdr:row>
      <xdr:rowOff>175260</xdr:rowOff>
    </xdr:from>
    <xdr:to>
      <xdr:col>19</xdr:col>
      <xdr:colOff>411480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0C83E-6A5C-D194-FB36-84FC976E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9</xdr:row>
      <xdr:rowOff>22859</xdr:rowOff>
    </xdr:from>
    <xdr:to>
      <xdr:col>4</xdr:col>
      <xdr:colOff>534389</xdr:colOff>
      <xdr:row>24</xdr:row>
      <xdr:rowOff>59376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67F34-AB08-4D53-A643-9CE7093A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435428</xdr:colOff>
      <xdr:row>9</xdr:row>
      <xdr:rowOff>9895</xdr:rowOff>
    </xdr:from>
    <xdr:to>
      <xdr:col>15</xdr:col>
      <xdr:colOff>603662</xdr:colOff>
      <xdr:row>25</xdr:row>
      <xdr:rowOff>49480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AEA89-3DFF-41C6-AB1A-0F00216E3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1137587</xdr:colOff>
      <xdr:row>4</xdr:row>
      <xdr:rowOff>19172</xdr:rowOff>
    </xdr:from>
    <xdr:to>
      <xdr:col>18</xdr:col>
      <xdr:colOff>6869597</xdr:colOff>
      <xdr:row>24</xdr:row>
      <xdr:rowOff>31698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A3787-1C99-4CFE-A8B8-92B1A0EB4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693.998983333331" createdVersion="7" refreshedVersion="7" minRefreshableVersion="3" recordCount="1460" xr:uid="{6A0A51FF-4582-44A9-92E8-96E6573DFBF2}">
  <cacheSource type="worksheet">
    <worksheetSource ref="A1:H1461" sheet="Analytical Data- Hypothesis"/>
  </cacheSource>
  <cacheFields count="8">
    <cacheField name="Id" numFmtId="0">
      <sharedItems containsSemiMixedTypes="0" containsString="0" containsNumber="1" containsInteger="1" minValue="1" maxValue="1460" count="14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</sharedItems>
    </cacheField>
    <cacheField name="SalePrice" numFmtId="0">
      <sharedItems containsSemiMixedTypes="0" containsString="0" containsNumber="1" containsInteger="1" minValue="34900" maxValue="755000" count="663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0625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367294"/>
        <n v="101800"/>
        <n v="138887"/>
        <n v="265900"/>
        <n v="248328"/>
        <n v="465000"/>
        <n v="186500"/>
        <n v="1699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</sharedItems>
    </cacheField>
    <cacheField name="Sales Price" numFmtId="0">
      <sharedItems count="2">
        <s v="High"/>
        <s v="Low"/>
      </sharedItems>
    </cacheField>
    <cacheField name="LotArea" numFmtId="0">
      <sharedItems containsSemiMixedTypes="0" containsString="0" containsNumber="1" containsInteger="1" minValue="1300" maxValue="215245"/>
    </cacheField>
    <cacheField name="TotRmsAbvGrd" numFmtId="0">
      <sharedItems containsSemiMixedTypes="0" containsString="0" containsNumber="1" containsInteger="1" minValue="2" maxValue="14"/>
    </cacheField>
    <cacheField name="years since renovated" numFmtId="0">
      <sharedItems containsSemiMixedTypes="0" containsString="0" containsNumber="1" containsInteger="1" minValue="1" maxValue="6"/>
    </cacheField>
    <cacheField name="Foundation 2" numFmtId="0">
      <sharedItems containsSemiMixedTypes="0" containsString="0" containsNumber="1" containsInteger="1" minValue="1" maxValue="6"/>
    </cacheField>
    <cacheField name="Fire place yes/n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x v="0"/>
    <x v="0"/>
    <n v="8450"/>
    <n v="8"/>
    <n v="1"/>
    <n v="3"/>
    <x v="0"/>
  </r>
  <r>
    <x v="1"/>
    <x v="1"/>
    <x v="0"/>
    <n v="9600"/>
    <n v="6"/>
    <n v="3"/>
    <n v="2"/>
    <x v="1"/>
  </r>
  <r>
    <x v="2"/>
    <x v="2"/>
    <x v="0"/>
    <n v="11250"/>
    <n v="6"/>
    <n v="1"/>
    <n v="3"/>
    <x v="1"/>
  </r>
  <r>
    <x v="3"/>
    <x v="3"/>
    <x v="1"/>
    <n v="9550"/>
    <n v="7"/>
    <n v="4"/>
    <n v="1"/>
    <x v="1"/>
  </r>
  <r>
    <x v="4"/>
    <x v="4"/>
    <x v="0"/>
    <n v="14260"/>
    <n v="9"/>
    <n v="1"/>
    <n v="3"/>
    <x v="1"/>
  </r>
  <r>
    <x v="5"/>
    <x v="5"/>
    <x v="1"/>
    <n v="14115"/>
    <n v="5"/>
    <n v="2"/>
    <n v="6"/>
    <x v="0"/>
  </r>
  <r>
    <x v="6"/>
    <x v="6"/>
    <x v="0"/>
    <n v="10084"/>
    <n v="7"/>
    <n v="1"/>
    <n v="3"/>
    <x v="1"/>
  </r>
  <r>
    <x v="7"/>
    <x v="7"/>
    <x v="0"/>
    <n v="10382"/>
    <n v="7"/>
    <n v="4"/>
    <n v="2"/>
    <x v="1"/>
  </r>
  <r>
    <x v="8"/>
    <x v="8"/>
    <x v="1"/>
    <n v="6120"/>
    <n v="8"/>
    <n v="6"/>
    <n v="1"/>
    <x v="1"/>
  </r>
  <r>
    <x v="9"/>
    <x v="9"/>
    <x v="1"/>
    <n v="7420"/>
    <n v="5"/>
    <n v="6"/>
    <n v="1"/>
    <x v="1"/>
  </r>
  <r>
    <x v="10"/>
    <x v="10"/>
    <x v="1"/>
    <n v="11200"/>
    <n v="5"/>
    <n v="4"/>
    <n v="2"/>
    <x v="0"/>
  </r>
  <r>
    <x v="11"/>
    <x v="11"/>
    <x v="0"/>
    <n v="11924"/>
    <n v="11"/>
    <n v="1"/>
    <n v="3"/>
    <x v="1"/>
  </r>
  <r>
    <x v="12"/>
    <x v="12"/>
    <x v="1"/>
    <n v="12968"/>
    <n v="4"/>
    <n v="5"/>
    <n v="2"/>
    <x v="0"/>
  </r>
  <r>
    <x v="13"/>
    <x v="13"/>
    <x v="0"/>
    <n v="10652"/>
    <n v="7"/>
    <n v="1"/>
    <n v="3"/>
    <x v="1"/>
  </r>
  <r>
    <x v="14"/>
    <x v="14"/>
    <x v="1"/>
    <n v="10920"/>
    <n v="5"/>
    <n v="5"/>
    <n v="2"/>
    <x v="1"/>
  </r>
  <r>
    <x v="15"/>
    <x v="15"/>
    <x v="1"/>
    <n v="6120"/>
    <n v="5"/>
    <n v="1"/>
    <n v="1"/>
    <x v="0"/>
  </r>
  <r>
    <x v="16"/>
    <x v="16"/>
    <x v="1"/>
    <n v="11241"/>
    <n v="5"/>
    <n v="4"/>
    <n v="2"/>
    <x v="1"/>
  </r>
  <r>
    <x v="17"/>
    <x v="17"/>
    <x v="1"/>
    <n v="10791"/>
    <n v="6"/>
    <n v="4"/>
    <n v="4"/>
    <x v="0"/>
  </r>
  <r>
    <x v="18"/>
    <x v="18"/>
    <x v="1"/>
    <n v="13695"/>
    <n v="6"/>
    <n v="1"/>
    <n v="3"/>
    <x v="0"/>
  </r>
  <r>
    <x v="19"/>
    <x v="19"/>
    <x v="1"/>
    <n v="7560"/>
    <n v="6"/>
    <n v="4"/>
    <n v="2"/>
    <x v="0"/>
  </r>
  <r>
    <x v="20"/>
    <x v="20"/>
    <x v="0"/>
    <n v="14215"/>
    <n v="9"/>
    <n v="1"/>
    <n v="3"/>
    <x v="1"/>
  </r>
  <r>
    <x v="21"/>
    <x v="21"/>
    <x v="1"/>
    <n v="7449"/>
    <n v="6"/>
    <n v="6"/>
    <n v="3"/>
    <x v="1"/>
  </r>
  <r>
    <x v="22"/>
    <x v="22"/>
    <x v="0"/>
    <n v="9742"/>
    <n v="7"/>
    <n v="1"/>
    <n v="3"/>
    <x v="1"/>
  </r>
  <r>
    <x v="23"/>
    <x v="8"/>
    <x v="1"/>
    <n v="4224"/>
    <n v="6"/>
    <n v="3"/>
    <n v="3"/>
    <x v="1"/>
  </r>
  <r>
    <x v="24"/>
    <x v="23"/>
    <x v="1"/>
    <n v="8246"/>
    <n v="6"/>
    <n v="1"/>
    <n v="2"/>
    <x v="1"/>
  </r>
  <r>
    <x v="25"/>
    <x v="24"/>
    <x v="0"/>
    <n v="14230"/>
    <n v="7"/>
    <n v="1"/>
    <n v="3"/>
    <x v="1"/>
  </r>
  <r>
    <x v="26"/>
    <x v="25"/>
    <x v="1"/>
    <n v="7200"/>
    <n v="5"/>
    <n v="1"/>
    <n v="2"/>
    <x v="0"/>
  </r>
  <r>
    <x v="27"/>
    <x v="26"/>
    <x v="0"/>
    <n v="11478"/>
    <n v="7"/>
    <n v="1"/>
    <n v="3"/>
    <x v="1"/>
  </r>
  <r>
    <x v="28"/>
    <x v="27"/>
    <x v="0"/>
    <n v="16321"/>
    <n v="6"/>
    <n v="2"/>
    <n v="2"/>
    <x v="1"/>
  </r>
  <r>
    <x v="29"/>
    <x v="28"/>
    <x v="1"/>
    <n v="6324"/>
    <n v="4"/>
    <n v="6"/>
    <n v="1"/>
    <x v="0"/>
  </r>
  <r>
    <x v="30"/>
    <x v="29"/>
    <x v="1"/>
    <n v="8500"/>
    <n v="6"/>
    <n v="6"/>
    <n v="1"/>
    <x v="0"/>
  </r>
  <r>
    <x v="31"/>
    <x v="30"/>
    <x v="1"/>
    <n v="8544"/>
    <n v="6"/>
    <n v="1"/>
    <n v="2"/>
    <x v="0"/>
  </r>
  <r>
    <x v="32"/>
    <x v="31"/>
    <x v="1"/>
    <n v="11049"/>
    <n v="7"/>
    <n v="1"/>
    <n v="3"/>
    <x v="0"/>
  </r>
  <r>
    <x v="33"/>
    <x v="32"/>
    <x v="1"/>
    <n v="10552"/>
    <n v="6"/>
    <n v="5"/>
    <n v="2"/>
    <x v="1"/>
  </r>
  <r>
    <x v="34"/>
    <x v="33"/>
    <x v="0"/>
    <n v="7313"/>
    <n v="6"/>
    <n v="1"/>
    <n v="3"/>
    <x v="1"/>
  </r>
  <r>
    <x v="35"/>
    <x v="34"/>
    <x v="0"/>
    <n v="13418"/>
    <n v="9"/>
    <n v="1"/>
    <n v="3"/>
    <x v="1"/>
  </r>
  <r>
    <x v="36"/>
    <x v="35"/>
    <x v="1"/>
    <n v="10859"/>
    <n v="6"/>
    <n v="2"/>
    <n v="3"/>
    <x v="0"/>
  </r>
  <r>
    <x v="37"/>
    <x v="36"/>
    <x v="1"/>
    <n v="8532"/>
    <n v="5"/>
    <n v="2"/>
    <n v="2"/>
    <x v="1"/>
  </r>
  <r>
    <x v="38"/>
    <x v="37"/>
    <x v="1"/>
    <n v="7922"/>
    <n v="5"/>
    <n v="1"/>
    <n v="2"/>
    <x v="0"/>
  </r>
  <r>
    <x v="39"/>
    <x v="38"/>
    <x v="1"/>
    <n v="6040"/>
    <n v="6"/>
    <n v="5"/>
    <n v="3"/>
    <x v="0"/>
  </r>
  <r>
    <x v="40"/>
    <x v="39"/>
    <x v="1"/>
    <n v="8658"/>
    <n v="6"/>
    <n v="4"/>
    <n v="2"/>
    <x v="1"/>
  </r>
  <r>
    <x v="41"/>
    <x v="40"/>
    <x v="1"/>
    <n v="16905"/>
    <n v="5"/>
    <n v="5"/>
    <n v="2"/>
    <x v="1"/>
  </r>
  <r>
    <x v="42"/>
    <x v="12"/>
    <x v="1"/>
    <n v="9180"/>
    <n v="5"/>
    <n v="3"/>
    <n v="2"/>
    <x v="0"/>
  </r>
  <r>
    <x v="43"/>
    <x v="41"/>
    <x v="1"/>
    <n v="9200"/>
    <n v="5"/>
    <n v="3"/>
    <n v="2"/>
    <x v="0"/>
  </r>
  <r>
    <x v="44"/>
    <x v="42"/>
    <x v="1"/>
    <n v="7945"/>
    <n v="6"/>
    <n v="5"/>
    <n v="2"/>
    <x v="0"/>
  </r>
  <r>
    <x v="45"/>
    <x v="43"/>
    <x v="0"/>
    <n v="7658"/>
    <n v="6"/>
    <n v="1"/>
    <n v="3"/>
    <x v="1"/>
  </r>
  <r>
    <x v="46"/>
    <x v="44"/>
    <x v="0"/>
    <n v="12822"/>
    <n v="6"/>
    <n v="1"/>
    <n v="3"/>
    <x v="1"/>
  </r>
  <r>
    <x v="47"/>
    <x v="45"/>
    <x v="0"/>
    <n v="11096"/>
    <n v="7"/>
    <n v="1"/>
    <n v="3"/>
    <x v="0"/>
  </r>
  <r>
    <x v="48"/>
    <x v="46"/>
    <x v="1"/>
    <n v="4456"/>
    <n v="8"/>
    <n v="1"/>
    <n v="1"/>
    <x v="0"/>
  </r>
  <r>
    <x v="49"/>
    <x v="47"/>
    <x v="1"/>
    <n v="7742"/>
    <n v="6"/>
    <n v="4"/>
    <n v="2"/>
    <x v="0"/>
  </r>
  <r>
    <x v="50"/>
    <x v="48"/>
    <x v="1"/>
    <n v="13869"/>
    <n v="6"/>
    <n v="2"/>
    <n v="3"/>
    <x v="0"/>
  </r>
  <r>
    <x v="51"/>
    <x v="49"/>
    <x v="1"/>
    <n v="6240"/>
    <n v="6"/>
    <n v="6"/>
    <n v="3"/>
    <x v="1"/>
  </r>
  <r>
    <x v="52"/>
    <x v="50"/>
    <x v="1"/>
    <n v="8472"/>
    <n v="5"/>
    <n v="4"/>
    <n v="2"/>
    <x v="0"/>
  </r>
  <r>
    <x v="53"/>
    <x v="51"/>
    <x v="0"/>
    <n v="50271"/>
    <n v="5"/>
    <n v="2"/>
    <n v="2"/>
    <x v="1"/>
  </r>
  <r>
    <x v="54"/>
    <x v="52"/>
    <x v="1"/>
    <n v="7134"/>
    <n v="6"/>
    <n v="5"/>
    <n v="2"/>
    <x v="1"/>
  </r>
  <r>
    <x v="55"/>
    <x v="53"/>
    <x v="1"/>
    <n v="10175"/>
    <n v="7"/>
    <n v="4"/>
    <n v="2"/>
    <x v="1"/>
  </r>
  <r>
    <x v="56"/>
    <x v="54"/>
    <x v="1"/>
    <n v="2645"/>
    <n v="7"/>
    <n v="1"/>
    <n v="3"/>
    <x v="0"/>
  </r>
  <r>
    <x v="57"/>
    <x v="55"/>
    <x v="0"/>
    <n v="11645"/>
    <n v="7"/>
    <n v="1"/>
    <n v="3"/>
    <x v="0"/>
  </r>
  <r>
    <x v="58"/>
    <x v="56"/>
    <x v="0"/>
    <n v="13682"/>
    <n v="10"/>
    <n v="1"/>
    <n v="3"/>
    <x v="1"/>
  </r>
  <r>
    <x v="59"/>
    <x v="57"/>
    <x v="1"/>
    <n v="7200"/>
    <n v="4"/>
    <n v="4"/>
    <n v="2"/>
    <x v="0"/>
  </r>
  <r>
    <x v="60"/>
    <x v="58"/>
    <x v="1"/>
    <n v="13072"/>
    <n v="5"/>
    <n v="1"/>
    <n v="3"/>
    <x v="0"/>
  </r>
  <r>
    <x v="61"/>
    <x v="59"/>
    <x v="1"/>
    <n v="7200"/>
    <n v="6"/>
    <n v="2"/>
    <n v="1"/>
    <x v="0"/>
  </r>
  <r>
    <x v="62"/>
    <x v="60"/>
    <x v="0"/>
    <n v="6442"/>
    <n v="6"/>
    <n v="1"/>
    <n v="3"/>
    <x v="1"/>
  </r>
  <r>
    <x v="63"/>
    <x v="3"/>
    <x v="1"/>
    <n v="10300"/>
    <n v="9"/>
    <n v="6"/>
    <n v="1"/>
    <x v="0"/>
  </r>
  <r>
    <x v="64"/>
    <x v="61"/>
    <x v="0"/>
    <n v="9375"/>
    <n v="8"/>
    <n v="2"/>
    <n v="3"/>
    <x v="0"/>
  </r>
  <r>
    <x v="65"/>
    <x v="62"/>
    <x v="0"/>
    <n v="9591"/>
    <n v="9"/>
    <n v="1"/>
    <n v="3"/>
    <x v="1"/>
  </r>
  <r>
    <x v="66"/>
    <x v="63"/>
    <x v="1"/>
    <n v="19900"/>
    <n v="7"/>
    <n v="2"/>
    <n v="2"/>
    <x v="1"/>
  </r>
  <r>
    <x v="67"/>
    <x v="64"/>
    <x v="0"/>
    <n v="10665"/>
    <n v="7"/>
    <n v="1"/>
    <n v="3"/>
    <x v="0"/>
  </r>
  <r>
    <x v="68"/>
    <x v="65"/>
    <x v="1"/>
    <n v="4608"/>
    <n v="4"/>
    <n v="6"/>
    <n v="2"/>
    <x v="0"/>
  </r>
  <r>
    <x v="69"/>
    <x v="66"/>
    <x v="0"/>
    <n v="15593"/>
    <n v="7"/>
    <n v="5"/>
    <n v="2"/>
    <x v="1"/>
  </r>
  <r>
    <x v="70"/>
    <x v="67"/>
    <x v="0"/>
    <n v="13651"/>
    <n v="8"/>
    <n v="4"/>
    <n v="2"/>
    <x v="1"/>
  </r>
  <r>
    <x v="71"/>
    <x v="10"/>
    <x v="1"/>
    <n v="7599"/>
    <n v="4"/>
    <n v="1"/>
    <n v="2"/>
    <x v="0"/>
  </r>
  <r>
    <x v="72"/>
    <x v="68"/>
    <x v="0"/>
    <n v="10141"/>
    <n v="7"/>
    <n v="2"/>
    <n v="3"/>
    <x v="1"/>
  </r>
  <r>
    <x v="73"/>
    <x v="69"/>
    <x v="1"/>
    <n v="10200"/>
    <n v="6"/>
    <n v="1"/>
    <n v="2"/>
    <x v="0"/>
  </r>
  <r>
    <x v="74"/>
    <x v="70"/>
    <x v="1"/>
    <n v="5790"/>
    <n v="8"/>
    <n v="6"/>
    <n v="2"/>
    <x v="0"/>
  </r>
  <r>
    <x v="75"/>
    <x v="71"/>
    <x v="1"/>
    <n v="1596"/>
    <n v="5"/>
    <n v="4"/>
    <n v="2"/>
    <x v="0"/>
  </r>
  <r>
    <x v="76"/>
    <x v="72"/>
    <x v="1"/>
    <n v="8475"/>
    <n v="4"/>
    <n v="5"/>
    <n v="2"/>
    <x v="0"/>
  </r>
  <r>
    <x v="77"/>
    <x v="47"/>
    <x v="1"/>
    <n v="8635"/>
    <n v="6"/>
    <n v="1"/>
    <n v="2"/>
    <x v="0"/>
  </r>
  <r>
    <x v="78"/>
    <x v="73"/>
    <x v="1"/>
    <n v="10778"/>
    <n v="8"/>
    <n v="4"/>
    <n v="2"/>
    <x v="0"/>
  </r>
  <r>
    <x v="79"/>
    <x v="50"/>
    <x v="1"/>
    <n v="10440"/>
    <n v="5"/>
    <n v="3"/>
    <n v="3"/>
    <x v="0"/>
  </r>
  <r>
    <x v="80"/>
    <x v="74"/>
    <x v="0"/>
    <n v="13000"/>
    <n v="8"/>
    <n v="4"/>
    <n v="2"/>
    <x v="1"/>
  </r>
  <r>
    <x v="81"/>
    <x v="75"/>
    <x v="1"/>
    <n v="4500"/>
    <n v="5"/>
    <n v="2"/>
    <n v="3"/>
    <x v="0"/>
  </r>
  <r>
    <x v="82"/>
    <x v="76"/>
    <x v="0"/>
    <n v="10206"/>
    <n v="6"/>
    <n v="1"/>
    <n v="3"/>
    <x v="1"/>
  </r>
  <r>
    <x v="83"/>
    <x v="77"/>
    <x v="1"/>
    <n v="8892"/>
    <n v="6"/>
    <n v="5"/>
    <n v="2"/>
    <x v="0"/>
  </r>
  <r>
    <x v="84"/>
    <x v="78"/>
    <x v="1"/>
    <n v="8530"/>
    <n v="7"/>
    <n v="2"/>
    <n v="3"/>
    <x v="1"/>
  </r>
  <r>
    <x v="85"/>
    <x v="79"/>
    <x v="0"/>
    <n v="16059"/>
    <n v="9"/>
    <n v="2"/>
    <n v="2"/>
    <x v="1"/>
  </r>
  <r>
    <x v="86"/>
    <x v="80"/>
    <x v="1"/>
    <n v="11911"/>
    <n v="6"/>
    <n v="1"/>
    <n v="3"/>
    <x v="1"/>
  </r>
  <r>
    <x v="87"/>
    <x v="81"/>
    <x v="1"/>
    <n v="3951"/>
    <n v="4"/>
    <n v="1"/>
    <n v="3"/>
    <x v="0"/>
  </r>
  <r>
    <x v="88"/>
    <x v="82"/>
    <x v="1"/>
    <n v="8470"/>
    <n v="6"/>
    <n v="3"/>
    <n v="2"/>
    <x v="0"/>
  </r>
  <r>
    <x v="89"/>
    <x v="83"/>
    <x v="1"/>
    <n v="8070"/>
    <n v="5"/>
    <n v="2"/>
    <n v="3"/>
    <x v="0"/>
  </r>
  <r>
    <x v="90"/>
    <x v="84"/>
    <x v="1"/>
    <n v="7200"/>
    <n v="4"/>
    <n v="6"/>
    <n v="4"/>
    <x v="0"/>
  </r>
  <r>
    <x v="91"/>
    <x v="85"/>
    <x v="1"/>
    <n v="8500"/>
    <n v="6"/>
    <n v="5"/>
    <n v="2"/>
    <x v="0"/>
  </r>
  <r>
    <x v="92"/>
    <x v="86"/>
    <x v="1"/>
    <n v="13360"/>
    <n v="5"/>
    <n v="1"/>
    <n v="1"/>
    <x v="0"/>
  </r>
  <r>
    <x v="93"/>
    <x v="87"/>
    <x v="1"/>
    <n v="7200"/>
    <n v="9"/>
    <n v="2"/>
    <n v="1"/>
    <x v="1"/>
  </r>
  <r>
    <x v="94"/>
    <x v="88"/>
    <x v="0"/>
    <n v="9337"/>
    <n v="7"/>
    <n v="2"/>
    <n v="3"/>
    <x v="0"/>
  </r>
  <r>
    <x v="95"/>
    <x v="68"/>
    <x v="0"/>
    <n v="9765"/>
    <n v="6"/>
    <n v="2"/>
    <n v="3"/>
    <x v="1"/>
  </r>
  <r>
    <x v="96"/>
    <x v="89"/>
    <x v="0"/>
    <n v="10264"/>
    <n v="6"/>
    <n v="1"/>
    <n v="3"/>
    <x v="0"/>
  </r>
  <r>
    <x v="97"/>
    <x v="90"/>
    <x v="1"/>
    <n v="10921"/>
    <n v="6"/>
    <n v="4"/>
    <n v="2"/>
    <x v="0"/>
  </r>
  <r>
    <x v="98"/>
    <x v="91"/>
    <x v="1"/>
    <n v="10625"/>
    <n v="5"/>
    <n v="6"/>
    <n v="1"/>
    <x v="0"/>
  </r>
  <r>
    <x v="99"/>
    <x v="92"/>
    <x v="1"/>
    <n v="9320"/>
    <n v="6"/>
    <n v="5"/>
    <n v="2"/>
    <x v="0"/>
  </r>
  <r>
    <x v="100"/>
    <x v="93"/>
    <x v="0"/>
    <n v="10603"/>
    <n v="6"/>
    <n v="1"/>
    <n v="3"/>
    <x v="1"/>
  </r>
  <r>
    <x v="101"/>
    <x v="94"/>
    <x v="1"/>
    <n v="9206"/>
    <n v="7"/>
    <n v="3"/>
    <n v="2"/>
    <x v="1"/>
  </r>
  <r>
    <x v="102"/>
    <x v="95"/>
    <x v="1"/>
    <n v="7018"/>
    <n v="8"/>
    <n v="3"/>
    <n v="4"/>
    <x v="0"/>
  </r>
  <r>
    <x v="103"/>
    <x v="96"/>
    <x v="0"/>
    <n v="10402"/>
    <n v="6"/>
    <n v="1"/>
    <n v="3"/>
    <x v="0"/>
  </r>
  <r>
    <x v="104"/>
    <x v="97"/>
    <x v="1"/>
    <n v="7758"/>
    <n v="7"/>
    <n v="6"/>
    <n v="3"/>
    <x v="1"/>
  </r>
  <r>
    <x v="105"/>
    <x v="4"/>
    <x v="0"/>
    <n v="9375"/>
    <n v="9"/>
    <n v="1"/>
    <n v="3"/>
    <x v="1"/>
  </r>
  <r>
    <x v="106"/>
    <x v="98"/>
    <x v="1"/>
    <n v="10800"/>
    <n v="6"/>
    <n v="2"/>
    <n v="1"/>
    <x v="0"/>
  </r>
  <r>
    <x v="107"/>
    <x v="99"/>
    <x v="1"/>
    <n v="6000"/>
    <n v="5"/>
    <n v="6"/>
    <n v="2"/>
    <x v="0"/>
  </r>
  <r>
    <x v="108"/>
    <x v="99"/>
    <x v="1"/>
    <n v="8500"/>
    <n v="7"/>
    <n v="1"/>
    <n v="2"/>
    <x v="0"/>
  </r>
  <r>
    <x v="109"/>
    <x v="100"/>
    <x v="0"/>
    <n v="11751"/>
    <n v="7"/>
    <n v="3"/>
    <n v="2"/>
    <x v="1"/>
  </r>
  <r>
    <x v="110"/>
    <x v="101"/>
    <x v="1"/>
    <n v="9525"/>
    <n v="7"/>
    <n v="4"/>
    <n v="2"/>
    <x v="0"/>
  </r>
  <r>
    <x v="111"/>
    <x v="63"/>
    <x v="1"/>
    <n v="7750"/>
    <n v="7"/>
    <n v="1"/>
    <n v="3"/>
    <x v="1"/>
  </r>
  <r>
    <x v="112"/>
    <x v="102"/>
    <x v="0"/>
    <n v="9965"/>
    <n v="10"/>
    <n v="1"/>
    <n v="3"/>
    <x v="1"/>
  </r>
  <r>
    <x v="113"/>
    <x v="103"/>
    <x v="0"/>
    <n v="21000"/>
    <n v="7"/>
    <n v="5"/>
    <n v="2"/>
    <x v="1"/>
  </r>
  <r>
    <x v="114"/>
    <x v="104"/>
    <x v="0"/>
    <n v="7259"/>
    <n v="9"/>
    <n v="1"/>
    <n v="2"/>
    <x v="1"/>
  </r>
  <r>
    <x v="115"/>
    <x v="105"/>
    <x v="1"/>
    <n v="3230"/>
    <n v="5"/>
    <n v="1"/>
    <n v="3"/>
    <x v="1"/>
  </r>
  <r>
    <x v="116"/>
    <x v="19"/>
    <x v="1"/>
    <n v="11616"/>
    <n v="6"/>
    <n v="5"/>
    <n v="2"/>
    <x v="1"/>
  </r>
  <r>
    <x v="117"/>
    <x v="106"/>
    <x v="1"/>
    <n v="8536"/>
    <n v="5"/>
    <n v="1"/>
    <n v="3"/>
    <x v="0"/>
  </r>
  <r>
    <x v="118"/>
    <x v="107"/>
    <x v="0"/>
    <n v="12376"/>
    <n v="11"/>
    <n v="2"/>
    <n v="3"/>
    <x v="1"/>
  </r>
  <r>
    <x v="119"/>
    <x v="108"/>
    <x v="1"/>
    <n v="8461"/>
    <n v="8"/>
    <n v="1"/>
    <n v="3"/>
    <x v="1"/>
  </r>
  <r>
    <x v="120"/>
    <x v="63"/>
    <x v="1"/>
    <n v="21453"/>
    <n v="4"/>
    <n v="4"/>
    <n v="2"/>
    <x v="1"/>
  </r>
  <r>
    <x v="121"/>
    <x v="98"/>
    <x v="1"/>
    <n v="6060"/>
    <n v="4"/>
    <n v="6"/>
    <n v="3"/>
    <x v="0"/>
  </r>
  <r>
    <x v="122"/>
    <x v="109"/>
    <x v="1"/>
    <n v="9464"/>
    <n v="5"/>
    <n v="5"/>
    <n v="2"/>
    <x v="0"/>
  </r>
  <r>
    <x v="123"/>
    <x v="110"/>
    <x v="1"/>
    <n v="7892"/>
    <n v="5"/>
    <n v="2"/>
    <n v="3"/>
    <x v="0"/>
  </r>
  <r>
    <x v="124"/>
    <x v="111"/>
    <x v="0"/>
    <n v="17043"/>
    <n v="7"/>
    <n v="2"/>
    <n v="2"/>
    <x v="1"/>
  </r>
  <r>
    <x v="125"/>
    <x v="112"/>
    <x v="1"/>
    <n v="6780"/>
    <n v="5"/>
    <n v="3"/>
    <n v="2"/>
    <x v="0"/>
  </r>
  <r>
    <x v="126"/>
    <x v="113"/>
    <x v="1"/>
    <n v="4928"/>
    <n v="5"/>
    <n v="3"/>
    <n v="2"/>
    <x v="1"/>
  </r>
  <r>
    <x v="127"/>
    <x v="114"/>
    <x v="1"/>
    <n v="4388"/>
    <n v="5"/>
    <n v="6"/>
    <n v="1"/>
    <x v="1"/>
  </r>
  <r>
    <x v="128"/>
    <x v="106"/>
    <x v="1"/>
    <n v="7590"/>
    <n v="6"/>
    <n v="4"/>
    <n v="2"/>
    <x v="1"/>
  </r>
  <r>
    <x v="129"/>
    <x v="115"/>
    <x v="1"/>
    <n v="8973"/>
    <n v="6"/>
    <n v="2"/>
    <n v="2"/>
    <x v="0"/>
  </r>
  <r>
    <x v="130"/>
    <x v="64"/>
    <x v="0"/>
    <n v="14200"/>
    <n v="8"/>
    <n v="4"/>
    <n v="2"/>
    <x v="1"/>
  </r>
  <r>
    <x v="131"/>
    <x v="67"/>
    <x v="0"/>
    <n v="12224"/>
    <n v="7"/>
    <n v="1"/>
    <n v="3"/>
    <x v="1"/>
  </r>
  <r>
    <x v="132"/>
    <x v="116"/>
    <x v="1"/>
    <n v="7388"/>
    <n v="7"/>
    <n v="1"/>
    <n v="2"/>
    <x v="0"/>
  </r>
  <r>
    <x v="133"/>
    <x v="117"/>
    <x v="0"/>
    <n v="6853"/>
    <n v="6"/>
    <n v="1"/>
    <n v="3"/>
    <x v="0"/>
  </r>
  <r>
    <x v="134"/>
    <x v="63"/>
    <x v="1"/>
    <n v="10335"/>
    <n v="7"/>
    <n v="2"/>
    <n v="2"/>
    <x v="1"/>
  </r>
  <r>
    <x v="135"/>
    <x v="80"/>
    <x v="1"/>
    <n v="10400"/>
    <n v="7"/>
    <n v="4"/>
    <n v="3"/>
    <x v="1"/>
  </r>
  <r>
    <x v="136"/>
    <x v="5"/>
    <x v="1"/>
    <n v="10355"/>
    <n v="5"/>
    <n v="4"/>
    <n v="2"/>
    <x v="1"/>
  </r>
  <r>
    <x v="137"/>
    <x v="118"/>
    <x v="1"/>
    <n v="11070"/>
    <n v="9"/>
    <n v="2"/>
    <n v="2"/>
    <x v="0"/>
  </r>
  <r>
    <x v="138"/>
    <x v="22"/>
    <x v="0"/>
    <n v="9066"/>
    <n v="7"/>
    <n v="1"/>
    <n v="3"/>
    <x v="1"/>
  </r>
  <r>
    <x v="139"/>
    <x v="119"/>
    <x v="0"/>
    <n v="15426"/>
    <n v="7"/>
    <n v="2"/>
    <n v="3"/>
    <x v="0"/>
  </r>
  <r>
    <x v="140"/>
    <x v="99"/>
    <x v="1"/>
    <n v="10500"/>
    <n v="5"/>
    <n v="4"/>
    <n v="2"/>
    <x v="1"/>
  </r>
  <r>
    <x v="141"/>
    <x v="79"/>
    <x v="0"/>
    <n v="11645"/>
    <n v="7"/>
    <n v="1"/>
    <n v="3"/>
    <x v="0"/>
  </r>
  <r>
    <x v="142"/>
    <x v="120"/>
    <x v="1"/>
    <n v="8520"/>
    <n v="6"/>
    <n v="5"/>
    <n v="2"/>
    <x v="0"/>
  </r>
  <r>
    <x v="143"/>
    <x v="121"/>
    <x v="0"/>
    <n v="10335"/>
    <n v="6"/>
    <n v="1"/>
    <n v="3"/>
    <x v="0"/>
  </r>
  <r>
    <x v="144"/>
    <x v="122"/>
    <x v="1"/>
    <n v="9100"/>
    <n v="10"/>
    <n v="4"/>
    <n v="2"/>
    <x v="0"/>
  </r>
  <r>
    <x v="145"/>
    <x v="52"/>
    <x v="1"/>
    <n v="2522"/>
    <n v="7"/>
    <n v="1"/>
    <n v="3"/>
    <x v="0"/>
  </r>
  <r>
    <x v="146"/>
    <x v="123"/>
    <x v="1"/>
    <n v="6120"/>
    <n v="5"/>
    <n v="2"/>
    <n v="1"/>
    <x v="0"/>
  </r>
  <r>
    <x v="147"/>
    <x v="124"/>
    <x v="0"/>
    <n v="9505"/>
    <n v="8"/>
    <n v="1"/>
    <n v="3"/>
    <x v="1"/>
  </r>
  <r>
    <x v="148"/>
    <x v="42"/>
    <x v="1"/>
    <n v="7500"/>
    <n v="6"/>
    <n v="1"/>
    <n v="3"/>
    <x v="0"/>
  </r>
  <r>
    <x v="149"/>
    <x v="99"/>
    <x v="1"/>
    <n v="6240"/>
    <n v="7"/>
    <n v="6"/>
    <n v="1"/>
    <x v="0"/>
  </r>
  <r>
    <x v="150"/>
    <x v="125"/>
    <x v="1"/>
    <n v="10356"/>
    <n v="5"/>
    <n v="3"/>
    <n v="2"/>
    <x v="0"/>
  </r>
  <r>
    <x v="151"/>
    <x v="126"/>
    <x v="0"/>
    <n v="13891"/>
    <n v="6"/>
    <n v="1"/>
    <n v="3"/>
    <x v="1"/>
  </r>
  <r>
    <x v="152"/>
    <x v="100"/>
    <x v="0"/>
    <n v="14803"/>
    <n v="8"/>
    <n v="4"/>
    <n v="2"/>
    <x v="1"/>
  </r>
  <r>
    <x v="153"/>
    <x v="127"/>
    <x v="0"/>
    <n v="13500"/>
    <n v="4"/>
    <n v="3"/>
    <n v="2"/>
    <x v="1"/>
  </r>
  <r>
    <x v="154"/>
    <x v="122"/>
    <x v="1"/>
    <n v="11340"/>
    <n v="7"/>
    <n v="6"/>
    <n v="1"/>
    <x v="0"/>
  </r>
  <r>
    <x v="155"/>
    <x v="128"/>
    <x v="1"/>
    <n v="9600"/>
    <n v="5"/>
    <n v="6"/>
    <n v="1"/>
    <x v="0"/>
  </r>
  <r>
    <x v="156"/>
    <x v="129"/>
    <x v="1"/>
    <n v="7200"/>
    <n v="5"/>
    <n v="6"/>
    <n v="2"/>
    <x v="0"/>
  </r>
  <r>
    <x v="157"/>
    <x v="130"/>
    <x v="0"/>
    <n v="12003"/>
    <n v="8"/>
    <n v="1"/>
    <n v="3"/>
    <x v="1"/>
  </r>
  <r>
    <x v="158"/>
    <x v="131"/>
    <x v="0"/>
    <n v="12552"/>
    <n v="8"/>
    <n v="1"/>
    <n v="3"/>
    <x v="1"/>
  </r>
  <r>
    <x v="159"/>
    <x v="107"/>
    <x v="0"/>
    <n v="19378"/>
    <n v="9"/>
    <n v="1"/>
    <n v="3"/>
    <x v="1"/>
  </r>
  <r>
    <x v="160"/>
    <x v="132"/>
    <x v="1"/>
    <n v="11120"/>
    <n v="6"/>
    <n v="3"/>
    <n v="3"/>
    <x v="0"/>
  </r>
  <r>
    <x v="161"/>
    <x v="133"/>
    <x v="0"/>
    <n v="13688"/>
    <n v="10"/>
    <n v="1"/>
    <n v="3"/>
    <x v="1"/>
  </r>
  <r>
    <x v="162"/>
    <x v="117"/>
    <x v="0"/>
    <n v="12182"/>
    <n v="7"/>
    <n v="1"/>
    <n v="3"/>
    <x v="1"/>
  </r>
  <r>
    <x v="163"/>
    <x v="134"/>
    <x v="1"/>
    <n v="5500"/>
    <n v="4"/>
    <n v="5"/>
    <n v="2"/>
    <x v="0"/>
  </r>
  <r>
    <x v="164"/>
    <x v="135"/>
    <x v="1"/>
    <n v="5400"/>
    <n v="5"/>
    <n v="1"/>
    <n v="1"/>
    <x v="0"/>
  </r>
  <r>
    <x v="165"/>
    <x v="136"/>
    <x v="1"/>
    <n v="10106"/>
    <n v="6"/>
    <n v="1"/>
    <n v="1"/>
    <x v="0"/>
  </r>
  <r>
    <x v="166"/>
    <x v="100"/>
    <x v="0"/>
    <n v="10708"/>
    <n v="7"/>
    <n v="2"/>
    <n v="2"/>
    <x v="1"/>
  </r>
  <r>
    <x v="167"/>
    <x v="137"/>
    <x v="0"/>
    <n v="10562"/>
    <n v="8"/>
    <n v="1"/>
    <n v="3"/>
    <x v="1"/>
  </r>
  <r>
    <x v="168"/>
    <x v="138"/>
    <x v="0"/>
    <n v="8244"/>
    <n v="7"/>
    <n v="1"/>
    <n v="3"/>
    <x v="1"/>
  </r>
  <r>
    <x v="169"/>
    <x v="139"/>
    <x v="0"/>
    <n v="16669"/>
    <n v="6"/>
    <n v="3"/>
    <n v="2"/>
    <x v="1"/>
  </r>
  <r>
    <x v="170"/>
    <x v="140"/>
    <x v="1"/>
    <n v="12358"/>
    <n v="7"/>
    <n v="6"/>
    <n v="2"/>
    <x v="0"/>
  </r>
  <r>
    <x v="171"/>
    <x v="141"/>
    <x v="0"/>
    <n v="31770"/>
    <n v="7"/>
    <n v="5"/>
    <n v="2"/>
    <x v="1"/>
  </r>
  <r>
    <x v="172"/>
    <x v="142"/>
    <x v="0"/>
    <n v="5306"/>
    <n v="5"/>
    <n v="2"/>
    <n v="3"/>
    <x v="1"/>
  </r>
  <r>
    <x v="173"/>
    <x v="143"/>
    <x v="1"/>
    <n v="10197"/>
    <n v="6"/>
    <n v="5"/>
    <n v="2"/>
    <x v="1"/>
  </r>
  <r>
    <x v="174"/>
    <x v="144"/>
    <x v="0"/>
    <n v="12416"/>
    <n v="7"/>
    <n v="3"/>
    <n v="2"/>
    <x v="1"/>
  </r>
  <r>
    <x v="175"/>
    <x v="145"/>
    <x v="0"/>
    <n v="12615"/>
    <n v="7"/>
    <n v="1"/>
    <n v="2"/>
    <x v="1"/>
  </r>
  <r>
    <x v="176"/>
    <x v="146"/>
    <x v="0"/>
    <n v="10029"/>
    <n v="8"/>
    <n v="2"/>
    <n v="3"/>
    <x v="1"/>
  </r>
  <r>
    <x v="177"/>
    <x v="54"/>
    <x v="1"/>
    <n v="13650"/>
    <n v="8"/>
    <n v="5"/>
    <n v="2"/>
    <x v="1"/>
  </r>
  <r>
    <x v="178"/>
    <x v="147"/>
    <x v="0"/>
    <n v="17423"/>
    <n v="9"/>
    <n v="1"/>
    <n v="3"/>
    <x v="1"/>
  </r>
  <r>
    <x v="179"/>
    <x v="98"/>
    <x v="1"/>
    <n v="8520"/>
    <n v="5"/>
    <n v="1"/>
    <n v="2"/>
    <x v="0"/>
  </r>
  <r>
    <x v="180"/>
    <x v="48"/>
    <x v="1"/>
    <n v="2117"/>
    <n v="5"/>
    <n v="1"/>
    <n v="3"/>
    <x v="1"/>
  </r>
  <r>
    <x v="181"/>
    <x v="148"/>
    <x v="0"/>
    <n v="7588"/>
    <n v="9"/>
    <n v="6"/>
    <n v="1"/>
    <x v="1"/>
  </r>
  <r>
    <x v="182"/>
    <x v="149"/>
    <x v="1"/>
    <n v="9060"/>
    <n v="7"/>
    <n v="1"/>
    <n v="3"/>
    <x v="1"/>
  </r>
  <r>
    <x v="183"/>
    <x v="7"/>
    <x v="0"/>
    <n v="11426"/>
    <n v="6"/>
    <n v="1"/>
    <n v="3"/>
    <x v="0"/>
  </r>
  <r>
    <x v="184"/>
    <x v="47"/>
    <x v="1"/>
    <n v="7438"/>
    <n v="5"/>
    <n v="2"/>
    <n v="3"/>
    <x v="0"/>
  </r>
  <r>
    <x v="185"/>
    <x v="150"/>
    <x v="0"/>
    <n v="22950"/>
    <n v="12"/>
    <n v="2"/>
    <n v="1"/>
    <x v="1"/>
  </r>
  <r>
    <x v="186"/>
    <x v="151"/>
    <x v="1"/>
    <n v="9947"/>
    <n v="6"/>
    <n v="2"/>
    <n v="3"/>
    <x v="0"/>
  </r>
  <r>
    <x v="187"/>
    <x v="152"/>
    <x v="1"/>
    <n v="10410"/>
    <n v="8"/>
    <n v="2"/>
    <n v="2"/>
    <x v="0"/>
  </r>
  <r>
    <x v="188"/>
    <x v="153"/>
    <x v="1"/>
    <n v="7018"/>
    <n v="6"/>
    <n v="3"/>
    <n v="2"/>
    <x v="1"/>
  </r>
  <r>
    <x v="189"/>
    <x v="154"/>
    <x v="0"/>
    <n v="4923"/>
    <n v="5"/>
    <n v="1"/>
    <n v="3"/>
    <x v="1"/>
  </r>
  <r>
    <x v="190"/>
    <x v="155"/>
    <x v="0"/>
    <n v="10570"/>
    <n v="10"/>
    <n v="2"/>
    <n v="2"/>
    <x v="1"/>
  </r>
  <r>
    <x v="191"/>
    <x v="144"/>
    <x v="0"/>
    <n v="7472"/>
    <n v="7"/>
    <n v="1"/>
    <n v="2"/>
    <x v="0"/>
  </r>
  <r>
    <x v="192"/>
    <x v="156"/>
    <x v="0"/>
    <n v="9017"/>
    <n v="6"/>
    <n v="1"/>
    <n v="3"/>
    <x v="0"/>
  </r>
  <r>
    <x v="193"/>
    <x v="52"/>
    <x v="1"/>
    <n v="2522"/>
    <n v="7"/>
    <n v="1"/>
    <n v="3"/>
    <x v="0"/>
  </r>
  <r>
    <x v="194"/>
    <x v="47"/>
    <x v="1"/>
    <n v="7180"/>
    <n v="5"/>
    <n v="4"/>
    <n v="2"/>
    <x v="0"/>
  </r>
  <r>
    <x v="195"/>
    <x v="157"/>
    <x v="1"/>
    <n v="2280"/>
    <n v="7"/>
    <n v="3"/>
    <n v="2"/>
    <x v="1"/>
  </r>
  <r>
    <x v="196"/>
    <x v="158"/>
    <x v="0"/>
    <n v="9416"/>
    <n v="8"/>
    <n v="1"/>
    <n v="3"/>
    <x v="1"/>
  </r>
  <r>
    <x v="197"/>
    <x v="127"/>
    <x v="0"/>
    <n v="25419"/>
    <n v="8"/>
    <n v="2"/>
    <n v="3"/>
    <x v="1"/>
  </r>
  <r>
    <x v="198"/>
    <x v="159"/>
    <x v="1"/>
    <n v="5520"/>
    <n v="8"/>
    <n v="6"/>
    <n v="2"/>
    <x v="0"/>
  </r>
  <r>
    <x v="199"/>
    <x v="160"/>
    <x v="0"/>
    <n v="9591"/>
    <n v="7"/>
    <n v="1"/>
    <n v="3"/>
    <x v="1"/>
  </r>
  <r>
    <x v="200"/>
    <x v="3"/>
    <x v="1"/>
    <n v="8546"/>
    <n v="5"/>
    <n v="1"/>
    <n v="3"/>
    <x v="0"/>
  </r>
  <r>
    <x v="201"/>
    <x v="161"/>
    <x v="1"/>
    <n v="10125"/>
    <n v="6"/>
    <n v="3"/>
    <n v="2"/>
    <x v="1"/>
  </r>
  <r>
    <x v="202"/>
    <x v="162"/>
    <x v="1"/>
    <n v="7000"/>
    <n v="6"/>
    <n v="6"/>
    <n v="1"/>
    <x v="0"/>
  </r>
  <r>
    <x v="203"/>
    <x v="16"/>
    <x v="1"/>
    <n v="4438"/>
    <n v="3"/>
    <n v="1"/>
    <n v="3"/>
    <x v="1"/>
  </r>
  <r>
    <x v="204"/>
    <x v="50"/>
    <x v="1"/>
    <n v="3500"/>
    <n v="5"/>
    <n v="6"/>
    <n v="2"/>
    <x v="0"/>
  </r>
  <r>
    <x v="205"/>
    <x v="53"/>
    <x v="1"/>
    <n v="11851"/>
    <n v="5"/>
    <n v="2"/>
    <n v="3"/>
    <x v="0"/>
  </r>
  <r>
    <x v="206"/>
    <x v="163"/>
    <x v="1"/>
    <n v="13673"/>
    <n v="8"/>
    <n v="5"/>
    <n v="2"/>
    <x v="1"/>
  </r>
  <r>
    <x v="207"/>
    <x v="42"/>
    <x v="1"/>
    <n v="12493"/>
    <n v="6"/>
    <n v="5"/>
    <n v="3"/>
    <x v="1"/>
  </r>
  <r>
    <x v="208"/>
    <x v="164"/>
    <x v="0"/>
    <n v="14364"/>
    <n v="7"/>
    <n v="2"/>
    <n v="2"/>
    <x v="1"/>
  </r>
  <r>
    <x v="209"/>
    <x v="35"/>
    <x v="1"/>
    <n v="8250"/>
    <n v="6"/>
    <n v="4"/>
    <n v="2"/>
    <x v="0"/>
  </r>
  <r>
    <x v="210"/>
    <x v="165"/>
    <x v="1"/>
    <n v="5604"/>
    <n v="5"/>
    <n v="6"/>
    <n v="2"/>
    <x v="0"/>
  </r>
  <r>
    <x v="211"/>
    <x v="166"/>
    <x v="0"/>
    <n v="10420"/>
    <n v="6"/>
    <n v="1"/>
    <n v="3"/>
    <x v="0"/>
  </r>
  <r>
    <x v="212"/>
    <x v="167"/>
    <x v="0"/>
    <n v="8640"/>
    <n v="7"/>
    <n v="1"/>
    <n v="3"/>
    <x v="1"/>
  </r>
  <r>
    <x v="213"/>
    <x v="168"/>
    <x v="1"/>
    <n v="13568"/>
    <n v="5"/>
    <n v="2"/>
    <n v="3"/>
    <x v="0"/>
  </r>
  <r>
    <x v="214"/>
    <x v="169"/>
    <x v="1"/>
    <n v="10900"/>
    <n v="6"/>
    <n v="3"/>
    <n v="2"/>
    <x v="0"/>
  </r>
  <r>
    <x v="215"/>
    <x v="170"/>
    <x v="1"/>
    <n v="10011"/>
    <n v="6"/>
    <n v="2"/>
    <n v="2"/>
    <x v="1"/>
  </r>
  <r>
    <x v="216"/>
    <x v="171"/>
    <x v="0"/>
    <n v="8450"/>
    <n v="8"/>
    <n v="1"/>
    <n v="3"/>
    <x v="0"/>
  </r>
  <r>
    <x v="217"/>
    <x v="172"/>
    <x v="1"/>
    <n v="9906"/>
    <n v="8"/>
    <n v="6"/>
    <n v="2"/>
    <x v="0"/>
  </r>
  <r>
    <x v="218"/>
    <x v="173"/>
    <x v="0"/>
    <n v="15660"/>
    <n v="8"/>
    <n v="1"/>
    <n v="2"/>
    <x v="1"/>
  </r>
  <r>
    <x v="219"/>
    <x v="174"/>
    <x v="1"/>
    <n v="3010"/>
    <n v="5"/>
    <n v="1"/>
    <n v="3"/>
    <x v="0"/>
  </r>
  <r>
    <x v="220"/>
    <x v="175"/>
    <x v="0"/>
    <n v="8990"/>
    <n v="5"/>
    <n v="1"/>
    <n v="3"/>
    <x v="0"/>
  </r>
  <r>
    <x v="221"/>
    <x v="7"/>
    <x v="0"/>
    <n v="8068"/>
    <n v="8"/>
    <n v="1"/>
    <n v="3"/>
    <x v="1"/>
  </r>
  <r>
    <x v="222"/>
    <x v="31"/>
    <x v="1"/>
    <n v="11475"/>
    <n v="6"/>
    <n v="3"/>
    <n v="2"/>
    <x v="1"/>
  </r>
  <r>
    <x v="223"/>
    <x v="176"/>
    <x v="1"/>
    <n v="10500"/>
    <n v="4"/>
    <n v="4"/>
    <n v="2"/>
    <x v="0"/>
  </r>
  <r>
    <x v="224"/>
    <x v="177"/>
    <x v="0"/>
    <n v="13472"/>
    <n v="8"/>
    <n v="1"/>
    <n v="3"/>
    <x v="1"/>
  </r>
  <r>
    <x v="225"/>
    <x v="162"/>
    <x v="1"/>
    <n v="1680"/>
    <n v="6"/>
    <n v="4"/>
    <n v="2"/>
    <x v="0"/>
  </r>
  <r>
    <x v="226"/>
    <x v="178"/>
    <x v="0"/>
    <n v="9950"/>
    <n v="9"/>
    <n v="2"/>
    <n v="3"/>
    <x v="1"/>
  </r>
  <r>
    <x v="227"/>
    <x v="179"/>
    <x v="1"/>
    <n v="1869"/>
    <n v="5"/>
    <n v="4"/>
    <n v="2"/>
    <x v="0"/>
  </r>
  <r>
    <x v="228"/>
    <x v="122"/>
    <x v="1"/>
    <n v="8521"/>
    <n v="5"/>
    <n v="4"/>
    <n v="2"/>
    <x v="1"/>
  </r>
  <r>
    <x v="229"/>
    <x v="180"/>
    <x v="0"/>
    <n v="3182"/>
    <n v="7"/>
    <n v="1"/>
    <n v="3"/>
    <x v="1"/>
  </r>
  <r>
    <x v="230"/>
    <x v="181"/>
    <x v="1"/>
    <n v="8760"/>
    <n v="6"/>
    <n v="5"/>
    <n v="2"/>
    <x v="0"/>
  </r>
  <r>
    <x v="231"/>
    <x v="182"/>
    <x v="0"/>
    <n v="15138"/>
    <n v="9"/>
    <n v="2"/>
    <n v="3"/>
    <x v="1"/>
  </r>
  <r>
    <x v="232"/>
    <x v="183"/>
    <x v="1"/>
    <n v="1680"/>
    <n v="5"/>
    <n v="4"/>
    <n v="2"/>
    <x v="1"/>
  </r>
  <r>
    <x v="233"/>
    <x v="184"/>
    <x v="1"/>
    <n v="10650"/>
    <n v="5"/>
    <n v="3"/>
    <n v="2"/>
    <x v="0"/>
  </r>
  <r>
    <x v="234"/>
    <x v="185"/>
    <x v="0"/>
    <n v="7851"/>
    <n v="8"/>
    <n v="1"/>
    <n v="3"/>
    <x v="1"/>
  </r>
  <r>
    <x v="235"/>
    <x v="186"/>
    <x v="1"/>
    <n v="1680"/>
    <n v="5"/>
    <n v="4"/>
    <n v="2"/>
    <x v="0"/>
  </r>
  <r>
    <x v="236"/>
    <x v="187"/>
    <x v="0"/>
    <n v="8773"/>
    <n v="6"/>
    <n v="1"/>
    <n v="3"/>
    <x v="0"/>
  </r>
  <r>
    <x v="237"/>
    <x v="188"/>
    <x v="0"/>
    <n v="9453"/>
    <n v="7"/>
    <n v="1"/>
    <n v="3"/>
    <x v="0"/>
  </r>
  <r>
    <x v="238"/>
    <x v="189"/>
    <x v="0"/>
    <n v="12030"/>
    <n v="7"/>
    <n v="1"/>
    <n v="3"/>
    <x v="0"/>
  </r>
  <r>
    <x v="239"/>
    <x v="46"/>
    <x v="1"/>
    <n v="8741"/>
    <n v="7"/>
    <n v="6"/>
    <n v="2"/>
    <x v="1"/>
  </r>
  <r>
    <x v="240"/>
    <x v="190"/>
    <x v="0"/>
    <n v="9000"/>
    <n v="7"/>
    <n v="1"/>
    <n v="3"/>
    <x v="0"/>
  </r>
  <r>
    <x v="241"/>
    <x v="191"/>
    <x v="1"/>
    <n v="3880"/>
    <n v="4"/>
    <n v="2"/>
    <n v="2"/>
    <x v="0"/>
  </r>
  <r>
    <x v="242"/>
    <x v="128"/>
    <x v="1"/>
    <n v="5000"/>
    <n v="6"/>
    <n v="6"/>
    <n v="1"/>
    <x v="0"/>
  </r>
  <r>
    <x v="243"/>
    <x v="149"/>
    <x v="1"/>
    <n v="10762"/>
    <n v="6"/>
    <n v="3"/>
    <n v="2"/>
    <x v="1"/>
  </r>
  <r>
    <x v="244"/>
    <x v="93"/>
    <x v="0"/>
    <n v="8880"/>
    <n v="8"/>
    <n v="1"/>
    <n v="3"/>
    <x v="1"/>
  </r>
  <r>
    <x v="245"/>
    <x v="192"/>
    <x v="0"/>
    <n v="10400"/>
    <n v="6"/>
    <n v="2"/>
    <n v="2"/>
    <x v="1"/>
  </r>
  <r>
    <x v="246"/>
    <x v="193"/>
    <x v="1"/>
    <n v="9142"/>
    <n v="9"/>
    <n v="6"/>
    <n v="5"/>
    <x v="0"/>
  </r>
  <r>
    <x v="247"/>
    <x v="3"/>
    <x v="1"/>
    <n v="11310"/>
    <n v="5"/>
    <n v="5"/>
    <n v="2"/>
    <x v="1"/>
  </r>
  <r>
    <x v="248"/>
    <x v="63"/>
    <x v="1"/>
    <n v="11317"/>
    <n v="8"/>
    <n v="1"/>
    <n v="3"/>
    <x v="0"/>
  </r>
  <r>
    <x v="249"/>
    <x v="164"/>
    <x v="0"/>
    <n v="159000"/>
    <n v="7"/>
    <n v="1"/>
    <n v="2"/>
    <x v="1"/>
  </r>
  <r>
    <x v="250"/>
    <x v="194"/>
    <x v="1"/>
    <n v="5350"/>
    <n v="6"/>
    <n v="4"/>
    <n v="2"/>
    <x v="0"/>
  </r>
  <r>
    <x v="251"/>
    <x v="127"/>
    <x v="0"/>
    <n v="4750"/>
    <n v="5"/>
    <n v="1"/>
    <n v="3"/>
    <x v="1"/>
  </r>
  <r>
    <x v="252"/>
    <x v="151"/>
    <x v="1"/>
    <n v="8366"/>
    <n v="6"/>
    <n v="1"/>
    <n v="3"/>
    <x v="0"/>
  </r>
  <r>
    <x v="253"/>
    <x v="58"/>
    <x v="1"/>
    <n v="9350"/>
    <n v="7"/>
    <n v="2"/>
    <n v="2"/>
    <x v="0"/>
  </r>
  <r>
    <x v="254"/>
    <x v="35"/>
    <x v="1"/>
    <n v="8400"/>
    <n v="5"/>
    <n v="5"/>
    <n v="2"/>
    <x v="0"/>
  </r>
  <r>
    <x v="255"/>
    <x v="22"/>
    <x v="0"/>
    <n v="8738"/>
    <n v="8"/>
    <n v="1"/>
    <n v="3"/>
    <x v="1"/>
  </r>
  <r>
    <x v="256"/>
    <x v="27"/>
    <x v="0"/>
    <n v="8791"/>
    <n v="7"/>
    <n v="1"/>
    <n v="3"/>
    <x v="0"/>
  </r>
  <r>
    <x v="257"/>
    <x v="117"/>
    <x v="0"/>
    <n v="8814"/>
    <n v="8"/>
    <n v="1"/>
    <n v="3"/>
    <x v="1"/>
  </r>
  <r>
    <x v="258"/>
    <x v="119"/>
    <x v="0"/>
    <n v="12435"/>
    <n v="7"/>
    <n v="1"/>
    <n v="3"/>
    <x v="1"/>
  </r>
  <r>
    <x v="259"/>
    <x v="176"/>
    <x v="1"/>
    <n v="12702"/>
    <n v="4"/>
    <n v="5"/>
    <n v="3"/>
    <x v="0"/>
  </r>
  <r>
    <x v="260"/>
    <x v="105"/>
    <x v="1"/>
    <n v="19296"/>
    <n v="6"/>
    <n v="5"/>
    <n v="2"/>
    <x v="1"/>
  </r>
  <r>
    <x v="261"/>
    <x v="195"/>
    <x v="0"/>
    <n v="9588"/>
    <n v="10"/>
    <n v="1"/>
    <n v="3"/>
    <x v="1"/>
  </r>
  <r>
    <x v="262"/>
    <x v="196"/>
    <x v="1"/>
    <n v="8471"/>
    <n v="6"/>
    <n v="2"/>
    <n v="2"/>
    <x v="1"/>
  </r>
  <r>
    <x v="263"/>
    <x v="52"/>
    <x v="1"/>
    <n v="5500"/>
    <n v="6"/>
    <n v="1"/>
    <n v="1"/>
    <x v="0"/>
  </r>
  <r>
    <x v="264"/>
    <x v="197"/>
    <x v="1"/>
    <n v="5232"/>
    <n v="4"/>
    <n v="1"/>
    <n v="1"/>
    <x v="0"/>
  </r>
  <r>
    <x v="265"/>
    <x v="198"/>
    <x v="1"/>
    <n v="12090"/>
    <n v="7"/>
    <n v="3"/>
    <n v="2"/>
    <x v="1"/>
  </r>
  <r>
    <x v="266"/>
    <x v="68"/>
    <x v="0"/>
    <n v="11207"/>
    <n v="8"/>
    <n v="2"/>
    <n v="3"/>
    <x v="1"/>
  </r>
  <r>
    <x v="267"/>
    <x v="199"/>
    <x v="1"/>
    <n v="8400"/>
    <n v="8"/>
    <n v="2"/>
    <n v="3"/>
    <x v="1"/>
  </r>
  <r>
    <x v="268"/>
    <x v="200"/>
    <x v="1"/>
    <n v="6900"/>
    <n v="4"/>
    <n v="5"/>
    <n v="2"/>
    <x v="1"/>
  </r>
  <r>
    <x v="269"/>
    <x v="181"/>
    <x v="1"/>
    <n v="7917"/>
    <n v="6"/>
    <n v="3"/>
    <n v="2"/>
    <x v="1"/>
  </r>
  <r>
    <x v="270"/>
    <x v="201"/>
    <x v="0"/>
    <n v="10728"/>
    <n v="8"/>
    <n v="1"/>
    <n v="3"/>
    <x v="1"/>
  </r>
  <r>
    <x v="271"/>
    <x v="192"/>
    <x v="0"/>
    <n v="39104"/>
    <n v="5"/>
    <n v="1"/>
    <n v="2"/>
    <x v="1"/>
  </r>
  <r>
    <x v="272"/>
    <x v="178"/>
    <x v="0"/>
    <n v="11764"/>
    <n v="9"/>
    <n v="1"/>
    <n v="3"/>
    <x v="1"/>
  </r>
  <r>
    <x v="273"/>
    <x v="19"/>
    <x v="1"/>
    <n v="9600"/>
    <n v="6"/>
    <n v="2"/>
    <n v="2"/>
    <x v="1"/>
  </r>
  <r>
    <x v="274"/>
    <x v="202"/>
    <x v="1"/>
    <n v="8314"/>
    <n v="5"/>
    <n v="3"/>
    <n v="2"/>
    <x v="0"/>
  </r>
  <r>
    <x v="275"/>
    <x v="93"/>
    <x v="0"/>
    <n v="7264"/>
    <n v="5"/>
    <n v="1"/>
    <n v="1"/>
    <x v="0"/>
  </r>
  <r>
    <x v="276"/>
    <x v="203"/>
    <x v="0"/>
    <n v="9196"/>
    <n v="7"/>
    <n v="1"/>
    <n v="3"/>
    <x v="0"/>
  </r>
  <r>
    <x v="277"/>
    <x v="42"/>
    <x v="1"/>
    <n v="19138"/>
    <n v="4"/>
    <n v="5"/>
    <n v="2"/>
    <x v="0"/>
  </r>
  <r>
    <x v="278"/>
    <x v="204"/>
    <x v="0"/>
    <n v="14450"/>
    <n v="8"/>
    <n v="1"/>
    <n v="3"/>
    <x v="1"/>
  </r>
  <r>
    <x v="279"/>
    <x v="156"/>
    <x v="0"/>
    <n v="10005"/>
    <n v="8"/>
    <n v="3"/>
    <n v="2"/>
    <x v="1"/>
  </r>
  <r>
    <x v="280"/>
    <x v="205"/>
    <x v="0"/>
    <n v="11287"/>
    <n v="7"/>
    <n v="2"/>
    <n v="2"/>
    <x v="1"/>
  </r>
  <r>
    <x v="281"/>
    <x v="68"/>
    <x v="0"/>
    <n v="7200"/>
    <n v="5"/>
    <n v="1"/>
    <n v="3"/>
    <x v="0"/>
  </r>
  <r>
    <x v="282"/>
    <x v="27"/>
    <x v="0"/>
    <n v="5063"/>
    <n v="6"/>
    <n v="1"/>
    <n v="3"/>
    <x v="1"/>
  </r>
  <r>
    <x v="283"/>
    <x v="206"/>
    <x v="0"/>
    <n v="9612"/>
    <n v="6"/>
    <n v="1"/>
    <n v="3"/>
    <x v="1"/>
  </r>
  <r>
    <x v="284"/>
    <x v="207"/>
    <x v="1"/>
    <n v="8012"/>
    <n v="5"/>
    <n v="2"/>
    <n v="3"/>
    <x v="0"/>
  </r>
  <r>
    <x v="285"/>
    <x v="208"/>
    <x v="1"/>
    <n v="4251"/>
    <n v="5"/>
    <n v="1"/>
    <n v="3"/>
    <x v="0"/>
  </r>
  <r>
    <x v="286"/>
    <x v="18"/>
    <x v="1"/>
    <n v="9786"/>
    <n v="7"/>
    <n v="3"/>
    <n v="2"/>
    <x v="1"/>
  </r>
  <r>
    <x v="287"/>
    <x v="209"/>
    <x v="1"/>
    <n v="8125"/>
    <n v="5"/>
    <n v="4"/>
    <n v="2"/>
    <x v="0"/>
  </r>
  <r>
    <x v="288"/>
    <x v="125"/>
    <x v="1"/>
    <n v="9819"/>
    <n v="5"/>
    <n v="4"/>
    <n v="2"/>
    <x v="0"/>
  </r>
  <r>
    <x v="289"/>
    <x v="210"/>
    <x v="1"/>
    <n v="8730"/>
    <n v="7"/>
    <n v="1"/>
    <n v="1"/>
    <x v="0"/>
  </r>
  <r>
    <x v="290"/>
    <x v="211"/>
    <x v="0"/>
    <n v="15611"/>
    <n v="8"/>
    <n v="1"/>
    <n v="3"/>
    <x v="1"/>
  </r>
  <r>
    <x v="291"/>
    <x v="212"/>
    <x v="1"/>
    <n v="5687"/>
    <n v="9"/>
    <n v="1"/>
    <n v="3"/>
    <x v="0"/>
  </r>
  <r>
    <x v="292"/>
    <x v="213"/>
    <x v="1"/>
    <n v="11409"/>
    <n v="8"/>
    <n v="1"/>
    <n v="2"/>
    <x v="1"/>
  </r>
  <r>
    <x v="293"/>
    <x v="127"/>
    <x v="0"/>
    <n v="16659"/>
    <n v="9"/>
    <n v="2"/>
    <n v="2"/>
    <x v="1"/>
  </r>
  <r>
    <x v="294"/>
    <x v="214"/>
    <x v="1"/>
    <n v="9600"/>
    <n v="7"/>
    <n v="5"/>
    <n v="2"/>
    <x v="1"/>
  </r>
  <r>
    <x v="295"/>
    <x v="215"/>
    <x v="1"/>
    <n v="7937"/>
    <n v="6"/>
    <n v="3"/>
    <n v="2"/>
    <x v="0"/>
  </r>
  <r>
    <x v="296"/>
    <x v="135"/>
    <x v="1"/>
    <n v="13710"/>
    <n v="6"/>
    <n v="6"/>
    <n v="2"/>
    <x v="0"/>
  </r>
  <r>
    <x v="297"/>
    <x v="142"/>
    <x v="0"/>
    <n v="7399"/>
    <n v="7"/>
    <n v="2"/>
    <n v="3"/>
    <x v="1"/>
  </r>
  <r>
    <x v="298"/>
    <x v="216"/>
    <x v="1"/>
    <n v="11700"/>
    <n v="7"/>
    <n v="4"/>
    <n v="2"/>
    <x v="1"/>
  </r>
  <r>
    <x v="299"/>
    <x v="217"/>
    <x v="1"/>
    <n v="14000"/>
    <n v="6"/>
    <n v="1"/>
    <n v="2"/>
    <x v="1"/>
  </r>
  <r>
    <x v="300"/>
    <x v="14"/>
    <x v="1"/>
    <n v="15750"/>
    <n v="5"/>
    <n v="5"/>
    <n v="2"/>
    <x v="1"/>
  </r>
  <r>
    <x v="301"/>
    <x v="218"/>
    <x v="0"/>
    <n v="16226"/>
    <n v="9"/>
    <n v="1"/>
    <n v="3"/>
    <x v="1"/>
  </r>
  <r>
    <x v="302"/>
    <x v="93"/>
    <x v="0"/>
    <n v="13704"/>
    <n v="6"/>
    <n v="1"/>
    <n v="3"/>
    <x v="1"/>
  </r>
  <r>
    <x v="303"/>
    <x v="219"/>
    <x v="1"/>
    <n v="9800"/>
    <n v="5"/>
    <n v="4"/>
    <n v="3"/>
    <x v="0"/>
  </r>
  <r>
    <x v="304"/>
    <x v="220"/>
    <x v="0"/>
    <n v="18386"/>
    <n v="10"/>
    <n v="1"/>
    <n v="1"/>
    <x v="1"/>
  </r>
  <r>
    <x v="305"/>
    <x v="221"/>
    <x v="0"/>
    <n v="10386"/>
    <n v="8"/>
    <n v="1"/>
    <n v="3"/>
    <x v="0"/>
  </r>
  <r>
    <x v="306"/>
    <x v="66"/>
    <x v="0"/>
    <n v="13474"/>
    <n v="8"/>
    <n v="2"/>
    <n v="2"/>
    <x v="1"/>
  </r>
  <r>
    <x v="307"/>
    <x v="186"/>
    <x v="1"/>
    <n v="7920"/>
    <n v="6"/>
    <n v="6"/>
    <n v="2"/>
    <x v="0"/>
  </r>
  <r>
    <x v="308"/>
    <x v="222"/>
    <x v="1"/>
    <n v="12342"/>
    <n v="4"/>
    <n v="6"/>
    <n v="2"/>
    <x v="0"/>
  </r>
  <r>
    <x v="309"/>
    <x v="223"/>
    <x v="0"/>
    <n v="12378"/>
    <n v="8"/>
    <n v="1"/>
    <n v="3"/>
    <x v="1"/>
  </r>
  <r>
    <x v="310"/>
    <x v="224"/>
    <x v="1"/>
    <n v="7685"/>
    <n v="6"/>
    <n v="2"/>
    <n v="3"/>
    <x v="1"/>
  </r>
  <r>
    <x v="311"/>
    <x v="15"/>
    <x v="1"/>
    <n v="8000"/>
    <n v="5"/>
    <n v="1"/>
    <n v="2"/>
    <x v="1"/>
  </r>
  <r>
    <x v="312"/>
    <x v="225"/>
    <x v="1"/>
    <n v="7800"/>
    <n v="5"/>
    <n v="6"/>
    <n v="2"/>
    <x v="1"/>
  </r>
  <r>
    <x v="313"/>
    <x v="226"/>
    <x v="0"/>
    <n v="215245"/>
    <n v="8"/>
    <n v="4"/>
    <n v="2"/>
    <x v="1"/>
  </r>
  <r>
    <x v="314"/>
    <x v="94"/>
    <x v="1"/>
    <n v="9600"/>
    <n v="6"/>
    <n v="2"/>
    <n v="1"/>
    <x v="1"/>
  </r>
  <r>
    <x v="315"/>
    <x v="227"/>
    <x v="0"/>
    <n v="7795"/>
    <n v="6"/>
    <n v="1"/>
    <n v="3"/>
    <x v="1"/>
  </r>
  <r>
    <x v="316"/>
    <x v="79"/>
    <x v="0"/>
    <n v="13005"/>
    <n v="10"/>
    <n v="3"/>
    <n v="2"/>
    <x v="1"/>
  </r>
  <r>
    <x v="317"/>
    <x v="228"/>
    <x v="0"/>
    <n v="9000"/>
    <n v="8"/>
    <n v="1"/>
    <n v="3"/>
    <x v="1"/>
  </r>
  <r>
    <x v="318"/>
    <x v="79"/>
    <x v="0"/>
    <n v="9900"/>
    <n v="9"/>
    <n v="2"/>
    <n v="3"/>
    <x v="1"/>
  </r>
  <r>
    <x v="319"/>
    <x v="229"/>
    <x v="0"/>
    <n v="14115"/>
    <n v="6"/>
    <n v="3"/>
    <n v="2"/>
    <x v="1"/>
  </r>
  <r>
    <x v="320"/>
    <x v="230"/>
    <x v="0"/>
    <n v="16259"/>
    <n v="9"/>
    <n v="1"/>
    <n v="3"/>
    <x v="0"/>
  </r>
  <r>
    <x v="321"/>
    <x v="231"/>
    <x v="0"/>
    <n v="12099"/>
    <n v="10"/>
    <n v="1"/>
    <n v="3"/>
    <x v="1"/>
  </r>
  <r>
    <x v="322"/>
    <x v="232"/>
    <x v="0"/>
    <n v="10380"/>
    <n v="8"/>
    <n v="2"/>
    <n v="2"/>
    <x v="1"/>
  </r>
  <r>
    <x v="323"/>
    <x v="233"/>
    <x v="1"/>
    <n v="5820"/>
    <n v="6"/>
    <n v="1"/>
    <n v="2"/>
    <x v="0"/>
  </r>
  <r>
    <x v="324"/>
    <x v="234"/>
    <x v="0"/>
    <n v="11275"/>
    <n v="11"/>
    <n v="1"/>
    <n v="2"/>
    <x v="1"/>
  </r>
  <r>
    <x v="325"/>
    <x v="114"/>
    <x v="1"/>
    <n v="5000"/>
    <n v="5"/>
    <n v="6"/>
    <n v="2"/>
    <x v="0"/>
  </r>
  <r>
    <x v="326"/>
    <x v="235"/>
    <x v="0"/>
    <n v="10846"/>
    <n v="6"/>
    <n v="2"/>
    <n v="3"/>
    <x v="1"/>
  </r>
  <r>
    <x v="327"/>
    <x v="236"/>
    <x v="1"/>
    <n v="11600"/>
    <n v="7"/>
    <n v="5"/>
    <n v="2"/>
    <x v="0"/>
  </r>
  <r>
    <x v="328"/>
    <x v="237"/>
    <x v="0"/>
    <n v="11888"/>
    <n v="10"/>
    <n v="2"/>
    <n v="1"/>
    <x v="0"/>
  </r>
  <r>
    <x v="329"/>
    <x v="238"/>
    <x v="1"/>
    <n v="6402"/>
    <n v="6"/>
    <n v="6"/>
    <n v="3"/>
    <x v="0"/>
  </r>
  <r>
    <x v="330"/>
    <x v="239"/>
    <x v="1"/>
    <n v="10624"/>
    <n v="10"/>
    <n v="4"/>
    <n v="2"/>
    <x v="0"/>
  </r>
  <r>
    <x v="331"/>
    <x v="19"/>
    <x v="1"/>
    <n v="8176"/>
    <n v="6"/>
    <n v="2"/>
    <n v="2"/>
    <x v="0"/>
  </r>
  <r>
    <x v="332"/>
    <x v="240"/>
    <x v="0"/>
    <n v="10655"/>
    <n v="7"/>
    <n v="1"/>
    <n v="3"/>
    <x v="1"/>
  </r>
  <r>
    <x v="333"/>
    <x v="241"/>
    <x v="0"/>
    <n v="8198"/>
    <n v="6"/>
    <n v="1"/>
    <n v="3"/>
    <x v="1"/>
  </r>
  <r>
    <x v="334"/>
    <x v="156"/>
    <x v="0"/>
    <n v="9042"/>
    <n v="7"/>
    <n v="2"/>
    <n v="3"/>
    <x v="1"/>
  </r>
  <r>
    <x v="335"/>
    <x v="242"/>
    <x v="0"/>
    <n v="164660"/>
    <n v="7"/>
    <n v="4"/>
    <n v="2"/>
    <x v="1"/>
  </r>
  <r>
    <x v="336"/>
    <x v="243"/>
    <x v="0"/>
    <n v="14157"/>
    <n v="8"/>
    <n v="1"/>
    <n v="3"/>
    <x v="1"/>
  </r>
  <r>
    <x v="337"/>
    <x v="89"/>
    <x v="0"/>
    <n v="9135"/>
    <n v="7"/>
    <n v="1"/>
    <n v="3"/>
    <x v="0"/>
  </r>
  <r>
    <x v="338"/>
    <x v="60"/>
    <x v="0"/>
    <n v="14145"/>
    <n v="8"/>
    <n v="2"/>
    <n v="2"/>
    <x v="0"/>
  </r>
  <r>
    <x v="339"/>
    <x v="106"/>
    <x v="1"/>
    <n v="12400"/>
    <n v="6"/>
    <n v="2"/>
    <n v="2"/>
    <x v="0"/>
  </r>
  <r>
    <x v="340"/>
    <x v="244"/>
    <x v="0"/>
    <n v="14191"/>
    <n v="9"/>
    <n v="1"/>
    <n v="3"/>
    <x v="0"/>
  </r>
  <r>
    <x v="341"/>
    <x v="38"/>
    <x v="1"/>
    <n v="8400"/>
    <n v="4"/>
    <n v="6"/>
    <n v="2"/>
    <x v="0"/>
  </r>
  <r>
    <x v="342"/>
    <x v="245"/>
    <x v="1"/>
    <n v="8544"/>
    <n v="6"/>
    <n v="6"/>
    <n v="4"/>
    <x v="0"/>
  </r>
  <r>
    <x v="343"/>
    <x v="201"/>
    <x v="0"/>
    <n v="8849"/>
    <n v="6"/>
    <n v="1"/>
    <n v="3"/>
    <x v="1"/>
  </r>
  <r>
    <x v="344"/>
    <x v="82"/>
    <x v="1"/>
    <n v="2592"/>
    <n v="4"/>
    <n v="3"/>
    <n v="2"/>
    <x v="0"/>
  </r>
  <r>
    <x v="345"/>
    <x v="246"/>
    <x v="1"/>
    <n v="6435"/>
    <n v="6"/>
    <n v="6"/>
    <n v="1"/>
    <x v="1"/>
  </r>
  <r>
    <x v="346"/>
    <x v="247"/>
    <x v="1"/>
    <n v="12772"/>
    <n v="5"/>
    <n v="2"/>
    <n v="2"/>
    <x v="0"/>
  </r>
  <r>
    <x v="347"/>
    <x v="248"/>
    <x v="1"/>
    <n v="17600"/>
    <n v="6"/>
    <n v="5"/>
    <n v="2"/>
    <x v="1"/>
  </r>
  <r>
    <x v="348"/>
    <x v="23"/>
    <x v="1"/>
    <n v="2448"/>
    <n v="6"/>
    <n v="1"/>
    <n v="3"/>
    <x v="0"/>
  </r>
  <r>
    <x v="349"/>
    <x v="249"/>
    <x v="0"/>
    <n v="20431"/>
    <n v="10"/>
    <n v="1"/>
    <n v="3"/>
    <x v="1"/>
  </r>
  <r>
    <x v="350"/>
    <x v="250"/>
    <x v="0"/>
    <n v="7820"/>
    <n v="6"/>
    <n v="1"/>
    <n v="3"/>
    <x v="1"/>
  </r>
  <r>
    <x v="351"/>
    <x v="100"/>
    <x v="0"/>
    <n v="5271"/>
    <n v="6"/>
    <n v="3"/>
    <n v="3"/>
    <x v="1"/>
  </r>
  <r>
    <x v="352"/>
    <x v="251"/>
    <x v="1"/>
    <n v="9084"/>
    <n v="5"/>
    <n v="6"/>
    <n v="2"/>
    <x v="0"/>
  </r>
  <r>
    <x v="353"/>
    <x v="252"/>
    <x v="1"/>
    <n v="8520"/>
    <n v="5"/>
    <n v="1"/>
    <n v="1"/>
    <x v="0"/>
  </r>
  <r>
    <x v="354"/>
    <x v="3"/>
    <x v="1"/>
    <n v="8400"/>
    <n v="6"/>
    <n v="1"/>
    <n v="2"/>
    <x v="1"/>
  </r>
  <r>
    <x v="355"/>
    <x v="253"/>
    <x v="1"/>
    <n v="11249"/>
    <n v="6"/>
    <n v="2"/>
    <n v="3"/>
    <x v="0"/>
  </r>
  <r>
    <x v="356"/>
    <x v="151"/>
    <x v="1"/>
    <n v="9248"/>
    <n v="6"/>
    <n v="2"/>
    <n v="3"/>
    <x v="0"/>
  </r>
  <r>
    <x v="357"/>
    <x v="254"/>
    <x v="1"/>
    <n v="4224"/>
    <n v="6"/>
    <n v="3"/>
    <n v="3"/>
    <x v="1"/>
  </r>
  <r>
    <x v="358"/>
    <x v="52"/>
    <x v="1"/>
    <n v="6930"/>
    <n v="6"/>
    <n v="5"/>
    <n v="2"/>
    <x v="0"/>
  </r>
  <r>
    <x v="359"/>
    <x v="255"/>
    <x v="0"/>
    <n v="12011"/>
    <n v="7"/>
    <n v="2"/>
    <n v="3"/>
    <x v="1"/>
  </r>
  <r>
    <x v="360"/>
    <x v="168"/>
    <x v="1"/>
    <n v="7540"/>
    <n v="5"/>
    <n v="3"/>
    <n v="2"/>
    <x v="1"/>
  </r>
  <r>
    <x v="361"/>
    <x v="35"/>
    <x v="1"/>
    <n v="9144"/>
    <n v="8"/>
    <n v="3"/>
    <n v="2"/>
    <x v="0"/>
  </r>
  <r>
    <x v="362"/>
    <x v="256"/>
    <x v="0"/>
    <n v="7301"/>
    <n v="7"/>
    <n v="1"/>
    <n v="4"/>
    <x v="1"/>
  </r>
  <r>
    <x v="363"/>
    <x v="9"/>
    <x v="1"/>
    <n v="1680"/>
    <n v="5"/>
    <n v="1"/>
    <n v="2"/>
    <x v="0"/>
  </r>
  <r>
    <x v="364"/>
    <x v="100"/>
    <x v="0"/>
    <n v="18800"/>
    <n v="6"/>
    <n v="3"/>
    <n v="3"/>
    <x v="1"/>
  </r>
  <r>
    <x v="365"/>
    <x v="257"/>
    <x v="1"/>
    <n v="10690"/>
    <n v="6"/>
    <n v="2"/>
    <n v="2"/>
    <x v="0"/>
  </r>
  <r>
    <x v="366"/>
    <x v="18"/>
    <x v="1"/>
    <n v="9500"/>
    <n v="6"/>
    <n v="4"/>
    <n v="2"/>
    <x v="1"/>
  </r>
  <r>
    <x v="367"/>
    <x v="258"/>
    <x v="1"/>
    <n v="9150"/>
    <n v="6"/>
    <n v="5"/>
    <n v="2"/>
    <x v="1"/>
  </r>
  <r>
    <x v="368"/>
    <x v="15"/>
    <x v="1"/>
    <n v="7800"/>
    <n v="7"/>
    <n v="5"/>
    <n v="3"/>
    <x v="1"/>
  </r>
  <r>
    <x v="369"/>
    <x v="259"/>
    <x v="1"/>
    <n v="9830"/>
    <n v="7"/>
    <n v="1"/>
    <n v="2"/>
    <x v="1"/>
  </r>
  <r>
    <x v="370"/>
    <x v="260"/>
    <x v="1"/>
    <n v="8121"/>
    <n v="7"/>
    <n v="1"/>
    <n v="3"/>
    <x v="1"/>
  </r>
  <r>
    <x v="371"/>
    <x v="261"/>
    <x v="1"/>
    <n v="17120"/>
    <n v="7"/>
    <n v="5"/>
    <n v="2"/>
    <x v="1"/>
  </r>
  <r>
    <x v="372"/>
    <x v="122"/>
    <x v="1"/>
    <n v="7175"/>
    <n v="4"/>
    <n v="3"/>
    <n v="2"/>
    <x v="0"/>
  </r>
  <r>
    <x v="373"/>
    <x v="262"/>
    <x v="1"/>
    <n v="10634"/>
    <n v="5"/>
    <n v="5"/>
    <n v="3"/>
    <x v="0"/>
  </r>
  <r>
    <x v="374"/>
    <x v="61"/>
    <x v="0"/>
    <n v="8200"/>
    <n v="8"/>
    <n v="1"/>
    <n v="3"/>
    <x v="1"/>
  </r>
  <r>
    <x v="375"/>
    <x v="263"/>
    <x v="1"/>
    <n v="10020"/>
    <n v="4"/>
    <n v="6"/>
    <n v="1"/>
    <x v="0"/>
  </r>
  <r>
    <x v="376"/>
    <x v="181"/>
    <x v="1"/>
    <n v="8846"/>
    <n v="5"/>
    <n v="2"/>
    <n v="3"/>
    <x v="0"/>
  </r>
  <r>
    <x v="377"/>
    <x v="264"/>
    <x v="0"/>
    <n v="11143"/>
    <n v="8"/>
    <n v="1"/>
    <n v="3"/>
    <x v="1"/>
  </r>
  <r>
    <x v="378"/>
    <x v="265"/>
    <x v="0"/>
    <n v="11394"/>
    <n v="8"/>
    <n v="1"/>
    <n v="3"/>
    <x v="1"/>
  </r>
  <r>
    <x v="379"/>
    <x v="266"/>
    <x v="1"/>
    <n v="8123"/>
    <n v="7"/>
    <n v="1"/>
    <n v="3"/>
    <x v="1"/>
  </r>
  <r>
    <x v="380"/>
    <x v="47"/>
    <x v="1"/>
    <n v="5000"/>
    <n v="6"/>
    <n v="6"/>
    <n v="1"/>
    <x v="1"/>
  </r>
  <r>
    <x v="381"/>
    <x v="267"/>
    <x v="0"/>
    <n v="7200"/>
    <n v="5"/>
    <n v="1"/>
    <n v="3"/>
    <x v="1"/>
  </r>
  <r>
    <x v="382"/>
    <x v="268"/>
    <x v="0"/>
    <n v="9245"/>
    <n v="8"/>
    <n v="1"/>
    <n v="3"/>
    <x v="0"/>
  </r>
  <r>
    <x v="383"/>
    <x v="269"/>
    <x v="1"/>
    <n v="9000"/>
    <n v="5"/>
    <n v="6"/>
    <n v="1"/>
    <x v="0"/>
  </r>
  <r>
    <x v="384"/>
    <x v="270"/>
    <x v="0"/>
    <n v="53107"/>
    <n v="9"/>
    <n v="2"/>
    <n v="3"/>
    <x v="1"/>
  </r>
  <r>
    <x v="385"/>
    <x v="156"/>
    <x v="0"/>
    <n v="3182"/>
    <n v="6"/>
    <n v="1"/>
    <n v="3"/>
    <x v="1"/>
  </r>
  <r>
    <x v="386"/>
    <x v="271"/>
    <x v="1"/>
    <n v="8410"/>
    <n v="8"/>
    <n v="2"/>
    <n v="3"/>
    <x v="0"/>
  </r>
  <r>
    <x v="387"/>
    <x v="122"/>
    <x v="1"/>
    <n v="7200"/>
    <n v="6"/>
    <n v="3"/>
    <n v="2"/>
    <x v="1"/>
  </r>
  <r>
    <x v="388"/>
    <x v="272"/>
    <x v="0"/>
    <n v="9382"/>
    <n v="6"/>
    <n v="1"/>
    <n v="3"/>
    <x v="0"/>
  </r>
  <r>
    <x v="389"/>
    <x v="273"/>
    <x v="0"/>
    <n v="12474"/>
    <n v="9"/>
    <n v="1"/>
    <n v="3"/>
    <x v="1"/>
  </r>
  <r>
    <x v="390"/>
    <x v="239"/>
    <x v="1"/>
    <n v="8405"/>
    <n v="7"/>
    <n v="6"/>
    <n v="1"/>
    <x v="0"/>
  </r>
  <r>
    <x v="391"/>
    <x v="141"/>
    <x v="0"/>
    <n v="12209"/>
    <n v="7"/>
    <n v="1"/>
    <n v="3"/>
    <x v="1"/>
  </r>
  <r>
    <x v="392"/>
    <x v="274"/>
    <x v="1"/>
    <n v="8339"/>
    <n v="5"/>
    <n v="5"/>
    <n v="4"/>
    <x v="0"/>
  </r>
  <r>
    <x v="393"/>
    <x v="98"/>
    <x v="1"/>
    <n v="7446"/>
    <n v="4"/>
    <n v="6"/>
    <n v="2"/>
    <x v="1"/>
  </r>
  <r>
    <x v="394"/>
    <x v="37"/>
    <x v="1"/>
    <n v="10134"/>
    <n v="5"/>
    <n v="6"/>
    <n v="2"/>
    <x v="0"/>
  </r>
  <r>
    <x v="395"/>
    <x v="275"/>
    <x v="1"/>
    <n v="9571"/>
    <n v="6"/>
    <n v="5"/>
    <n v="2"/>
    <x v="0"/>
  </r>
  <r>
    <x v="396"/>
    <x v="262"/>
    <x v="1"/>
    <n v="7200"/>
    <n v="6"/>
    <n v="4"/>
    <n v="2"/>
    <x v="0"/>
  </r>
  <r>
    <x v="397"/>
    <x v="97"/>
    <x v="1"/>
    <n v="7590"/>
    <n v="8"/>
    <n v="5"/>
    <n v="2"/>
    <x v="1"/>
  </r>
  <r>
    <x v="398"/>
    <x v="276"/>
    <x v="1"/>
    <n v="8967"/>
    <n v="6"/>
    <n v="6"/>
    <n v="1"/>
    <x v="0"/>
  </r>
  <r>
    <x v="399"/>
    <x v="277"/>
    <x v="0"/>
    <n v="8125"/>
    <n v="7"/>
    <n v="1"/>
    <n v="3"/>
    <x v="0"/>
  </r>
  <r>
    <x v="400"/>
    <x v="278"/>
    <x v="0"/>
    <n v="14963"/>
    <n v="4"/>
    <n v="2"/>
    <n v="3"/>
    <x v="1"/>
  </r>
  <r>
    <x v="401"/>
    <x v="279"/>
    <x v="1"/>
    <n v="8767"/>
    <n v="6"/>
    <n v="1"/>
    <n v="3"/>
    <x v="1"/>
  </r>
  <r>
    <x v="402"/>
    <x v="280"/>
    <x v="1"/>
    <n v="10200"/>
    <n v="4"/>
    <n v="2"/>
    <n v="3"/>
    <x v="0"/>
  </r>
  <r>
    <x v="403"/>
    <x v="281"/>
    <x v="0"/>
    <n v="12090"/>
    <n v="10"/>
    <n v="2"/>
    <n v="3"/>
    <x v="1"/>
  </r>
  <r>
    <x v="404"/>
    <x v="282"/>
    <x v="1"/>
    <n v="10364"/>
    <n v="7"/>
    <n v="2"/>
    <n v="3"/>
    <x v="1"/>
  </r>
  <r>
    <x v="405"/>
    <x v="115"/>
    <x v="1"/>
    <n v="9991"/>
    <n v="8"/>
    <n v="2"/>
    <n v="2"/>
    <x v="1"/>
  </r>
  <r>
    <x v="406"/>
    <x v="99"/>
    <x v="1"/>
    <n v="10480"/>
    <n v="6"/>
    <n v="6"/>
    <n v="1"/>
    <x v="0"/>
  </r>
  <r>
    <x v="407"/>
    <x v="48"/>
    <x v="1"/>
    <n v="15576"/>
    <n v="8"/>
    <n v="3"/>
    <n v="1"/>
    <x v="0"/>
  </r>
  <r>
    <x v="408"/>
    <x v="255"/>
    <x v="0"/>
    <n v="14154"/>
    <n v="9"/>
    <n v="1"/>
    <n v="3"/>
    <x v="1"/>
  </r>
  <r>
    <x v="409"/>
    <x v="283"/>
    <x v="0"/>
    <n v="10800"/>
    <n v="8"/>
    <n v="1"/>
    <n v="3"/>
    <x v="1"/>
  </r>
  <r>
    <x v="410"/>
    <x v="284"/>
    <x v="1"/>
    <n v="9571"/>
    <n v="5"/>
    <n v="5"/>
    <n v="2"/>
    <x v="0"/>
  </r>
  <r>
    <x v="411"/>
    <x v="35"/>
    <x v="1"/>
    <n v="34650"/>
    <n v="5"/>
    <n v="5"/>
    <n v="2"/>
    <x v="0"/>
  </r>
  <r>
    <x v="412"/>
    <x v="285"/>
    <x v="0"/>
    <n v="4403"/>
    <n v="7"/>
    <n v="1"/>
    <n v="3"/>
    <x v="1"/>
  </r>
  <r>
    <x v="413"/>
    <x v="99"/>
    <x v="1"/>
    <n v="8960"/>
    <n v="5"/>
    <n v="6"/>
    <n v="2"/>
    <x v="1"/>
  </r>
  <r>
    <x v="414"/>
    <x v="139"/>
    <x v="0"/>
    <n v="11228"/>
    <n v="9"/>
    <n v="2"/>
    <n v="3"/>
    <x v="1"/>
  </r>
  <r>
    <x v="415"/>
    <x v="286"/>
    <x v="0"/>
    <n v="8899"/>
    <n v="6"/>
    <n v="1"/>
    <n v="3"/>
    <x v="0"/>
  </r>
  <r>
    <x v="416"/>
    <x v="287"/>
    <x v="1"/>
    <n v="7844"/>
    <n v="6"/>
    <n v="3"/>
    <n v="2"/>
    <x v="1"/>
  </r>
  <r>
    <x v="417"/>
    <x v="142"/>
    <x v="0"/>
    <n v="22420"/>
    <n v="10"/>
    <n v="6"/>
    <n v="1"/>
    <x v="1"/>
  </r>
  <r>
    <x v="418"/>
    <x v="288"/>
    <x v="1"/>
    <n v="8160"/>
    <n v="7"/>
    <n v="6"/>
    <n v="1"/>
    <x v="0"/>
  </r>
  <r>
    <x v="419"/>
    <x v="289"/>
    <x v="1"/>
    <n v="8450"/>
    <n v="6"/>
    <n v="4"/>
    <n v="2"/>
    <x v="1"/>
  </r>
  <r>
    <x v="420"/>
    <x v="290"/>
    <x v="0"/>
    <n v="7060"/>
    <n v="8"/>
    <n v="2"/>
    <n v="3"/>
    <x v="0"/>
  </r>
  <r>
    <x v="421"/>
    <x v="141"/>
    <x v="0"/>
    <n v="16635"/>
    <n v="8"/>
    <n v="1"/>
    <n v="2"/>
    <x v="1"/>
  </r>
  <r>
    <x v="422"/>
    <x v="46"/>
    <x v="1"/>
    <n v="21750"/>
    <n v="4"/>
    <n v="5"/>
    <n v="2"/>
    <x v="0"/>
  </r>
  <r>
    <x v="423"/>
    <x v="155"/>
    <x v="0"/>
    <n v="9200"/>
    <n v="8"/>
    <n v="2"/>
    <n v="3"/>
    <x v="1"/>
  </r>
  <r>
    <x v="424"/>
    <x v="19"/>
    <x v="1"/>
    <n v="9000"/>
    <n v="6"/>
    <n v="5"/>
    <n v="2"/>
    <x v="1"/>
  </r>
  <r>
    <x v="425"/>
    <x v="152"/>
    <x v="1"/>
    <n v="3378"/>
    <n v="6"/>
    <n v="2"/>
    <n v="2"/>
    <x v="1"/>
  </r>
  <r>
    <x v="426"/>
    <x v="291"/>
    <x v="0"/>
    <n v="12800"/>
    <n v="5"/>
    <n v="2"/>
    <n v="3"/>
    <x v="1"/>
  </r>
  <r>
    <x v="427"/>
    <x v="292"/>
    <x v="1"/>
    <n v="8593"/>
    <n v="5"/>
    <n v="5"/>
    <n v="2"/>
    <x v="0"/>
  </r>
  <r>
    <x v="428"/>
    <x v="293"/>
    <x v="0"/>
    <n v="6762"/>
    <n v="6"/>
    <n v="1"/>
    <n v="3"/>
    <x v="0"/>
  </r>
  <r>
    <x v="429"/>
    <x v="216"/>
    <x v="1"/>
    <n v="11457"/>
    <n v="6"/>
    <n v="2"/>
    <n v="2"/>
    <x v="1"/>
  </r>
  <r>
    <x v="430"/>
    <x v="294"/>
    <x v="1"/>
    <n v="1680"/>
    <n v="4"/>
    <n v="4"/>
    <n v="2"/>
    <x v="0"/>
  </r>
  <r>
    <x v="431"/>
    <x v="295"/>
    <x v="1"/>
    <n v="5586"/>
    <n v="7"/>
    <n v="2"/>
    <n v="1"/>
    <x v="0"/>
  </r>
  <r>
    <x v="432"/>
    <x v="296"/>
    <x v="1"/>
    <n v="1920"/>
    <n v="6"/>
    <n v="4"/>
    <n v="2"/>
    <x v="0"/>
  </r>
  <r>
    <x v="433"/>
    <x v="111"/>
    <x v="0"/>
    <n v="10839"/>
    <n v="7"/>
    <n v="2"/>
    <n v="3"/>
    <x v="1"/>
  </r>
  <r>
    <x v="434"/>
    <x v="271"/>
    <x v="1"/>
    <n v="1890"/>
    <n v="3"/>
    <n v="4"/>
    <n v="2"/>
    <x v="0"/>
  </r>
  <r>
    <x v="435"/>
    <x v="297"/>
    <x v="0"/>
    <n v="10667"/>
    <n v="6"/>
    <n v="2"/>
    <n v="3"/>
    <x v="1"/>
  </r>
  <r>
    <x v="436"/>
    <x v="298"/>
    <x v="1"/>
    <n v="4400"/>
    <n v="6"/>
    <n v="6"/>
    <n v="1"/>
    <x v="0"/>
  </r>
  <r>
    <x v="437"/>
    <x v="239"/>
    <x v="1"/>
    <n v="6000"/>
    <n v="4"/>
    <n v="1"/>
    <n v="3"/>
    <x v="0"/>
  </r>
  <r>
    <x v="438"/>
    <x v="299"/>
    <x v="1"/>
    <n v="4280"/>
    <n v="4"/>
    <n v="1"/>
    <n v="3"/>
    <x v="1"/>
  </r>
  <r>
    <x v="439"/>
    <x v="50"/>
    <x v="1"/>
    <n v="12354"/>
    <n v="7"/>
    <n v="1"/>
    <n v="1"/>
    <x v="0"/>
  </r>
  <r>
    <x v="440"/>
    <x v="300"/>
    <x v="0"/>
    <n v="15431"/>
    <n v="10"/>
    <n v="1"/>
    <n v="3"/>
    <x v="1"/>
  </r>
  <r>
    <x v="441"/>
    <x v="9"/>
    <x v="1"/>
    <n v="12108"/>
    <n v="8"/>
    <n v="5"/>
    <n v="2"/>
    <x v="0"/>
  </r>
  <r>
    <x v="442"/>
    <x v="301"/>
    <x v="1"/>
    <n v="6240"/>
    <n v="8"/>
    <n v="2"/>
    <n v="3"/>
    <x v="1"/>
  </r>
  <r>
    <x v="443"/>
    <x v="54"/>
    <x v="1"/>
    <n v="3922"/>
    <n v="6"/>
    <n v="1"/>
    <n v="3"/>
    <x v="1"/>
  </r>
  <r>
    <x v="444"/>
    <x v="171"/>
    <x v="0"/>
    <n v="8750"/>
    <n v="8"/>
    <n v="2"/>
    <n v="3"/>
    <x v="1"/>
  </r>
  <r>
    <x v="445"/>
    <x v="136"/>
    <x v="1"/>
    <n v="9855"/>
    <n v="7"/>
    <n v="5"/>
    <n v="2"/>
    <x v="1"/>
  </r>
  <r>
    <x v="446"/>
    <x v="100"/>
    <x v="0"/>
    <n v="16492"/>
    <n v="6"/>
    <n v="1"/>
    <n v="2"/>
    <x v="1"/>
  </r>
  <r>
    <x v="447"/>
    <x v="302"/>
    <x v="0"/>
    <n v="11214"/>
    <n v="10"/>
    <n v="1"/>
    <n v="3"/>
    <x v="1"/>
  </r>
  <r>
    <x v="448"/>
    <x v="303"/>
    <x v="1"/>
    <n v="8600"/>
    <n v="7"/>
    <n v="6"/>
    <n v="1"/>
    <x v="1"/>
  </r>
  <r>
    <x v="449"/>
    <x v="149"/>
    <x v="1"/>
    <n v="6000"/>
    <n v="6"/>
    <n v="1"/>
    <n v="2"/>
    <x v="0"/>
  </r>
  <r>
    <x v="450"/>
    <x v="50"/>
    <x v="1"/>
    <n v="5684"/>
    <n v="5"/>
    <n v="1"/>
    <n v="1"/>
    <x v="0"/>
  </r>
  <r>
    <x v="451"/>
    <x v="255"/>
    <x v="0"/>
    <n v="70761"/>
    <n v="5"/>
    <n v="3"/>
    <n v="2"/>
    <x v="1"/>
  </r>
  <r>
    <x v="452"/>
    <x v="121"/>
    <x v="0"/>
    <n v="9303"/>
    <n v="7"/>
    <n v="2"/>
    <n v="3"/>
    <x v="0"/>
  </r>
  <r>
    <x v="453"/>
    <x v="171"/>
    <x v="0"/>
    <n v="9000"/>
    <n v="6"/>
    <n v="1"/>
    <n v="3"/>
    <x v="0"/>
  </r>
  <r>
    <x v="454"/>
    <x v="304"/>
    <x v="0"/>
    <n v="9297"/>
    <n v="8"/>
    <n v="3"/>
    <n v="2"/>
    <x v="0"/>
  </r>
  <r>
    <x v="455"/>
    <x v="198"/>
    <x v="1"/>
    <n v="9600"/>
    <n v="6"/>
    <n v="4"/>
    <n v="2"/>
    <x v="1"/>
  </r>
  <r>
    <x v="456"/>
    <x v="165"/>
    <x v="1"/>
    <n v="4571"/>
    <n v="7"/>
    <n v="6"/>
    <n v="1"/>
    <x v="0"/>
  </r>
  <r>
    <x v="457"/>
    <x v="305"/>
    <x v="0"/>
    <n v="53227"/>
    <n v="6"/>
    <n v="2"/>
    <n v="2"/>
    <x v="1"/>
  </r>
  <r>
    <x v="458"/>
    <x v="306"/>
    <x v="1"/>
    <n v="5100"/>
    <n v="7"/>
    <n v="2"/>
    <n v="3"/>
    <x v="1"/>
  </r>
  <r>
    <x v="459"/>
    <x v="50"/>
    <x v="1"/>
    <n v="7015"/>
    <n v="5"/>
    <n v="6"/>
    <n v="2"/>
    <x v="1"/>
  </r>
  <r>
    <x v="460"/>
    <x v="307"/>
    <x v="0"/>
    <n v="8004"/>
    <n v="8"/>
    <n v="1"/>
    <n v="3"/>
    <x v="0"/>
  </r>
  <r>
    <x v="461"/>
    <x v="106"/>
    <x v="1"/>
    <n v="7200"/>
    <n v="6"/>
    <n v="1"/>
    <n v="3"/>
    <x v="0"/>
  </r>
  <r>
    <x v="462"/>
    <x v="308"/>
    <x v="1"/>
    <n v="8281"/>
    <n v="5"/>
    <n v="4"/>
    <n v="2"/>
    <x v="1"/>
  </r>
  <r>
    <x v="463"/>
    <x v="309"/>
    <x v="0"/>
    <n v="11988"/>
    <n v="6"/>
    <n v="2"/>
    <n v="2"/>
    <x v="1"/>
  </r>
  <r>
    <x v="464"/>
    <x v="310"/>
    <x v="1"/>
    <n v="8430"/>
    <n v="5"/>
    <n v="3"/>
    <n v="2"/>
    <x v="0"/>
  </r>
  <r>
    <x v="465"/>
    <x v="311"/>
    <x v="1"/>
    <n v="3072"/>
    <n v="6"/>
    <n v="1"/>
    <n v="3"/>
    <x v="1"/>
  </r>
  <r>
    <x v="466"/>
    <x v="214"/>
    <x v="1"/>
    <n v="10628"/>
    <n v="5"/>
    <n v="4"/>
    <n v="2"/>
    <x v="1"/>
  </r>
  <r>
    <x v="467"/>
    <x v="312"/>
    <x v="1"/>
    <n v="9480"/>
    <n v="7"/>
    <n v="2"/>
    <n v="2"/>
    <x v="1"/>
  </r>
  <r>
    <x v="468"/>
    <x v="4"/>
    <x v="0"/>
    <n v="11428"/>
    <n v="7"/>
    <n v="1"/>
    <n v="3"/>
    <x v="1"/>
  </r>
  <r>
    <x v="469"/>
    <x v="313"/>
    <x v="0"/>
    <n v="9291"/>
    <n v="7"/>
    <n v="2"/>
    <n v="3"/>
    <x v="0"/>
  </r>
  <r>
    <x v="470"/>
    <x v="297"/>
    <x v="0"/>
    <n v="6820"/>
    <n v="4"/>
    <n v="3"/>
    <n v="3"/>
    <x v="0"/>
  </r>
  <r>
    <x v="471"/>
    <x v="100"/>
    <x v="0"/>
    <n v="11952"/>
    <n v="8"/>
    <n v="3"/>
    <n v="2"/>
    <x v="1"/>
  </r>
  <r>
    <x v="472"/>
    <x v="181"/>
    <x v="1"/>
    <n v="3675"/>
    <n v="5"/>
    <n v="1"/>
    <n v="3"/>
    <x v="0"/>
  </r>
  <r>
    <x v="473"/>
    <x v="314"/>
    <x v="0"/>
    <n v="14977"/>
    <n v="7"/>
    <n v="1"/>
    <n v="3"/>
    <x v="1"/>
  </r>
  <r>
    <x v="474"/>
    <x v="315"/>
    <x v="0"/>
    <n v="5330"/>
    <n v="6"/>
    <n v="1"/>
    <n v="3"/>
    <x v="0"/>
  </r>
  <r>
    <x v="475"/>
    <x v="316"/>
    <x v="1"/>
    <n v="8480"/>
    <n v="5"/>
    <n v="4"/>
    <n v="2"/>
    <x v="0"/>
  </r>
  <r>
    <x v="476"/>
    <x v="317"/>
    <x v="0"/>
    <n v="13125"/>
    <n v="7"/>
    <n v="2"/>
    <n v="3"/>
    <x v="1"/>
  </r>
  <r>
    <x v="477"/>
    <x v="318"/>
    <x v="0"/>
    <n v="13693"/>
    <n v="9"/>
    <n v="1"/>
    <n v="3"/>
    <x v="1"/>
  </r>
  <r>
    <x v="478"/>
    <x v="319"/>
    <x v="0"/>
    <n v="10637"/>
    <n v="7"/>
    <n v="1"/>
    <n v="3"/>
    <x v="1"/>
  </r>
  <r>
    <x v="479"/>
    <x v="320"/>
    <x v="1"/>
    <n v="5925"/>
    <n v="7"/>
    <n v="1"/>
    <n v="1"/>
    <x v="0"/>
  </r>
  <r>
    <x v="480"/>
    <x v="321"/>
    <x v="0"/>
    <n v="16033"/>
    <n v="8"/>
    <n v="1"/>
    <n v="3"/>
    <x v="1"/>
  </r>
  <r>
    <x v="481"/>
    <x v="322"/>
    <x v="0"/>
    <n v="11846"/>
    <n v="6"/>
    <n v="1"/>
    <n v="3"/>
    <x v="1"/>
  </r>
  <r>
    <x v="482"/>
    <x v="106"/>
    <x v="1"/>
    <n v="2500"/>
    <n v="7"/>
    <n v="1"/>
    <n v="3"/>
    <x v="1"/>
  </r>
  <r>
    <x v="483"/>
    <x v="323"/>
    <x v="1"/>
    <n v="4500"/>
    <n v="5"/>
    <n v="2"/>
    <n v="3"/>
    <x v="0"/>
  </r>
  <r>
    <x v="484"/>
    <x v="316"/>
    <x v="1"/>
    <n v="7758"/>
    <n v="6"/>
    <n v="1"/>
    <n v="2"/>
    <x v="0"/>
  </r>
  <r>
    <x v="485"/>
    <x v="257"/>
    <x v="1"/>
    <n v="9600"/>
    <n v="5"/>
    <n v="1"/>
    <n v="2"/>
    <x v="1"/>
  </r>
  <r>
    <x v="486"/>
    <x v="168"/>
    <x v="1"/>
    <n v="10289"/>
    <n v="6"/>
    <n v="4"/>
    <n v="2"/>
    <x v="0"/>
  </r>
  <r>
    <x v="487"/>
    <x v="216"/>
    <x v="1"/>
    <n v="12243"/>
    <n v="7"/>
    <n v="4"/>
    <n v="2"/>
    <x v="1"/>
  </r>
  <r>
    <x v="488"/>
    <x v="39"/>
    <x v="1"/>
    <n v="10800"/>
    <n v="10"/>
    <n v="4"/>
    <n v="2"/>
    <x v="1"/>
  </r>
  <r>
    <x v="489"/>
    <x v="324"/>
    <x v="1"/>
    <n v="1526"/>
    <n v="3"/>
    <n v="1"/>
    <n v="2"/>
    <x v="0"/>
  </r>
  <r>
    <x v="490"/>
    <x v="99"/>
    <x v="1"/>
    <n v="2665"/>
    <n v="4"/>
    <n v="3"/>
    <n v="3"/>
    <x v="1"/>
  </r>
  <r>
    <x v="491"/>
    <x v="325"/>
    <x v="1"/>
    <n v="9490"/>
    <n v="5"/>
    <n v="6"/>
    <n v="2"/>
    <x v="1"/>
  </r>
  <r>
    <x v="492"/>
    <x v="326"/>
    <x v="1"/>
    <n v="15578"/>
    <n v="8"/>
    <n v="1"/>
    <n v="3"/>
    <x v="0"/>
  </r>
  <r>
    <x v="493"/>
    <x v="106"/>
    <x v="1"/>
    <n v="7931"/>
    <n v="6"/>
    <n v="5"/>
    <n v="2"/>
    <x v="1"/>
  </r>
  <r>
    <x v="494"/>
    <x v="327"/>
    <x v="1"/>
    <n v="5784"/>
    <n v="4"/>
    <n v="2"/>
    <n v="1"/>
    <x v="0"/>
  </r>
  <r>
    <x v="495"/>
    <x v="328"/>
    <x v="1"/>
    <n v="7879"/>
    <n v="4"/>
    <n v="6"/>
    <n v="2"/>
    <x v="0"/>
  </r>
  <r>
    <x v="496"/>
    <x v="329"/>
    <x v="0"/>
    <n v="12692"/>
    <n v="10"/>
    <n v="2"/>
    <n v="3"/>
    <x v="1"/>
  </r>
  <r>
    <x v="497"/>
    <x v="144"/>
    <x v="0"/>
    <n v="9120"/>
    <n v="8"/>
    <n v="6"/>
    <n v="3"/>
    <x v="0"/>
  </r>
  <r>
    <x v="498"/>
    <x v="52"/>
    <x v="1"/>
    <n v="7800"/>
    <n v="5"/>
    <n v="1"/>
    <n v="3"/>
    <x v="0"/>
  </r>
  <r>
    <x v="499"/>
    <x v="149"/>
    <x v="1"/>
    <n v="7535"/>
    <n v="5"/>
    <n v="3"/>
    <n v="2"/>
    <x v="0"/>
  </r>
  <r>
    <x v="500"/>
    <x v="46"/>
    <x v="1"/>
    <n v="1890"/>
    <n v="7"/>
    <n v="4"/>
    <n v="2"/>
    <x v="0"/>
  </r>
  <r>
    <x v="501"/>
    <x v="330"/>
    <x v="0"/>
    <n v="9803"/>
    <n v="7"/>
    <n v="1"/>
    <n v="3"/>
    <x v="0"/>
  </r>
  <r>
    <x v="502"/>
    <x v="3"/>
    <x v="1"/>
    <n v="9170"/>
    <n v="6"/>
    <n v="4"/>
    <n v="2"/>
    <x v="0"/>
  </r>
  <r>
    <x v="503"/>
    <x v="331"/>
    <x v="0"/>
    <n v="15602"/>
    <n v="6"/>
    <n v="2"/>
    <n v="2"/>
    <x v="1"/>
  </r>
  <r>
    <x v="504"/>
    <x v="257"/>
    <x v="1"/>
    <n v="2308"/>
    <n v="6"/>
    <n v="4"/>
    <n v="2"/>
    <x v="1"/>
  </r>
  <r>
    <x v="505"/>
    <x v="202"/>
    <x v="1"/>
    <n v="7596"/>
    <n v="10"/>
    <n v="5"/>
    <n v="2"/>
    <x v="0"/>
  </r>
  <r>
    <x v="506"/>
    <x v="141"/>
    <x v="0"/>
    <n v="9554"/>
    <n v="8"/>
    <n v="2"/>
    <n v="3"/>
    <x v="1"/>
  </r>
  <r>
    <x v="507"/>
    <x v="332"/>
    <x v="0"/>
    <n v="7862"/>
    <n v="4"/>
    <n v="1"/>
    <n v="3"/>
    <x v="0"/>
  </r>
  <r>
    <x v="508"/>
    <x v="306"/>
    <x v="1"/>
    <n v="9600"/>
    <n v="7"/>
    <n v="1"/>
    <n v="1"/>
    <x v="1"/>
  </r>
  <r>
    <x v="509"/>
    <x v="202"/>
    <x v="1"/>
    <n v="9600"/>
    <n v="6"/>
    <n v="5"/>
    <n v="2"/>
    <x v="0"/>
  </r>
  <r>
    <x v="510"/>
    <x v="333"/>
    <x v="1"/>
    <n v="14559"/>
    <n v="6"/>
    <n v="1"/>
    <n v="2"/>
    <x v="1"/>
  </r>
  <r>
    <x v="511"/>
    <x v="334"/>
    <x v="0"/>
    <n v="6792"/>
    <n v="6"/>
    <n v="1"/>
    <n v="3"/>
    <x v="1"/>
  </r>
  <r>
    <x v="512"/>
    <x v="8"/>
    <x v="1"/>
    <n v="9100"/>
    <n v="5"/>
    <n v="5"/>
    <n v="2"/>
    <x v="0"/>
  </r>
  <r>
    <x v="513"/>
    <x v="254"/>
    <x v="1"/>
    <n v="9187"/>
    <n v="5"/>
    <n v="3"/>
    <n v="3"/>
    <x v="0"/>
  </r>
  <r>
    <x v="514"/>
    <x v="335"/>
    <x v="1"/>
    <n v="10594"/>
    <n v="5"/>
    <n v="6"/>
    <n v="1"/>
    <x v="0"/>
  </r>
  <r>
    <x v="515"/>
    <x v="336"/>
    <x v="0"/>
    <n v="12220"/>
    <n v="9"/>
    <n v="1"/>
    <n v="2"/>
    <x v="1"/>
  </r>
  <r>
    <x v="516"/>
    <x v="58"/>
    <x v="1"/>
    <n v="10448"/>
    <n v="7"/>
    <n v="4"/>
    <n v="2"/>
    <x v="1"/>
  </r>
  <r>
    <x v="517"/>
    <x v="337"/>
    <x v="0"/>
    <n v="10208"/>
    <n v="7"/>
    <n v="2"/>
    <n v="3"/>
    <x v="1"/>
  </r>
  <r>
    <x v="518"/>
    <x v="146"/>
    <x v="0"/>
    <n v="9531"/>
    <n v="7"/>
    <n v="2"/>
    <n v="3"/>
    <x v="0"/>
  </r>
  <r>
    <x v="519"/>
    <x v="338"/>
    <x v="0"/>
    <n v="10918"/>
    <n v="9"/>
    <n v="1"/>
    <n v="1"/>
    <x v="1"/>
  </r>
  <r>
    <x v="520"/>
    <x v="339"/>
    <x v="1"/>
    <n v="10800"/>
    <n v="7"/>
    <n v="1"/>
    <n v="1"/>
    <x v="0"/>
  </r>
  <r>
    <x v="521"/>
    <x v="115"/>
    <x v="1"/>
    <n v="11988"/>
    <n v="6"/>
    <n v="5"/>
    <n v="2"/>
    <x v="1"/>
  </r>
  <r>
    <x v="522"/>
    <x v="18"/>
    <x v="1"/>
    <n v="5000"/>
    <n v="7"/>
    <n v="6"/>
    <n v="2"/>
    <x v="1"/>
  </r>
  <r>
    <x v="523"/>
    <x v="340"/>
    <x v="0"/>
    <n v="40094"/>
    <n v="11"/>
    <n v="1"/>
    <n v="3"/>
    <x v="1"/>
  </r>
  <r>
    <x v="524"/>
    <x v="341"/>
    <x v="0"/>
    <n v="11787"/>
    <n v="8"/>
    <n v="2"/>
    <n v="3"/>
    <x v="1"/>
  </r>
  <r>
    <x v="525"/>
    <x v="105"/>
    <x v="1"/>
    <n v="7500"/>
    <n v="6"/>
    <n v="1"/>
    <n v="3"/>
    <x v="1"/>
  </r>
  <r>
    <x v="526"/>
    <x v="15"/>
    <x v="1"/>
    <n v="13300"/>
    <n v="4"/>
    <n v="1"/>
    <n v="2"/>
    <x v="0"/>
  </r>
  <r>
    <x v="527"/>
    <x v="342"/>
    <x v="0"/>
    <n v="14948"/>
    <n v="11"/>
    <n v="1"/>
    <n v="3"/>
    <x v="1"/>
  </r>
  <r>
    <x v="528"/>
    <x v="324"/>
    <x v="1"/>
    <n v="9098"/>
    <n v="5"/>
    <n v="1"/>
    <n v="1"/>
    <x v="0"/>
  </r>
  <r>
    <x v="529"/>
    <x v="343"/>
    <x v="0"/>
    <n v="32668"/>
    <n v="9"/>
    <n v="3"/>
    <n v="3"/>
    <x v="1"/>
  </r>
  <r>
    <x v="530"/>
    <x v="216"/>
    <x v="1"/>
    <n v="10200"/>
    <n v="5"/>
    <n v="2"/>
    <n v="2"/>
    <x v="1"/>
  </r>
  <r>
    <x v="531"/>
    <x v="113"/>
    <x v="1"/>
    <n v="6155"/>
    <n v="6"/>
    <n v="1"/>
    <n v="1"/>
    <x v="0"/>
  </r>
  <r>
    <x v="532"/>
    <x v="344"/>
    <x v="1"/>
    <n v="7200"/>
    <n v="5"/>
    <n v="1"/>
    <n v="4"/>
    <x v="1"/>
  </r>
  <r>
    <x v="533"/>
    <x v="345"/>
    <x v="1"/>
    <n v="5000"/>
    <n v="2"/>
    <n v="6"/>
    <n v="4"/>
    <x v="0"/>
  </r>
  <r>
    <x v="534"/>
    <x v="94"/>
    <x v="1"/>
    <n v="9056"/>
    <n v="6"/>
    <n v="1"/>
    <n v="3"/>
    <x v="1"/>
  </r>
  <r>
    <x v="535"/>
    <x v="344"/>
    <x v="1"/>
    <n v="7000"/>
    <n v="5"/>
    <n v="2"/>
    <n v="2"/>
    <x v="0"/>
  </r>
  <r>
    <x v="536"/>
    <x v="304"/>
    <x v="0"/>
    <n v="8924"/>
    <n v="8"/>
    <n v="1"/>
    <n v="3"/>
    <x v="0"/>
  </r>
  <r>
    <x v="537"/>
    <x v="346"/>
    <x v="1"/>
    <n v="12735"/>
    <n v="5"/>
    <n v="4"/>
    <n v="2"/>
    <x v="0"/>
  </r>
  <r>
    <x v="538"/>
    <x v="58"/>
    <x v="1"/>
    <n v="11553"/>
    <n v="7"/>
    <n v="4"/>
    <n v="2"/>
    <x v="1"/>
  </r>
  <r>
    <x v="539"/>
    <x v="347"/>
    <x v="0"/>
    <n v="11423"/>
    <n v="6"/>
    <n v="1"/>
    <n v="3"/>
    <x v="1"/>
  </r>
  <r>
    <x v="540"/>
    <x v="155"/>
    <x v="0"/>
    <n v="14601"/>
    <n v="8"/>
    <n v="1"/>
    <n v="3"/>
    <x v="1"/>
  </r>
  <r>
    <x v="541"/>
    <x v="348"/>
    <x v="0"/>
    <n v="11000"/>
    <n v="8"/>
    <n v="1"/>
    <n v="3"/>
    <x v="1"/>
  </r>
  <r>
    <x v="542"/>
    <x v="349"/>
    <x v="0"/>
    <n v="10140"/>
    <n v="7"/>
    <n v="1"/>
    <n v="3"/>
    <x v="1"/>
  </r>
  <r>
    <x v="543"/>
    <x v="325"/>
    <x v="1"/>
    <n v="4058"/>
    <n v="4"/>
    <n v="2"/>
    <n v="3"/>
    <x v="0"/>
  </r>
  <r>
    <x v="544"/>
    <x v="350"/>
    <x v="1"/>
    <n v="17104"/>
    <n v="7"/>
    <n v="1"/>
    <n v="3"/>
    <x v="1"/>
  </r>
  <r>
    <x v="545"/>
    <x v="351"/>
    <x v="0"/>
    <n v="13837"/>
    <n v="9"/>
    <n v="2"/>
    <n v="3"/>
    <x v="0"/>
  </r>
  <r>
    <x v="546"/>
    <x v="171"/>
    <x v="0"/>
    <n v="8737"/>
    <n v="6"/>
    <n v="6"/>
    <n v="1"/>
    <x v="1"/>
  </r>
  <r>
    <x v="547"/>
    <x v="10"/>
    <x v="1"/>
    <n v="7244"/>
    <n v="5"/>
    <n v="4"/>
    <n v="2"/>
    <x v="0"/>
  </r>
  <r>
    <x v="548"/>
    <x v="122"/>
    <x v="1"/>
    <n v="8235"/>
    <n v="4"/>
    <n v="2"/>
    <n v="2"/>
    <x v="0"/>
  </r>
  <r>
    <x v="549"/>
    <x v="352"/>
    <x v="0"/>
    <n v="9375"/>
    <n v="8"/>
    <n v="1"/>
    <n v="3"/>
    <x v="1"/>
  </r>
  <r>
    <x v="550"/>
    <x v="3"/>
    <x v="1"/>
    <n v="4043"/>
    <n v="4"/>
    <n v="3"/>
    <n v="2"/>
    <x v="0"/>
  </r>
  <r>
    <x v="551"/>
    <x v="353"/>
    <x v="1"/>
    <n v="6000"/>
    <n v="5"/>
    <n v="5"/>
    <n v="2"/>
    <x v="0"/>
  </r>
  <r>
    <x v="552"/>
    <x v="354"/>
    <x v="0"/>
    <n v="11146"/>
    <n v="7"/>
    <n v="1"/>
    <n v="3"/>
    <x v="1"/>
  </r>
  <r>
    <x v="553"/>
    <x v="280"/>
    <x v="1"/>
    <n v="8777"/>
    <n v="5"/>
    <n v="1"/>
    <n v="2"/>
    <x v="0"/>
  </r>
  <r>
    <x v="554"/>
    <x v="240"/>
    <x v="0"/>
    <n v="10625"/>
    <n v="8"/>
    <n v="1"/>
    <n v="3"/>
    <x v="1"/>
  </r>
  <r>
    <x v="555"/>
    <x v="46"/>
    <x v="1"/>
    <n v="6380"/>
    <n v="5"/>
    <n v="6"/>
    <n v="1"/>
    <x v="1"/>
  </r>
  <r>
    <x v="556"/>
    <x v="42"/>
    <x v="1"/>
    <n v="14850"/>
    <n v="6"/>
    <n v="5"/>
    <n v="2"/>
    <x v="1"/>
  </r>
  <r>
    <x v="557"/>
    <x v="280"/>
    <x v="1"/>
    <n v="11040"/>
    <n v="7"/>
    <n v="6"/>
    <n v="2"/>
    <x v="0"/>
  </r>
  <r>
    <x v="558"/>
    <x v="216"/>
    <x v="1"/>
    <n v="21872"/>
    <n v="6"/>
    <n v="2"/>
    <n v="3"/>
    <x v="1"/>
  </r>
  <r>
    <x v="559"/>
    <x v="338"/>
    <x v="0"/>
    <n v="3196"/>
    <n v="7"/>
    <n v="1"/>
    <n v="3"/>
    <x v="1"/>
  </r>
  <r>
    <x v="560"/>
    <x v="355"/>
    <x v="1"/>
    <n v="11341"/>
    <n v="5"/>
    <n v="2"/>
    <n v="2"/>
    <x v="1"/>
  </r>
  <r>
    <x v="561"/>
    <x v="40"/>
    <x v="1"/>
    <n v="10010"/>
    <n v="6"/>
    <n v="3"/>
    <n v="2"/>
    <x v="1"/>
  </r>
  <r>
    <x v="562"/>
    <x v="280"/>
    <x v="1"/>
    <n v="13907"/>
    <n v="6"/>
    <n v="4"/>
    <n v="2"/>
    <x v="1"/>
  </r>
  <r>
    <x v="563"/>
    <x v="68"/>
    <x v="0"/>
    <n v="21780"/>
    <n v="8"/>
    <n v="6"/>
    <n v="1"/>
    <x v="1"/>
  </r>
  <r>
    <x v="564"/>
    <x v="356"/>
    <x v="0"/>
    <n v="13346"/>
    <n v="9"/>
    <n v="1"/>
    <n v="3"/>
    <x v="1"/>
  </r>
  <r>
    <x v="565"/>
    <x v="113"/>
    <x v="1"/>
    <n v="6858"/>
    <n v="6"/>
    <n v="6"/>
    <n v="3"/>
    <x v="0"/>
  </r>
  <r>
    <x v="566"/>
    <x v="357"/>
    <x v="0"/>
    <n v="11198"/>
    <n v="11"/>
    <n v="1"/>
    <n v="3"/>
    <x v="1"/>
  </r>
  <r>
    <x v="567"/>
    <x v="89"/>
    <x v="0"/>
    <n v="10171"/>
    <n v="7"/>
    <n v="1"/>
    <n v="3"/>
    <x v="0"/>
  </r>
  <r>
    <x v="568"/>
    <x v="358"/>
    <x v="0"/>
    <n v="12327"/>
    <n v="5"/>
    <n v="1"/>
    <n v="2"/>
    <x v="1"/>
  </r>
  <r>
    <x v="569"/>
    <x v="359"/>
    <x v="1"/>
    <n v="7032"/>
    <n v="4"/>
    <n v="3"/>
    <n v="2"/>
    <x v="1"/>
  </r>
  <r>
    <x v="570"/>
    <x v="360"/>
    <x v="1"/>
    <n v="13101"/>
    <n v="10"/>
    <n v="4"/>
    <n v="2"/>
    <x v="0"/>
  </r>
  <r>
    <x v="571"/>
    <x v="149"/>
    <x v="1"/>
    <n v="7332"/>
    <n v="4"/>
    <n v="5"/>
    <n v="2"/>
    <x v="0"/>
  </r>
  <r>
    <x v="572"/>
    <x v="361"/>
    <x v="0"/>
    <n v="13159"/>
    <n v="6"/>
    <n v="1"/>
    <n v="3"/>
    <x v="0"/>
  </r>
  <r>
    <x v="573"/>
    <x v="40"/>
    <x v="1"/>
    <n v="9967"/>
    <n v="8"/>
    <n v="1"/>
    <n v="3"/>
    <x v="1"/>
  </r>
  <r>
    <x v="574"/>
    <x v="19"/>
    <x v="1"/>
    <n v="10500"/>
    <n v="5"/>
    <n v="1"/>
    <n v="2"/>
    <x v="0"/>
  </r>
  <r>
    <x v="575"/>
    <x v="362"/>
    <x v="1"/>
    <n v="8480"/>
    <n v="6"/>
    <n v="6"/>
    <n v="2"/>
    <x v="0"/>
  </r>
  <r>
    <x v="576"/>
    <x v="35"/>
    <x v="1"/>
    <n v="6292"/>
    <n v="6"/>
    <n v="6"/>
    <n v="1"/>
    <x v="1"/>
  </r>
  <r>
    <x v="577"/>
    <x v="81"/>
    <x v="1"/>
    <n v="11777"/>
    <n v="6"/>
    <n v="4"/>
    <n v="2"/>
    <x v="1"/>
  </r>
  <r>
    <x v="578"/>
    <x v="363"/>
    <x v="1"/>
    <n v="3604"/>
    <n v="5"/>
    <n v="1"/>
    <n v="3"/>
    <x v="0"/>
  </r>
  <r>
    <x v="579"/>
    <x v="364"/>
    <x v="1"/>
    <n v="12150"/>
    <n v="7"/>
    <n v="5"/>
    <n v="1"/>
    <x v="0"/>
  </r>
  <r>
    <x v="580"/>
    <x v="365"/>
    <x v="0"/>
    <n v="14585"/>
    <n v="7"/>
    <n v="2"/>
    <n v="2"/>
    <x v="1"/>
  </r>
  <r>
    <x v="581"/>
    <x v="366"/>
    <x v="0"/>
    <n v="12704"/>
    <n v="8"/>
    <n v="1"/>
    <n v="3"/>
    <x v="1"/>
  </r>
  <r>
    <x v="582"/>
    <x v="362"/>
    <x v="1"/>
    <n v="11841"/>
    <n v="5"/>
    <n v="2"/>
    <n v="2"/>
    <x v="0"/>
  </r>
  <r>
    <x v="583"/>
    <x v="357"/>
    <x v="0"/>
    <n v="13500"/>
    <n v="9"/>
    <n v="1"/>
    <n v="1"/>
    <x v="1"/>
  </r>
  <r>
    <x v="584"/>
    <x v="325"/>
    <x v="1"/>
    <n v="6120"/>
    <n v="6"/>
    <n v="2"/>
    <n v="1"/>
    <x v="0"/>
  </r>
  <r>
    <x v="585"/>
    <x v="367"/>
    <x v="0"/>
    <n v="11443"/>
    <n v="7"/>
    <n v="1"/>
    <n v="3"/>
    <x v="1"/>
  </r>
  <r>
    <x v="586"/>
    <x v="52"/>
    <x v="1"/>
    <n v="10267"/>
    <n v="5"/>
    <n v="1"/>
    <n v="1"/>
    <x v="0"/>
  </r>
  <r>
    <x v="587"/>
    <x v="193"/>
    <x v="1"/>
    <n v="8740"/>
    <n v="4"/>
    <n v="3"/>
    <n v="2"/>
    <x v="0"/>
  </r>
  <r>
    <x v="588"/>
    <x v="5"/>
    <x v="1"/>
    <n v="25095"/>
    <n v="5"/>
    <n v="1"/>
    <n v="2"/>
    <x v="1"/>
  </r>
  <r>
    <x v="589"/>
    <x v="368"/>
    <x v="1"/>
    <n v="9100"/>
    <n v="4"/>
    <n v="5"/>
    <n v="1"/>
    <x v="0"/>
  </r>
  <r>
    <x v="590"/>
    <x v="369"/>
    <x v="0"/>
    <n v="8320"/>
    <n v="6"/>
    <n v="1"/>
    <n v="3"/>
    <x v="0"/>
  </r>
  <r>
    <x v="591"/>
    <x v="370"/>
    <x v="0"/>
    <n v="13478"/>
    <n v="10"/>
    <n v="1"/>
    <n v="3"/>
    <x v="1"/>
  </r>
  <r>
    <x v="592"/>
    <x v="371"/>
    <x v="1"/>
    <n v="6600"/>
    <n v="4"/>
    <n v="1"/>
    <n v="3"/>
    <x v="0"/>
  </r>
  <r>
    <x v="593"/>
    <x v="3"/>
    <x v="1"/>
    <n v="4435"/>
    <n v="4"/>
    <n v="1"/>
    <n v="3"/>
    <x v="0"/>
  </r>
  <r>
    <x v="594"/>
    <x v="50"/>
    <x v="1"/>
    <n v="7990"/>
    <n v="5"/>
    <n v="3"/>
    <n v="2"/>
    <x v="0"/>
  </r>
  <r>
    <x v="595"/>
    <x v="372"/>
    <x v="0"/>
    <n v="11302"/>
    <n v="7"/>
    <n v="1"/>
    <n v="3"/>
    <x v="1"/>
  </r>
  <r>
    <x v="596"/>
    <x v="373"/>
    <x v="1"/>
    <n v="3600"/>
    <n v="7"/>
    <n v="2"/>
    <n v="2"/>
    <x v="0"/>
  </r>
  <r>
    <x v="597"/>
    <x v="374"/>
    <x v="0"/>
    <n v="3922"/>
    <n v="7"/>
    <n v="1"/>
    <n v="3"/>
    <x v="1"/>
  </r>
  <r>
    <x v="598"/>
    <x v="375"/>
    <x v="0"/>
    <n v="12984"/>
    <n v="7"/>
    <n v="3"/>
    <n v="2"/>
    <x v="1"/>
  </r>
  <r>
    <x v="599"/>
    <x v="196"/>
    <x v="1"/>
    <n v="1950"/>
    <n v="6"/>
    <n v="3"/>
    <n v="2"/>
    <x v="1"/>
  </r>
  <r>
    <x v="600"/>
    <x v="291"/>
    <x v="0"/>
    <n v="10927"/>
    <n v="8"/>
    <n v="1"/>
    <n v="3"/>
    <x v="1"/>
  </r>
  <r>
    <x v="601"/>
    <x v="42"/>
    <x v="1"/>
    <n v="9000"/>
    <n v="6"/>
    <n v="6"/>
    <n v="3"/>
    <x v="1"/>
  </r>
  <r>
    <x v="602"/>
    <x v="117"/>
    <x v="0"/>
    <n v="10041"/>
    <n v="8"/>
    <n v="2"/>
    <n v="3"/>
    <x v="1"/>
  </r>
  <r>
    <x v="603"/>
    <x v="196"/>
    <x v="1"/>
    <n v="3182"/>
    <n v="4"/>
    <n v="1"/>
    <n v="3"/>
    <x v="0"/>
  </r>
  <r>
    <x v="604"/>
    <x v="376"/>
    <x v="0"/>
    <n v="12803"/>
    <n v="6"/>
    <n v="1"/>
    <n v="3"/>
    <x v="1"/>
  </r>
  <r>
    <x v="605"/>
    <x v="93"/>
    <x v="0"/>
    <n v="13600"/>
    <n v="7"/>
    <n v="2"/>
    <n v="2"/>
    <x v="1"/>
  </r>
  <r>
    <x v="606"/>
    <x v="135"/>
    <x v="1"/>
    <n v="12464"/>
    <n v="6"/>
    <n v="2"/>
    <n v="3"/>
    <x v="0"/>
  </r>
  <r>
    <x v="607"/>
    <x v="66"/>
    <x v="0"/>
    <n v="7800"/>
    <n v="8"/>
    <n v="1"/>
    <n v="2"/>
    <x v="0"/>
  </r>
  <r>
    <x v="608"/>
    <x v="377"/>
    <x v="0"/>
    <n v="12168"/>
    <n v="10"/>
    <n v="2"/>
    <n v="3"/>
    <x v="1"/>
  </r>
  <r>
    <x v="609"/>
    <x v="362"/>
    <x v="1"/>
    <n v="7943"/>
    <n v="5"/>
    <n v="5"/>
    <n v="2"/>
    <x v="0"/>
  </r>
  <r>
    <x v="610"/>
    <x v="378"/>
    <x v="0"/>
    <n v="11050"/>
    <n v="8"/>
    <n v="1"/>
    <n v="3"/>
    <x v="1"/>
  </r>
  <r>
    <x v="611"/>
    <x v="181"/>
    <x v="1"/>
    <n v="10395"/>
    <n v="6"/>
    <n v="3"/>
    <n v="2"/>
    <x v="1"/>
  </r>
  <r>
    <x v="612"/>
    <x v="379"/>
    <x v="0"/>
    <n v="11885"/>
    <n v="7"/>
    <n v="1"/>
    <n v="3"/>
    <x v="1"/>
  </r>
  <r>
    <x v="613"/>
    <x v="257"/>
    <x v="1"/>
    <n v="8402"/>
    <n v="6"/>
    <n v="1"/>
    <n v="3"/>
    <x v="0"/>
  </r>
  <r>
    <x v="614"/>
    <x v="380"/>
    <x v="1"/>
    <n v="1491"/>
    <n v="3"/>
    <n v="4"/>
    <n v="2"/>
    <x v="0"/>
  </r>
  <r>
    <x v="615"/>
    <x v="381"/>
    <x v="1"/>
    <n v="8800"/>
    <n v="6"/>
    <n v="4"/>
    <n v="3"/>
    <x v="0"/>
  </r>
  <r>
    <x v="616"/>
    <x v="382"/>
    <x v="0"/>
    <n v="7861"/>
    <n v="7"/>
    <n v="1"/>
    <n v="3"/>
    <x v="1"/>
  </r>
  <r>
    <x v="617"/>
    <x v="383"/>
    <x v="1"/>
    <n v="7227"/>
    <n v="4"/>
    <n v="5"/>
    <n v="2"/>
    <x v="0"/>
  </r>
  <r>
    <x v="618"/>
    <x v="384"/>
    <x v="0"/>
    <n v="11694"/>
    <n v="9"/>
    <n v="1"/>
    <n v="3"/>
    <x v="1"/>
  </r>
  <r>
    <x v="619"/>
    <x v="385"/>
    <x v="0"/>
    <n v="12244"/>
    <n v="10"/>
    <n v="1"/>
    <n v="3"/>
    <x v="1"/>
  </r>
  <r>
    <x v="620"/>
    <x v="276"/>
    <x v="1"/>
    <n v="8248"/>
    <n v="5"/>
    <n v="6"/>
    <n v="1"/>
    <x v="0"/>
  </r>
  <r>
    <x v="621"/>
    <x v="270"/>
    <x v="0"/>
    <n v="10800"/>
    <n v="9"/>
    <n v="2"/>
    <n v="2"/>
    <x v="1"/>
  </r>
  <r>
    <x v="622"/>
    <x v="152"/>
    <x v="1"/>
    <n v="7064"/>
    <n v="6"/>
    <n v="3"/>
    <n v="2"/>
    <x v="0"/>
  </r>
  <r>
    <x v="623"/>
    <x v="78"/>
    <x v="1"/>
    <n v="2117"/>
    <n v="4"/>
    <n v="1"/>
    <n v="3"/>
    <x v="1"/>
  </r>
  <r>
    <x v="624"/>
    <x v="386"/>
    <x v="1"/>
    <n v="10400"/>
    <n v="8"/>
    <n v="4"/>
    <n v="2"/>
    <x v="1"/>
  </r>
  <r>
    <x v="625"/>
    <x v="39"/>
    <x v="1"/>
    <n v="10000"/>
    <n v="5"/>
    <n v="5"/>
    <n v="2"/>
    <x v="0"/>
  </r>
  <r>
    <x v="626"/>
    <x v="387"/>
    <x v="1"/>
    <n v="12342"/>
    <n v="6"/>
    <n v="3"/>
    <n v="2"/>
    <x v="1"/>
  </r>
  <r>
    <x v="627"/>
    <x v="36"/>
    <x v="1"/>
    <n v="9600"/>
    <n v="7"/>
    <n v="4"/>
    <n v="2"/>
    <x v="1"/>
  </r>
  <r>
    <x v="628"/>
    <x v="152"/>
    <x v="1"/>
    <n v="11606"/>
    <n v="9"/>
    <n v="4"/>
    <n v="3"/>
    <x v="1"/>
  </r>
  <r>
    <x v="629"/>
    <x v="78"/>
    <x v="1"/>
    <n v="9020"/>
    <n v="6"/>
    <n v="4"/>
    <n v="2"/>
    <x v="0"/>
  </r>
  <r>
    <x v="630"/>
    <x v="310"/>
    <x v="1"/>
    <n v="9000"/>
    <n v="8"/>
    <n v="2"/>
    <n v="1"/>
    <x v="0"/>
  </r>
  <r>
    <x v="631"/>
    <x v="388"/>
    <x v="0"/>
    <n v="4590"/>
    <n v="6"/>
    <n v="1"/>
    <n v="3"/>
    <x v="1"/>
  </r>
  <r>
    <x v="632"/>
    <x v="222"/>
    <x v="1"/>
    <n v="11900"/>
    <n v="6"/>
    <n v="3"/>
    <n v="2"/>
    <x v="1"/>
  </r>
  <r>
    <x v="633"/>
    <x v="21"/>
    <x v="1"/>
    <n v="9250"/>
    <n v="6"/>
    <n v="1"/>
    <n v="2"/>
    <x v="0"/>
  </r>
  <r>
    <x v="634"/>
    <x v="12"/>
    <x v="1"/>
    <n v="6979"/>
    <n v="4"/>
    <n v="3"/>
    <n v="2"/>
    <x v="0"/>
  </r>
  <r>
    <x v="635"/>
    <x v="7"/>
    <x v="0"/>
    <n v="10896"/>
    <n v="14"/>
    <n v="2"/>
    <n v="2"/>
    <x v="0"/>
  </r>
  <r>
    <x v="636"/>
    <x v="284"/>
    <x v="1"/>
    <n v="6120"/>
    <n v="4"/>
    <n v="6"/>
    <n v="1"/>
    <x v="1"/>
  </r>
  <r>
    <x v="637"/>
    <x v="389"/>
    <x v="1"/>
    <n v="6000"/>
    <n v="7"/>
    <n v="5"/>
    <n v="2"/>
    <x v="0"/>
  </r>
  <r>
    <x v="638"/>
    <x v="82"/>
    <x v="1"/>
    <n v="8777"/>
    <n v="4"/>
    <n v="6"/>
    <n v="2"/>
    <x v="0"/>
  </r>
  <r>
    <x v="639"/>
    <x v="390"/>
    <x v="0"/>
    <n v="3982"/>
    <n v="7"/>
    <n v="1"/>
    <n v="3"/>
    <x v="1"/>
  </r>
  <r>
    <x v="640"/>
    <x v="391"/>
    <x v="0"/>
    <n v="12677"/>
    <n v="6"/>
    <n v="1"/>
    <n v="3"/>
    <x v="1"/>
  </r>
  <r>
    <x v="641"/>
    <x v="64"/>
    <x v="0"/>
    <n v="7050"/>
    <n v="7"/>
    <n v="1"/>
    <n v="3"/>
    <x v="1"/>
  </r>
  <r>
    <x v="642"/>
    <x v="11"/>
    <x v="0"/>
    <n v="13860"/>
    <n v="9"/>
    <n v="2"/>
    <n v="2"/>
    <x v="1"/>
  </r>
  <r>
    <x v="643"/>
    <x v="135"/>
    <x v="1"/>
    <n v="10793"/>
    <n v="7"/>
    <n v="4"/>
    <n v="2"/>
    <x v="0"/>
  </r>
  <r>
    <x v="644"/>
    <x v="392"/>
    <x v="0"/>
    <n v="9187"/>
    <n v="7"/>
    <n v="1"/>
    <n v="3"/>
    <x v="1"/>
  </r>
  <r>
    <x v="645"/>
    <x v="393"/>
    <x v="1"/>
    <n v="10530"/>
    <n v="5"/>
    <n v="4"/>
    <n v="2"/>
    <x v="0"/>
  </r>
  <r>
    <x v="646"/>
    <x v="394"/>
    <x v="1"/>
    <n v="7200"/>
    <n v="7"/>
    <n v="6"/>
    <n v="2"/>
    <x v="0"/>
  </r>
  <r>
    <x v="647"/>
    <x v="106"/>
    <x v="1"/>
    <n v="10452"/>
    <n v="5"/>
    <n v="5"/>
    <n v="2"/>
    <x v="1"/>
  </r>
  <r>
    <x v="648"/>
    <x v="106"/>
    <x v="1"/>
    <n v="7700"/>
    <n v="7"/>
    <n v="4"/>
    <n v="2"/>
    <x v="1"/>
  </r>
  <r>
    <x v="649"/>
    <x v="112"/>
    <x v="1"/>
    <n v="1936"/>
    <n v="3"/>
    <n v="4"/>
    <n v="2"/>
    <x v="0"/>
  </r>
  <r>
    <x v="650"/>
    <x v="395"/>
    <x v="0"/>
    <n v="8125"/>
    <n v="7"/>
    <n v="1"/>
    <n v="3"/>
    <x v="0"/>
  </r>
  <r>
    <x v="651"/>
    <x v="280"/>
    <x v="1"/>
    <n v="9084"/>
    <n v="7"/>
    <n v="6"/>
    <n v="2"/>
    <x v="1"/>
  </r>
  <r>
    <x v="652"/>
    <x v="272"/>
    <x v="0"/>
    <n v="8750"/>
    <n v="7"/>
    <n v="2"/>
    <n v="3"/>
    <x v="1"/>
  </r>
  <r>
    <x v="653"/>
    <x v="152"/>
    <x v="1"/>
    <n v="10320"/>
    <n v="7"/>
    <n v="2"/>
    <n v="2"/>
    <x v="0"/>
  </r>
  <r>
    <x v="654"/>
    <x v="396"/>
    <x v="0"/>
    <n v="10437"/>
    <n v="7"/>
    <n v="2"/>
    <n v="3"/>
    <x v="1"/>
  </r>
  <r>
    <x v="655"/>
    <x v="209"/>
    <x v="1"/>
    <n v="1680"/>
    <n v="6"/>
    <n v="4"/>
    <n v="2"/>
    <x v="0"/>
  </r>
  <r>
    <x v="656"/>
    <x v="397"/>
    <x v="1"/>
    <n v="10007"/>
    <n v="5"/>
    <n v="1"/>
    <n v="2"/>
    <x v="0"/>
  </r>
  <r>
    <x v="657"/>
    <x v="16"/>
    <x v="1"/>
    <n v="7200"/>
    <n v="6"/>
    <n v="1"/>
    <n v="1"/>
    <x v="1"/>
  </r>
  <r>
    <x v="658"/>
    <x v="398"/>
    <x v="1"/>
    <n v="17503"/>
    <n v="6"/>
    <n v="6"/>
    <n v="2"/>
    <x v="1"/>
  </r>
  <r>
    <x v="659"/>
    <x v="214"/>
    <x v="1"/>
    <n v="9937"/>
    <n v="7"/>
    <n v="1"/>
    <n v="3"/>
    <x v="0"/>
  </r>
  <r>
    <x v="660"/>
    <x v="399"/>
    <x v="0"/>
    <n v="12384"/>
    <n v="7"/>
    <n v="3"/>
    <n v="2"/>
    <x v="1"/>
  </r>
  <r>
    <x v="661"/>
    <x v="400"/>
    <x v="0"/>
    <n v="46589"/>
    <n v="8"/>
    <n v="1"/>
    <n v="3"/>
    <x v="1"/>
  </r>
  <r>
    <x v="662"/>
    <x v="50"/>
    <x v="1"/>
    <n v="13560"/>
    <n v="5"/>
    <n v="4"/>
    <n v="2"/>
    <x v="1"/>
  </r>
  <r>
    <x v="663"/>
    <x v="381"/>
    <x v="1"/>
    <n v="10012"/>
    <n v="6"/>
    <n v="4"/>
    <n v="2"/>
    <x v="0"/>
  </r>
  <r>
    <x v="664"/>
    <x v="401"/>
    <x v="0"/>
    <n v="20896"/>
    <n v="8"/>
    <n v="1"/>
    <n v="3"/>
    <x v="1"/>
  </r>
  <r>
    <x v="665"/>
    <x v="402"/>
    <x v="0"/>
    <n v="11194"/>
    <n v="7"/>
    <n v="1"/>
    <n v="3"/>
    <x v="1"/>
  </r>
  <r>
    <x v="666"/>
    <x v="275"/>
    <x v="1"/>
    <n v="18450"/>
    <n v="7"/>
    <n v="3"/>
    <n v="2"/>
    <x v="1"/>
  </r>
  <r>
    <x v="667"/>
    <x v="74"/>
    <x v="0"/>
    <n v="8125"/>
    <n v="7"/>
    <n v="2"/>
    <n v="3"/>
    <x v="1"/>
  </r>
  <r>
    <x v="668"/>
    <x v="282"/>
    <x v="1"/>
    <n v="14175"/>
    <n v="6"/>
    <n v="2"/>
    <n v="2"/>
    <x v="1"/>
  </r>
  <r>
    <x v="669"/>
    <x v="381"/>
    <x v="1"/>
    <n v="11600"/>
    <n v="5"/>
    <n v="6"/>
    <n v="1"/>
    <x v="1"/>
  </r>
  <r>
    <x v="670"/>
    <x v="403"/>
    <x v="1"/>
    <n v="8633"/>
    <n v="7"/>
    <n v="1"/>
    <n v="3"/>
    <x v="0"/>
  </r>
  <r>
    <x v="671"/>
    <x v="404"/>
    <x v="1"/>
    <n v="6629"/>
    <n v="6"/>
    <n v="6"/>
    <n v="1"/>
    <x v="0"/>
  </r>
  <r>
    <x v="672"/>
    <x v="258"/>
    <x v="1"/>
    <n v="11250"/>
    <n v="6"/>
    <n v="3"/>
    <n v="2"/>
    <x v="1"/>
  </r>
  <r>
    <x v="673"/>
    <x v="405"/>
    <x v="0"/>
    <n v="14442"/>
    <n v="7"/>
    <n v="1"/>
    <n v="3"/>
    <x v="1"/>
  </r>
  <r>
    <x v="674"/>
    <x v="3"/>
    <x v="1"/>
    <n v="9200"/>
    <n v="5"/>
    <n v="4"/>
    <n v="2"/>
    <x v="1"/>
  </r>
  <r>
    <x v="675"/>
    <x v="157"/>
    <x v="1"/>
    <n v="2289"/>
    <n v="7"/>
    <n v="3"/>
    <n v="2"/>
    <x v="1"/>
  </r>
  <r>
    <x v="676"/>
    <x v="114"/>
    <x v="1"/>
    <n v="9600"/>
    <n v="8"/>
    <n v="6"/>
    <n v="1"/>
    <x v="0"/>
  </r>
  <r>
    <x v="677"/>
    <x v="129"/>
    <x v="1"/>
    <n v="9022"/>
    <n v="5"/>
    <n v="1"/>
    <n v="1"/>
    <x v="0"/>
  </r>
  <r>
    <x v="678"/>
    <x v="406"/>
    <x v="0"/>
    <n v="11844"/>
    <n v="7"/>
    <n v="1"/>
    <n v="3"/>
    <x v="1"/>
  </r>
  <r>
    <x v="679"/>
    <x v="140"/>
    <x v="1"/>
    <n v="9945"/>
    <n v="5"/>
    <n v="5"/>
    <n v="2"/>
    <x v="0"/>
  </r>
  <r>
    <x v="680"/>
    <x v="5"/>
    <x v="1"/>
    <n v="8012"/>
    <n v="5"/>
    <n v="3"/>
    <n v="2"/>
    <x v="1"/>
  </r>
  <r>
    <x v="681"/>
    <x v="407"/>
    <x v="1"/>
    <n v="4500"/>
    <n v="6"/>
    <n v="1"/>
    <n v="1"/>
    <x v="0"/>
  </r>
  <r>
    <x v="682"/>
    <x v="151"/>
    <x v="1"/>
    <n v="2887"/>
    <n v="6"/>
    <n v="2"/>
    <n v="3"/>
    <x v="1"/>
  </r>
  <r>
    <x v="683"/>
    <x v="408"/>
    <x v="0"/>
    <n v="11248"/>
    <n v="7"/>
    <n v="1"/>
    <n v="3"/>
    <x v="1"/>
  </r>
  <r>
    <x v="684"/>
    <x v="376"/>
    <x v="0"/>
    <n v="16770"/>
    <n v="7"/>
    <n v="2"/>
    <n v="3"/>
    <x v="0"/>
  </r>
  <r>
    <x v="685"/>
    <x v="27"/>
    <x v="0"/>
    <n v="5062"/>
    <n v="6"/>
    <n v="3"/>
    <n v="2"/>
    <x v="1"/>
  </r>
  <r>
    <x v="686"/>
    <x v="409"/>
    <x v="0"/>
    <n v="10207"/>
    <n v="7"/>
    <n v="1"/>
    <n v="3"/>
    <x v="0"/>
  </r>
  <r>
    <x v="687"/>
    <x v="410"/>
    <x v="1"/>
    <n v="5105"/>
    <n v="4"/>
    <n v="1"/>
    <n v="3"/>
    <x v="0"/>
  </r>
  <r>
    <x v="688"/>
    <x v="411"/>
    <x v="0"/>
    <n v="8089"/>
    <n v="7"/>
    <n v="1"/>
    <n v="3"/>
    <x v="1"/>
  </r>
  <r>
    <x v="689"/>
    <x v="412"/>
    <x v="0"/>
    <n v="7577"/>
    <n v="6"/>
    <n v="1"/>
    <n v="3"/>
    <x v="1"/>
  </r>
  <r>
    <x v="690"/>
    <x v="42"/>
    <x v="1"/>
    <n v="4426"/>
    <n v="3"/>
    <n v="1"/>
    <n v="3"/>
    <x v="1"/>
  </r>
  <r>
    <x v="691"/>
    <x v="413"/>
    <x v="0"/>
    <n v="21535"/>
    <n v="10"/>
    <n v="2"/>
    <n v="3"/>
    <x v="1"/>
  </r>
  <r>
    <x v="692"/>
    <x v="414"/>
    <x v="0"/>
    <n v="26178"/>
    <n v="9"/>
    <n v="2"/>
    <n v="3"/>
    <x v="1"/>
  </r>
  <r>
    <x v="693"/>
    <x v="415"/>
    <x v="1"/>
    <n v="5400"/>
    <n v="4"/>
    <n v="4"/>
    <n v="1"/>
    <x v="0"/>
  </r>
  <r>
    <x v="694"/>
    <x v="416"/>
    <x v="1"/>
    <n v="6120"/>
    <n v="5"/>
    <n v="6"/>
    <n v="1"/>
    <x v="0"/>
  </r>
  <r>
    <x v="695"/>
    <x v="105"/>
    <x v="1"/>
    <n v="13811"/>
    <n v="5"/>
    <n v="2"/>
    <n v="2"/>
    <x v="1"/>
  </r>
  <r>
    <x v="696"/>
    <x v="417"/>
    <x v="1"/>
    <n v="6000"/>
    <n v="4"/>
    <n v="6"/>
    <n v="2"/>
    <x v="0"/>
  </r>
  <r>
    <x v="697"/>
    <x v="418"/>
    <x v="1"/>
    <n v="6420"/>
    <n v="6"/>
    <n v="5"/>
    <n v="3"/>
    <x v="0"/>
  </r>
  <r>
    <x v="698"/>
    <x v="419"/>
    <x v="1"/>
    <n v="8450"/>
    <n v="5"/>
    <n v="1"/>
    <n v="2"/>
    <x v="1"/>
  </r>
  <r>
    <x v="699"/>
    <x v="420"/>
    <x v="0"/>
    <n v="4282"/>
    <n v="5"/>
    <n v="1"/>
    <n v="3"/>
    <x v="0"/>
  </r>
  <r>
    <x v="700"/>
    <x v="421"/>
    <x v="0"/>
    <n v="14331"/>
    <n v="7"/>
    <n v="1"/>
    <n v="3"/>
    <x v="1"/>
  </r>
  <r>
    <x v="701"/>
    <x v="3"/>
    <x v="1"/>
    <n v="9600"/>
    <n v="6"/>
    <n v="4"/>
    <n v="2"/>
    <x v="0"/>
  </r>
  <r>
    <x v="702"/>
    <x v="422"/>
    <x v="0"/>
    <n v="12438"/>
    <n v="10"/>
    <n v="1"/>
    <n v="3"/>
    <x v="1"/>
  </r>
  <r>
    <x v="703"/>
    <x v="3"/>
    <x v="1"/>
    <n v="7630"/>
    <n v="8"/>
    <n v="2"/>
    <n v="1"/>
    <x v="1"/>
  </r>
  <r>
    <x v="704"/>
    <x v="423"/>
    <x v="0"/>
    <n v="8400"/>
    <n v="7"/>
    <n v="1"/>
    <n v="3"/>
    <x v="0"/>
  </r>
  <r>
    <x v="705"/>
    <x v="424"/>
    <x v="1"/>
    <n v="5600"/>
    <n v="7"/>
    <n v="6"/>
    <n v="4"/>
    <x v="0"/>
  </r>
  <r>
    <x v="706"/>
    <x v="425"/>
    <x v="0"/>
    <n v="115149"/>
    <n v="5"/>
    <n v="1"/>
    <n v="2"/>
    <x v="1"/>
  </r>
  <r>
    <x v="707"/>
    <x v="426"/>
    <x v="0"/>
    <n v="6240"/>
    <n v="6"/>
    <n v="1"/>
    <n v="3"/>
    <x v="1"/>
  </r>
  <r>
    <x v="708"/>
    <x v="427"/>
    <x v="1"/>
    <n v="9018"/>
    <n v="8"/>
    <n v="1"/>
    <n v="3"/>
    <x v="1"/>
  </r>
  <r>
    <x v="709"/>
    <x v="84"/>
    <x v="1"/>
    <n v="7162"/>
    <n v="6"/>
    <n v="4"/>
    <n v="3"/>
    <x v="0"/>
  </r>
  <r>
    <x v="710"/>
    <x v="428"/>
    <x v="1"/>
    <n v="4130"/>
    <n v="5"/>
    <n v="1"/>
    <n v="2"/>
    <x v="0"/>
  </r>
  <r>
    <x v="711"/>
    <x v="429"/>
    <x v="1"/>
    <n v="8712"/>
    <n v="7"/>
    <n v="6"/>
    <n v="5"/>
    <x v="0"/>
  </r>
  <r>
    <x v="712"/>
    <x v="430"/>
    <x v="0"/>
    <n v="4671"/>
    <n v="5"/>
    <n v="2"/>
    <n v="3"/>
    <x v="1"/>
  </r>
  <r>
    <x v="713"/>
    <x v="275"/>
    <x v="1"/>
    <n v="9873"/>
    <n v="6"/>
    <n v="4"/>
    <n v="2"/>
    <x v="0"/>
  </r>
  <r>
    <x v="714"/>
    <x v="431"/>
    <x v="1"/>
    <n v="13517"/>
    <n v="6"/>
    <n v="1"/>
    <n v="2"/>
    <x v="0"/>
  </r>
  <r>
    <x v="715"/>
    <x v="258"/>
    <x v="1"/>
    <n v="10140"/>
    <n v="7"/>
    <n v="4"/>
    <n v="2"/>
    <x v="1"/>
  </r>
  <r>
    <x v="716"/>
    <x v="432"/>
    <x v="1"/>
    <n v="10800"/>
    <n v="8"/>
    <n v="2"/>
    <n v="1"/>
    <x v="0"/>
  </r>
  <r>
    <x v="717"/>
    <x v="14"/>
    <x v="1"/>
    <n v="10000"/>
    <n v="5"/>
    <n v="1"/>
    <n v="2"/>
    <x v="1"/>
  </r>
  <r>
    <x v="718"/>
    <x v="433"/>
    <x v="0"/>
    <n v="10542"/>
    <n v="9"/>
    <n v="2"/>
    <n v="3"/>
    <x v="1"/>
  </r>
  <r>
    <x v="719"/>
    <x v="140"/>
    <x v="1"/>
    <n v="9920"/>
    <n v="5"/>
    <n v="4"/>
    <n v="2"/>
    <x v="1"/>
  </r>
  <r>
    <x v="720"/>
    <x v="291"/>
    <x v="0"/>
    <n v="6563"/>
    <n v="5"/>
    <n v="3"/>
    <n v="3"/>
    <x v="1"/>
  </r>
  <r>
    <x v="721"/>
    <x v="5"/>
    <x v="1"/>
    <n v="4426"/>
    <n v="3"/>
    <n v="1"/>
    <n v="3"/>
    <x v="0"/>
  </r>
  <r>
    <x v="722"/>
    <x v="202"/>
    <x v="1"/>
    <n v="8120"/>
    <n v="5"/>
    <n v="4"/>
    <n v="2"/>
    <x v="0"/>
  </r>
  <r>
    <x v="723"/>
    <x v="152"/>
    <x v="1"/>
    <n v="8172"/>
    <n v="7"/>
    <n v="4"/>
    <n v="3"/>
    <x v="0"/>
  </r>
  <r>
    <x v="724"/>
    <x v="107"/>
    <x v="0"/>
    <n v="13286"/>
    <n v="8"/>
    <n v="1"/>
    <n v="3"/>
    <x v="1"/>
  </r>
  <r>
    <x v="725"/>
    <x v="200"/>
    <x v="1"/>
    <n v="6960"/>
    <n v="5"/>
    <n v="4"/>
    <n v="2"/>
    <x v="0"/>
  </r>
  <r>
    <x v="726"/>
    <x v="285"/>
    <x v="0"/>
    <n v="21695"/>
    <n v="5"/>
    <n v="1"/>
    <n v="2"/>
    <x v="1"/>
  </r>
  <r>
    <x v="727"/>
    <x v="188"/>
    <x v="0"/>
    <n v="7314"/>
    <n v="6"/>
    <n v="1"/>
    <n v="3"/>
    <x v="0"/>
  </r>
  <r>
    <x v="728"/>
    <x v="50"/>
    <x v="1"/>
    <n v="11475"/>
    <n v="9"/>
    <n v="5"/>
    <n v="2"/>
    <x v="0"/>
  </r>
  <r>
    <x v="729"/>
    <x v="434"/>
    <x v="1"/>
    <n v="6240"/>
    <n v="5"/>
    <n v="6"/>
    <n v="2"/>
    <x v="0"/>
  </r>
  <r>
    <x v="730"/>
    <x v="435"/>
    <x v="0"/>
    <n v="5389"/>
    <n v="5"/>
    <n v="2"/>
    <n v="3"/>
    <x v="1"/>
  </r>
  <r>
    <x v="731"/>
    <x v="229"/>
    <x v="0"/>
    <n v="9590"/>
    <n v="6"/>
    <n v="1"/>
    <n v="3"/>
    <x v="1"/>
  </r>
  <r>
    <x v="732"/>
    <x v="124"/>
    <x v="0"/>
    <n v="11404"/>
    <n v="8"/>
    <n v="1"/>
    <n v="3"/>
    <x v="1"/>
  </r>
  <r>
    <x v="733"/>
    <x v="436"/>
    <x v="1"/>
    <n v="10000"/>
    <n v="6"/>
    <n v="3"/>
    <n v="2"/>
    <x v="1"/>
  </r>
  <r>
    <x v="734"/>
    <x v="280"/>
    <x v="1"/>
    <n v="8978"/>
    <n v="6"/>
    <n v="4"/>
    <n v="3"/>
    <x v="0"/>
  </r>
  <r>
    <x v="735"/>
    <x v="143"/>
    <x v="1"/>
    <n v="10800"/>
    <n v="6"/>
    <n v="4"/>
    <n v="1"/>
    <x v="1"/>
  </r>
  <r>
    <x v="736"/>
    <x v="437"/>
    <x v="1"/>
    <n v="8544"/>
    <n v="6"/>
    <n v="6"/>
    <n v="2"/>
    <x v="0"/>
  </r>
  <r>
    <x v="737"/>
    <x v="438"/>
    <x v="0"/>
    <n v="10463"/>
    <n v="8"/>
    <n v="1"/>
    <n v="3"/>
    <x v="1"/>
  </r>
  <r>
    <x v="738"/>
    <x v="266"/>
    <x v="1"/>
    <n v="10800"/>
    <n v="5"/>
    <n v="2"/>
    <n v="2"/>
    <x v="0"/>
  </r>
  <r>
    <x v="739"/>
    <x v="100"/>
    <x v="0"/>
    <n v="9313"/>
    <n v="7"/>
    <n v="1"/>
    <n v="3"/>
    <x v="0"/>
  </r>
  <r>
    <x v="740"/>
    <x v="15"/>
    <x v="1"/>
    <n v="9600"/>
    <n v="7"/>
    <n v="1"/>
    <n v="1"/>
    <x v="0"/>
  </r>
  <r>
    <x v="741"/>
    <x v="289"/>
    <x v="1"/>
    <n v="6768"/>
    <n v="5"/>
    <n v="2"/>
    <n v="2"/>
    <x v="0"/>
  </r>
  <r>
    <x v="742"/>
    <x v="266"/>
    <x v="1"/>
    <n v="8450"/>
    <n v="6"/>
    <n v="1"/>
    <n v="3"/>
    <x v="0"/>
  </r>
  <r>
    <x v="743"/>
    <x v="216"/>
    <x v="1"/>
    <n v="12886"/>
    <n v="6"/>
    <n v="1"/>
    <n v="2"/>
    <x v="1"/>
  </r>
  <r>
    <x v="744"/>
    <x v="63"/>
    <x v="1"/>
    <n v="5395"/>
    <n v="5"/>
    <n v="2"/>
    <n v="3"/>
    <x v="1"/>
  </r>
  <r>
    <x v="745"/>
    <x v="439"/>
    <x v="0"/>
    <n v="8963"/>
    <n v="11"/>
    <n v="2"/>
    <n v="2"/>
    <x v="1"/>
  </r>
  <r>
    <x v="746"/>
    <x v="440"/>
    <x v="0"/>
    <n v="8795"/>
    <n v="8"/>
    <n v="1"/>
    <n v="3"/>
    <x v="1"/>
  </r>
  <r>
    <x v="747"/>
    <x v="441"/>
    <x v="0"/>
    <n v="11700"/>
    <n v="8"/>
    <n v="1"/>
    <n v="5"/>
    <x v="1"/>
  </r>
  <r>
    <x v="748"/>
    <x v="442"/>
    <x v="0"/>
    <n v="10593"/>
    <n v="7"/>
    <n v="2"/>
    <n v="3"/>
    <x v="1"/>
  </r>
  <r>
    <x v="749"/>
    <x v="165"/>
    <x v="1"/>
    <n v="8405"/>
    <n v="9"/>
    <n v="6"/>
    <n v="4"/>
    <x v="0"/>
  </r>
  <r>
    <x v="750"/>
    <x v="335"/>
    <x v="1"/>
    <n v="8800"/>
    <n v="7"/>
    <n v="1"/>
    <n v="1"/>
    <x v="0"/>
  </r>
  <r>
    <x v="751"/>
    <x v="259"/>
    <x v="1"/>
    <n v="7750"/>
    <n v="6"/>
    <n v="1"/>
    <n v="3"/>
    <x v="0"/>
  </r>
  <r>
    <x v="752"/>
    <x v="103"/>
    <x v="0"/>
    <n v="9236"/>
    <n v="6"/>
    <n v="2"/>
    <n v="3"/>
    <x v="0"/>
  </r>
  <r>
    <x v="753"/>
    <x v="443"/>
    <x v="0"/>
    <n v="10240"/>
    <n v="8"/>
    <n v="1"/>
    <n v="3"/>
    <x v="1"/>
  </r>
  <r>
    <x v="754"/>
    <x v="168"/>
    <x v="1"/>
    <n v="7930"/>
    <n v="5"/>
    <n v="1"/>
    <n v="2"/>
    <x v="0"/>
  </r>
  <r>
    <x v="755"/>
    <x v="54"/>
    <x v="1"/>
    <n v="3230"/>
    <n v="6"/>
    <n v="1"/>
    <n v="3"/>
    <x v="0"/>
  </r>
  <r>
    <x v="756"/>
    <x v="297"/>
    <x v="0"/>
    <n v="10769"/>
    <n v="7"/>
    <n v="1"/>
    <n v="3"/>
    <x v="0"/>
  </r>
  <r>
    <x v="757"/>
    <x v="444"/>
    <x v="1"/>
    <n v="11616"/>
    <n v="6"/>
    <n v="3"/>
    <n v="2"/>
    <x v="1"/>
  </r>
  <r>
    <x v="758"/>
    <x v="445"/>
    <x v="1"/>
    <n v="2280"/>
    <n v="6"/>
    <n v="1"/>
    <n v="3"/>
    <x v="0"/>
  </r>
  <r>
    <x v="759"/>
    <x v="178"/>
    <x v="0"/>
    <n v="12257"/>
    <n v="9"/>
    <n v="2"/>
    <n v="3"/>
    <x v="1"/>
  </r>
  <r>
    <x v="760"/>
    <x v="136"/>
    <x v="1"/>
    <n v="9100"/>
    <n v="5"/>
    <n v="5"/>
    <n v="2"/>
    <x v="0"/>
  </r>
  <r>
    <x v="761"/>
    <x v="98"/>
    <x v="1"/>
    <n v="6911"/>
    <n v="5"/>
    <n v="6"/>
    <n v="3"/>
    <x v="0"/>
  </r>
  <r>
    <x v="762"/>
    <x v="446"/>
    <x v="0"/>
    <n v="8640"/>
    <n v="7"/>
    <n v="1"/>
    <n v="3"/>
    <x v="0"/>
  </r>
  <r>
    <x v="763"/>
    <x v="447"/>
    <x v="0"/>
    <n v="9430"/>
    <n v="8"/>
    <n v="1"/>
    <n v="3"/>
    <x v="1"/>
  </r>
  <r>
    <x v="764"/>
    <x v="228"/>
    <x v="0"/>
    <n v="9549"/>
    <n v="6"/>
    <n v="2"/>
    <n v="3"/>
    <x v="1"/>
  </r>
  <r>
    <x v="765"/>
    <x v="448"/>
    <x v="0"/>
    <n v="14587"/>
    <n v="6"/>
    <n v="1"/>
    <n v="3"/>
    <x v="1"/>
  </r>
  <r>
    <x v="766"/>
    <x v="55"/>
    <x v="0"/>
    <n v="10421"/>
    <n v="7"/>
    <n v="2"/>
    <n v="2"/>
    <x v="1"/>
  </r>
  <r>
    <x v="767"/>
    <x v="39"/>
    <x v="1"/>
    <n v="12508"/>
    <n v="7"/>
    <n v="3"/>
    <n v="2"/>
    <x v="0"/>
  </r>
  <r>
    <x v="768"/>
    <x v="449"/>
    <x v="0"/>
    <n v="9100"/>
    <n v="8"/>
    <n v="1"/>
    <n v="3"/>
    <x v="1"/>
  </r>
  <r>
    <x v="769"/>
    <x v="450"/>
    <x v="0"/>
    <n v="53504"/>
    <n v="12"/>
    <n v="1"/>
    <n v="3"/>
    <x v="1"/>
  </r>
  <r>
    <x v="770"/>
    <x v="451"/>
    <x v="1"/>
    <n v="7252"/>
    <n v="5"/>
    <n v="3"/>
    <n v="2"/>
    <x v="0"/>
  </r>
  <r>
    <x v="771"/>
    <x v="452"/>
    <x v="1"/>
    <n v="8877"/>
    <n v="6"/>
    <n v="5"/>
    <n v="2"/>
    <x v="0"/>
  </r>
  <r>
    <x v="772"/>
    <x v="172"/>
    <x v="1"/>
    <n v="7819"/>
    <n v="6"/>
    <n v="3"/>
    <n v="2"/>
    <x v="1"/>
  </r>
  <r>
    <x v="773"/>
    <x v="49"/>
    <x v="1"/>
    <n v="10150"/>
    <n v="5"/>
    <n v="5"/>
    <n v="2"/>
    <x v="0"/>
  </r>
  <r>
    <x v="774"/>
    <x v="453"/>
    <x v="0"/>
    <n v="14226"/>
    <n v="9"/>
    <n v="1"/>
    <n v="3"/>
    <x v="1"/>
  </r>
  <r>
    <x v="775"/>
    <x v="259"/>
    <x v="1"/>
    <n v="4500"/>
    <n v="5"/>
    <n v="2"/>
    <n v="3"/>
    <x v="0"/>
  </r>
  <r>
    <x v="776"/>
    <x v="454"/>
    <x v="0"/>
    <n v="11210"/>
    <n v="7"/>
    <n v="1"/>
    <n v="3"/>
    <x v="0"/>
  </r>
  <r>
    <x v="777"/>
    <x v="215"/>
    <x v="1"/>
    <n v="13350"/>
    <n v="5"/>
    <n v="4"/>
    <n v="2"/>
    <x v="1"/>
  </r>
  <r>
    <x v="778"/>
    <x v="12"/>
    <x v="1"/>
    <n v="8400"/>
    <n v="10"/>
    <n v="3"/>
    <n v="4"/>
    <x v="1"/>
  </r>
  <r>
    <x v="779"/>
    <x v="152"/>
    <x v="1"/>
    <n v="10530"/>
    <n v="4"/>
    <n v="3"/>
    <n v="2"/>
    <x v="0"/>
  </r>
  <r>
    <x v="780"/>
    <x v="105"/>
    <x v="1"/>
    <n v="7875"/>
    <n v="6"/>
    <n v="2"/>
    <n v="3"/>
    <x v="1"/>
  </r>
  <r>
    <x v="781"/>
    <x v="455"/>
    <x v="1"/>
    <n v="7153"/>
    <n v="7"/>
    <n v="2"/>
    <n v="3"/>
    <x v="0"/>
  </r>
  <r>
    <x v="782"/>
    <x v="456"/>
    <x v="0"/>
    <n v="16285"/>
    <n v="6"/>
    <n v="1"/>
    <n v="3"/>
    <x v="0"/>
  </r>
  <r>
    <x v="783"/>
    <x v="32"/>
    <x v="1"/>
    <n v="9101"/>
    <n v="4"/>
    <n v="3"/>
    <n v="3"/>
    <x v="1"/>
  </r>
  <r>
    <x v="784"/>
    <x v="113"/>
    <x v="1"/>
    <n v="6300"/>
    <n v="9"/>
    <n v="1"/>
    <n v="2"/>
    <x v="1"/>
  </r>
  <r>
    <x v="785"/>
    <x v="457"/>
    <x v="1"/>
    <n v="9790"/>
    <n v="7"/>
    <n v="4"/>
    <n v="2"/>
    <x v="1"/>
  </r>
  <r>
    <x v="786"/>
    <x v="19"/>
    <x v="1"/>
    <n v="10800"/>
    <n v="7"/>
    <n v="6"/>
    <n v="3"/>
    <x v="0"/>
  </r>
  <r>
    <x v="787"/>
    <x v="458"/>
    <x v="0"/>
    <n v="10142"/>
    <n v="8"/>
    <n v="1"/>
    <n v="3"/>
    <x v="0"/>
  </r>
  <r>
    <x v="788"/>
    <x v="459"/>
    <x v="1"/>
    <n v="6000"/>
    <n v="4"/>
    <n v="1"/>
    <n v="2"/>
    <x v="0"/>
  </r>
  <r>
    <x v="789"/>
    <x v="229"/>
    <x v="0"/>
    <n v="12205"/>
    <n v="9"/>
    <n v="1"/>
    <n v="2"/>
    <x v="0"/>
  </r>
  <r>
    <x v="790"/>
    <x v="460"/>
    <x v="1"/>
    <n v="3182"/>
    <n v="5"/>
    <n v="1"/>
    <n v="3"/>
    <x v="1"/>
  </r>
  <r>
    <x v="791"/>
    <x v="461"/>
    <x v="1"/>
    <n v="11333"/>
    <n v="5"/>
    <n v="3"/>
    <n v="3"/>
    <x v="1"/>
  </r>
  <r>
    <x v="792"/>
    <x v="462"/>
    <x v="0"/>
    <n v="9920"/>
    <n v="8"/>
    <n v="2"/>
    <n v="3"/>
    <x v="1"/>
  </r>
  <r>
    <x v="793"/>
    <x v="66"/>
    <x v="0"/>
    <n v="9158"/>
    <n v="7"/>
    <n v="1"/>
    <n v="3"/>
    <x v="0"/>
  </r>
  <r>
    <x v="794"/>
    <x v="188"/>
    <x v="0"/>
    <n v="10832"/>
    <n v="7"/>
    <n v="2"/>
    <n v="3"/>
    <x v="1"/>
  </r>
  <r>
    <x v="795"/>
    <x v="118"/>
    <x v="1"/>
    <n v="8400"/>
    <n v="7"/>
    <n v="3"/>
    <n v="2"/>
    <x v="1"/>
  </r>
  <r>
    <x v="796"/>
    <x v="463"/>
    <x v="1"/>
    <n v="8197"/>
    <n v="7"/>
    <n v="3"/>
    <n v="2"/>
    <x v="1"/>
  </r>
  <r>
    <x v="797"/>
    <x v="50"/>
    <x v="1"/>
    <n v="7677"/>
    <n v="4"/>
    <n v="5"/>
    <n v="2"/>
    <x v="0"/>
  </r>
  <r>
    <x v="798"/>
    <x v="464"/>
    <x v="0"/>
    <n v="13518"/>
    <n v="11"/>
    <n v="1"/>
    <n v="3"/>
    <x v="1"/>
  </r>
  <r>
    <x v="799"/>
    <x v="216"/>
    <x v="1"/>
    <n v="7200"/>
    <n v="7"/>
    <n v="6"/>
    <n v="1"/>
    <x v="1"/>
  </r>
  <r>
    <x v="800"/>
    <x v="7"/>
    <x v="0"/>
    <n v="12798"/>
    <n v="8"/>
    <n v="2"/>
    <n v="3"/>
    <x v="0"/>
  </r>
  <r>
    <x v="801"/>
    <x v="84"/>
    <x v="1"/>
    <n v="4800"/>
    <n v="5"/>
    <n v="2"/>
    <n v="2"/>
    <x v="0"/>
  </r>
  <r>
    <x v="802"/>
    <x v="430"/>
    <x v="0"/>
    <n v="8199"/>
    <n v="7"/>
    <n v="1"/>
    <n v="3"/>
    <x v="1"/>
  </r>
  <r>
    <x v="803"/>
    <x v="465"/>
    <x v="0"/>
    <n v="13891"/>
    <n v="12"/>
    <n v="1"/>
    <n v="3"/>
    <x v="1"/>
  </r>
  <r>
    <x v="804"/>
    <x v="9"/>
    <x v="1"/>
    <n v="9000"/>
    <n v="5"/>
    <n v="5"/>
    <n v="2"/>
    <x v="0"/>
  </r>
  <r>
    <x v="805"/>
    <x v="466"/>
    <x v="0"/>
    <n v="12274"/>
    <n v="6"/>
    <n v="1"/>
    <n v="3"/>
    <x v="0"/>
  </r>
  <r>
    <x v="806"/>
    <x v="467"/>
    <x v="1"/>
    <n v="9750"/>
    <n v="6"/>
    <n v="4"/>
    <n v="3"/>
    <x v="0"/>
  </r>
  <r>
    <x v="807"/>
    <x v="2"/>
    <x v="0"/>
    <n v="21384"/>
    <n v="6"/>
    <n v="1"/>
    <n v="2"/>
    <x v="1"/>
  </r>
  <r>
    <x v="808"/>
    <x v="468"/>
    <x v="1"/>
    <n v="13400"/>
    <n v="6"/>
    <n v="4"/>
    <n v="2"/>
    <x v="1"/>
  </r>
  <r>
    <x v="809"/>
    <x v="179"/>
    <x v="1"/>
    <n v="8100"/>
    <n v="11"/>
    <n v="4"/>
    <n v="3"/>
    <x v="0"/>
  </r>
  <r>
    <x v="810"/>
    <x v="111"/>
    <x v="0"/>
    <n v="10140"/>
    <n v="5"/>
    <n v="1"/>
    <n v="2"/>
    <x v="1"/>
  </r>
  <r>
    <x v="811"/>
    <x v="469"/>
    <x v="1"/>
    <n v="4438"/>
    <n v="4"/>
    <n v="1"/>
    <n v="3"/>
    <x v="1"/>
  </r>
  <r>
    <x v="812"/>
    <x v="470"/>
    <x v="1"/>
    <n v="8712"/>
    <n v="4"/>
    <n v="5"/>
    <n v="2"/>
    <x v="0"/>
  </r>
  <r>
    <x v="813"/>
    <x v="471"/>
    <x v="1"/>
    <n v="9750"/>
    <n v="7"/>
    <n v="5"/>
    <n v="2"/>
    <x v="0"/>
  </r>
  <r>
    <x v="814"/>
    <x v="298"/>
    <x v="1"/>
    <n v="8248"/>
    <n v="7"/>
    <n v="6"/>
    <n v="1"/>
    <x v="0"/>
  </r>
  <r>
    <x v="815"/>
    <x v="472"/>
    <x v="0"/>
    <n v="12137"/>
    <n v="6"/>
    <n v="2"/>
    <n v="3"/>
    <x v="0"/>
  </r>
  <r>
    <x v="816"/>
    <x v="193"/>
    <x v="1"/>
    <n v="11425"/>
    <n v="4"/>
    <n v="5"/>
    <n v="2"/>
    <x v="1"/>
  </r>
  <r>
    <x v="817"/>
    <x v="473"/>
    <x v="0"/>
    <n v="13265"/>
    <n v="7"/>
    <n v="1"/>
    <n v="3"/>
    <x v="1"/>
  </r>
  <r>
    <x v="818"/>
    <x v="106"/>
    <x v="1"/>
    <n v="8816"/>
    <n v="6"/>
    <n v="4"/>
    <n v="2"/>
    <x v="0"/>
  </r>
  <r>
    <x v="819"/>
    <x v="474"/>
    <x v="0"/>
    <n v="6371"/>
    <n v="6"/>
    <n v="1"/>
    <n v="3"/>
    <x v="1"/>
  </r>
  <r>
    <x v="820"/>
    <x v="475"/>
    <x v="0"/>
    <n v="7226"/>
    <n v="6"/>
    <n v="1"/>
    <n v="3"/>
    <x v="0"/>
  </r>
  <r>
    <x v="821"/>
    <x v="389"/>
    <x v="1"/>
    <n v="6000"/>
    <n v="4"/>
    <n v="5"/>
    <n v="2"/>
    <x v="0"/>
  </r>
  <r>
    <x v="822"/>
    <x v="66"/>
    <x v="0"/>
    <n v="12394"/>
    <n v="7"/>
    <n v="1"/>
    <n v="3"/>
    <x v="1"/>
  </r>
  <r>
    <x v="823"/>
    <x v="476"/>
    <x v="1"/>
    <n v="9900"/>
    <n v="7"/>
    <n v="6"/>
    <n v="1"/>
    <x v="1"/>
  </r>
  <r>
    <x v="824"/>
    <x v="477"/>
    <x v="0"/>
    <n v="11216"/>
    <n v="7"/>
    <n v="1"/>
    <n v="3"/>
    <x v="1"/>
  </r>
  <r>
    <x v="825"/>
    <x v="51"/>
    <x v="0"/>
    <n v="14803"/>
    <n v="7"/>
    <n v="1"/>
    <n v="3"/>
    <x v="1"/>
  </r>
  <r>
    <x v="826"/>
    <x v="129"/>
    <x v="1"/>
    <n v="6130"/>
    <n v="5"/>
    <n v="6"/>
    <n v="1"/>
    <x v="0"/>
  </r>
  <r>
    <x v="827"/>
    <x v="430"/>
    <x v="0"/>
    <n v="8529"/>
    <n v="6"/>
    <n v="1"/>
    <n v="3"/>
    <x v="1"/>
  </r>
  <r>
    <x v="828"/>
    <x v="68"/>
    <x v="0"/>
    <n v="28698"/>
    <n v="7"/>
    <n v="4"/>
    <n v="3"/>
    <x v="0"/>
  </r>
  <r>
    <x v="829"/>
    <x v="478"/>
    <x v="1"/>
    <n v="2544"/>
    <n v="4"/>
    <n v="1"/>
    <n v="3"/>
    <x v="0"/>
  </r>
  <r>
    <x v="830"/>
    <x v="120"/>
    <x v="1"/>
    <n v="11900"/>
    <n v="6"/>
    <n v="5"/>
    <n v="2"/>
    <x v="1"/>
  </r>
  <r>
    <x v="831"/>
    <x v="196"/>
    <x v="1"/>
    <n v="3180"/>
    <n v="4"/>
    <n v="1"/>
    <n v="3"/>
    <x v="0"/>
  </r>
  <r>
    <x v="832"/>
    <x v="479"/>
    <x v="0"/>
    <n v="9548"/>
    <n v="7"/>
    <n v="1"/>
    <n v="3"/>
    <x v="1"/>
  </r>
  <r>
    <x v="833"/>
    <x v="214"/>
    <x v="1"/>
    <n v="10004"/>
    <n v="6"/>
    <n v="4"/>
    <n v="2"/>
    <x v="0"/>
  </r>
  <r>
    <x v="834"/>
    <x v="480"/>
    <x v="1"/>
    <n v="7875"/>
    <n v="6"/>
    <n v="5"/>
    <n v="2"/>
    <x v="0"/>
  </r>
  <r>
    <x v="835"/>
    <x v="113"/>
    <x v="1"/>
    <n v="9600"/>
    <n v="4"/>
    <n v="2"/>
    <n v="2"/>
    <x v="0"/>
  </r>
  <r>
    <x v="836"/>
    <x v="75"/>
    <x v="1"/>
    <n v="8100"/>
    <n v="5"/>
    <n v="4"/>
    <n v="1"/>
    <x v="0"/>
  </r>
  <r>
    <x v="837"/>
    <x v="98"/>
    <x v="1"/>
    <n v="1680"/>
    <n v="5"/>
    <n v="4"/>
    <n v="2"/>
    <x v="0"/>
  </r>
  <r>
    <x v="838"/>
    <x v="12"/>
    <x v="1"/>
    <n v="9525"/>
    <n v="6"/>
    <n v="1"/>
    <n v="3"/>
    <x v="0"/>
  </r>
  <r>
    <x v="839"/>
    <x v="431"/>
    <x v="1"/>
    <n v="11767"/>
    <n v="6"/>
    <n v="2"/>
    <n v="2"/>
    <x v="0"/>
  </r>
  <r>
    <x v="840"/>
    <x v="3"/>
    <x v="1"/>
    <n v="12155"/>
    <n v="7"/>
    <n v="6"/>
    <n v="1"/>
    <x v="0"/>
  </r>
  <r>
    <x v="841"/>
    <x v="248"/>
    <x v="1"/>
    <n v="10440"/>
    <n v="8"/>
    <n v="1"/>
    <n v="3"/>
    <x v="1"/>
  </r>
  <r>
    <x v="842"/>
    <x v="481"/>
    <x v="1"/>
    <n v="9020"/>
    <n v="6"/>
    <n v="4"/>
    <n v="2"/>
    <x v="0"/>
  </r>
  <r>
    <x v="843"/>
    <x v="42"/>
    <x v="1"/>
    <n v="8000"/>
    <n v="10"/>
    <n v="5"/>
    <n v="2"/>
    <x v="0"/>
  </r>
  <r>
    <x v="844"/>
    <x v="110"/>
    <x v="1"/>
    <n v="12665"/>
    <n v="7"/>
    <n v="6"/>
    <n v="1"/>
    <x v="1"/>
  </r>
  <r>
    <x v="845"/>
    <x v="118"/>
    <x v="1"/>
    <n v="16647"/>
    <n v="6"/>
    <n v="3"/>
    <n v="2"/>
    <x v="1"/>
  </r>
  <r>
    <x v="846"/>
    <x v="423"/>
    <x v="0"/>
    <n v="9317"/>
    <n v="7"/>
    <n v="2"/>
    <n v="3"/>
    <x v="1"/>
  </r>
  <r>
    <x v="847"/>
    <x v="482"/>
    <x v="1"/>
    <n v="15523"/>
    <n v="5"/>
    <n v="4"/>
    <n v="2"/>
    <x v="1"/>
  </r>
  <r>
    <x v="848"/>
    <x v="270"/>
    <x v="0"/>
    <n v="45600"/>
    <n v="10"/>
    <n v="2"/>
    <n v="1"/>
    <x v="1"/>
  </r>
  <r>
    <x v="849"/>
    <x v="313"/>
    <x v="0"/>
    <n v="9600"/>
    <n v="7"/>
    <n v="2"/>
    <n v="2"/>
    <x v="1"/>
  </r>
  <r>
    <x v="850"/>
    <x v="364"/>
    <x v="1"/>
    <n v="4435"/>
    <n v="3"/>
    <n v="1"/>
    <n v="3"/>
    <x v="0"/>
  </r>
  <r>
    <x v="851"/>
    <x v="141"/>
    <x v="0"/>
    <n v="3196"/>
    <n v="7"/>
    <n v="1"/>
    <n v="3"/>
    <x v="1"/>
  </r>
  <r>
    <x v="852"/>
    <x v="323"/>
    <x v="1"/>
    <n v="7128"/>
    <n v="7"/>
    <n v="6"/>
    <n v="2"/>
    <x v="1"/>
  </r>
  <r>
    <x v="853"/>
    <x v="58"/>
    <x v="1"/>
    <n v="12095"/>
    <n v="7"/>
    <n v="4"/>
    <n v="2"/>
    <x v="1"/>
  </r>
  <r>
    <x v="854"/>
    <x v="40"/>
    <x v="1"/>
    <n v="17920"/>
    <n v="6"/>
    <n v="4"/>
    <n v="2"/>
    <x v="1"/>
  </r>
  <r>
    <x v="855"/>
    <x v="47"/>
    <x v="1"/>
    <n v="6897"/>
    <n v="6"/>
    <n v="1"/>
    <n v="2"/>
    <x v="0"/>
  </r>
  <r>
    <x v="856"/>
    <x v="257"/>
    <x v="1"/>
    <n v="10970"/>
    <n v="5"/>
    <n v="3"/>
    <n v="2"/>
    <x v="0"/>
  </r>
  <r>
    <x v="857"/>
    <x v="80"/>
    <x v="1"/>
    <n v="8125"/>
    <n v="6"/>
    <n v="2"/>
    <n v="3"/>
    <x v="1"/>
  </r>
  <r>
    <x v="858"/>
    <x v="135"/>
    <x v="1"/>
    <n v="10400"/>
    <n v="6"/>
    <n v="3"/>
    <n v="2"/>
    <x v="1"/>
  </r>
  <r>
    <x v="859"/>
    <x v="4"/>
    <x v="0"/>
    <n v="11029"/>
    <n v="9"/>
    <n v="3"/>
    <n v="2"/>
    <x v="1"/>
  </r>
  <r>
    <x v="860"/>
    <x v="483"/>
    <x v="0"/>
    <n v="7642"/>
    <n v="7"/>
    <n v="2"/>
    <n v="1"/>
    <x v="1"/>
  </r>
  <r>
    <x v="861"/>
    <x v="364"/>
    <x v="1"/>
    <n v="11625"/>
    <n v="6"/>
    <n v="4"/>
    <n v="3"/>
    <x v="0"/>
  </r>
  <r>
    <x v="862"/>
    <x v="135"/>
    <x v="1"/>
    <n v="9672"/>
    <n v="6"/>
    <n v="3"/>
    <n v="3"/>
    <x v="0"/>
  </r>
  <r>
    <x v="863"/>
    <x v="316"/>
    <x v="1"/>
    <n v="7931"/>
    <n v="6"/>
    <n v="5"/>
    <n v="2"/>
    <x v="0"/>
  </r>
  <r>
    <x v="864"/>
    <x v="484"/>
    <x v="0"/>
    <n v="8640"/>
    <n v="6"/>
    <n v="1"/>
    <n v="3"/>
    <x v="0"/>
  </r>
  <r>
    <x v="865"/>
    <x v="157"/>
    <x v="1"/>
    <n v="8750"/>
    <n v="5"/>
    <n v="4"/>
    <n v="2"/>
    <x v="0"/>
  </r>
  <r>
    <x v="866"/>
    <x v="485"/>
    <x v="0"/>
    <n v="10656"/>
    <n v="6"/>
    <n v="1"/>
    <n v="3"/>
    <x v="1"/>
  </r>
  <r>
    <x v="867"/>
    <x v="275"/>
    <x v="1"/>
    <n v="6970"/>
    <n v="5"/>
    <n v="5"/>
    <n v="2"/>
    <x v="0"/>
  </r>
  <r>
    <x v="868"/>
    <x v="486"/>
    <x v="1"/>
    <n v="14762"/>
    <n v="7"/>
    <n v="6"/>
    <n v="4"/>
    <x v="1"/>
  </r>
  <r>
    <x v="869"/>
    <x v="440"/>
    <x v="0"/>
    <n v="9938"/>
    <n v="8"/>
    <n v="2"/>
    <n v="3"/>
    <x v="1"/>
  </r>
  <r>
    <x v="870"/>
    <x v="129"/>
    <x v="1"/>
    <n v="6600"/>
    <n v="5"/>
    <n v="5"/>
    <n v="2"/>
    <x v="0"/>
  </r>
  <r>
    <x v="871"/>
    <x v="487"/>
    <x v="0"/>
    <n v="8750"/>
    <n v="7"/>
    <n v="2"/>
    <n v="3"/>
    <x v="0"/>
  </r>
  <r>
    <x v="872"/>
    <x v="298"/>
    <x v="1"/>
    <n v="8892"/>
    <n v="5"/>
    <n v="2"/>
    <n v="5"/>
    <x v="0"/>
  </r>
  <r>
    <x v="873"/>
    <x v="325"/>
    <x v="1"/>
    <n v="12144"/>
    <n v="6"/>
    <n v="6"/>
    <n v="2"/>
    <x v="1"/>
  </r>
  <r>
    <x v="874"/>
    <x v="488"/>
    <x v="1"/>
    <n v="5720"/>
    <n v="5"/>
    <n v="6"/>
    <n v="2"/>
    <x v="0"/>
  </r>
  <r>
    <x v="875"/>
    <x v="489"/>
    <x v="0"/>
    <n v="9000"/>
    <n v="11"/>
    <n v="1"/>
    <n v="3"/>
    <x v="1"/>
  </r>
  <r>
    <x v="876"/>
    <x v="490"/>
    <x v="1"/>
    <n v="25286"/>
    <n v="5"/>
    <n v="4"/>
    <n v="3"/>
    <x v="0"/>
  </r>
  <r>
    <x v="877"/>
    <x v="396"/>
    <x v="0"/>
    <n v="8834"/>
    <n v="10"/>
    <n v="1"/>
    <n v="3"/>
    <x v="1"/>
  </r>
  <r>
    <x v="878"/>
    <x v="181"/>
    <x v="1"/>
    <n v="11782"/>
    <n v="6"/>
    <n v="2"/>
    <n v="2"/>
    <x v="0"/>
  </r>
  <r>
    <x v="879"/>
    <x v="73"/>
    <x v="1"/>
    <n v="7000"/>
    <n v="6"/>
    <n v="1"/>
    <n v="2"/>
    <x v="0"/>
  </r>
  <r>
    <x v="880"/>
    <x v="14"/>
    <x v="1"/>
    <n v="7024"/>
    <n v="5"/>
    <n v="1"/>
    <n v="3"/>
    <x v="0"/>
  </r>
  <r>
    <x v="881"/>
    <x v="229"/>
    <x v="0"/>
    <n v="13758"/>
    <n v="7"/>
    <n v="2"/>
    <n v="2"/>
    <x v="1"/>
  </r>
  <r>
    <x v="882"/>
    <x v="94"/>
    <x v="1"/>
    <n v="9636"/>
    <n v="7"/>
    <n v="2"/>
    <n v="3"/>
    <x v="1"/>
  </r>
  <r>
    <x v="883"/>
    <x v="362"/>
    <x v="1"/>
    <n v="6204"/>
    <n v="10"/>
    <n v="6"/>
    <n v="3"/>
    <x v="0"/>
  </r>
  <r>
    <x v="884"/>
    <x v="98"/>
    <x v="1"/>
    <n v="7150"/>
    <n v="5"/>
    <n v="4"/>
    <n v="2"/>
    <x v="0"/>
  </r>
  <r>
    <x v="885"/>
    <x v="491"/>
    <x v="0"/>
    <n v="5119"/>
    <n v="5"/>
    <n v="1"/>
    <n v="3"/>
    <x v="1"/>
  </r>
  <r>
    <x v="886"/>
    <x v="35"/>
    <x v="1"/>
    <n v="8393"/>
    <n v="8"/>
    <n v="1"/>
    <n v="2"/>
    <x v="0"/>
  </r>
  <r>
    <x v="887"/>
    <x v="467"/>
    <x v="1"/>
    <n v="16466"/>
    <n v="8"/>
    <n v="5"/>
    <n v="3"/>
    <x v="0"/>
  </r>
  <r>
    <x v="888"/>
    <x v="356"/>
    <x v="0"/>
    <n v="15865"/>
    <n v="8"/>
    <n v="4"/>
    <n v="3"/>
    <x v="1"/>
  </r>
  <r>
    <x v="889"/>
    <x v="287"/>
    <x v="1"/>
    <n v="12160"/>
    <n v="6"/>
    <n v="5"/>
    <n v="2"/>
    <x v="1"/>
  </r>
  <r>
    <x v="890"/>
    <x v="492"/>
    <x v="1"/>
    <n v="8064"/>
    <n v="6"/>
    <n v="1"/>
    <n v="2"/>
    <x v="1"/>
  </r>
  <r>
    <x v="891"/>
    <x v="54"/>
    <x v="1"/>
    <n v="11184"/>
    <n v="7"/>
    <n v="3"/>
    <n v="2"/>
    <x v="1"/>
  </r>
  <r>
    <x v="892"/>
    <x v="493"/>
    <x v="1"/>
    <n v="8414"/>
    <n v="6"/>
    <n v="1"/>
    <n v="2"/>
    <x v="0"/>
  </r>
  <r>
    <x v="893"/>
    <x v="258"/>
    <x v="1"/>
    <n v="13284"/>
    <n v="6"/>
    <n v="5"/>
    <n v="3"/>
    <x v="1"/>
  </r>
  <r>
    <x v="894"/>
    <x v="494"/>
    <x v="1"/>
    <n v="7018"/>
    <n v="8"/>
    <n v="3"/>
    <n v="4"/>
    <x v="0"/>
  </r>
  <r>
    <x v="895"/>
    <x v="3"/>
    <x v="1"/>
    <n v="7056"/>
    <n v="8"/>
    <n v="4"/>
    <n v="2"/>
    <x v="1"/>
  </r>
  <r>
    <x v="896"/>
    <x v="274"/>
    <x v="1"/>
    <n v="8765"/>
    <n v="6"/>
    <n v="6"/>
    <n v="1"/>
    <x v="0"/>
  </r>
  <r>
    <x v="897"/>
    <x v="495"/>
    <x v="1"/>
    <n v="7018"/>
    <n v="12"/>
    <n v="3"/>
    <n v="4"/>
    <x v="0"/>
  </r>
  <r>
    <x v="898"/>
    <x v="496"/>
    <x v="0"/>
    <n v="12919"/>
    <n v="11"/>
    <n v="1"/>
    <n v="3"/>
    <x v="1"/>
  </r>
  <r>
    <x v="899"/>
    <x v="152"/>
    <x v="1"/>
    <n v="6993"/>
    <n v="6"/>
    <n v="2"/>
    <n v="2"/>
    <x v="1"/>
  </r>
  <r>
    <x v="900"/>
    <x v="50"/>
    <x v="1"/>
    <n v="7340"/>
    <n v="4"/>
    <n v="4"/>
    <n v="2"/>
    <x v="0"/>
  </r>
  <r>
    <x v="901"/>
    <x v="36"/>
    <x v="1"/>
    <n v="8712"/>
    <n v="5"/>
    <n v="1"/>
    <n v="2"/>
    <x v="0"/>
  </r>
  <r>
    <x v="902"/>
    <x v="63"/>
    <x v="1"/>
    <n v="7875"/>
    <n v="8"/>
    <n v="1"/>
    <n v="3"/>
    <x v="1"/>
  </r>
  <r>
    <x v="903"/>
    <x v="270"/>
    <x v="0"/>
    <n v="14859"/>
    <n v="7"/>
    <n v="1"/>
    <n v="3"/>
    <x v="1"/>
  </r>
  <r>
    <x v="904"/>
    <x v="497"/>
    <x v="1"/>
    <n v="6173"/>
    <n v="6"/>
    <n v="4"/>
    <n v="2"/>
    <x v="0"/>
  </r>
  <r>
    <x v="905"/>
    <x v="113"/>
    <x v="1"/>
    <n v="9920"/>
    <n v="6"/>
    <n v="5"/>
    <n v="2"/>
    <x v="0"/>
  </r>
  <r>
    <x v="906"/>
    <x v="498"/>
    <x v="0"/>
    <n v="13501"/>
    <n v="8"/>
    <n v="1"/>
    <n v="3"/>
    <x v="1"/>
  </r>
  <r>
    <x v="907"/>
    <x v="4"/>
    <x v="0"/>
    <n v="11500"/>
    <n v="6"/>
    <n v="2"/>
    <n v="2"/>
    <x v="1"/>
  </r>
  <r>
    <x v="908"/>
    <x v="213"/>
    <x v="1"/>
    <n v="8885"/>
    <n v="5"/>
    <n v="3"/>
    <n v="2"/>
    <x v="0"/>
  </r>
  <r>
    <x v="909"/>
    <x v="80"/>
    <x v="1"/>
    <n v="12589"/>
    <n v="8"/>
    <n v="1"/>
    <n v="3"/>
    <x v="1"/>
  </r>
  <r>
    <x v="910"/>
    <x v="499"/>
    <x v="1"/>
    <n v="11600"/>
    <n v="12"/>
    <n v="5"/>
    <n v="2"/>
    <x v="0"/>
  </r>
  <r>
    <x v="911"/>
    <x v="463"/>
    <x v="1"/>
    <n v="9286"/>
    <n v="5"/>
    <n v="2"/>
    <n v="2"/>
    <x v="0"/>
  </r>
  <r>
    <x v="912"/>
    <x v="209"/>
    <x v="1"/>
    <n v="6120"/>
    <n v="6"/>
    <n v="6"/>
    <n v="1"/>
    <x v="0"/>
  </r>
  <r>
    <x v="913"/>
    <x v="35"/>
    <x v="1"/>
    <n v="6270"/>
    <n v="8"/>
    <n v="6"/>
    <n v="2"/>
    <x v="0"/>
  </r>
  <r>
    <x v="914"/>
    <x v="500"/>
    <x v="1"/>
    <n v="3000"/>
    <n v="4"/>
    <n v="1"/>
    <n v="3"/>
    <x v="0"/>
  </r>
  <r>
    <x v="915"/>
    <x v="501"/>
    <x v="1"/>
    <n v="2001"/>
    <n v="6"/>
    <n v="4"/>
    <n v="2"/>
    <x v="0"/>
  </r>
  <r>
    <x v="916"/>
    <x v="502"/>
    <x v="1"/>
    <n v="9000"/>
    <n v="4"/>
    <n v="6"/>
    <n v="2"/>
    <x v="0"/>
  </r>
  <r>
    <x v="917"/>
    <x v="152"/>
    <x v="1"/>
    <n v="17140"/>
    <n v="6"/>
    <n v="5"/>
    <n v="2"/>
    <x v="0"/>
  </r>
  <r>
    <x v="918"/>
    <x v="503"/>
    <x v="0"/>
    <n v="13125"/>
    <n v="8"/>
    <n v="2"/>
    <n v="3"/>
    <x v="1"/>
  </r>
  <r>
    <x v="919"/>
    <x v="504"/>
    <x v="1"/>
    <n v="11029"/>
    <n v="6"/>
    <n v="1"/>
    <n v="2"/>
    <x v="1"/>
  </r>
  <r>
    <x v="920"/>
    <x v="203"/>
    <x v="0"/>
    <n v="8462"/>
    <n v="7"/>
    <n v="2"/>
    <n v="3"/>
    <x v="0"/>
  </r>
  <r>
    <x v="921"/>
    <x v="505"/>
    <x v="1"/>
    <n v="8777"/>
    <n v="9"/>
    <n v="1"/>
    <n v="2"/>
    <x v="0"/>
  </r>
  <r>
    <x v="922"/>
    <x v="506"/>
    <x v="1"/>
    <n v="10237"/>
    <n v="6"/>
    <n v="1"/>
    <n v="3"/>
    <x v="1"/>
  </r>
  <r>
    <x v="923"/>
    <x v="507"/>
    <x v="0"/>
    <n v="8012"/>
    <n v="5"/>
    <n v="2"/>
    <n v="3"/>
    <x v="1"/>
  </r>
  <r>
    <x v="924"/>
    <x v="27"/>
    <x v="0"/>
    <n v="10240"/>
    <n v="7"/>
    <n v="3"/>
    <n v="2"/>
    <x v="1"/>
  </r>
  <r>
    <x v="925"/>
    <x v="216"/>
    <x v="1"/>
    <n v="15611"/>
    <n v="6"/>
    <n v="3"/>
    <n v="3"/>
    <x v="0"/>
  </r>
  <r>
    <x v="926"/>
    <x v="408"/>
    <x v="0"/>
    <n v="11999"/>
    <n v="10"/>
    <n v="1"/>
    <n v="3"/>
    <x v="1"/>
  </r>
  <r>
    <x v="927"/>
    <x v="105"/>
    <x v="1"/>
    <n v="9900"/>
    <n v="9"/>
    <n v="4"/>
    <n v="2"/>
    <x v="1"/>
  </r>
  <r>
    <x v="928"/>
    <x v="435"/>
    <x v="0"/>
    <n v="11838"/>
    <n v="7"/>
    <n v="1"/>
    <n v="3"/>
    <x v="1"/>
  </r>
  <r>
    <x v="929"/>
    <x v="285"/>
    <x v="0"/>
    <n v="13006"/>
    <n v="8"/>
    <n v="2"/>
    <n v="3"/>
    <x v="1"/>
  </r>
  <r>
    <x v="930"/>
    <x v="203"/>
    <x v="0"/>
    <n v="8925"/>
    <n v="7"/>
    <n v="1"/>
    <n v="3"/>
    <x v="0"/>
  </r>
  <r>
    <x v="931"/>
    <x v="508"/>
    <x v="1"/>
    <n v="9100"/>
    <n v="5"/>
    <n v="4"/>
    <n v="2"/>
    <x v="0"/>
  </r>
  <r>
    <x v="932"/>
    <x v="107"/>
    <x v="0"/>
    <n v="11670"/>
    <n v="8"/>
    <n v="1"/>
    <n v="3"/>
    <x v="1"/>
  </r>
  <r>
    <x v="933"/>
    <x v="100"/>
    <x v="0"/>
    <n v="8487"/>
    <n v="6"/>
    <n v="1"/>
    <n v="3"/>
    <x v="0"/>
  </r>
  <r>
    <x v="934"/>
    <x v="234"/>
    <x v="0"/>
    <n v="27650"/>
    <n v="9"/>
    <n v="1"/>
    <n v="2"/>
    <x v="1"/>
  </r>
  <r>
    <x v="935"/>
    <x v="295"/>
    <x v="1"/>
    <n v="5825"/>
    <n v="5"/>
    <n v="5"/>
    <n v="3"/>
    <x v="0"/>
  </r>
  <r>
    <x v="936"/>
    <x v="509"/>
    <x v="0"/>
    <n v="10083"/>
    <n v="5"/>
    <n v="1"/>
    <n v="3"/>
    <x v="0"/>
  </r>
  <r>
    <x v="937"/>
    <x v="510"/>
    <x v="0"/>
    <n v="9675"/>
    <n v="8"/>
    <n v="1"/>
    <n v="3"/>
    <x v="1"/>
  </r>
  <r>
    <x v="938"/>
    <x v="511"/>
    <x v="0"/>
    <n v="8760"/>
    <n v="7"/>
    <n v="1"/>
    <n v="3"/>
    <x v="0"/>
  </r>
  <r>
    <x v="939"/>
    <x v="512"/>
    <x v="0"/>
    <n v="24090"/>
    <n v="10"/>
    <n v="6"/>
    <n v="2"/>
    <x v="1"/>
  </r>
  <r>
    <x v="940"/>
    <x v="513"/>
    <x v="1"/>
    <n v="12640"/>
    <n v="8"/>
    <n v="3"/>
    <n v="2"/>
    <x v="0"/>
  </r>
  <r>
    <x v="941"/>
    <x v="89"/>
    <x v="0"/>
    <n v="8755"/>
    <n v="8"/>
    <n v="1"/>
    <n v="3"/>
    <x v="1"/>
  </r>
  <r>
    <x v="942"/>
    <x v="115"/>
    <x v="1"/>
    <n v="7711"/>
    <n v="8"/>
    <n v="3"/>
    <n v="3"/>
    <x v="0"/>
  </r>
  <r>
    <x v="943"/>
    <x v="5"/>
    <x v="1"/>
    <n v="25000"/>
    <n v="8"/>
    <n v="4"/>
    <n v="2"/>
    <x v="0"/>
  </r>
  <r>
    <x v="944"/>
    <x v="381"/>
    <x v="1"/>
    <n v="14375"/>
    <n v="7"/>
    <n v="5"/>
    <n v="2"/>
    <x v="1"/>
  </r>
  <r>
    <x v="945"/>
    <x v="57"/>
    <x v="1"/>
    <n v="8820"/>
    <n v="7"/>
    <n v="2"/>
    <n v="1"/>
    <x v="0"/>
  </r>
  <r>
    <x v="946"/>
    <x v="5"/>
    <x v="1"/>
    <n v="8163"/>
    <n v="6"/>
    <n v="5"/>
    <n v="2"/>
    <x v="1"/>
  </r>
  <r>
    <x v="947"/>
    <x v="228"/>
    <x v="0"/>
    <n v="14536"/>
    <n v="9"/>
    <n v="1"/>
    <n v="3"/>
    <x v="1"/>
  </r>
  <r>
    <x v="948"/>
    <x v="180"/>
    <x v="0"/>
    <n v="14006"/>
    <n v="7"/>
    <n v="1"/>
    <n v="3"/>
    <x v="1"/>
  </r>
  <r>
    <x v="949"/>
    <x v="514"/>
    <x v="0"/>
    <n v="9360"/>
    <n v="5"/>
    <n v="1"/>
    <n v="2"/>
    <x v="1"/>
  </r>
  <r>
    <x v="950"/>
    <x v="275"/>
    <x v="1"/>
    <n v="7200"/>
    <n v="5"/>
    <n v="1"/>
    <n v="2"/>
    <x v="0"/>
  </r>
  <r>
    <x v="951"/>
    <x v="225"/>
    <x v="1"/>
    <n v="7800"/>
    <n v="6"/>
    <n v="4"/>
    <n v="2"/>
    <x v="0"/>
  </r>
  <r>
    <x v="952"/>
    <x v="87"/>
    <x v="1"/>
    <n v="7200"/>
    <n v="5"/>
    <n v="1"/>
    <n v="2"/>
    <x v="0"/>
  </r>
  <r>
    <x v="953"/>
    <x v="515"/>
    <x v="1"/>
    <n v="11075"/>
    <n v="7"/>
    <n v="4"/>
    <n v="2"/>
    <x v="1"/>
  </r>
  <r>
    <x v="954"/>
    <x v="136"/>
    <x v="1"/>
    <n v="9400"/>
    <n v="4"/>
    <n v="3"/>
    <n v="2"/>
    <x v="0"/>
  </r>
  <r>
    <x v="955"/>
    <x v="35"/>
    <x v="1"/>
    <n v="7136"/>
    <n v="8"/>
    <n v="6"/>
    <n v="2"/>
    <x v="0"/>
  </r>
  <r>
    <x v="956"/>
    <x v="310"/>
    <x v="1"/>
    <n v="1300"/>
    <n v="5"/>
    <n v="3"/>
    <n v="2"/>
    <x v="1"/>
  </r>
  <r>
    <x v="957"/>
    <x v="15"/>
    <x v="1"/>
    <n v="7420"/>
    <n v="6"/>
    <n v="5"/>
    <n v="2"/>
    <x v="0"/>
  </r>
  <r>
    <x v="958"/>
    <x v="68"/>
    <x v="0"/>
    <n v="8450"/>
    <n v="6"/>
    <n v="1"/>
    <n v="3"/>
    <x v="0"/>
  </r>
  <r>
    <x v="959"/>
    <x v="106"/>
    <x v="1"/>
    <n v="2572"/>
    <n v="6"/>
    <n v="1"/>
    <n v="3"/>
    <x v="0"/>
  </r>
  <r>
    <x v="960"/>
    <x v="516"/>
    <x v="1"/>
    <n v="7207"/>
    <n v="4"/>
    <n v="1"/>
    <n v="2"/>
    <x v="0"/>
  </r>
  <r>
    <x v="961"/>
    <x v="347"/>
    <x v="0"/>
    <n v="12227"/>
    <n v="11"/>
    <n v="2"/>
    <n v="2"/>
    <x v="1"/>
  </r>
  <r>
    <x v="962"/>
    <x v="106"/>
    <x v="1"/>
    <n v="2308"/>
    <n v="7"/>
    <n v="3"/>
    <n v="2"/>
    <x v="1"/>
  </r>
  <r>
    <x v="963"/>
    <x v="142"/>
    <x v="0"/>
    <n v="11923"/>
    <n v="7"/>
    <n v="1"/>
    <n v="3"/>
    <x v="0"/>
  </r>
  <r>
    <x v="964"/>
    <x v="517"/>
    <x v="0"/>
    <n v="11316"/>
    <n v="8"/>
    <n v="1"/>
    <n v="3"/>
    <x v="1"/>
  </r>
  <r>
    <x v="965"/>
    <x v="518"/>
    <x v="1"/>
    <n v="10237"/>
    <n v="8"/>
    <n v="1"/>
    <n v="3"/>
    <x v="1"/>
  </r>
  <r>
    <x v="966"/>
    <x v="39"/>
    <x v="1"/>
    <n v="9600"/>
    <n v="7"/>
    <n v="6"/>
    <n v="1"/>
    <x v="1"/>
  </r>
  <r>
    <x v="967"/>
    <x v="152"/>
    <x v="1"/>
    <n v="7390"/>
    <n v="6"/>
    <n v="5"/>
    <n v="2"/>
    <x v="0"/>
  </r>
  <r>
    <x v="968"/>
    <x v="519"/>
    <x v="1"/>
    <n v="5925"/>
    <n v="6"/>
    <n v="6"/>
    <n v="1"/>
    <x v="0"/>
  </r>
  <r>
    <x v="969"/>
    <x v="3"/>
    <x v="1"/>
    <n v="10382"/>
    <n v="6"/>
    <n v="5"/>
    <n v="2"/>
    <x v="0"/>
  </r>
  <r>
    <x v="970"/>
    <x v="152"/>
    <x v="1"/>
    <n v="10800"/>
    <n v="6"/>
    <n v="6"/>
    <n v="2"/>
    <x v="0"/>
  </r>
  <r>
    <x v="971"/>
    <x v="151"/>
    <x v="1"/>
    <n v="2268"/>
    <n v="6"/>
    <n v="1"/>
    <n v="3"/>
    <x v="0"/>
  </r>
  <r>
    <x v="972"/>
    <x v="520"/>
    <x v="1"/>
    <n v="7892"/>
    <n v="5"/>
    <n v="3"/>
    <n v="2"/>
    <x v="1"/>
  </r>
  <r>
    <x v="973"/>
    <x v="521"/>
    <x v="0"/>
    <n v="11639"/>
    <n v="6"/>
    <n v="1"/>
    <n v="3"/>
    <x v="0"/>
  </r>
  <r>
    <x v="974"/>
    <x v="522"/>
    <x v="1"/>
    <n v="11414"/>
    <n v="8"/>
    <n v="2"/>
    <n v="1"/>
    <x v="0"/>
  </r>
  <r>
    <x v="975"/>
    <x v="258"/>
    <x v="1"/>
    <n v="2651"/>
    <n v="6"/>
    <n v="1"/>
    <n v="3"/>
    <x v="0"/>
  </r>
  <r>
    <x v="976"/>
    <x v="523"/>
    <x v="1"/>
    <n v="5900"/>
    <n v="4"/>
    <n v="5"/>
    <n v="3"/>
    <x v="0"/>
  </r>
  <r>
    <x v="977"/>
    <x v="302"/>
    <x v="0"/>
    <n v="4274"/>
    <n v="4"/>
    <n v="1"/>
    <n v="3"/>
    <x v="0"/>
  </r>
  <r>
    <x v="978"/>
    <x v="50"/>
    <x v="1"/>
    <n v="9450"/>
    <n v="5"/>
    <n v="5"/>
    <n v="2"/>
    <x v="0"/>
  </r>
  <r>
    <x v="979"/>
    <x v="19"/>
    <x v="1"/>
    <n v="8816"/>
    <n v="5"/>
    <n v="4"/>
    <n v="3"/>
    <x v="0"/>
  </r>
  <r>
    <x v="980"/>
    <x v="524"/>
    <x v="1"/>
    <n v="12122"/>
    <n v="6"/>
    <n v="1"/>
    <n v="2"/>
    <x v="0"/>
  </r>
  <r>
    <x v="981"/>
    <x v="525"/>
    <x v="0"/>
    <n v="12203"/>
    <n v="8"/>
    <n v="1"/>
    <n v="3"/>
    <x v="1"/>
  </r>
  <r>
    <x v="982"/>
    <x v="526"/>
    <x v="1"/>
    <n v="3182"/>
    <n v="6"/>
    <n v="1"/>
    <n v="3"/>
    <x v="1"/>
  </r>
  <r>
    <x v="983"/>
    <x v="527"/>
    <x v="0"/>
    <n v="11250"/>
    <n v="9"/>
    <n v="1"/>
    <n v="3"/>
    <x v="1"/>
  </r>
  <r>
    <x v="984"/>
    <x v="288"/>
    <x v="1"/>
    <n v="10125"/>
    <n v="8"/>
    <n v="3"/>
    <n v="2"/>
    <x v="0"/>
  </r>
  <r>
    <x v="985"/>
    <x v="122"/>
    <x v="1"/>
    <n v="10880"/>
    <n v="5"/>
    <n v="6"/>
    <n v="2"/>
    <x v="0"/>
  </r>
  <r>
    <x v="986"/>
    <x v="528"/>
    <x v="1"/>
    <n v="5310"/>
    <n v="5"/>
    <n v="1"/>
    <n v="2"/>
    <x v="0"/>
  </r>
  <r>
    <x v="987"/>
    <x v="529"/>
    <x v="0"/>
    <n v="10159"/>
    <n v="8"/>
    <n v="1"/>
    <n v="3"/>
    <x v="1"/>
  </r>
  <r>
    <x v="988"/>
    <x v="530"/>
    <x v="0"/>
    <n v="12046"/>
    <n v="8"/>
    <n v="3"/>
    <n v="2"/>
    <x v="1"/>
  </r>
  <r>
    <x v="989"/>
    <x v="531"/>
    <x v="0"/>
    <n v="8125"/>
    <n v="6"/>
    <n v="1"/>
    <n v="3"/>
    <x v="0"/>
  </r>
  <r>
    <x v="990"/>
    <x v="532"/>
    <x v="0"/>
    <n v="9452"/>
    <n v="7"/>
    <n v="2"/>
    <n v="3"/>
    <x v="1"/>
  </r>
  <r>
    <x v="991"/>
    <x v="282"/>
    <x v="1"/>
    <n v="17671"/>
    <n v="8"/>
    <n v="3"/>
    <n v="1"/>
    <x v="1"/>
  </r>
  <r>
    <x v="992"/>
    <x v="313"/>
    <x v="0"/>
    <n v="9760"/>
    <n v="7"/>
    <n v="2"/>
    <n v="2"/>
    <x v="1"/>
  </r>
  <r>
    <x v="993"/>
    <x v="533"/>
    <x v="1"/>
    <n v="8846"/>
    <n v="6"/>
    <n v="1"/>
    <n v="3"/>
    <x v="0"/>
  </r>
  <r>
    <x v="994"/>
    <x v="534"/>
    <x v="0"/>
    <n v="12456"/>
    <n v="7"/>
    <n v="1"/>
    <n v="3"/>
    <x v="1"/>
  </r>
  <r>
    <x v="995"/>
    <x v="535"/>
    <x v="1"/>
    <n v="4712"/>
    <n v="5"/>
    <n v="6"/>
    <n v="2"/>
    <x v="0"/>
  </r>
  <r>
    <x v="996"/>
    <x v="73"/>
    <x v="1"/>
    <n v="10659"/>
    <n v="6"/>
    <n v="5"/>
    <n v="2"/>
    <x v="0"/>
  </r>
  <r>
    <x v="997"/>
    <x v="68"/>
    <x v="0"/>
    <n v="11717"/>
    <n v="6"/>
    <n v="4"/>
    <n v="2"/>
    <x v="1"/>
  </r>
  <r>
    <x v="998"/>
    <x v="71"/>
    <x v="1"/>
    <n v="9786"/>
    <n v="6"/>
    <n v="6"/>
    <n v="1"/>
    <x v="1"/>
  </r>
  <r>
    <x v="999"/>
    <x v="536"/>
    <x v="0"/>
    <n v="6762"/>
    <n v="6"/>
    <n v="1"/>
    <n v="3"/>
    <x v="0"/>
  </r>
  <r>
    <x v="1000"/>
    <x v="38"/>
    <x v="1"/>
    <n v="10206"/>
    <n v="4"/>
    <n v="5"/>
    <n v="4"/>
    <x v="0"/>
  </r>
  <r>
    <x v="1001"/>
    <x v="324"/>
    <x v="1"/>
    <n v="5400"/>
    <n v="4"/>
    <n v="6"/>
    <n v="1"/>
    <x v="0"/>
  </r>
  <r>
    <x v="1002"/>
    <x v="537"/>
    <x v="0"/>
    <n v="11957"/>
    <n v="7"/>
    <n v="1"/>
    <n v="3"/>
    <x v="1"/>
  </r>
  <r>
    <x v="1003"/>
    <x v="538"/>
    <x v="1"/>
    <n v="11500"/>
    <n v="8"/>
    <n v="3"/>
    <n v="2"/>
    <x v="0"/>
  </r>
  <r>
    <x v="1004"/>
    <x v="111"/>
    <x v="0"/>
    <n v="3182"/>
    <n v="7"/>
    <n v="1"/>
    <n v="3"/>
    <x v="1"/>
  </r>
  <r>
    <x v="1005"/>
    <x v="219"/>
    <x v="1"/>
    <n v="8385"/>
    <n v="6"/>
    <n v="3"/>
    <n v="2"/>
    <x v="0"/>
  </r>
  <r>
    <x v="1006"/>
    <x v="86"/>
    <x v="1"/>
    <n v="12155"/>
    <n v="7"/>
    <n v="4"/>
    <n v="2"/>
    <x v="1"/>
  </r>
  <r>
    <x v="1007"/>
    <x v="209"/>
    <x v="1"/>
    <n v="2217"/>
    <n v="6"/>
    <n v="4"/>
    <n v="2"/>
    <x v="0"/>
  </r>
  <r>
    <x v="1008"/>
    <x v="270"/>
    <x v="0"/>
    <n v="12118"/>
    <n v="7"/>
    <n v="1"/>
    <n v="3"/>
    <x v="1"/>
  </r>
  <r>
    <x v="1009"/>
    <x v="452"/>
    <x v="1"/>
    <n v="6000"/>
    <n v="7"/>
    <n v="6"/>
    <n v="1"/>
    <x v="0"/>
  </r>
  <r>
    <x v="1010"/>
    <x v="152"/>
    <x v="1"/>
    <n v="21286"/>
    <n v="7"/>
    <n v="6"/>
    <n v="2"/>
    <x v="1"/>
  </r>
  <r>
    <x v="1011"/>
    <x v="98"/>
    <x v="1"/>
    <n v="9825"/>
    <n v="8"/>
    <n v="4"/>
    <n v="2"/>
    <x v="0"/>
  </r>
  <r>
    <x v="1012"/>
    <x v="258"/>
    <x v="1"/>
    <n v="10592"/>
    <n v="7"/>
    <n v="2"/>
    <n v="3"/>
    <x v="1"/>
  </r>
  <r>
    <x v="1013"/>
    <x v="82"/>
    <x v="1"/>
    <n v="7200"/>
    <n v="4"/>
    <n v="1"/>
    <n v="1"/>
    <x v="0"/>
  </r>
  <r>
    <x v="1014"/>
    <x v="539"/>
    <x v="1"/>
    <n v="11664"/>
    <n v="5"/>
    <n v="6"/>
    <n v="2"/>
    <x v="1"/>
  </r>
  <r>
    <x v="1015"/>
    <x v="540"/>
    <x v="0"/>
    <n v="8400"/>
    <n v="6"/>
    <n v="1"/>
    <n v="3"/>
    <x v="0"/>
  </r>
  <r>
    <x v="1016"/>
    <x v="541"/>
    <x v="0"/>
    <n v="11883"/>
    <n v="6"/>
    <n v="2"/>
    <n v="3"/>
    <x v="1"/>
  </r>
  <r>
    <x v="1017"/>
    <x v="229"/>
    <x v="0"/>
    <n v="5814"/>
    <n v="4"/>
    <n v="3"/>
    <n v="2"/>
    <x v="1"/>
  </r>
  <r>
    <x v="1018"/>
    <x v="39"/>
    <x v="1"/>
    <n v="10784"/>
    <n v="7"/>
    <n v="2"/>
    <n v="3"/>
    <x v="1"/>
  </r>
  <r>
    <x v="1019"/>
    <x v="542"/>
    <x v="0"/>
    <n v="3013"/>
    <n v="6"/>
    <n v="1"/>
    <n v="3"/>
    <x v="1"/>
  </r>
  <r>
    <x v="1020"/>
    <x v="105"/>
    <x v="1"/>
    <n v="7024"/>
    <n v="5"/>
    <n v="1"/>
    <n v="3"/>
    <x v="0"/>
  </r>
  <r>
    <x v="1021"/>
    <x v="543"/>
    <x v="0"/>
    <n v="7406"/>
    <n v="6"/>
    <n v="1"/>
    <n v="3"/>
    <x v="0"/>
  </r>
  <r>
    <x v="1022"/>
    <x v="114"/>
    <x v="1"/>
    <n v="9439"/>
    <n v="6"/>
    <n v="6"/>
    <n v="2"/>
    <x v="0"/>
  </r>
  <r>
    <x v="1023"/>
    <x v="272"/>
    <x v="0"/>
    <n v="3182"/>
    <n v="7"/>
    <n v="1"/>
    <n v="3"/>
    <x v="1"/>
  </r>
  <r>
    <x v="1024"/>
    <x v="544"/>
    <x v="0"/>
    <n v="15498"/>
    <n v="10"/>
    <n v="3"/>
    <n v="2"/>
    <x v="1"/>
  </r>
  <r>
    <x v="1025"/>
    <x v="353"/>
    <x v="1"/>
    <n v="7700"/>
    <n v="5"/>
    <n v="4"/>
    <n v="2"/>
    <x v="0"/>
  </r>
  <r>
    <x v="1026"/>
    <x v="522"/>
    <x v="1"/>
    <n v="9300"/>
    <n v="6"/>
    <n v="5"/>
    <n v="2"/>
    <x v="1"/>
  </r>
  <r>
    <x v="1027"/>
    <x v="545"/>
    <x v="0"/>
    <n v="9520"/>
    <n v="7"/>
    <n v="1"/>
    <n v="3"/>
    <x v="1"/>
  </r>
  <r>
    <x v="1028"/>
    <x v="123"/>
    <x v="1"/>
    <n v="9492"/>
    <n v="6"/>
    <n v="6"/>
    <n v="2"/>
    <x v="1"/>
  </r>
  <r>
    <x v="1029"/>
    <x v="9"/>
    <x v="1"/>
    <n v="1680"/>
    <n v="7"/>
    <n v="4"/>
    <n v="2"/>
    <x v="0"/>
  </r>
  <r>
    <x v="1030"/>
    <x v="39"/>
    <x v="1"/>
    <n v="7082"/>
    <n v="10"/>
    <n v="2"/>
    <n v="3"/>
    <x v="0"/>
  </r>
  <r>
    <x v="1031"/>
    <x v="531"/>
    <x v="0"/>
    <n v="15863"/>
    <n v="12"/>
    <n v="4"/>
    <n v="1"/>
    <x v="1"/>
  </r>
  <r>
    <x v="1032"/>
    <x v="546"/>
    <x v="0"/>
    <n v="14541"/>
    <n v="10"/>
    <n v="2"/>
    <n v="3"/>
    <x v="1"/>
  </r>
  <r>
    <x v="1033"/>
    <x v="22"/>
    <x v="0"/>
    <n v="8125"/>
    <n v="6"/>
    <n v="1"/>
    <n v="3"/>
    <x v="0"/>
  </r>
  <r>
    <x v="1034"/>
    <x v="547"/>
    <x v="1"/>
    <n v="6305"/>
    <n v="5"/>
    <n v="6"/>
    <n v="3"/>
    <x v="1"/>
  </r>
  <r>
    <x v="1035"/>
    <x v="548"/>
    <x v="1"/>
    <n v="11500"/>
    <n v="5"/>
    <n v="5"/>
    <n v="4"/>
    <x v="0"/>
  </r>
  <r>
    <x v="1036"/>
    <x v="549"/>
    <x v="0"/>
    <n v="12898"/>
    <n v="6"/>
    <n v="1"/>
    <n v="3"/>
    <x v="1"/>
  </r>
  <r>
    <x v="1037"/>
    <x v="544"/>
    <x v="0"/>
    <n v="9240"/>
    <n v="7"/>
    <n v="1"/>
    <n v="3"/>
    <x v="1"/>
  </r>
  <r>
    <x v="1038"/>
    <x v="176"/>
    <x v="1"/>
    <n v="1533"/>
    <n v="6"/>
    <n v="1"/>
    <n v="2"/>
    <x v="1"/>
  </r>
  <r>
    <x v="1039"/>
    <x v="65"/>
    <x v="1"/>
    <n v="1477"/>
    <n v="3"/>
    <n v="4"/>
    <n v="2"/>
    <x v="0"/>
  </r>
  <r>
    <x v="1040"/>
    <x v="106"/>
    <x v="1"/>
    <n v="13125"/>
    <n v="8"/>
    <n v="1"/>
    <n v="2"/>
    <x v="1"/>
  </r>
  <r>
    <x v="1041"/>
    <x v="151"/>
    <x v="1"/>
    <n v="9130"/>
    <n v="7"/>
    <n v="1"/>
    <n v="2"/>
    <x v="0"/>
  </r>
  <r>
    <x v="1042"/>
    <x v="420"/>
    <x v="0"/>
    <n v="5381"/>
    <n v="5"/>
    <n v="1"/>
    <n v="3"/>
    <x v="1"/>
  </r>
  <r>
    <x v="1043"/>
    <x v="550"/>
    <x v="0"/>
    <n v="11839"/>
    <n v="10"/>
    <n v="2"/>
    <n v="3"/>
    <x v="1"/>
  </r>
  <r>
    <x v="1044"/>
    <x v="551"/>
    <x v="0"/>
    <n v="9600"/>
    <n v="9"/>
    <n v="3"/>
    <n v="3"/>
    <x v="1"/>
  </r>
  <r>
    <x v="1045"/>
    <x v="552"/>
    <x v="1"/>
    <n v="13680"/>
    <n v="8"/>
    <n v="5"/>
    <n v="4"/>
    <x v="1"/>
  </r>
  <r>
    <x v="1046"/>
    <x v="553"/>
    <x v="0"/>
    <n v="16056"/>
    <n v="11"/>
    <n v="1"/>
    <n v="3"/>
    <x v="1"/>
  </r>
  <r>
    <x v="1047"/>
    <x v="35"/>
    <x v="1"/>
    <n v="9245"/>
    <n v="5"/>
    <n v="2"/>
    <n v="3"/>
    <x v="0"/>
  </r>
  <r>
    <x v="1048"/>
    <x v="99"/>
    <x v="1"/>
    <n v="21750"/>
    <n v="9"/>
    <n v="1"/>
    <n v="4"/>
    <x v="1"/>
  </r>
  <r>
    <x v="1049"/>
    <x v="554"/>
    <x v="1"/>
    <n v="11100"/>
    <n v="6"/>
    <n v="1"/>
    <n v="2"/>
    <x v="0"/>
  </r>
  <r>
    <x v="1050"/>
    <x v="555"/>
    <x v="1"/>
    <n v="8993"/>
    <n v="6"/>
    <n v="1"/>
    <n v="3"/>
    <x v="0"/>
  </r>
  <r>
    <x v="1051"/>
    <x v="556"/>
    <x v="0"/>
    <n v="11175"/>
    <n v="6"/>
    <n v="1"/>
    <n v="3"/>
    <x v="1"/>
  </r>
  <r>
    <x v="1052"/>
    <x v="258"/>
    <x v="1"/>
    <n v="9500"/>
    <n v="9"/>
    <n v="3"/>
    <n v="2"/>
    <x v="1"/>
  </r>
  <r>
    <x v="1053"/>
    <x v="469"/>
    <x v="1"/>
    <n v="8562"/>
    <n v="7"/>
    <n v="1"/>
    <n v="2"/>
    <x v="1"/>
  </r>
  <r>
    <x v="1054"/>
    <x v="498"/>
    <x v="0"/>
    <n v="11367"/>
    <n v="7"/>
    <n v="1"/>
    <n v="3"/>
    <x v="1"/>
  </r>
  <r>
    <x v="1055"/>
    <x v="63"/>
    <x v="1"/>
    <n v="11361"/>
    <n v="7"/>
    <n v="3"/>
    <n v="2"/>
    <x v="1"/>
  </r>
  <r>
    <x v="1056"/>
    <x v="557"/>
    <x v="0"/>
    <n v="7052"/>
    <n v="6"/>
    <n v="1"/>
    <n v="3"/>
    <x v="1"/>
  </r>
  <r>
    <x v="1057"/>
    <x v="348"/>
    <x v="0"/>
    <n v="29959"/>
    <n v="7"/>
    <n v="2"/>
    <n v="3"/>
    <x v="1"/>
  </r>
  <r>
    <x v="1058"/>
    <x v="414"/>
    <x v="0"/>
    <n v="11308"/>
    <n v="10"/>
    <n v="1"/>
    <n v="3"/>
    <x v="1"/>
  </r>
  <r>
    <x v="1059"/>
    <x v="117"/>
    <x v="0"/>
    <n v="11275"/>
    <n v="7"/>
    <n v="6"/>
    <n v="2"/>
    <x v="1"/>
  </r>
  <r>
    <x v="1060"/>
    <x v="268"/>
    <x v="0"/>
    <n v="4920"/>
    <n v="6"/>
    <n v="1"/>
    <n v="3"/>
    <x v="0"/>
  </r>
  <r>
    <x v="1061"/>
    <x v="271"/>
    <x v="1"/>
    <n v="18000"/>
    <n v="6"/>
    <n v="6"/>
    <n v="2"/>
    <x v="0"/>
  </r>
  <r>
    <x v="1062"/>
    <x v="17"/>
    <x v="1"/>
    <n v="13600"/>
    <n v="10"/>
    <n v="6"/>
    <n v="1"/>
    <x v="0"/>
  </r>
  <r>
    <x v="1063"/>
    <x v="191"/>
    <x v="1"/>
    <n v="6000"/>
    <n v="5"/>
    <n v="3"/>
    <n v="1"/>
    <x v="1"/>
  </r>
  <r>
    <x v="1064"/>
    <x v="23"/>
    <x v="1"/>
    <n v="11000"/>
    <n v="6"/>
    <n v="4"/>
    <n v="2"/>
    <x v="1"/>
  </r>
  <r>
    <x v="1065"/>
    <x v="558"/>
    <x v="0"/>
    <n v="14000"/>
    <n v="7"/>
    <n v="2"/>
    <n v="3"/>
    <x v="0"/>
  </r>
  <r>
    <x v="1066"/>
    <x v="94"/>
    <x v="1"/>
    <n v="7837"/>
    <n v="7"/>
    <n v="2"/>
    <n v="3"/>
    <x v="1"/>
  </r>
  <r>
    <x v="1067"/>
    <x v="559"/>
    <x v="1"/>
    <n v="9760"/>
    <n v="7"/>
    <n v="4"/>
    <n v="2"/>
    <x v="0"/>
  </r>
  <r>
    <x v="1068"/>
    <x v="560"/>
    <x v="1"/>
    <n v="3964"/>
    <n v="10"/>
    <n v="4"/>
    <n v="2"/>
    <x v="1"/>
  </r>
  <r>
    <x v="1069"/>
    <x v="152"/>
    <x v="1"/>
    <n v="9600"/>
    <n v="4"/>
    <n v="1"/>
    <n v="2"/>
    <x v="0"/>
  </r>
  <r>
    <x v="1070"/>
    <x v="152"/>
    <x v="1"/>
    <n v="10152"/>
    <n v="6"/>
    <n v="5"/>
    <n v="2"/>
    <x v="0"/>
  </r>
  <r>
    <x v="1071"/>
    <x v="23"/>
    <x v="1"/>
    <n v="11700"/>
    <n v="8"/>
    <n v="4"/>
    <n v="2"/>
    <x v="0"/>
  </r>
  <r>
    <x v="1072"/>
    <x v="561"/>
    <x v="1"/>
    <n v="7585"/>
    <n v="7"/>
    <n v="6"/>
    <n v="2"/>
    <x v="1"/>
  </r>
  <r>
    <x v="1073"/>
    <x v="432"/>
    <x v="1"/>
    <n v="7950"/>
    <n v="6"/>
    <n v="3"/>
    <n v="2"/>
    <x v="0"/>
  </r>
  <r>
    <x v="1074"/>
    <x v="543"/>
    <x v="0"/>
    <n v="8556"/>
    <n v="5"/>
    <n v="1"/>
    <n v="3"/>
    <x v="0"/>
  </r>
  <r>
    <x v="1075"/>
    <x v="61"/>
    <x v="0"/>
    <n v="13125"/>
    <n v="6"/>
    <n v="3"/>
    <n v="2"/>
    <x v="1"/>
  </r>
  <r>
    <x v="1076"/>
    <x v="40"/>
    <x v="1"/>
    <n v="10800"/>
    <n v="7"/>
    <n v="2"/>
    <n v="2"/>
    <x v="1"/>
  </r>
  <r>
    <x v="1077"/>
    <x v="562"/>
    <x v="1"/>
    <n v="15870"/>
    <n v="6"/>
    <n v="4"/>
    <n v="2"/>
    <x v="0"/>
  </r>
  <r>
    <x v="1078"/>
    <x v="563"/>
    <x v="1"/>
    <n v="4435"/>
    <n v="3"/>
    <n v="1"/>
    <n v="3"/>
    <x v="1"/>
  </r>
  <r>
    <x v="1079"/>
    <x v="288"/>
    <x v="1"/>
    <n v="8775"/>
    <n v="5"/>
    <n v="2"/>
    <n v="3"/>
    <x v="0"/>
  </r>
  <r>
    <x v="1080"/>
    <x v="35"/>
    <x v="1"/>
    <n v="11040"/>
    <n v="5"/>
    <n v="1"/>
    <n v="2"/>
    <x v="0"/>
  </r>
  <r>
    <x v="1081"/>
    <x v="325"/>
    <x v="1"/>
    <n v="7500"/>
    <n v="5"/>
    <n v="4"/>
    <n v="2"/>
    <x v="0"/>
  </r>
  <r>
    <x v="1082"/>
    <x v="156"/>
    <x v="0"/>
    <n v="8749"/>
    <n v="6"/>
    <n v="1"/>
    <n v="3"/>
    <x v="1"/>
  </r>
  <r>
    <x v="1083"/>
    <x v="39"/>
    <x v="1"/>
    <n v="8800"/>
    <n v="6"/>
    <n v="4"/>
    <n v="2"/>
    <x v="1"/>
  </r>
  <r>
    <x v="1084"/>
    <x v="229"/>
    <x v="0"/>
    <n v="13031"/>
    <n v="6"/>
    <n v="2"/>
    <n v="3"/>
    <x v="1"/>
  </r>
  <r>
    <x v="1085"/>
    <x v="257"/>
    <x v="1"/>
    <n v="9069"/>
    <n v="5"/>
    <n v="2"/>
    <n v="3"/>
    <x v="0"/>
  </r>
  <r>
    <x v="1086"/>
    <x v="564"/>
    <x v="1"/>
    <n v="1974"/>
    <n v="6"/>
    <n v="4"/>
    <n v="2"/>
    <x v="0"/>
  </r>
  <r>
    <x v="1087"/>
    <x v="565"/>
    <x v="0"/>
    <n v="10574"/>
    <n v="9"/>
    <n v="1"/>
    <n v="3"/>
    <x v="1"/>
  </r>
  <r>
    <x v="1088"/>
    <x v="381"/>
    <x v="1"/>
    <n v="2522"/>
    <n v="7"/>
    <n v="1"/>
    <n v="3"/>
    <x v="0"/>
  </r>
  <r>
    <x v="1089"/>
    <x v="531"/>
    <x v="0"/>
    <n v="3316"/>
    <n v="4"/>
    <n v="1"/>
    <n v="3"/>
    <x v="1"/>
  </r>
  <r>
    <x v="1090"/>
    <x v="566"/>
    <x v="1"/>
    <n v="8544"/>
    <n v="6"/>
    <n v="6"/>
    <n v="4"/>
    <x v="0"/>
  </r>
  <r>
    <x v="1091"/>
    <x v="39"/>
    <x v="1"/>
    <n v="2160"/>
    <n v="4"/>
    <n v="1"/>
    <n v="3"/>
    <x v="0"/>
  </r>
  <r>
    <x v="1092"/>
    <x v="73"/>
    <x v="1"/>
    <n v="8400"/>
    <n v="7"/>
    <n v="6"/>
    <n v="3"/>
    <x v="1"/>
  </r>
  <r>
    <x v="1093"/>
    <x v="363"/>
    <x v="1"/>
    <n v="9230"/>
    <n v="6"/>
    <n v="2"/>
    <n v="2"/>
    <x v="0"/>
  </r>
  <r>
    <x v="1094"/>
    <x v="275"/>
    <x v="1"/>
    <n v="5868"/>
    <n v="4"/>
    <n v="1"/>
    <n v="2"/>
    <x v="0"/>
  </r>
  <r>
    <x v="1095"/>
    <x v="567"/>
    <x v="1"/>
    <n v="9317"/>
    <n v="6"/>
    <n v="1"/>
    <n v="3"/>
    <x v="1"/>
  </r>
  <r>
    <x v="1096"/>
    <x v="47"/>
    <x v="1"/>
    <n v="6882"/>
    <n v="7"/>
    <n v="1"/>
    <n v="3"/>
    <x v="0"/>
  </r>
  <r>
    <x v="1097"/>
    <x v="40"/>
    <x v="1"/>
    <n v="3696"/>
    <n v="5"/>
    <n v="3"/>
    <n v="2"/>
    <x v="0"/>
  </r>
  <r>
    <x v="1098"/>
    <x v="113"/>
    <x v="1"/>
    <n v="6000"/>
    <n v="6"/>
    <n v="6"/>
    <n v="1"/>
    <x v="0"/>
  </r>
  <r>
    <x v="1099"/>
    <x v="14"/>
    <x v="1"/>
    <n v="11880"/>
    <n v="7"/>
    <n v="3"/>
    <n v="2"/>
    <x v="1"/>
  </r>
  <r>
    <x v="1100"/>
    <x v="284"/>
    <x v="1"/>
    <n v="8400"/>
    <n v="3"/>
    <n v="6"/>
    <n v="2"/>
    <x v="0"/>
  </r>
  <r>
    <x v="1101"/>
    <x v="303"/>
    <x v="1"/>
    <n v="9758"/>
    <n v="5"/>
    <n v="4"/>
    <n v="2"/>
    <x v="0"/>
  </r>
  <r>
    <x v="1102"/>
    <x v="152"/>
    <x v="1"/>
    <n v="7000"/>
    <n v="6"/>
    <n v="1"/>
    <n v="2"/>
    <x v="0"/>
  </r>
  <r>
    <x v="1103"/>
    <x v="432"/>
    <x v="1"/>
    <n v="8910"/>
    <n v="6"/>
    <n v="5"/>
    <n v="2"/>
    <x v="1"/>
  </r>
  <r>
    <x v="1104"/>
    <x v="179"/>
    <x v="1"/>
    <n v="2016"/>
    <n v="6"/>
    <n v="4"/>
    <n v="2"/>
    <x v="0"/>
  </r>
  <r>
    <x v="1105"/>
    <x v="357"/>
    <x v="0"/>
    <n v="12256"/>
    <n v="9"/>
    <n v="2"/>
    <n v="3"/>
    <x v="1"/>
  </r>
  <r>
    <x v="1106"/>
    <x v="31"/>
    <x v="1"/>
    <n v="10357"/>
    <n v="6"/>
    <n v="2"/>
    <n v="3"/>
    <x v="1"/>
  </r>
  <r>
    <x v="1107"/>
    <x v="568"/>
    <x v="0"/>
    <n v="23257"/>
    <n v="9"/>
    <n v="1"/>
    <n v="3"/>
    <x v="1"/>
  </r>
  <r>
    <x v="1108"/>
    <x v="111"/>
    <x v="0"/>
    <n v="8063"/>
    <n v="7"/>
    <n v="1"/>
    <n v="3"/>
    <x v="1"/>
  </r>
  <r>
    <x v="1109"/>
    <x v="255"/>
    <x v="0"/>
    <n v="11362"/>
    <n v="7"/>
    <n v="1"/>
    <n v="3"/>
    <x v="1"/>
  </r>
  <r>
    <x v="1110"/>
    <x v="304"/>
    <x v="0"/>
    <n v="8000"/>
    <n v="8"/>
    <n v="2"/>
    <n v="3"/>
    <x v="1"/>
  </r>
  <r>
    <x v="1111"/>
    <x v="93"/>
    <x v="0"/>
    <n v="10480"/>
    <n v="8"/>
    <n v="3"/>
    <n v="2"/>
    <x v="1"/>
  </r>
  <r>
    <x v="1112"/>
    <x v="8"/>
    <x v="1"/>
    <n v="7100"/>
    <n v="5"/>
    <n v="5"/>
    <n v="2"/>
    <x v="0"/>
  </r>
  <r>
    <x v="1113"/>
    <x v="569"/>
    <x v="1"/>
    <n v="8923"/>
    <n v="6"/>
    <n v="1"/>
    <n v="2"/>
    <x v="0"/>
  </r>
  <r>
    <x v="1114"/>
    <x v="528"/>
    <x v="1"/>
    <n v="5400"/>
    <n v="4"/>
    <n v="1"/>
    <n v="2"/>
    <x v="0"/>
  </r>
  <r>
    <x v="1115"/>
    <x v="189"/>
    <x v="0"/>
    <n v="12085"/>
    <n v="7"/>
    <n v="1"/>
    <n v="3"/>
    <x v="1"/>
  </r>
  <r>
    <x v="1116"/>
    <x v="570"/>
    <x v="0"/>
    <n v="7750"/>
    <n v="7"/>
    <n v="1"/>
    <n v="3"/>
    <x v="1"/>
  </r>
  <r>
    <x v="1117"/>
    <x v="52"/>
    <x v="1"/>
    <n v="9764"/>
    <n v="5"/>
    <n v="1"/>
    <n v="2"/>
    <x v="0"/>
  </r>
  <r>
    <x v="1118"/>
    <x v="3"/>
    <x v="1"/>
    <n v="13825"/>
    <n v="6"/>
    <n v="2"/>
    <n v="2"/>
    <x v="0"/>
  </r>
  <r>
    <x v="1119"/>
    <x v="571"/>
    <x v="1"/>
    <n v="7560"/>
    <n v="6"/>
    <n v="5"/>
    <n v="2"/>
    <x v="0"/>
  </r>
  <r>
    <x v="1120"/>
    <x v="572"/>
    <x v="1"/>
    <n v="8263"/>
    <n v="6"/>
    <n v="6"/>
    <n v="1"/>
    <x v="1"/>
  </r>
  <r>
    <x v="1121"/>
    <x v="573"/>
    <x v="0"/>
    <n v="10084"/>
    <n v="7"/>
    <n v="1"/>
    <n v="3"/>
    <x v="0"/>
  </r>
  <r>
    <x v="1122"/>
    <x v="162"/>
    <x v="1"/>
    <n v="8926"/>
    <n v="5"/>
    <n v="5"/>
    <n v="2"/>
    <x v="0"/>
  </r>
  <r>
    <x v="1123"/>
    <x v="9"/>
    <x v="1"/>
    <n v="9405"/>
    <n v="4"/>
    <n v="1"/>
    <n v="2"/>
    <x v="0"/>
  </r>
  <r>
    <x v="1124"/>
    <x v="574"/>
    <x v="1"/>
    <n v="9125"/>
    <n v="7"/>
    <n v="2"/>
    <n v="3"/>
    <x v="1"/>
  </r>
  <r>
    <x v="1125"/>
    <x v="99"/>
    <x v="1"/>
    <n v="10434"/>
    <n v="5"/>
    <n v="5"/>
    <n v="2"/>
    <x v="1"/>
  </r>
  <r>
    <x v="1126"/>
    <x v="80"/>
    <x v="1"/>
    <n v="3684"/>
    <n v="7"/>
    <n v="1"/>
    <n v="3"/>
    <x v="1"/>
  </r>
  <r>
    <x v="1127"/>
    <x v="575"/>
    <x v="0"/>
    <n v="14572"/>
    <n v="7"/>
    <n v="1"/>
    <n v="3"/>
    <x v="1"/>
  </r>
  <r>
    <x v="1128"/>
    <x v="141"/>
    <x v="0"/>
    <n v="11796"/>
    <n v="8"/>
    <n v="1"/>
    <n v="3"/>
    <x v="1"/>
  </r>
  <r>
    <x v="1129"/>
    <x v="3"/>
    <x v="1"/>
    <n v="7200"/>
    <n v="4"/>
    <n v="3"/>
    <n v="2"/>
    <x v="0"/>
  </r>
  <r>
    <x v="1130"/>
    <x v="152"/>
    <x v="1"/>
    <n v="7804"/>
    <n v="7"/>
    <n v="6"/>
    <n v="1"/>
    <x v="1"/>
  </r>
  <r>
    <x v="1131"/>
    <x v="437"/>
    <x v="1"/>
    <n v="10712"/>
    <n v="5"/>
    <n v="2"/>
    <n v="3"/>
    <x v="0"/>
  </r>
  <r>
    <x v="1132"/>
    <x v="508"/>
    <x v="1"/>
    <n v="9900"/>
    <n v="8"/>
    <n v="6"/>
    <n v="1"/>
    <x v="0"/>
  </r>
  <r>
    <x v="1133"/>
    <x v="576"/>
    <x v="0"/>
    <n v="9828"/>
    <n v="8"/>
    <n v="2"/>
    <n v="3"/>
    <x v="1"/>
  </r>
  <r>
    <x v="1134"/>
    <x v="486"/>
    <x v="1"/>
    <n v="8773"/>
    <n v="7"/>
    <n v="2"/>
    <n v="3"/>
    <x v="1"/>
  </r>
  <r>
    <x v="1135"/>
    <x v="452"/>
    <x v="1"/>
    <n v="6180"/>
    <n v="5"/>
    <n v="6"/>
    <n v="1"/>
    <x v="1"/>
  </r>
  <r>
    <x v="1136"/>
    <x v="239"/>
    <x v="1"/>
    <n v="9600"/>
    <n v="6"/>
    <n v="6"/>
    <n v="2"/>
    <x v="0"/>
  </r>
  <r>
    <x v="1137"/>
    <x v="577"/>
    <x v="1"/>
    <n v="6342"/>
    <n v="6"/>
    <n v="2"/>
    <n v="2"/>
    <x v="0"/>
  </r>
  <r>
    <x v="1138"/>
    <x v="420"/>
    <x v="0"/>
    <n v="9819"/>
    <n v="5"/>
    <n v="3"/>
    <n v="3"/>
    <x v="1"/>
  </r>
  <r>
    <x v="1139"/>
    <x v="12"/>
    <x v="1"/>
    <n v="8731"/>
    <n v="6"/>
    <n v="6"/>
    <n v="1"/>
    <x v="1"/>
  </r>
  <r>
    <x v="1140"/>
    <x v="19"/>
    <x v="1"/>
    <n v="7350"/>
    <n v="4"/>
    <n v="5"/>
    <n v="2"/>
    <x v="0"/>
  </r>
  <r>
    <x v="1141"/>
    <x v="514"/>
    <x v="0"/>
    <n v="10304"/>
    <n v="9"/>
    <n v="3"/>
    <n v="2"/>
    <x v="1"/>
  </r>
  <r>
    <x v="1142"/>
    <x v="578"/>
    <x v="0"/>
    <n v="9965"/>
    <n v="11"/>
    <n v="1"/>
    <n v="3"/>
    <x v="1"/>
  </r>
  <r>
    <x v="1143"/>
    <x v="65"/>
    <x v="1"/>
    <n v="9000"/>
    <n v="5"/>
    <n v="5"/>
    <n v="2"/>
    <x v="0"/>
  </r>
  <r>
    <x v="1144"/>
    <x v="65"/>
    <x v="1"/>
    <n v="12180"/>
    <n v="5"/>
    <n v="6"/>
    <n v="1"/>
    <x v="0"/>
  </r>
  <r>
    <x v="1145"/>
    <x v="16"/>
    <x v="1"/>
    <n v="6240"/>
    <n v="8"/>
    <n v="6"/>
    <n v="1"/>
    <x v="1"/>
  </r>
  <r>
    <x v="1146"/>
    <x v="63"/>
    <x v="1"/>
    <n v="11200"/>
    <n v="5"/>
    <n v="3"/>
    <n v="2"/>
    <x v="1"/>
  </r>
  <r>
    <x v="1147"/>
    <x v="579"/>
    <x v="1"/>
    <n v="12000"/>
    <n v="7"/>
    <n v="6"/>
    <n v="2"/>
    <x v="1"/>
  </r>
  <r>
    <x v="1148"/>
    <x v="580"/>
    <x v="1"/>
    <n v="5700"/>
    <n v="5"/>
    <n v="6"/>
    <n v="3"/>
    <x v="1"/>
  </r>
  <r>
    <x v="1149"/>
    <x v="5"/>
    <x v="1"/>
    <n v="9000"/>
    <n v="7"/>
    <n v="2"/>
    <n v="3"/>
    <x v="0"/>
  </r>
  <r>
    <x v="1150"/>
    <x v="310"/>
    <x v="1"/>
    <n v="8280"/>
    <n v="4"/>
    <n v="6"/>
    <n v="2"/>
    <x v="1"/>
  </r>
  <r>
    <x v="1151"/>
    <x v="219"/>
    <x v="1"/>
    <n v="17755"/>
    <n v="6"/>
    <n v="5"/>
    <n v="2"/>
    <x v="1"/>
  </r>
  <r>
    <x v="1152"/>
    <x v="22"/>
    <x v="0"/>
    <n v="14115"/>
    <n v="6"/>
    <n v="1"/>
    <n v="3"/>
    <x v="1"/>
  </r>
  <r>
    <x v="1153"/>
    <x v="200"/>
    <x v="1"/>
    <n v="5890"/>
    <n v="5"/>
    <n v="1"/>
    <n v="1"/>
    <x v="0"/>
  </r>
  <r>
    <x v="1154"/>
    <x v="581"/>
    <x v="0"/>
    <n v="13700"/>
    <n v="8"/>
    <n v="2"/>
    <n v="2"/>
    <x v="1"/>
  </r>
  <r>
    <x v="1155"/>
    <x v="582"/>
    <x v="0"/>
    <n v="10768"/>
    <n v="6"/>
    <n v="1"/>
    <n v="2"/>
    <x v="1"/>
  </r>
  <r>
    <x v="1156"/>
    <x v="31"/>
    <x v="1"/>
    <n v="9350"/>
    <n v="6"/>
    <n v="1"/>
    <n v="3"/>
    <x v="1"/>
  </r>
  <r>
    <x v="1157"/>
    <x v="22"/>
    <x v="0"/>
    <n v="5001"/>
    <n v="6"/>
    <n v="1"/>
    <n v="3"/>
    <x v="1"/>
  </r>
  <r>
    <x v="1158"/>
    <x v="583"/>
    <x v="0"/>
    <n v="11932"/>
    <n v="7"/>
    <n v="1"/>
    <n v="3"/>
    <x v="0"/>
  </r>
  <r>
    <x v="1159"/>
    <x v="68"/>
    <x v="0"/>
    <n v="9120"/>
    <n v="8"/>
    <n v="4"/>
    <n v="2"/>
    <x v="1"/>
  </r>
  <r>
    <x v="1160"/>
    <x v="363"/>
    <x v="1"/>
    <n v="2280"/>
    <n v="7"/>
    <n v="3"/>
    <n v="2"/>
    <x v="1"/>
  </r>
  <r>
    <x v="1161"/>
    <x v="474"/>
    <x v="0"/>
    <n v="14778"/>
    <n v="7"/>
    <n v="1"/>
    <n v="2"/>
    <x v="1"/>
  </r>
  <r>
    <x v="1162"/>
    <x v="275"/>
    <x v="1"/>
    <n v="8724"/>
    <n v="5"/>
    <n v="4"/>
    <n v="2"/>
    <x v="1"/>
  </r>
  <r>
    <x v="1163"/>
    <x v="584"/>
    <x v="1"/>
    <n v="12900"/>
    <n v="6"/>
    <n v="4"/>
    <n v="2"/>
    <x v="0"/>
  </r>
  <r>
    <x v="1164"/>
    <x v="543"/>
    <x v="0"/>
    <n v="16157"/>
    <n v="5"/>
    <n v="3"/>
    <n v="3"/>
    <x v="1"/>
  </r>
  <r>
    <x v="1165"/>
    <x v="585"/>
    <x v="0"/>
    <n v="9541"/>
    <n v="7"/>
    <n v="1"/>
    <n v="3"/>
    <x v="0"/>
  </r>
  <r>
    <x v="1166"/>
    <x v="586"/>
    <x v="0"/>
    <n v="10475"/>
    <n v="7"/>
    <n v="1"/>
    <n v="3"/>
    <x v="0"/>
  </r>
  <r>
    <x v="1167"/>
    <x v="151"/>
    <x v="1"/>
    <n v="10852"/>
    <n v="7"/>
    <n v="1"/>
    <n v="3"/>
    <x v="1"/>
  </r>
  <r>
    <x v="1168"/>
    <x v="127"/>
    <x v="0"/>
    <n v="13728"/>
    <n v="7"/>
    <n v="3"/>
    <n v="2"/>
    <x v="1"/>
  </r>
  <r>
    <x v="1169"/>
    <x v="587"/>
    <x v="0"/>
    <n v="35760"/>
    <n v="10"/>
    <n v="2"/>
    <n v="3"/>
    <x v="1"/>
  </r>
  <r>
    <x v="1170"/>
    <x v="118"/>
    <x v="1"/>
    <n v="9880"/>
    <n v="6"/>
    <n v="3"/>
    <n v="2"/>
    <x v="1"/>
  </r>
  <r>
    <x v="1171"/>
    <x v="143"/>
    <x v="1"/>
    <n v="9120"/>
    <n v="6"/>
    <n v="5"/>
    <n v="2"/>
    <x v="1"/>
  </r>
  <r>
    <x v="1172"/>
    <x v="588"/>
    <x v="1"/>
    <n v="4017"/>
    <n v="5"/>
    <n v="1"/>
    <n v="3"/>
    <x v="0"/>
  </r>
  <r>
    <x v="1173"/>
    <x v="487"/>
    <x v="0"/>
    <n v="18030"/>
    <n v="12"/>
    <n v="2"/>
    <n v="2"/>
    <x v="1"/>
  </r>
  <r>
    <x v="1174"/>
    <x v="142"/>
    <x v="0"/>
    <n v="16560"/>
    <n v="9"/>
    <n v="6"/>
    <n v="1"/>
    <x v="1"/>
  </r>
  <r>
    <x v="1175"/>
    <x v="408"/>
    <x v="0"/>
    <n v="10678"/>
    <n v="9"/>
    <n v="1"/>
    <n v="3"/>
    <x v="1"/>
  </r>
  <r>
    <x v="1176"/>
    <x v="303"/>
    <x v="1"/>
    <n v="6951"/>
    <n v="5"/>
    <n v="3"/>
    <n v="2"/>
    <x v="0"/>
  </r>
  <r>
    <x v="1177"/>
    <x v="99"/>
    <x v="1"/>
    <n v="3950"/>
    <n v="5"/>
    <n v="1"/>
    <n v="2"/>
    <x v="0"/>
  </r>
  <r>
    <x v="1178"/>
    <x v="589"/>
    <x v="1"/>
    <n v="7681"/>
    <n v="7"/>
    <n v="6"/>
    <n v="1"/>
    <x v="1"/>
  </r>
  <r>
    <x v="1179"/>
    <x v="389"/>
    <x v="1"/>
    <n v="8335"/>
    <n v="5"/>
    <n v="5"/>
    <n v="4"/>
    <x v="1"/>
  </r>
  <r>
    <x v="1180"/>
    <x v="4"/>
    <x v="0"/>
    <n v="11170"/>
    <n v="8"/>
    <n v="2"/>
    <n v="6"/>
    <x v="0"/>
  </r>
  <r>
    <x v="1181"/>
    <x v="590"/>
    <x v="0"/>
    <n v="5587"/>
    <n v="5"/>
    <n v="1"/>
    <n v="3"/>
    <x v="1"/>
  </r>
  <r>
    <x v="1182"/>
    <x v="591"/>
    <x v="0"/>
    <n v="15623"/>
    <n v="10"/>
    <n v="2"/>
    <n v="3"/>
    <x v="1"/>
  </r>
  <r>
    <x v="1183"/>
    <x v="149"/>
    <x v="1"/>
    <n v="10800"/>
    <n v="5"/>
    <n v="6"/>
    <n v="1"/>
    <x v="1"/>
  </r>
  <r>
    <x v="1184"/>
    <x v="592"/>
    <x v="0"/>
    <n v="35133"/>
    <n v="5"/>
    <n v="4"/>
    <n v="2"/>
    <x v="1"/>
  </r>
  <r>
    <x v="1185"/>
    <x v="593"/>
    <x v="1"/>
    <n v="9738"/>
    <n v="7"/>
    <n v="6"/>
    <n v="1"/>
    <x v="0"/>
  </r>
  <r>
    <x v="1186"/>
    <x v="251"/>
    <x v="1"/>
    <n v="10615"/>
    <n v="7"/>
    <n v="4"/>
    <n v="2"/>
    <x v="0"/>
  </r>
  <r>
    <x v="1187"/>
    <x v="594"/>
    <x v="0"/>
    <n v="12461"/>
    <n v="5"/>
    <n v="2"/>
    <n v="3"/>
    <x v="1"/>
  </r>
  <r>
    <x v="1188"/>
    <x v="530"/>
    <x v="0"/>
    <n v="8935"/>
    <n v="7"/>
    <n v="1"/>
    <n v="3"/>
    <x v="0"/>
  </r>
  <r>
    <x v="1189"/>
    <x v="430"/>
    <x v="0"/>
    <n v="7500"/>
    <n v="7"/>
    <n v="1"/>
    <n v="3"/>
    <x v="1"/>
  </r>
  <r>
    <x v="1190"/>
    <x v="282"/>
    <x v="1"/>
    <n v="32463"/>
    <n v="7"/>
    <n v="3"/>
    <n v="2"/>
    <x v="1"/>
  </r>
  <r>
    <x v="1191"/>
    <x v="80"/>
    <x v="1"/>
    <n v="2645"/>
    <n v="5"/>
    <n v="1"/>
    <n v="3"/>
    <x v="0"/>
  </r>
  <r>
    <x v="1192"/>
    <x v="122"/>
    <x v="1"/>
    <n v="9600"/>
    <n v="6"/>
    <n v="2"/>
    <n v="3"/>
    <x v="0"/>
  </r>
  <r>
    <x v="1193"/>
    <x v="258"/>
    <x v="1"/>
    <n v="4500"/>
    <n v="5"/>
    <n v="1"/>
    <n v="3"/>
    <x v="0"/>
  </r>
  <r>
    <x v="1194"/>
    <x v="58"/>
    <x v="1"/>
    <n v="9364"/>
    <n v="7"/>
    <n v="4"/>
    <n v="2"/>
    <x v="0"/>
  </r>
  <r>
    <x v="1195"/>
    <x v="105"/>
    <x v="1"/>
    <n v="8029"/>
    <n v="8"/>
    <n v="1"/>
    <n v="3"/>
    <x v="0"/>
  </r>
  <r>
    <x v="1196"/>
    <x v="595"/>
    <x v="0"/>
    <n v="14054"/>
    <n v="9"/>
    <n v="1"/>
    <n v="3"/>
    <x v="1"/>
  </r>
  <r>
    <x v="1197"/>
    <x v="12"/>
    <x v="1"/>
    <n v="8850"/>
    <n v="7"/>
    <n v="6"/>
    <n v="1"/>
    <x v="1"/>
  </r>
  <r>
    <x v="1198"/>
    <x v="94"/>
    <x v="1"/>
    <n v="9100"/>
    <n v="6"/>
    <n v="1"/>
    <n v="3"/>
    <x v="0"/>
  </r>
  <r>
    <x v="1199"/>
    <x v="181"/>
    <x v="1"/>
    <n v="11235"/>
    <n v="6"/>
    <n v="3"/>
    <n v="2"/>
    <x v="1"/>
  </r>
  <r>
    <x v="1200"/>
    <x v="596"/>
    <x v="1"/>
    <n v="9353"/>
    <n v="5"/>
    <n v="4"/>
    <n v="2"/>
    <x v="0"/>
  </r>
  <r>
    <x v="1201"/>
    <x v="399"/>
    <x v="0"/>
    <n v="10400"/>
    <n v="6"/>
    <n v="2"/>
    <n v="3"/>
    <x v="0"/>
  </r>
  <r>
    <x v="1202"/>
    <x v="528"/>
    <x v="1"/>
    <n v="6000"/>
    <n v="5"/>
    <n v="2"/>
    <n v="1"/>
    <x v="1"/>
  </r>
  <r>
    <x v="1203"/>
    <x v="423"/>
    <x v="0"/>
    <n v="9750"/>
    <n v="6"/>
    <n v="1"/>
    <n v="3"/>
    <x v="1"/>
  </r>
  <r>
    <x v="1204"/>
    <x v="75"/>
    <x v="1"/>
    <n v="10140"/>
    <n v="6"/>
    <n v="3"/>
    <n v="2"/>
    <x v="0"/>
  </r>
  <r>
    <x v="1205"/>
    <x v="597"/>
    <x v="0"/>
    <n v="14684"/>
    <n v="7"/>
    <n v="2"/>
    <n v="2"/>
    <x v="1"/>
  </r>
  <r>
    <x v="1206"/>
    <x v="172"/>
    <x v="1"/>
    <n v="8900"/>
    <n v="5"/>
    <n v="4"/>
    <n v="2"/>
    <x v="0"/>
  </r>
  <r>
    <x v="1207"/>
    <x v="7"/>
    <x v="0"/>
    <n v="9135"/>
    <n v="7"/>
    <n v="1"/>
    <n v="3"/>
    <x v="0"/>
  </r>
  <r>
    <x v="1208"/>
    <x v="3"/>
    <x v="1"/>
    <n v="7763"/>
    <n v="6"/>
    <n v="3"/>
    <n v="2"/>
    <x v="0"/>
  </r>
  <r>
    <x v="1209"/>
    <x v="178"/>
    <x v="0"/>
    <n v="10182"/>
    <n v="8"/>
    <n v="1"/>
    <n v="3"/>
    <x v="1"/>
  </r>
  <r>
    <x v="1210"/>
    <x v="430"/>
    <x v="0"/>
    <n v="11218"/>
    <n v="8"/>
    <n v="2"/>
    <n v="3"/>
    <x v="1"/>
  </r>
  <r>
    <x v="1211"/>
    <x v="323"/>
    <x v="1"/>
    <n v="12134"/>
    <n v="8"/>
    <n v="1"/>
    <n v="6"/>
    <x v="0"/>
  </r>
  <r>
    <x v="1212"/>
    <x v="46"/>
    <x v="1"/>
    <n v="9340"/>
    <n v="4"/>
    <n v="6"/>
    <n v="2"/>
    <x v="0"/>
  </r>
  <r>
    <x v="1213"/>
    <x v="35"/>
    <x v="1"/>
    <n v="10246"/>
    <n v="3"/>
    <n v="1"/>
    <n v="2"/>
    <x v="0"/>
  </r>
  <r>
    <x v="1214"/>
    <x v="569"/>
    <x v="1"/>
    <n v="10205"/>
    <n v="6"/>
    <n v="5"/>
    <n v="2"/>
    <x v="0"/>
  </r>
  <r>
    <x v="1215"/>
    <x v="122"/>
    <x v="1"/>
    <n v="7094"/>
    <n v="5"/>
    <n v="4"/>
    <n v="2"/>
    <x v="0"/>
  </r>
  <r>
    <x v="1216"/>
    <x v="162"/>
    <x v="1"/>
    <n v="8930"/>
    <n v="8"/>
    <n v="3"/>
    <n v="4"/>
    <x v="0"/>
  </r>
  <r>
    <x v="1217"/>
    <x v="598"/>
    <x v="0"/>
    <n v="8640"/>
    <n v="6"/>
    <n v="1"/>
    <n v="3"/>
    <x v="0"/>
  </r>
  <r>
    <x v="1218"/>
    <x v="599"/>
    <x v="1"/>
    <n v="6240"/>
    <n v="3"/>
    <n v="6"/>
    <n v="4"/>
    <x v="0"/>
  </r>
  <r>
    <x v="1219"/>
    <x v="561"/>
    <x v="1"/>
    <n v="1680"/>
    <n v="7"/>
    <n v="4"/>
    <n v="2"/>
    <x v="0"/>
  </r>
  <r>
    <x v="1220"/>
    <x v="99"/>
    <x v="1"/>
    <n v="7800"/>
    <n v="5"/>
    <n v="4"/>
    <n v="2"/>
    <x v="0"/>
  </r>
  <r>
    <x v="1221"/>
    <x v="254"/>
    <x v="1"/>
    <n v="8250"/>
    <n v="5"/>
    <n v="4"/>
    <n v="2"/>
    <x v="1"/>
  </r>
  <r>
    <x v="1222"/>
    <x v="5"/>
    <x v="1"/>
    <n v="10496"/>
    <n v="7"/>
    <n v="6"/>
    <n v="2"/>
    <x v="1"/>
  </r>
  <r>
    <x v="1223"/>
    <x v="600"/>
    <x v="1"/>
    <n v="10680"/>
    <n v="7"/>
    <n v="5"/>
    <n v="2"/>
    <x v="0"/>
  </r>
  <r>
    <x v="1224"/>
    <x v="144"/>
    <x v="0"/>
    <n v="15384"/>
    <n v="8"/>
    <n v="1"/>
    <n v="3"/>
    <x v="1"/>
  </r>
  <r>
    <x v="1225"/>
    <x v="35"/>
    <x v="1"/>
    <n v="10482"/>
    <n v="6"/>
    <n v="5"/>
    <n v="2"/>
    <x v="0"/>
  </r>
  <r>
    <x v="1226"/>
    <x v="89"/>
    <x v="0"/>
    <n v="14598"/>
    <n v="9"/>
    <n v="1"/>
    <n v="3"/>
    <x v="1"/>
  </r>
  <r>
    <x v="1227"/>
    <x v="257"/>
    <x v="1"/>
    <n v="8872"/>
    <n v="5"/>
    <n v="1"/>
    <n v="2"/>
    <x v="0"/>
  </r>
  <r>
    <x v="1228"/>
    <x v="601"/>
    <x v="0"/>
    <n v="8769"/>
    <n v="7"/>
    <n v="1"/>
    <n v="3"/>
    <x v="1"/>
  </r>
  <r>
    <x v="1229"/>
    <x v="47"/>
    <x v="1"/>
    <n v="7910"/>
    <n v="7"/>
    <n v="5"/>
    <n v="2"/>
    <x v="0"/>
  </r>
  <r>
    <x v="1230"/>
    <x v="100"/>
    <x v="0"/>
    <n v="18890"/>
    <n v="12"/>
    <n v="3"/>
    <n v="2"/>
    <x v="1"/>
  </r>
  <r>
    <x v="1231"/>
    <x v="316"/>
    <x v="1"/>
    <n v="7728"/>
    <n v="6"/>
    <n v="5"/>
    <n v="2"/>
    <x v="0"/>
  </r>
  <r>
    <x v="1232"/>
    <x v="602"/>
    <x v="1"/>
    <n v="9842"/>
    <n v="6"/>
    <n v="5"/>
    <n v="4"/>
    <x v="0"/>
  </r>
  <r>
    <x v="1233"/>
    <x v="289"/>
    <x v="1"/>
    <n v="12160"/>
    <n v="6"/>
    <n v="5"/>
    <n v="2"/>
    <x v="0"/>
  </r>
  <r>
    <x v="1234"/>
    <x v="52"/>
    <x v="1"/>
    <n v="8525"/>
    <n v="7"/>
    <n v="6"/>
    <n v="3"/>
    <x v="0"/>
  </r>
  <r>
    <x v="1235"/>
    <x v="603"/>
    <x v="1"/>
    <n v="13132"/>
    <n v="9"/>
    <n v="6"/>
    <n v="1"/>
    <x v="0"/>
  </r>
  <r>
    <x v="1236"/>
    <x v="198"/>
    <x v="1"/>
    <n v="2628"/>
    <n v="6"/>
    <n v="1"/>
    <n v="3"/>
    <x v="0"/>
  </r>
  <r>
    <x v="1237"/>
    <x v="530"/>
    <x v="0"/>
    <n v="12393"/>
    <n v="8"/>
    <n v="1"/>
    <n v="3"/>
    <x v="1"/>
  </r>
  <r>
    <x v="1238"/>
    <x v="215"/>
    <x v="1"/>
    <n v="13072"/>
    <n v="6"/>
    <n v="1"/>
    <n v="3"/>
    <x v="0"/>
  </r>
  <r>
    <x v="1239"/>
    <x v="604"/>
    <x v="0"/>
    <n v="9037"/>
    <n v="6"/>
    <n v="1"/>
    <n v="3"/>
    <x v="1"/>
  </r>
  <r>
    <x v="1240"/>
    <x v="472"/>
    <x v="0"/>
    <n v="8158"/>
    <n v="8"/>
    <n v="1"/>
    <n v="3"/>
    <x v="0"/>
  </r>
  <r>
    <x v="1241"/>
    <x v="605"/>
    <x v="0"/>
    <n v="9849"/>
    <n v="7"/>
    <n v="1"/>
    <n v="3"/>
    <x v="0"/>
  </r>
  <r>
    <x v="1242"/>
    <x v="40"/>
    <x v="1"/>
    <n v="10625"/>
    <n v="6"/>
    <n v="4"/>
    <n v="2"/>
    <x v="1"/>
  </r>
  <r>
    <x v="1243"/>
    <x v="606"/>
    <x v="0"/>
    <n v="13891"/>
    <n v="7"/>
    <n v="1"/>
    <n v="3"/>
    <x v="1"/>
  </r>
  <r>
    <x v="1244"/>
    <x v="22"/>
    <x v="0"/>
    <n v="11435"/>
    <n v="7"/>
    <n v="6"/>
    <n v="3"/>
    <x v="1"/>
  </r>
  <r>
    <x v="1245"/>
    <x v="94"/>
    <x v="1"/>
    <n v="12090"/>
    <n v="7"/>
    <n v="1"/>
    <n v="2"/>
    <x v="1"/>
  </r>
  <r>
    <x v="1246"/>
    <x v="607"/>
    <x v="0"/>
    <n v="8125"/>
    <n v="6"/>
    <n v="1"/>
    <n v="3"/>
    <x v="0"/>
  </r>
  <r>
    <x v="1247"/>
    <x v="608"/>
    <x v="1"/>
    <n v="12328"/>
    <n v="6"/>
    <n v="3"/>
    <n v="2"/>
    <x v="0"/>
  </r>
  <r>
    <x v="1248"/>
    <x v="10"/>
    <x v="1"/>
    <n v="9600"/>
    <n v="8"/>
    <n v="6"/>
    <n v="1"/>
    <x v="1"/>
  </r>
  <r>
    <x v="1249"/>
    <x v="239"/>
    <x v="1"/>
    <n v="7200"/>
    <n v="6"/>
    <n v="6"/>
    <n v="2"/>
    <x v="0"/>
  </r>
  <r>
    <x v="1250"/>
    <x v="67"/>
    <x v="0"/>
    <n v="11160"/>
    <n v="8"/>
    <n v="4"/>
    <n v="2"/>
    <x v="1"/>
  </r>
  <r>
    <x v="1251"/>
    <x v="609"/>
    <x v="1"/>
    <n v="3136"/>
    <n v="6"/>
    <n v="1"/>
    <n v="3"/>
    <x v="1"/>
  </r>
  <r>
    <x v="1252"/>
    <x v="52"/>
    <x v="1"/>
    <n v="9858"/>
    <n v="5"/>
    <n v="4"/>
    <n v="2"/>
    <x v="0"/>
  </r>
  <r>
    <x v="1253"/>
    <x v="610"/>
    <x v="0"/>
    <n v="17542"/>
    <n v="9"/>
    <n v="1"/>
    <n v="2"/>
    <x v="1"/>
  </r>
  <r>
    <x v="1254"/>
    <x v="611"/>
    <x v="1"/>
    <n v="6931"/>
    <n v="7"/>
    <n v="1"/>
    <n v="3"/>
    <x v="1"/>
  </r>
  <r>
    <x v="1255"/>
    <x v="136"/>
    <x v="1"/>
    <n v="6240"/>
    <n v="6"/>
    <n v="6"/>
    <n v="1"/>
    <x v="1"/>
  </r>
  <r>
    <x v="1256"/>
    <x v="612"/>
    <x v="0"/>
    <n v="14303"/>
    <n v="7"/>
    <n v="2"/>
    <n v="3"/>
    <x v="1"/>
  </r>
  <r>
    <x v="1257"/>
    <x v="613"/>
    <x v="1"/>
    <n v="4060"/>
    <n v="4"/>
    <n v="6"/>
    <n v="3"/>
    <x v="0"/>
  </r>
  <r>
    <x v="1258"/>
    <x v="100"/>
    <x v="0"/>
    <n v="9587"/>
    <n v="5"/>
    <n v="1"/>
    <n v="3"/>
    <x v="0"/>
  </r>
  <r>
    <x v="1259"/>
    <x v="196"/>
    <x v="1"/>
    <n v="9750"/>
    <n v="6"/>
    <n v="4"/>
    <n v="2"/>
    <x v="0"/>
  </r>
  <r>
    <x v="1260"/>
    <x v="111"/>
    <x v="0"/>
    <n v="24682"/>
    <n v="7"/>
    <n v="1"/>
    <n v="3"/>
    <x v="1"/>
  </r>
  <r>
    <x v="1261"/>
    <x v="614"/>
    <x v="1"/>
    <n v="9600"/>
    <n v="5"/>
    <n v="5"/>
    <n v="2"/>
    <x v="0"/>
  </r>
  <r>
    <x v="1262"/>
    <x v="457"/>
    <x v="1"/>
    <n v="11250"/>
    <n v="8"/>
    <n v="2"/>
    <n v="2"/>
    <x v="1"/>
  </r>
  <r>
    <x v="1263"/>
    <x v="53"/>
    <x v="1"/>
    <n v="13515"/>
    <n v="8"/>
    <n v="6"/>
    <n v="3"/>
    <x v="1"/>
  </r>
  <r>
    <x v="1264"/>
    <x v="111"/>
    <x v="0"/>
    <n v="4060"/>
    <n v="5"/>
    <n v="1"/>
    <n v="3"/>
    <x v="0"/>
  </r>
  <r>
    <x v="1265"/>
    <x v="615"/>
    <x v="0"/>
    <n v="3735"/>
    <n v="6"/>
    <n v="1"/>
    <n v="3"/>
    <x v="0"/>
  </r>
  <r>
    <x v="1266"/>
    <x v="125"/>
    <x v="1"/>
    <n v="10120"/>
    <n v="9"/>
    <n v="6"/>
    <n v="2"/>
    <x v="1"/>
  </r>
  <r>
    <x v="1267"/>
    <x v="616"/>
    <x v="0"/>
    <n v="13214"/>
    <n v="10"/>
    <n v="1"/>
    <n v="3"/>
    <x v="1"/>
  </r>
  <r>
    <x v="1268"/>
    <x v="617"/>
    <x v="0"/>
    <n v="14100"/>
    <n v="11"/>
    <n v="2"/>
    <n v="2"/>
    <x v="1"/>
  </r>
  <r>
    <x v="1269"/>
    <x v="12"/>
    <x v="1"/>
    <n v="11344"/>
    <n v="7"/>
    <n v="5"/>
    <n v="2"/>
    <x v="0"/>
  </r>
  <r>
    <x v="1270"/>
    <x v="79"/>
    <x v="0"/>
    <n v="23595"/>
    <n v="4"/>
    <n v="3"/>
    <n v="3"/>
    <x v="1"/>
  </r>
  <r>
    <x v="1271"/>
    <x v="618"/>
    <x v="0"/>
    <n v="9156"/>
    <n v="7"/>
    <n v="4"/>
    <n v="2"/>
    <x v="1"/>
  </r>
  <r>
    <x v="1272"/>
    <x v="193"/>
    <x v="1"/>
    <n v="13526"/>
    <n v="5"/>
    <n v="4"/>
    <n v="2"/>
    <x v="0"/>
  </r>
  <r>
    <x v="1273"/>
    <x v="48"/>
    <x v="1"/>
    <n v="11512"/>
    <n v="5"/>
    <n v="1"/>
    <n v="2"/>
    <x v="1"/>
  </r>
  <r>
    <x v="1274"/>
    <x v="19"/>
    <x v="1"/>
    <n v="5362"/>
    <n v="8"/>
    <n v="1"/>
    <n v="3"/>
    <x v="1"/>
  </r>
  <r>
    <x v="1275"/>
    <x v="193"/>
    <x v="1"/>
    <n v="11345"/>
    <n v="10"/>
    <n v="6"/>
    <n v="2"/>
    <x v="0"/>
  </r>
  <r>
    <x v="1276"/>
    <x v="259"/>
    <x v="1"/>
    <n v="12936"/>
    <n v="6"/>
    <n v="4"/>
    <n v="2"/>
    <x v="1"/>
  </r>
  <r>
    <x v="1277"/>
    <x v="399"/>
    <x v="0"/>
    <n v="17871"/>
    <n v="7"/>
    <n v="3"/>
    <n v="2"/>
    <x v="1"/>
  </r>
  <r>
    <x v="1278"/>
    <x v="479"/>
    <x v="0"/>
    <n v="9473"/>
    <n v="7"/>
    <n v="1"/>
    <n v="3"/>
    <x v="1"/>
  </r>
  <r>
    <x v="1279"/>
    <x v="619"/>
    <x v="1"/>
    <n v="7500"/>
    <n v="6"/>
    <n v="6"/>
    <n v="2"/>
    <x v="0"/>
  </r>
  <r>
    <x v="1280"/>
    <x v="540"/>
    <x v="0"/>
    <n v="9808"/>
    <n v="6"/>
    <n v="1"/>
    <n v="3"/>
    <x v="0"/>
  </r>
  <r>
    <x v="1281"/>
    <x v="63"/>
    <x v="1"/>
    <n v="8049"/>
    <n v="6"/>
    <n v="2"/>
    <n v="2"/>
    <x v="1"/>
  </r>
  <r>
    <x v="1282"/>
    <x v="620"/>
    <x v="1"/>
    <n v="8800"/>
    <n v="5"/>
    <n v="1"/>
    <n v="2"/>
    <x v="0"/>
  </r>
  <r>
    <x v="1283"/>
    <x v="19"/>
    <x v="1"/>
    <n v="9400"/>
    <n v="8"/>
    <n v="4"/>
    <n v="2"/>
    <x v="0"/>
  </r>
  <r>
    <x v="1284"/>
    <x v="486"/>
    <x v="1"/>
    <n v="9638"/>
    <n v="10"/>
    <n v="2"/>
    <n v="3"/>
    <x v="1"/>
  </r>
  <r>
    <x v="1285"/>
    <x v="316"/>
    <x v="1"/>
    <n v="6000"/>
    <n v="6"/>
    <n v="6"/>
    <n v="2"/>
    <x v="1"/>
  </r>
  <r>
    <x v="1286"/>
    <x v="5"/>
    <x v="1"/>
    <n v="9790"/>
    <n v="6"/>
    <n v="4"/>
    <n v="2"/>
    <x v="1"/>
  </r>
  <r>
    <x v="1287"/>
    <x v="100"/>
    <x v="0"/>
    <n v="36500"/>
    <n v="7"/>
    <n v="4"/>
    <n v="2"/>
    <x v="0"/>
  </r>
  <r>
    <x v="1288"/>
    <x v="551"/>
    <x v="0"/>
    <n v="5664"/>
    <n v="5"/>
    <n v="1"/>
    <n v="3"/>
    <x v="1"/>
  </r>
  <r>
    <x v="1289"/>
    <x v="621"/>
    <x v="0"/>
    <n v="11065"/>
    <n v="8"/>
    <n v="1"/>
    <n v="3"/>
    <x v="1"/>
  </r>
  <r>
    <x v="1290"/>
    <x v="53"/>
    <x v="1"/>
    <n v="14112"/>
    <n v="6"/>
    <n v="4"/>
    <n v="3"/>
    <x v="1"/>
  </r>
  <r>
    <x v="1291"/>
    <x v="303"/>
    <x v="1"/>
    <n v="1680"/>
    <n v="6"/>
    <n v="4"/>
    <n v="2"/>
    <x v="0"/>
  </r>
  <r>
    <x v="1292"/>
    <x v="344"/>
    <x v="1"/>
    <n v="6600"/>
    <n v="11"/>
    <n v="4"/>
    <n v="5"/>
    <x v="0"/>
  </r>
  <r>
    <x v="1293"/>
    <x v="301"/>
    <x v="1"/>
    <n v="10140"/>
    <n v="8"/>
    <n v="3"/>
    <n v="3"/>
    <x v="1"/>
  </r>
  <r>
    <x v="1294"/>
    <x v="99"/>
    <x v="1"/>
    <n v="8172"/>
    <n v="5"/>
    <n v="2"/>
    <n v="2"/>
    <x v="0"/>
  </r>
  <r>
    <x v="1295"/>
    <x v="419"/>
    <x v="1"/>
    <n v="8400"/>
    <n v="5"/>
    <n v="4"/>
    <n v="2"/>
    <x v="0"/>
  </r>
  <r>
    <x v="1296"/>
    <x v="106"/>
    <x v="1"/>
    <n v="8700"/>
    <n v="6"/>
    <n v="4"/>
    <n v="2"/>
    <x v="0"/>
  </r>
  <r>
    <x v="1297"/>
    <x v="3"/>
    <x v="1"/>
    <n v="3675"/>
    <n v="5"/>
    <n v="1"/>
    <n v="3"/>
    <x v="0"/>
  </r>
  <r>
    <x v="1298"/>
    <x v="39"/>
    <x v="1"/>
    <n v="63887"/>
    <n v="12"/>
    <n v="1"/>
    <n v="3"/>
    <x v="1"/>
  </r>
  <r>
    <x v="1299"/>
    <x v="23"/>
    <x v="1"/>
    <n v="7500"/>
    <n v="6"/>
    <n v="2"/>
    <n v="2"/>
    <x v="0"/>
  </r>
  <r>
    <x v="1300"/>
    <x v="66"/>
    <x v="0"/>
    <n v="10762"/>
    <n v="9"/>
    <n v="1"/>
    <n v="3"/>
    <x v="1"/>
  </r>
  <r>
    <x v="1301"/>
    <x v="253"/>
    <x v="1"/>
    <n v="7500"/>
    <n v="7"/>
    <n v="6"/>
    <n v="2"/>
    <x v="1"/>
  </r>
  <r>
    <x v="1302"/>
    <x v="178"/>
    <x v="0"/>
    <n v="10120"/>
    <n v="8"/>
    <n v="2"/>
    <n v="3"/>
    <x v="1"/>
  </r>
  <r>
    <x v="1303"/>
    <x v="537"/>
    <x v="0"/>
    <n v="8688"/>
    <n v="7"/>
    <n v="1"/>
    <n v="3"/>
    <x v="0"/>
  </r>
  <r>
    <x v="1304"/>
    <x v="52"/>
    <x v="1"/>
    <n v="3363"/>
    <n v="7"/>
    <n v="1"/>
    <n v="3"/>
    <x v="0"/>
  </r>
  <r>
    <x v="1305"/>
    <x v="357"/>
    <x v="0"/>
    <n v="13173"/>
    <n v="6"/>
    <n v="1"/>
    <n v="3"/>
    <x v="1"/>
  </r>
  <r>
    <x v="1306"/>
    <x v="60"/>
    <x v="0"/>
    <n v="6955"/>
    <n v="6"/>
    <n v="1"/>
    <n v="3"/>
    <x v="1"/>
  </r>
  <r>
    <x v="1307"/>
    <x v="371"/>
    <x v="1"/>
    <n v="8072"/>
    <n v="5"/>
    <n v="2"/>
    <n v="3"/>
    <x v="0"/>
  </r>
  <r>
    <x v="1308"/>
    <x v="257"/>
    <x v="1"/>
    <n v="12000"/>
    <n v="6"/>
    <n v="1"/>
    <n v="2"/>
    <x v="0"/>
  </r>
  <r>
    <x v="1309"/>
    <x v="207"/>
    <x v="1"/>
    <n v="7153"/>
    <n v="6"/>
    <n v="2"/>
    <n v="2"/>
    <x v="0"/>
  </r>
  <r>
    <x v="1310"/>
    <x v="414"/>
    <x v="0"/>
    <n v="17500"/>
    <n v="7"/>
    <n v="1"/>
    <n v="3"/>
    <x v="1"/>
  </r>
  <r>
    <x v="1311"/>
    <x v="541"/>
    <x v="0"/>
    <n v="8814"/>
    <n v="6"/>
    <n v="1"/>
    <n v="3"/>
    <x v="0"/>
  </r>
  <r>
    <x v="1312"/>
    <x v="425"/>
    <x v="0"/>
    <n v="9572"/>
    <n v="9"/>
    <n v="2"/>
    <n v="3"/>
    <x v="1"/>
  </r>
  <r>
    <x v="1313"/>
    <x v="622"/>
    <x v="0"/>
    <n v="14774"/>
    <n v="10"/>
    <n v="1"/>
    <n v="3"/>
    <x v="1"/>
  </r>
  <r>
    <x v="1314"/>
    <x v="239"/>
    <x v="1"/>
    <n v="8190"/>
    <n v="5"/>
    <n v="5"/>
    <n v="2"/>
    <x v="1"/>
  </r>
  <r>
    <x v="1315"/>
    <x v="623"/>
    <x v="0"/>
    <n v="11075"/>
    <n v="9"/>
    <n v="4"/>
    <n v="2"/>
    <x v="1"/>
  </r>
  <r>
    <x v="1316"/>
    <x v="624"/>
    <x v="0"/>
    <n v="10226"/>
    <n v="8"/>
    <n v="1"/>
    <n v="3"/>
    <x v="1"/>
  </r>
  <r>
    <x v="1317"/>
    <x v="317"/>
    <x v="0"/>
    <n v="4230"/>
    <n v="5"/>
    <n v="1"/>
    <n v="3"/>
    <x v="1"/>
  </r>
  <r>
    <x v="1318"/>
    <x v="291"/>
    <x v="0"/>
    <n v="14781"/>
    <n v="7"/>
    <n v="1"/>
    <n v="3"/>
    <x v="1"/>
  </r>
  <r>
    <x v="1319"/>
    <x v="625"/>
    <x v="1"/>
    <n v="10215"/>
    <n v="5"/>
    <n v="5"/>
    <n v="3"/>
    <x v="0"/>
  </r>
  <r>
    <x v="1320"/>
    <x v="626"/>
    <x v="1"/>
    <n v="8400"/>
    <n v="6"/>
    <n v="5"/>
    <n v="2"/>
    <x v="1"/>
  </r>
  <r>
    <x v="1321"/>
    <x v="627"/>
    <x v="1"/>
    <n v="6627"/>
    <n v="4"/>
    <n v="6"/>
    <n v="2"/>
    <x v="0"/>
  </r>
  <r>
    <x v="1322"/>
    <x v="100"/>
    <x v="0"/>
    <n v="10186"/>
    <n v="8"/>
    <n v="2"/>
    <n v="3"/>
    <x v="1"/>
  </r>
  <r>
    <x v="1323"/>
    <x v="222"/>
    <x v="1"/>
    <n v="5330"/>
    <n v="5"/>
    <n v="6"/>
    <n v="2"/>
    <x v="0"/>
  </r>
  <r>
    <x v="1324"/>
    <x v="257"/>
    <x v="1"/>
    <n v="9986"/>
    <n v="7"/>
    <n v="1"/>
    <n v="3"/>
    <x v="1"/>
  </r>
  <r>
    <x v="1325"/>
    <x v="424"/>
    <x v="1"/>
    <n v="3636"/>
    <n v="5"/>
    <n v="6"/>
    <n v="1"/>
    <x v="0"/>
  </r>
  <r>
    <x v="1326"/>
    <x v="128"/>
    <x v="1"/>
    <n v="4270"/>
    <n v="6"/>
    <n v="1"/>
    <n v="1"/>
    <x v="0"/>
  </r>
  <r>
    <x v="1327"/>
    <x v="431"/>
    <x v="1"/>
    <n v="6600"/>
    <n v="5"/>
    <n v="1"/>
    <n v="2"/>
    <x v="1"/>
  </r>
  <r>
    <x v="1328"/>
    <x v="305"/>
    <x v="0"/>
    <n v="10440"/>
    <n v="8"/>
    <n v="6"/>
    <n v="1"/>
    <x v="1"/>
  </r>
  <r>
    <x v="1329"/>
    <x v="504"/>
    <x v="1"/>
    <n v="9084"/>
    <n v="8"/>
    <n v="2"/>
    <n v="3"/>
    <x v="1"/>
  </r>
  <r>
    <x v="1330"/>
    <x v="540"/>
    <x v="0"/>
    <n v="10000"/>
    <n v="7"/>
    <n v="1"/>
    <n v="3"/>
    <x v="1"/>
  </r>
  <r>
    <x v="1331"/>
    <x v="316"/>
    <x v="1"/>
    <n v="10780"/>
    <n v="6"/>
    <n v="3"/>
    <n v="2"/>
    <x v="0"/>
  </r>
  <r>
    <x v="1332"/>
    <x v="98"/>
    <x v="1"/>
    <n v="8877"/>
    <n v="3"/>
    <n v="5"/>
    <n v="2"/>
    <x v="1"/>
  </r>
  <r>
    <x v="1333"/>
    <x v="497"/>
    <x v="1"/>
    <n v="7200"/>
    <n v="6"/>
    <n v="2"/>
    <n v="2"/>
    <x v="0"/>
  </r>
  <r>
    <x v="1334"/>
    <x v="122"/>
    <x v="1"/>
    <n v="2368"/>
    <n v="7"/>
    <n v="4"/>
    <n v="2"/>
    <x v="0"/>
  </r>
  <r>
    <x v="1335"/>
    <x v="559"/>
    <x v="1"/>
    <n v="9650"/>
    <n v="6"/>
    <n v="3"/>
    <n v="2"/>
    <x v="1"/>
  </r>
  <r>
    <x v="1336"/>
    <x v="152"/>
    <x v="1"/>
    <n v="9246"/>
    <n v="8"/>
    <n v="4"/>
    <n v="2"/>
    <x v="0"/>
  </r>
  <r>
    <x v="1337"/>
    <x v="628"/>
    <x v="1"/>
    <n v="4118"/>
    <n v="4"/>
    <n v="6"/>
    <n v="2"/>
    <x v="0"/>
  </r>
  <r>
    <x v="1338"/>
    <x v="7"/>
    <x v="0"/>
    <n v="13450"/>
    <n v="8"/>
    <n v="1"/>
    <n v="3"/>
    <x v="0"/>
  </r>
  <r>
    <x v="1339"/>
    <x v="140"/>
    <x v="1"/>
    <n v="9560"/>
    <n v="5"/>
    <n v="4"/>
    <n v="2"/>
    <x v="0"/>
  </r>
  <r>
    <x v="1340"/>
    <x v="262"/>
    <x v="1"/>
    <n v="8294"/>
    <n v="5"/>
    <n v="4"/>
    <n v="2"/>
    <x v="0"/>
  </r>
  <r>
    <x v="1341"/>
    <x v="106"/>
    <x v="1"/>
    <n v="13695"/>
    <n v="6"/>
    <n v="1"/>
    <n v="3"/>
    <x v="0"/>
  </r>
  <r>
    <x v="1342"/>
    <x v="205"/>
    <x v="0"/>
    <n v="9375"/>
    <n v="7"/>
    <n v="1"/>
    <n v="3"/>
    <x v="1"/>
  </r>
  <r>
    <x v="1343"/>
    <x v="48"/>
    <x v="1"/>
    <n v="7558"/>
    <n v="9"/>
    <n v="6"/>
    <n v="1"/>
    <x v="1"/>
  </r>
  <r>
    <x v="1344"/>
    <x v="629"/>
    <x v="1"/>
    <n v="11103"/>
    <n v="8"/>
    <n v="1"/>
    <n v="3"/>
    <x v="1"/>
  </r>
  <r>
    <x v="1345"/>
    <x v="630"/>
    <x v="1"/>
    <n v="6000"/>
    <n v="5"/>
    <n v="6"/>
    <n v="3"/>
    <x v="0"/>
  </r>
  <r>
    <x v="1346"/>
    <x v="190"/>
    <x v="0"/>
    <n v="20781"/>
    <n v="9"/>
    <n v="1"/>
    <n v="2"/>
    <x v="1"/>
  </r>
  <r>
    <x v="1347"/>
    <x v="631"/>
    <x v="0"/>
    <n v="15306"/>
    <n v="7"/>
    <n v="1"/>
    <n v="3"/>
    <x v="1"/>
  </r>
  <r>
    <x v="1348"/>
    <x v="141"/>
    <x v="0"/>
    <n v="16196"/>
    <n v="5"/>
    <n v="2"/>
    <n v="3"/>
    <x v="1"/>
  </r>
  <r>
    <x v="1349"/>
    <x v="125"/>
    <x v="1"/>
    <n v="5250"/>
    <n v="8"/>
    <n v="2"/>
    <n v="1"/>
    <x v="0"/>
  </r>
  <r>
    <x v="1350"/>
    <x v="7"/>
    <x v="0"/>
    <n v="11643"/>
    <n v="12"/>
    <n v="4"/>
    <n v="2"/>
    <x v="0"/>
  </r>
  <r>
    <x v="1351"/>
    <x v="118"/>
    <x v="1"/>
    <n v="9247"/>
    <n v="8"/>
    <n v="5"/>
    <n v="2"/>
    <x v="1"/>
  </r>
  <r>
    <x v="1352"/>
    <x v="451"/>
    <x v="1"/>
    <n v="6000"/>
    <n v="4"/>
    <n v="1"/>
    <n v="1"/>
    <x v="0"/>
  </r>
  <r>
    <x v="1353"/>
    <x v="632"/>
    <x v="0"/>
    <n v="14720"/>
    <n v="9"/>
    <n v="2"/>
    <n v="3"/>
    <x v="1"/>
  </r>
  <r>
    <x v="1354"/>
    <x v="127"/>
    <x v="0"/>
    <n v="10316"/>
    <n v="7"/>
    <n v="1"/>
    <n v="3"/>
    <x v="1"/>
  </r>
  <r>
    <x v="1355"/>
    <x v="40"/>
    <x v="1"/>
    <n v="10192"/>
    <n v="8"/>
    <n v="2"/>
    <n v="2"/>
    <x v="1"/>
  </r>
  <r>
    <x v="1356"/>
    <x v="50"/>
    <x v="1"/>
    <n v="9477"/>
    <n v="5"/>
    <n v="4"/>
    <n v="2"/>
    <x v="0"/>
  </r>
  <r>
    <x v="1357"/>
    <x v="219"/>
    <x v="1"/>
    <n v="12537"/>
    <n v="6"/>
    <n v="1"/>
    <n v="2"/>
    <x v="1"/>
  </r>
  <r>
    <x v="1358"/>
    <x v="253"/>
    <x v="1"/>
    <n v="2117"/>
    <n v="5"/>
    <n v="1"/>
    <n v="3"/>
    <x v="0"/>
  </r>
  <r>
    <x v="1359"/>
    <x v="155"/>
    <x v="0"/>
    <n v="16737"/>
    <n v="8"/>
    <n v="1"/>
    <n v="3"/>
    <x v="1"/>
  </r>
  <r>
    <x v="1360"/>
    <x v="430"/>
    <x v="0"/>
    <n v="9842"/>
    <n v="8"/>
    <n v="2"/>
    <n v="1"/>
    <x v="0"/>
  </r>
  <r>
    <x v="1361"/>
    <x v="79"/>
    <x v="0"/>
    <n v="16158"/>
    <n v="7"/>
    <n v="1"/>
    <n v="3"/>
    <x v="1"/>
  </r>
  <r>
    <x v="1362"/>
    <x v="593"/>
    <x v="1"/>
    <n v="12513"/>
    <n v="7"/>
    <n v="1"/>
    <n v="1"/>
    <x v="1"/>
  </r>
  <r>
    <x v="1363"/>
    <x v="633"/>
    <x v="1"/>
    <n v="8499"/>
    <n v="6"/>
    <n v="1"/>
    <n v="3"/>
    <x v="1"/>
  </r>
  <r>
    <x v="1364"/>
    <x v="634"/>
    <x v="1"/>
    <n v="3180"/>
    <n v="4"/>
    <n v="1"/>
    <n v="3"/>
    <x v="0"/>
  </r>
  <r>
    <x v="1365"/>
    <x v="635"/>
    <x v="0"/>
    <n v="7500"/>
    <n v="7"/>
    <n v="1"/>
    <n v="3"/>
    <x v="0"/>
  </r>
  <r>
    <x v="1366"/>
    <x v="507"/>
    <x v="0"/>
    <n v="9179"/>
    <n v="7"/>
    <n v="1"/>
    <n v="3"/>
    <x v="0"/>
  </r>
  <r>
    <x v="1367"/>
    <x v="47"/>
    <x v="1"/>
    <n v="2665"/>
    <n v="6"/>
    <n v="3"/>
    <n v="3"/>
    <x v="1"/>
  </r>
  <r>
    <x v="1368"/>
    <x v="12"/>
    <x v="1"/>
    <n v="4435"/>
    <n v="4"/>
    <n v="1"/>
    <n v="3"/>
    <x v="0"/>
  </r>
  <r>
    <x v="1369"/>
    <x v="537"/>
    <x v="0"/>
    <n v="10635"/>
    <n v="8"/>
    <n v="1"/>
    <n v="3"/>
    <x v="1"/>
  </r>
  <r>
    <x v="1370"/>
    <x v="123"/>
    <x v="1"/>
    <n v="5400"/>
    <n v="6"/>
    <n v="6"/>
    <n v="3"/>
    <x v="0"/>
  </r>
  <r>
    <x v="1371"/>
    <x v="32"/>
    <x v="1"/>
    <n v="9600"/>
    <n v="8"/>
    <n v="2"/>
    <n v="2"/>
    <x v="1"/>
  </r>
  <r>
    <x v="1372"/>
    <x v="636"/>
    <x v="0"/>
    <n v="9750"/>
    <n v="8"/>
    <n v="2"/>
    <n v="3"/>
    <x v="1"/>
  </r>
  <r>
    <x v="1373"/>
    <x v="637"/>
    <x v="0"/>
    <n v="11400"/>
    <n v="8"/>
    <n v="1"/>
    <n v="3"/>
    <x v="1"/>
  </r>
  <r>
    <x v="1374"/>
    <x v="4"/>
    <x v="0"/>
    <n v="10625"/>
    <n v="9"/>
    <n v="1"/>
    <n v="3"/>
    <x v="1"/>
  </r>
  <r>
    <x v="1375"/>
    <x v="142"/>
    <x v="0"/>
    <n v="10991"/>
    <n v="7"/>
    <n v="1"/>
    <n v="3"/>
    <x v="1"/>
  </r>
  <r>
    <x v="1376"/>
    <x v="71"/>
    <x v="1"/>
    <n v="6292"/>
    <n v="4"/>
    <n v="6"/>
    <n v="1"/>
    <x v="0"/>
  </r>
  <r>
    <x v="1377"/>
    <x v="528"/>
    <x v="1"/>
    <n v="10998"/>
    <n v="6"/>
    <n v="5"/>
    <n v="2"/>
    <x v="0"/>
  </r>
  <r>
    <x v="1378"/>
    <x v="91"/>
    <x v="1"/>
    <n v="1953"/>
    <n v="5"/>
    <n v="4"/>
    <n v="2"/>
    <x v="0"/>
  </r>
  <r>
    <x v="1379"/>
    <x v="522"/>
    <x v="1"/>
    <n v="9735"/>
    <n v="7"/>
    <n v="1"/>
    <n v="3"/>
    <x v="0"/>
  </r>
  <r>
    <x v="1380"/>
    <x v="638"/>
    <x v="1"/>
    <n v="8212"/>
    <n v="5"/>
    <n v="6"/>
    <n v="1"/>
    <x v="0"/>
  </r>
  <r>
    <x v="1381"/>
    <x v="639"/>
    <x v="0"/>
    <n v="12925"/>
    <n v="7"/>
    <n v="4"/>
    <n v="2"/>
    <x v="1"/>
  </r>
  <r>
    <x v="1382"/>
    <x v="14"/>
    <x v="1"/>
    <n v="7200"/>
    <n v="8"/>
    <n v="6"/>
    <n v="1"/>
    <x v="0"/>
  </r>
  <r>
    <x v="1383"/>
    <x v="162"/>
    <x v="1"/>
    <n v="25339"/>
    <n v="7"/>
    <n v="1"/>
    <n v="1"/>
    <x v="0"/>
  </r>
  <r>
    <x v="1384"/>
    <x v="123"/>
    <x v="1"/>
    <n v="9060"/>
    <n v="6"/>
    <n v="6"/>
    <n v="1"/>
    <x v="0"/>
  </r>
  <r>
    <x v="1385"/>
    <x v="497"/>
    <x v="1"/>
    <n v="5436"/>
    <n v="7"/>
    <n v="1"/>
    <n v="1"/>
    <x v="0"/>
  </r>
  <r>
    <x v="1386"/>
    <x v="4"/>
    <x v="0"/>
    <n v="16692"/>
    <n v="12"/>
    <n v="3"/>
    <n v="2"/>
    <x v="1"/>
  </r>
  <r>
    <x v="1387"/>
    <x v="109"/>
    <x v="1"/>
    <n v="8520"/>
    <n v="10"/>
    <n v="6"/>
    <n v="1"/>
    <x v="1"/>
  </r>
  <r>
    <x v="1388"/>
    <x v="640"/>
    <x v="0"/>
    <n v="14892"/>
    <n v="7"/>
    <n v="1"/>
    <n v="3"/>
    <x v="1"/>
  </r>
  <r>
    <x v="1389"/>
    <x v="213"/>
    <x v="1"/>
    <n v="6000"/>
    <n v="6"/>
    <n v="6"/>
    <n v="1"/>
    <x v="1"/>
  </r>
  <r>
    <x v="1390"/>
    <x v="127"/>
    <x v="0"/>
    <n v="9100"/>
    <n v="6"/>
    <n v="1"/>
    <n v="3"/>
    <x v="0"/>
  </r>
  <r>
    <x v="1391"/>
    <x v="310"/>
    <x v="1"/>
    <n v="8944"/>
    <n v="8"/>
    <n v="4"/>
    <n v="2"/>
    <x v="0"/>
  </r>
  <r>
    <x v="1392"/>
    <x v="262"/>
    <x v="1"/>
    <n v="7838"/>
    <n v="6"/>
    <n v="4"/>
    <n v="2"/>
    <x v="1"/>
  </r>
  <r>
    <x v="1393"/>
    <x v="143"/>
    <x v="1"/>
    <n v="10800"/>
    <n v="7"/>
    <n v="1"/>
    <n v="1"/>
    <x v="1"/>
  </r>
  <r>
    <x v="1394"/>
    <x v="641"/>
    <x v="0"/>
    <n v="4045"/>
    <n v="6"/>
    <n v="1"/>
    <n v="3"/>
    <x v="1"/>
  </r>
  <r>
    <x v="1395"/>
    <x v="642"/>
    <x v="0"/>
    <n v="12665"/>
    <n v="9"/>
    <n v="1"/>
    <n v="3"/>
    <x v="1"/>
  </r>
  <r>
    <x v="1396"/>
    <x v="39"/>
    <x v="1"/>
    <n v="57200"/>
    <n v="7"/>
    <n v="6"/>
    <n v="2"/>
    <x v="1"/>
  </r>
  <r>
    <x v="1397"/>
    <x v="381"/>
    <x v="1"/>
    <n v="6120"/>
    <n v="8"/>
    <n v="1"/>
    <n v="1"/>
    <x v="0"/>
  </r>
  <r>
    <x v="1398"/>
    <x v="371"/>
    <x v="1"/>
    <n v="7200"/>
    <n v="7"/>
    <n v="3"/>
    <n v="2"/>
    <x v="0"/>
  </r>
  <r>
    <x v="1399"/>
    <x v="643"/>
    <x v="1"/>
    <n v="6171"/>
    <n v="7"/>
    <n v="2"/>
    <n v="1"/>
    <x v="1"/>
  </r>
  <r>
    <x v="1400"/>
    <x v="149"/>
    <x v="1"/>
    <n v="6000"/>
    <n v="5"/>
    <n v="6"/>
    <n v="1"/>
    <x v="1"/>
  </r>
  <r>
    <x v="1401"/>
    <x v="507"/>
    <x v="0"/>
    <n v="7415"/>
    <n v="8"/>
    <n v="1"/>
    <n v="3"/>
    <x v="1"/>
  </r>
  <r>
    <x v="1402"/>
    <x v="644"/>
    <x v="0"/>
    <n v="6762"/>
    <n v="6"/>
    <n v="1"/>
    <n v="3"/>
    <x v="1"/>
  </r>
  <r>
    <x v="1403"/>
    <x v="645"/>
    <x v="0"/>
    <n v="15256"/>
    <n v="6"/>
    <n v="1"/>
    <n v="3"/>
    <x v="0"/>
  </r>
  <r>
    <x v="1404"/>
    <x v="123"/>
    <x v="1"/>
    <n v="10410"/>
    <n v="6"/>
    <n v="6"/>
    <n v="3"/>
    <x v="0"/>
  </r>
  <r>
    <x v="1405"/>
    <x v="291"/>
    <x v="0"/>
    <n v="3842"/>
    <n v="5"/>
    <n v="1"/>
    <n v="3"/>
    <x v="1"/>
  </r>
  <r>
    <x v="1406"/>
    <x v="325"/>
    <x v="1"/>
    <n v="8445"/>
    <n v="5"/>
    <n v="1"/>
    <n v="2"/>
    <x v="0"/>
  </r>
  <r>
    <x v="1407"/>
    <x v="162"/>
    <x v="1"/>
    <n v="8780"/>
    <n v="5"/>
    <n v="3"/>
    <n v="2"/>
    <x v="0"/>
  </r>
  <r>
    <x v="1408"/>
    <x v="497"/>
    <x v="1"/>
    <n v="7740"/>
    <n v="6"/>
    <n v="6"/>
    <n v="2"/>
    <x v="0"/>
  </r>
  <r>
    <x v="1409"/>
    <x v="141"/>
    <x v="0"/>
    <n v="20544"/>
    <n v="7"/>
    <n v="2"/>
    <n v="2"/>
    <x v="1"/>
  </r>
  <r>
    <x v="1410"/>
    <x v="22"/>
    <x v="0"/>
    <n v="12420"/>
    <n v="6"/>
    <n v="1"/>
    <n v="3"/>
    <x v="0"/>
  </r>
  <r>
    <x v="1411"/>
    <x v="3"/>
    <x v="1"/>
    <n v="9600"/>
    <n v="6"/>
    <n v="1"/>
    <n v="2"/>
    <x v="0"/>
  </r>
  <r>
    <x v="1412"/>
    <x v="17"/>
    <x v="1"/>
    <n v="7200"/>
    <n v="6"/>
    <n v="6"/>
    <n v="4"/>
    <x v="0"/>
  </r>
  <r>
    <x v="1413"/>
    <x v="646"/>
    <x v="0"/>
    <n v="10994"/>
    <n v="7"/>
    <n v="1"/>
    <n v="3"/>
    <x v="1"/>
  </r>
  <r>
    <x v="1414"/>
    <x v="241"/>
    <x v="0"/>
    <n v="13053"/>
    <n v="8"/>
    <n v="1"/>
    <n v="1"/>
    <x v="1"/>
  </r>
  <r>
    <x v="1415"/>
    <x v="455"/>
    <x v="1"/>
    <n v="3635"/>
    <n v="7"/>
    <n v="1"/>
    <n v="3"/>
    <x v="1"/>
  </r>
  <r>
    <x v="1416"/>
    <x v="296"/>
    <x v="1"/>
    <n v="11340"/>
    <n v="11"/>
    <n v="6"/>
    <n v="3"/>
    <x v="0"/>
  </r>
  <r>
    <x v="1417"/>
    <x v="264"/>
    <x v="0"/>
    <n v="16545"/>
    <n v="7"/>
    <n v="2"/>
    <n v="3"/>
    <x v="1"/>
  </r>
  <r>
    <x v="1418"/>
    <x v="310"/>
    <x v="1"/>
    <n v="9204"/>
    <n v="6"/>
    <n v="4"/>
    <n v="2"/>
    <x v="0"/>
  </r>
  <r>
    <x v="1419"/>
    <x v="647"/>
    <x v="0"/>
    <n v="16381"/>
    <n v="7"/>
    <n v="4"/>
    <n v="2"/>
    <x v="1"/>
  </r>
  <r>
    <x v="1420"/>
    <x v="31"/>
    <x v="1"/>
    <n v="11700"/>
    <n v="7"/>
    <n v="4"/>
    <n v="2"/>
    <x v="1"/>
  </r>
  <r>
    <x v="1421"/>
    <x v="136"/>
    <x v="1"/>
    <n v="4043"/>
    <n v="4"/>
    <n v="3"/>
    <n v="2"/>
    <x v="1"/>
  </r>
  <r>
    <x v="1422"/>
    <x v="73"/>
    <x v="1"/>
    <n v="4435"/>
    <n v="3"/>
    <n v="1"/>
    <n v="3"/>
    <x v="0"/>
  </r>
  <r>
    <x v="1423"/>
    <x v="648"/>
    <x v="0"/>
    <n v="19690"/>
    <n v="8"/>
    <n v="4"/>
    <n v="2"/>
    <x v="1"/>
  </r>
  <r>
    <x v="1424"/>
    <x v="12"/>
    <x v="1"/>
    <n v="9503"/>
    <n v="6"/>
    <n v="3"/>
    <n v="2"/>
    <x v="1"/>
  </r>
  <r>
    <x v="1425"/>
    <x v="289"/>
    <x v="1"/>
    <n v="10721"/>
    <n v="7"/>
    <n v="5"/>
    <n v="2"/>
    <x v="0"/>
  </r>
  <r>
    <x v="1426"/>
    <x v="473"/>
    <x v="0"/>
    <n v="10944"/>
    <n v="5"/>
    <n v="2"/>
    <n v="3"/>
    <x v="1"/>
  </r>
  <r>
    <x v="1427"/>
    <x v="3"/>
    <x v="1"/>
    <n v="10930"/>
    <n v="6"/>
    <n v="6"/>
    <n v="2"/>
    <x v="1"/>
  </r>
  <r>
    <x v="1428"/>
    <x v="239"/>
    <x v="1"/>
    <n v="7200"/>
    <n v="4"/>
    <n v="2"/>
    <n v="2"/>
    <x v="1"/>
  </r>
  <r>
    <x v="1429"/>
    <x v="649"/>
    <x v="0"/>
    <n v="12546"/>
    <n v="7"/>
    <n v="3"/>
    <n v="2"/>
    <x v="1"/>
  </r>
  <r>
    <x v="1430"/>
    <x v="650"/>
    <x v="0"/>
    <n v="21930"/>
    <n v="7"/>
    <n v="1"/>
    <n v="3"/>
    <x v="1"/>
  </r>
  <r>
    <x v="1431"/>
    <x v="651"/>
    <x v="1"/>
    <n v="4928"/>
    <n v="5"/>
    <n v="3"/>
    <n v="2"/>
    <x v="0"/>
  </r>
  <r>
    <x v="1432"/>
    <x v="652"/>
    <x v="1"/>
    <n v="10800"/>
    <n v="5"/>
    <n v="1"/>
    <n v="1"/>
    <x v="0"/>
  </r>
  <r>
    <x v="1433"/>
    <x v="607"/>
    <x v="0"/>
    <n v="10261"/>
    <n v="8"/>
    <n v="1"/>
    <n v="3"/>
    <x v="1"/>
  </r>
  <r>
    <x v="1434"/>
    <x v="39"/>
    <x v="1"/>
    <n v="17400"/>
    <n v="5"/>
    <n v="3"/>
    <n v="2"/>
    <x v="1"/>
  </r>
  <r>
    <x v="1435"/>
    <x v="80"/>
    <x v="1"/>
    <n v="8400"/>
    <n v="7"/>
    <n v="1"/>
    <n v="2"/>
    <x v="1"/>
  </r>
  <r>
    <x v="1436"/>
    <x v="200"/>
    <x v="1"/>
    <n v="9000"/>
    <n v="5"/>
    <n v="4"/>
    <n v="3"/>
    <x v="0"/>
  </r>
  <r>
    <x v="1437"/>
    <x v="653"/>
    <x v="0"/>
    <n v="12444"/>
    <n v="7"/>
    <n v="1"/>
    <n v="3"/>
    <x v="1"/>
  </r>
  <r>
    <x v="1438"/>
    <x v="654"/>
    <x v="1"/>
    <n v="7407"/>
    <n v="6"/>
    <n v="2"/>
    <n v="2"/>
    <x v="0"/>
  </r>
  <r>
    <x v="1439"/>
    <x v="531"/>
    <x v="0"/>
    <n v="11584"/>
    <n v="6"/>
    <n v="3"/>
    <n v="2"/>
    <x v="1"/>
  </r>
  <r>
    <x v="1440"/>
    <x v="272"/>
    <x v="0"/>
    <n v="11526"/>
    <n v="11"/>
    <n v="2"/>
    <n v="1"/>
    <x v="1"/>
  </r>
  <r>
    <x v="1441"/>
    <x v="655"/>
    <x v="1"/>
    <n v="4426"/>
    <n v="3"/>
    <n v="1"/>
    <n v="3"/>
    <x v="1"/>
  </r>
  <r>
    <x v="1442"/>
    <x v="546"/>
    <x v="0"/>
    <n v="11003"/>
    <n v="10"/>
    <n v="1"/>
    <n v="3"/>
    <x v="1"/>
  </r>
  <r>
    <x v="1443"/>
    <x v="656"/>
    <x v="1"/>
    <n v="8854"/>
    <n v="4"/>
    <n v="6"/>
    <n v="1"/>
    <x v="1"/>
  </r>
  <r>
    <x v="1444"/>
    <x v="657"/>
    <x v="1"/>
    <n v="8500"/>
    <n v="7"/>
    <n v="1"/>
    <n v="3"/>
    <x v="0"/>
  </r>
  <r>
    <x v="1445"/>
    <x v="275"/>
    <x v="1"/>
    <n v="8400"/>
    <n v="6"/>
    <n v="4"/>
    <n v="2"/>
    <x v="0"/>
  </r>
  <r>
    <x v="1446"/>
    <x v="471"/>
    <x v="1"/>
    <n v="26142"/>
    <n v="6"/>
    <n v="5"/>
    <n v="2"/>
    <x v="0"/>
  </r>
  <r>
    <x v="1447"/>
    <x v="270"/>
    <x v="0"/>
    <n v="10000"/>
    <n v="8"/>
    <n v="2"/>
    <n v="3"/>
    <x v="1"/>
  </r>
  <r>
    <x v="1448"/>
    <x v="162"/>
    <x v="1"/>
    <n v="11767"/>
    <n v="6"/>
    <n v="1"/>
    <n v="2"/>
    <x v="0"/>
  </r>
  <r>
    <x v="1449"/>
    <x v="658"/>
    <x v="1"/>
    <n v="1533"/>
    <n v="3"/>
    <n v="4"/>
    <n v="2"/>
    <x v="0"/>
  </r>
  <r>
    <x v="1450"/>
    <x v="109"/>
    <x v="1"/>
    <n v="9000"/>
    <n v="8"/>
    <n v="4"/>
    <n v="2"/>
    <x v="0"/>
  </r>
  <r>
    <x v="1451"/>
    <x v="659"/>
    <x v="0"/>
    <n v="9262"/>
    <n v="7"/>
    <n v="1"/>
    <n v="3"/>
    <x v="1"/>
  </r>
  <r>
    <x v="1452"/>
    <x v="35"/>
    <x v="1"/>
    <n v="3675"/>
    <n v="5"/>
    <n v="1"/>
    <n v="3"/>
    <x v="0"/>
  </r>
  <r>
    <x v="1453"/>
    <x v="112"/>
    <x v="1"/>
    <n v="17217"/>
    <n v="6"/>
    <n v="1"/>
    <n v="3"/>
    <x v="0"/>
  </r>
  <r>
    <x v="1454"/>
    <x v="68"/>
    <x v="0"/>
    <n v="7500"/>
    <n v="6"/>
    <n v="1"/>
    <n v="3"/>
    <x v="0"/>
  </r>
  <r>
    <x v="1455"/>
    <x v="216"/>
    <x v="1"/>
    <n v="7917"/>
    <n v="7"/>
    <n v="1"/>
    <n v="3"/>
    <x v="1"/>
  </r>
  <r>
    <x v="1456"/>
    <x v="171"/>
    <x v="0"/>
    <n v="13175"/>
    <n v="7"/>
    <n v="2"/>
    <n v="2"/>
    <x v="1"/>
  </r>
  <r>
    <x v="1457"/>
    <x v="660"/>
    <x v="0"/>
    <n v="9042"/>
    <n v="9"/>
    <n v="1"/>
    <n v="5"/>
    <x v="1"/>
  </r>
  <r>
    <x v="1458"/>
    <x v="661"/>
    <x v="1"/>
    <n v="9717"/>
    <n v="5"/>
    <n v="2"/>
    <n v="2"/>
    <x v="0"/>
  </r>
  <r>
    <x v="1459"/>
    <x v="662"/>
    <x v="1"/>
    <n v="9937"/>
    <n v="6"/>
    <n v="4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39BD4-FAE8-403A-B4FF-202CB0EAC26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4" firstHeaderRow="1" firstDataRow="1" firstDataCol="1" rowPageCount="1" colPageCount="1"/>
  <pivotFields count="8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  <pivotField multipleItemSelectionAllowed="1" showAll="0"/>
  </pivotFields>
  <rowFields count="1">
    <field x="0"/>
  </rowFields>
  <rowItems count="561">
    <i>
      <x/>
    </i>
    <i>
      <x v="1"/>
    </i>
    <i>
      <x v="2"/>
    </i>
    <i>
      <x v="4"/>
    </i>
    <i>
      <x v="6"/>
    </i>
    <i>
      <x v="7"/>
    </i>
    <i>
      <x v="11"/>
    </i>
    <i>
      <x v="13"/>
    </i>
    <i>
      <x v="20"/>
    </i>
    <i>
      <x v="22"/>
    </i>
    <i>
      <x v="25"/>
    </i>
    <i>
      <x v="27"/>
    </i>
    <i>
      <x v="28"/>
    </i>
    <i>
      <x v="34"/>
    </i>
    <i>
      <x v="35"/>
    </i>
    <i>
      <x v="45"/>
    </i>
    <i>
      <x v="46"/>
    </i>
    <i>
      <x v="47"/>
    </i>
    <i>
      <x v="53"/>
    </i>
    <i>
      <x v="57"/>
    </i>
    <i>
      <x v="58"/>
    </i>
    <i>
      <x v="62"/>
    </i>
    <i>
      <x v="64"/>
    </i>
    <i>
      <x v="65"/>
    </i>
    <i>
      <x v="67"/>
    </i>
    <i>
      <x v="69"/>
    </i>
    <i>
      <x v="70"/>
    </i>
    <i>
      <x v="72"/>
    </i>
    <i>
      <x v="80"/>
    </i>
    <i>
      <x v="82"/>
    </i>
    <i>
      <x v="85"/>
    </i>
    <i>
      <x v="94"/>
    </i>
    <i>
      <x v="95"/>
    </i>
    <i>
      <x v="96"/>
    </i>
    <i>
      <x v="100"/>
    </i>
    <i>
      <x v="103"/>
    </i>
    <i>
      <x v="105"/>
    </i>
    <i>
      <x v="109"/>
    </i>
    <i>
      <x v="112"/>
    </i>
    <i>
      <x v="113"/>
    </i>
    <i>
      <x v="114"/>
    </i>
    <i>
      <x v="118"/>
    </i>
    <i>
      <x v="124"/>
    </i>
    <i>
      <x v="130"/>
    </i>
    <i>
      <x v="131"/>
    </i>
    <i>
      <x v="133"/>
    </i>
    <i>
      <x v="138"/>
    </i>
    <i>
      <x v="139"/>
    </i>
    <i>
      <x v="141"/>
    </i>
    <i>
      <x v="143"/>
    </i>
    <i>
      <x v="147"/>
    </i>
    <i>
      <x v="151"/>
    </i>
    <i>
      <x v="152"/>
    </i>
    <i>
      <x v="153"/>
    </i>
    <i>
      <x v="157"/>
    </i>
    <i>
      <x v="158"/>
    </i>
    <i>
      <x v="159"/>
    </i>
    <i>
      <x v="161"/>
    </i>
    <i>
      <x v="162"/>
    </i>
    <i>
      <x v="166"/>
    </i>
    <i>
      <x v="167"/>
    </i>
    <i>
      <x v="168"/>
    </i>
    <i>
      <x v="169"/>
    </i>
    <i>
      <x v="171"/>
    </i>
    <i>
      <x v="172"/>
    </i>
    <i>
      <x v="174"/>
    </i>
    <i>
      <x v="175"/>
    </i>
    <i>
      <x v="176"/>
    </i>
    <i>
      <x v="178"/>
    </i>
    <i>
      <x v="181"/>
    </i>
    <i>
      <x v="183"/>
    </i>
    <i>
      <x v="185"/>
    </i>
    <i>
      <x v="189"/>
    </i>
    <i>
      <x v="190"/>
    </i>
    <i>
      <x v="191"/>
    </i>
    <i>
      <x v="192"/>
    </i>
    <i>
      <x v="196"/>
    </i>
    <i>
      <x v="197"/>
    </i>
    <i>
      <x v="199"/>
    </i>
    <i>
      <x v="208"/>
    </i>
    <i>
      <x v="211"/>
    </i>
    <i>
      <x v="212"/>
    </i>
    <i>
      <x v="216"/>
    </i>
    <i>
      <x v="218"/>
    </i>
    <i>
      <x v="220"/>
    </i>
    <i>
      <x v="221"/>
    </i>
    <i>
      <x v="224"/>
    </i>
    <i>
      <x v="226"/>
    </i>
    <i>
      <x v="229"/>
    </i>
    <i>
      <x v="231"/>
    </i>
    <i>
      <x v="234"/>
    </i>
    <i>
      <x v="236"/>
    </i>
    <i>
      <x v="237"/>
    </i>
    <i>
      <x v="238"/>
    </i>
    <i>
      <x v="240"/>
    </i>
    <i>
      <x v="244"/>
    </i>
    <i>
      <x v="245"/>
    </i>
    <i>
      <x v="249"/>
    </i>
    <i>
      <x v="251"/>
    </i>
    <i>
      <x v="255"/>
    </i>
    <i>
      <x v="256"/>
    </i>
    <i>
      <x v="257"/>
    </i>
    <i>
      <x v="258"/>
    </i>
    <i>
      <x v="261"/>
    </i>
    <i>
      <x v="266"/>
    </i>
    <i>
      <x v="270"/>
    </i>
    <i>
      <x v="271"/>
    </i>
    <i>
      <x v="272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90"/>
    </i>
    <i>
      <x v="293"/>
    </i>
    <i>
      <x v="297"/>
    </i>
    <i>
      <x v="301"/>
    </i>
    <i>
      <x v="302"/>
    </i>
    <i>
      <x v="304"/>
    </i>
    <i>
      <x v="305"/>
    </i>
    <i>
      <x v="306"/>
    </i>
    <i>
      <x v="309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6"/>
    </i>
    <i>
      <x v="328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3"/>
    </i>
    <i>
      <x v="349"/>
    </i>
    <i>
      <x v="350"/>
    </i>
    <i>
      <x v="351"/>
    </i>
    <i>
      <x v="359"/>
    </i>
    <i>
      <x v="362"/>
    </i>
    <i>
      <x v="364"/>
    </i>
    <i>
      <x v="374"/>
    </i>
    <i>
      <x v="377"/>
    </i>
    <i>
      <x v="378"/>
    </i>
    <i>
      <x v="381"/>
    </i>
    <i>
      <x v="382"/>
    </i>
    <i>
      <x v="384"/>
    </i>
    <i>
      <x v="385"/>
    </i>
    <i>
      <x v="388"/>
    </i>
    <i>
      <x v="389"/>
    </i>
    <i>
      <x v="391"/>
    </i>
    <i>
      <x v="399"/>
    </i>
    <i>
      <x v="400"/>
    </i>
    <i>
      <x v="403"/>
    </i>
    <i>
      <x v="408"/>
    </i>
    <i>
      <x v="409"/>
    </i>
    <i>
      <x v="412"/>
    </i>
    <i>
      <x v="414"/>
    </i>
    <i>
      <x v="415"/>
    </i>
    <i>
      <x v="417"/>
    </i>
    <i>
      <x v="420"/>
    </i>
    <i>
      <x v="421"/>
    </i>
    <i>
      <x v="423"/>
    </i>
    <i>
      <x v="426"/>
    </i>
    <i>
      <x v="428"/>
    </i>
    <i>
      <x v="433"/>
    </i>
    <i>
      <x v="435"/>
    </i>
    <i>
      <x v="440"/>
    </i>
    <i>
      <x v="444"/>
    </i>
    <i>
      <x v="446"/>
    </i>
    <i>
      <x v="447"/>
    </i>
    <i>
      <x v="451"/>
    </i>
    <i>
      <x v="452"/>
    </i>
    <i>
      <x v="453"/>
    </i>
    <i>
      <x v="454"/>
    </i>
    <i>
      <x v="457"/>
    </i>
    <i>
      <x v="460"/>
    </i>
    <i>
      <x v="463"/>
    </i>
    <i>
      <x v="468"/>
    </i>
    <i>
      <x v="469"/>
    </i>
    <i>
      <x v="470"/>
    </i>
    <i>
      <x v="471"/>
    </i>
    <i>
      <x v="473"/>
    </i>
    <i>
      <x v="474"/>
    </i>
    <i>
      <x v="476"/>
    </i>
    <i>
      <x v="477"/>
    </i>
    <i>
      <x v="478"/>
    </i>
    <i>
      <x v="480"/>
    </i>
    <i>
      <x v="481"/>
    </i>
    <i>
      <x v="496"/>
    </i>
    <i>
      <x v="497"/>
    </i>
    <i>
      <x v="501"/>
    </i>
    <i>
      <x v="503"/>
    </i>
    <i>
      <x v="506"/>
    </i>
    <i>
      <x v="507"/>
    </i>
    <i>
      <x v="511"/>
    </i>
    <i>
      <x v="515"/>
    </i>
    <i>
      <x v="517"/>
    </i>
    <i>
      <x v="518"/>
    </i>
    <i>
      <x v="519"/>
    </i>
    <i>
      <x v="523"/>
    </i>
    <i>
      <x v="524"/>
    </i>
    <i>
      <x v="527"/>
    </i>
    <i>
      <x v="529"/>
    </i>
    <i>
      <x v="536"/>
    </i>
    <i>
      <x v="539"/>
    </i>
    <i>
      <x v="540"/>
    </i>
    <i>
      <x v="541"/>
    </i>
    <i>
      <x v="542"/>
    </i>
    <i>
      <x v="545"/>
    </i>
    <i>
      <x v="546"/>
    </i>
    <i>
      <x v="549"/>
    </i>
    <i>
      <x v="552"/>
    </i>
    <i>
      <x v="554"/>
    </i>
    <i>
      <x v="559"/>
    </i>
    <i>
      <x v="563"/>
    </i>
    <i>
      <x v="564"/>
    </i>
    <i>
      <x v="566"/>
    </i>
    <i>
      <x v="567"/>
    </i>
    <i>
      <x v="568"/>
    </i>
    <i>
      <x v="572"/>
    </i>
    <i>
      <x v="580"/>
    </i>
    <i>
      <x v="581"/>
    </i>
    <i>
      <x v="583"/>
    </i>
    <i>
      <x v="585"/>
    </i>
    <i>
      <x v="590"/>
    </i>
    <i>
      <x v="591"/>
    </i>
    <i>
      <x v="595"/>
    </i>
    <i>
      <x v="597"/>
    </i>
    <i>
      <x v="598"/>
    </i>
    <i>
      <x v="600"/>
    </i>
    <i>
      <x v="602"/>
    </i>
    <i>
      <x v="604"/>
    </i>
    <i>
      <x v="605"/>
    </i>
    <i>
      <x v="607"/>
    </i>
    <i>
      <x v="608"/>
    </i>
    <i>
      <x v="610"/>
    </i>
    <i>
      <x v="612"/>
    </i>
    <i>
      <x v="616"/>
    </i>
    <i>
      <x v="618"/>
    </i>
    <i>
      <x v="619"/>
    </i>
    <i>
      <x v="621"/>
    </i>
    <i>
      <x v="631"/>
    </i>
    <i>
      <x v="635"/>
    </i>
    <i>
      <x v="639"/>
    </i>
    <i>
      <x v="640"/>
    </i>
    <i>
      <x v="641"/>
    </i>
    <i>
      <x v="642"/>
    </i>
    <i>
      <x v="644"/>
    </i>
    <i>
      <x v="650"/>
    </i>
    <i>
      <x v="652"/>
    </i>
    <i>
      <x v="654"/>
    </i>
    <i>
      <x v="660"/>
    </i>
    <i>
      <x v="661"/>
    </i>
    <i>
      <x v="664"/>
    </i>
    <i>
      <x v="665"/>
    </i>
    <i>
      <x v="667"/>
    </i>
    <i>
      <x v="673"/>
    </i>
    <i>
      <x v="678"/>
    </i>
    <i>
      <x v="683"/>
    </i>
    <i>
      <x v="684"/>
    </i>
    <i>
      <x v="685"/>
    </i>
    <i>
      <x v="686"/>
    </i>
    <i>
      <x v="688"/>
    </i>
    <i>
      <x v="689"/>
    </i>
    <i>
      <x v="691"/>
    </i>
    <i>
      <x v="692"/>
    </i>
    <i>
      <x v="699"/>
    </i>
    <i>
      <x v="700"/>
    </i>
    <i>
      <x v="702"/>
    </i>
    <i>
      <x v="704"/>
    </i>
    <i>
      <x v="706"/>
    </i>
    <i>
      <x v="707"/>
    </i>
    <i>
      <x v="712"/>
    </i>
    <i>
      <x v="718"/>
    </i>
    <i>
      <x v="720"/>
    </i>
    <i>
      <x v="724"/>
    </i>
    <i>
      <x v="726"/>
    </i>
    <i>
      <x v="727"/>
    </i>
    <i>
      <x v="730"/>
    </i>
    <i>
      <x v="731"/>
    </i>
    <i>
      <x v="732"/>
    </i>
    <i>
      <x v="737"/>
    </i>
    <i>
      <x v="739"/>
    </i>
    <i>
      <x v="745"/>
    </i>
    <i>
      <x v="746"/>
    </i>
    <i>
      <x v="747"/>
    </i>
    <i>
      <x v="748"/>
    </i>
    <i>
      <x v="752"/>
    </i>
    <i>
      <x v="753"/>
    </i>
    <i>
      <x v="756"/>
    </i>
    <i>
      <x v="759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4"/>
    </i>
    <i>
      <x v="776"/>
    </i>
    <i>
      <x v="782"/>
    </i>
    <i>
      <x v="787"/>
    </i>
    <i>
      <x v="789"/>
    </i>
    <i>
      <x v="792"/>
    </i>
    <i>
      <x v="793"/>
    </i>
    <i>
      <x v="794"/>
    </i>
    <i>
      <x v="798"/>
    </i>
    <i>
      <x v="800"/>
    </i>
    <i>
      <x v="802"/>
    </i>
    <i>
      <x v="803"/>
    </i>
    <i>
      <x v="805"/>
    </i>
    <i>
      <x v="807"/>
    </i>
    <i>
      <x v="810"/>
    </i>
    <i>
      <x v="815"/>
    </i>
    <i>
      <x v="817"/>
    </i>
    <i>
      <x v="819"/>
    </i>
    <i>
      <x v="820"/>
    </i>
    <i>
      <x v="822"/>
    </i>
    <i>
      <x v="824"/>
    </i>
    <i>
      <x v="825"/>
    </i>
    <i>
      <x v="827"/>
    </i>
    <i>
      <x v="828"/>
    </i>
    <i>
      <x v="832"/>
    </i>
    <i>
      <x v="846"/>
    </i>
    <i>
      <x v="848"/>
    </i>
    <i>
      <x v="849"/>
    </i>
    <i>
      <x v="851"/>
    </i>
    <i>
      <x v="859"/>
    </i>
    <i>
      <x v="860"/>
    </i>
    <i>
      <x v="864"/>
    </i>
    <i>
      <x v="866"/>
    </i>
    <i>
      <x v="869"/>
    </i>
    <i>
      <x v="871"/>
    </i>
    <i>
      <x v="875"/>
    </i>
    <i>
      <x v="877"/>
    </i>
    <i>
      <x v="881"/>
    </i>
    <i>
      <x v="885"/>
    </i>
    <i>
      <x v="888"/>
    </i>
    <i>
      <x v="898"/>
    </i>
    <i>
      <x v="903"/>
    </i>
    <i>
      <x v="906"/>
    </i>
    <i>
      <x v="907"/>
    </i>
    <i>
      <x v="918"/>
    </i>
    <i>
      <x v="920"/>
    </i>
    <i>
      <x v="923"/>
    </i>
    <i>
      <x v="924"/>
    </i>
    <i>
      <x v="926"/>
    </i>
    <i>
      <x v="928"/>
    </i>
    <i>
      <x v="929"/>
    </i>
    <i>
      <x v="930"/>
    </i>
    <i>
      <x v="932"/>
    </i>
    <i>
      <x v="933"/>
    </i>
    <i>
      <x v="934"/>
    </i>
    <i>
      <x v="936"/>
    </i>
    <i>
      <x v="937"/>
    </i>
    <i>
      <x v="938"/>
    </i>
    <i>
      <x v="939"/>
    </i>
    <i>
      <x v="941"/>
    </i>
    <i>
      <x v="947"/>
    </i>
    <i>
      <x v="948"/>
    </i>
    <i>
      <x v="949"/>
    </i>
    <i>
      <x v="958"/>
    </i>
    <i>
      <x v="961"/>
    </i>
    <i>
      <x v="963"/>
    </i>
    <i>
      <x v="964"/>
    </i>
    <i>
      <x v="973"/>
    </i>
    <i>
      <x v="977"/>
    </i>
    <i>
      <x v="981"/>
    </i>
    <i>
      <x v="983"/>
    </i>
    <i>
      <x v="987"/>
    </i>
    <i>
      <x v="988"/>
    </i>
    <i>
      <x v="989"/>
    </i>
    <i>
      <x v="990"/>
    </i>
    <i>
      <x v="992"/>
    </i>
    <i>
      <x v="994"/>
    </i>
    <i>
      <x v="997"/>
    </i>
    <i>
      <x v="999"/>
    </i>
    <i>
      <x v="1002"/>
    </i>
    <i>
      <x v="1004"/>
    </i>
    <i>
      <x v="1008"/>
    </i>
    <i>
      <x v="1015"/>
    </i>
    <i>
      <x v="1016"/>
    </i>
    <i>
      <x v="1017"/>
    </i>
    <i>
      <x v="1019"/>
    </i>
    <i>
      <x v="1021"/>
    </i>
    <i>
      <x v="1023"/>
    </i>
    <i>
      <x v="1024"/>
    </i>
    <i>
      <x v="1027"/>
    </i>
    <i>
      <x v="1031"/>
    </i>
    <i>
      <x v="1032"/>
    </i>
    <i>
      <x v="1033"/>
    </i>
    <i>
      <x v="1036"/>
    </i>
    <i>
      <x v="1037"/>
    </i>
    <i>
      <x v="1042"/>
    </i>
    <i>
      <x v="1043"/>
    </i>
    <i>
      <x v="1044"/>
    </i>
    <i>
      <x v="1046"/>
    </i>
    <i>
      <x v="1051"/>
    </i>
    <i>
      <x v="1054"/>
    </i>
    <i>
      <x v="1056"/>
    </i>
    <i>
      <x v="1057"/>
    </i>
    <i>
      <x v="1058"/>
    </i>
    <i>
      <x v="1059"/>
    </i>
    <i>
      <x v="1060"/>
    </i>
    <i>
      <x v="1065"/>
    </i>
    <i>
      <x v="1074"/>
    </i>
    <i>
      <x v="1075"/>
    </i>
    <i>
      <x v="1082"/>
    </i>
    <i>
      <x v="1084"/>
    </i>
    <i>
      <x v="1087"/>
    </i>
    <i>
      <x v="1089"/>
    </i>
    <i>
      <x v="1105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21"/>
    </i>
    <i>
      <x v="1127"/>
    </i>
    <i>
      <x v="1128"/>
    </i>
    <i>
      <x v="1133"/>
    </i>
    <i>
      <x v="1138"/>
    </i>
    <i>
      <x v="1141"/>
    </i>
    <i>
      <x v="1142"/>
    </i>
    <i>
      <x v="1152"/>
    </i>
    <i>
      <x v="1154"/>
    </i>
    <i>
      <x v="1155"/>
    </i>
    <i>
      <x v="1157"/>
    </i>
    <i>
      <x v="1158"/>
    </i>
    <i>
      <x v="1159"/>
    </i>
    <i>
      <x v="1161"/>
    </i>
    <i>
      <x v="1164"/>
    </i>
    <i>
      <x v="1165"/>
    </i>
    <i>
      <x v="1166"/>
    </i>
    <i>
      <x v="1168"/>
    </i>
    <i>
      <x v="1169"/>
    </i>
    <i>
      <x v="1173"/>
    </i>
    <i>
      <x v="1174"/>
    </i>
    <i>
      <x v="1175"/>
    </i>
    <i>
      <x v="1180"/>
    </i>
    <i>
      <x v="1181"/>
    </i>
    <i>
      <x v="1182"/>
    </i>
    <i>
      <x v="1184"/>
    </i>
    <i>
      <x v="1187"/>
    </i>
    <i>
      <x v="1188"/>
    </i>
    <i>
      <x v="1189"/>
    </i>
    <i>
      <x v="1196"/>
    </i>
    <i>
      <x v="1201"/>
    </i>
    <i>
      <x v="1203"/>
    </i>
    <i>
      <x v="1205"/>
    </i>
    <i>
      <x v="1207"/>
    </i>
    <i>
      <x v="1209"/>
    </i>
    <i>
      <x v="1210"/>
    </i>
    <i>
      <x v="1217"/>
    </i>
    <i>
      <x v="1224"/>
    </i>
    <i>
      <x v="1226"/>
    </i>
    <i>
      <x v="1228"/>
    </i>
    <i>
      <x v="1230"/>
    </i>
    <i>
      <x v="1237"/>
    </i>
    <i>
      <x v="1239"/>
    </i>
    <i>
      <x v="1240"/>
    </i>
    <i>
      <x v="1241"/>
    </i>
    <i>
      <x v="1243"/>
    </i>
    <i>
      <x v="1244"/>
    </i>
    <i>
      <x v="1246"/>
    </i>
    <i>
      <x v="1250"/>
    </i>
    <i>
      <x v="1253"/>
    </i>
    <i>
      <x v="1256"/>
    </i>
    <i>
      <x v="1258"/>
    </i>
    <i>
      <x v="1260"/>
    </i>
    <i>
      <x v="1264"/>
    </i>
    <i>
      <x v="1265"/>
    </i>
    <i>
      <x v="1267"/>
    </i>
    <i>
      <x v="1268"/>
    </i>
    <i>
      <x v="1270"/>
    </i>
    <i>
      <x v="1271"/>
    </i>
    <i>
      <x v="1277"/>
    </i>
    <i>
      <x v="1278"/>
    </i>
    <i>
      <x v="1280"/>
    </i>
    <i>
      <x v="1287"/>
    </i>
    <i>
      <x v="1288"/>
    </i>
    <i>
      <x v="1289"/>
    </i>
    <i>
      <x v="1300"/>
    </i>
    <i>
      <x v="1302"/>
    </i>
    <i>
      <x v="1303"/>
    </i>
    <i>
      <x v="1305"/>
    </i>
    <i>
      <x v="1306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22"/>
    </i>
    <i>
      <x v="1328"/>
    </i>
    <i>
      <x v="1330"/>
    </i>
    <i>
      <x v="1338"/>
    </i>
    <i>
      <x v="1342"/>
    </i>
    <i>
      <x v="1346"/>
    </i>
    <i>
      <x v="1347"/>
    </i>
    <i>
      <x v="1348"/>
    </i>
    <i>
      <x v="1350"/>
    </i>
    <i>
      <x v="1353"/>
    </i>
    <i>
      <x v="1354"/>
    </i>
    <i>
      <x v="1359"/>
    </i>
    <i>
      <x v="1360"/>
    </i>
    <i>
      <x v="1361"/>
    </i>
    <i>
      <x v="1365"/>
    </i>
    <i>
      <x v="1366"/>
    </i>
    <i>
      <x v="1369"/>
    </i>
    <i>
      <x v="1372"/>
    </i>
    <i>
      <x v="1373"/>
    </i>
    <i>
      <x v="1374"/>
    </i>
    <i>
      <x v="1375"/>
    </i>
    <i>
      <x v="1381"/>
    </i>
    <i>
      <x v="1386"/>
    </i>
    <i>
      <x v="1388"/>
    </i>
    <i>
      <x v="1390"/>
    </i>
    <i>
      <x v="1394"/>
    </i>
    <i>
      <x v="1395"/>
    </i>
    <i>
      <x v="1401"/>
    </i>
    <i>
      <x v="1402"/>
    </i>
    <i>
      <x v="1403"/>
    </i>
    <i>
      <x v="1405"/>
    </i>
    <i>
      <x v="1409"/>
    </i>
    <i>
      <x v="1410"/>
    </i>
    <i>
      <x v="1413"/>
    </i>
    <i>
      <x v="1414"/>
    </i>
    <i>
      <x v="1417"/>
    </i>
    <i>
      <x v="1419"/>
    </i>
    <i>
      <x v="1423"/>
    </i>
    <i>
      <x v="1426"/>
    </i>
    <i>
      <x v="1429"/>
    </i>
    <i>
      <x v="1430"/>
    </i>
    <i>
      <x v="1433"/>
    </i>
    <i>
      <x v="1437"/>
    </i>
    <i>
      <x v="1439"/>
    </i>
    <i>
      <x v="1440"/>
    </i>
    <i>
      <x v="1442"/>
    </i>
    <i>
      <x v="1447"/>
    </i>
    <i>
      <x v="1451"/>
    </i>
    <i>
      <x v="1454"/>
    </i>
    <i>
      <x v="1456"/>
    </i>
    <i>
      <x v="1457"/>
    </i>
    <i t="grand">
      <x/>
    </i>
  </rowItems>
  <colItems count="1">
    <i/>
  </colItems>
  <pageFields count="1">
    <pageField fld="2" hier="-1"/>
  </pageFields>
  <dataFields count="1">
    <dataField name="Sum of LotAre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B2DE2-562B-4284-A88B-0EFF910C82B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904" firstHeaderRow="1" firstDataRow="1" firstDataCol="1" rowPageCount="1" colPageCount="1"/>
  <pivotFields count="8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</pivotFields>
  <rowFields count="1">
    <field x="0"/>
  </rowFields>
  <rowItems count="901">
    <i>
      <x v="3"/>
    </i>
    <i>
      <x v="5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6"/>
    </i>
    <i>
      <x v="29"/>
    </i>
    <i>
      <x v="30"/>
    </i>
    <i>
      <x v="31"/>
    </i>
    <i>
      <x v="32"/>
    </i>
    <i>
      <x v="33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9"/>
    </i>
    <i>
      <x v="60"/>
    </i>
    <i>
      <x v="61"/>
    </i>
    <i>
      <x v="63"/>
    </i>
    <i>
      <x v="66"/>
    </i>
    <i>
      <x v="68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7"/>
    </i>
    <i>
      <x v="98"/>
    </i>
    <i>
      <x v="99"/>
    </i>
    <i>
      <x v="101"/>
    </i>
    <i>
      <x v="102"/>
    </i>
    <i>
      <x v="104"/>
    </i>
    <i>
      <x v="106"/>
    </i>
    <i>
      <x v="107"/>
    </i>
    <i>
      <x v="108"/>
    </i>
    <i>
      <x v="110"/>
    </i>
    <i>
      <x v="111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2"/>
    </i>
    <i>
      <x v="134"/>
    </i>
    <i>
      <x v="135"/>
    </i>
    <i>
      <x v="136"/>
    </i>
    <i>
      <x v="137"/>
    </i>
    <i>
      <x v="140"/>
    </i>
    <i>
      <x v="142"/>
    </i>
    <i>
      <x v="144"/>
    </i>
    <i>
      <x v="145"/>
    </i>
    <i>
      <x v="146"/>
    </i>
    <i>
      <x v="148"/>
    </i>
    <i>
      <x v="149"/>
    </i>
    <i>
      <x v="150"/>
    </i>
    <i>
      <x v="154"/>
    </i>
    <i>
      <x v="155"/>
    </i>
    <i>
      <x v="156"/>
    </i>
    <i>
      <x v="160"/>
    </i>
    <i>
      <x v="163"/>
    </i>
    <i>
      <x v="164"/>
    </i>
    <i>
      <x v="165"/>
    </i>
    <i>
      <x v="170"/>
    </i>
    <i>
      <x v="173"/>
    </i>
    <i>
      <x v="177"/>
    </i>
    <i>
      <x v="179"/>
    </i>
    <i>
      <x v="180"/>
    </i>
    <i>
      <x v="182"/>
    </i>
    <i>
      <x v="184"/>
    </i>
    <i>
      <x v="186"/>
    </i>
    <i>
      <x v="187"/>
    </i>
    <i>
      <x v="188"/>
    </i>
    <i>
      <x v="193"/>
    </i>
    <i>
      <x v="194"/>
    </i>
    <i>
      <x v="195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3"/>
    </i>
    <i>
      <x v="214"/>
    </i>
    <i>
      <x v="215"/>
    </i>
    <i>
      <x v="217"/>
    </i>
    <i>
      <x v="219"/>
    </i>
    <i>
      <x v="222"/>
    </i>
    <i>
      <x v="223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1"/>
    </i>
    <i>
      <x v="242"/>
    </i>
    <i>
      <x v="243"/>
    </i>
    <i>
      <x v="246"/>
    </i>
    <i>
      <x v="247"/>
    </i>
    <i>
      <x v="248"/>
    </i>
    <i>
      <x v="250"/>
    </i>
    <i>
      <x v="252"/>
    </i>
    <i>
      <x v="253"/>
    </i>
    <i>
      <x v="254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3"/>
    </i>
    <i>
      <x v="274"/>
    </i>
    <i>
      <x v="277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4"/>
    </i>
    <i>
      <x v="295"/>
    </i>
    <i>
      <x v="296"/>
    </i>
    <i>
      <x v="298"/>
    </i>
    <i>
      <x v="299"/>
    </i>
    <i>
      <x v="300"/>
    </i>
    <i>
      <x v="303"/>
    </i>
    <i>
      <x v="307"/>
    </i>
    <i>
      <x v="308"/>
    </i>
    <i>
      <x v="310"/>
    </i>
    <i>
      <x v="311"/>
    </i>
    <i>
      <x v="312"/>
    </i>
    <i>
      <x v="314"/>
    </i>
    <i>
      <x v="323"/>
    </i>
    <i>
      <x v="325"/>
    </i>
    <i>
      <x v="327"/>
    </i>
    <i>
      <x v="329"/>
    </i>
    <i>
      <x v="330"/>
    </i>
    <i>
      <x v="331"/>
    </i>
    <i>
      <x v="339"/>
    </i>
    <i>
      <x v="341"/>
    </i>
    <i>
      <x v="342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60"/>
    </i>
    <i>
      <x v="361"/>
    </i>
    <i>
      <x v="363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5"/>
    </i>
    <i>
      <x v="376"/>
    </i>
    <i>
      <x v="379"/>
    </i>
    <i>
      <x v="380"/>
    </i>
    <i>
      <x v="383"/>
    </i>
    <i>
      <x v="386"/>
    </i>
    <i>
      <x v="387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2"/>
    </i>
    <i>
      <x v="404"/>
    </i>
    <i>
      <x v="405"/>
    </i>
    <i>
      <x v="406"/>
    </i>
    <i>
      <x v="407"/>
    </i>
    <i>
      <x v="410"/>
    </i>
    <i>
      <x v="411"/>
    </i>
    <i>
      <x v="413"/>
    </i>
    <i>
      <x v="416"/>
    </i>
    <i>
      <x v="418"/>
    </i>
    <i>
      <x v="419"/>
    </i>
    <i>
      <x v="422"/>
    </i>
    <i>
      <x v="424"/>
    </i>
    <i>
      <x v="425"/>
    </i>
    <i>
      <x v="427"/>
    </i>
    <i>
      <x v="429"/>
    </i>
    <i>
      <x v="430"/>
    </i>
    <i>
      <x v="431"/>
    </i>
    <i>
      <x v="432"/>
    </i>
    <i>
      <x v="434"/>
    </i>
    <i>
      <x v="436"/>
    </i>
    <i>
      <x v="437"/>
    </i>
    <i>
      <x v="438"/>
    </i>
    <i>
      <x v="439"/>
    </i>
    <i>
      <x v="441"/>
    </i>
    <i>
      <x v="442"/>
    </i>
    <i>
      <x v="443"/>
    </i>
    <i>
      <x v="445"/>
    </i>
    <i>
      <x v="448"/>
    </i>
    <i>
      <x v="449"/>
    </i>
    <i>
      <x v="450"/>
    </i>
    <i>
      <x v="455"/>
    </i>
    <i>
      <x v="456"/>
    </i>
    <i>
      <x v="458"/>
    </i>
    <i>
      <x v="459"/>
    </i>
    <i>
      <x v="461"/>
    </i>
    <i>
      <x v="462"/>
    </i>
    <i>
      <x v="464"/>
    </i>
    <i>
      <x v="465"/>
    </i>
    <i>
      <x v="466"/>
    </i>
    <i>
      <x v="467"/>
    </i>
    <i>
      <x v="472"/>
    </i>
    <i>
      <x v="475"/>
    </i>
    <i>
      <x v="479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8"/>
    </i>
    <i>
      <x v="499"/>
    </i>
    <i>
      <x v="500"/>
    </i>
    <i>
      <x v="502"/>
    </i>
    <i>
      <x v="504"/>
    </i>
    <i>
      <x v="505"/>
    </i>
    <i>
      <x v="508"/>
    </i>
    <i>
      <x v="509"/>
    </i>
    <i>
      <x v="510"/>
    </i>
    <i>
      <x v="512"/>
    </i>
    <i>
      <x v="513"/>
    </i>
    <i>
      <x v="514"/>
    </i>
    <i>
      <x v="516"/>
    </i>
    <i>
      <x v="520"/>
    </i>
    <i>
      <x v="521"/>
    </i>
    <i>
      <x v="522"/>
    </i>
    <i>
      <x v="525"/>
    </i>
    <i>
      <x v="526"/>
    </i>
    <i>
      <x v="528"/>
    </i>
    <i>
      <x v="530"/>
    </i>
    <i>
      <x v="531"/>
    </i>
    <i>
      <x v="532"/>
    </i>
    <i>
      <x v="533"/>
    </i>
    <i>
      <x v="534"/>
    </i>
    <i>
      <x v="535"/>
    </i>
    <i>
      <x v="537"/>
    </i>
    <i>
      <x v="538"/>
    </i>
    <i>
      <x v="543"/>
    </i>
    <i>
      <x v="544"/>
    </i>
    <i>
      <x v="547"/>
    </i>
    <i>
      <x v="548"/>
    </i>
    <i>
      <x v="550"/>
    </i>
    <i>
      <x v="551"/>
    </i>
    <i>
      <x v="553"/>
    </i>
    <i>
      <x v="555"/>
    </i>
    <i>
      <x v="556"/>
    </i>
    <i>
      <x v="557"/>
    </i>
    <i>
      <x v="558"/>
    </i>
    <i>
      <x v="560"/>
    </i>
    <i>
      <x v="561"/>
    </i>
    <i>
      <x v="562"/>
    </i>
    <i>
      <x v="565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2"/>
    </i>
    <i>
      <x v="584"/>
    </i>
    <i>
      <x v="586"/>
    </i>
    <i>
      <x v="587"/>
    </i>
    <i>
      <x v="588"/>
    </i>
    <i>
      <x v="589"/>
    </i>
    <i>
      <x v="592"/>
    </i>
    <i>
      <x v="593"/>
    </i>
    <i>
      <x v="594"/>
    </i>
    <i>
      <x v="596"/>
    </i>
    <i>
      <x v="599"/>
    </i>
    <i>
      <x v="601"/>
    </i>
    <i>
      <x v="603"/>
    </i>
    <i>
      <x v="606"/>
    </i>
    <i>
      <x v="609"/>
    </i>
    <i>
      <x v="611"/>
    </i>
    <i>
      <x v="613"/>
    </i>
    <i>
      <x v="614"/>
    </i>
    <i>
      <x v="615"/>
    </i>
    <i>
      <x v="617"/>
    </i>
    <i>
      <x v="620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2"/>
    </i>
    <i>
      <x v="633"/>
    </i>
    <i>
      <x v="634"/>
    </i>
    <i>
      <x v="636"/>
    </i>
    <i>
      <x v="637"/>
    </i>
    <i>
      <x v="638"/>
    </i>
    <i>
      <x v="643"/>
    </i>
    <i>
      <x v="645"/>
    </i>
    <i>
      <x v="646"/>
    </i>
    <i>
      <x v="647"/>
    </i>
    <i>
      <x v="648"/>
    </i>
    <i>
      <x v="649"/>
    </i>
    <i>
      <x v="651"/>
    </i>
    <i>
      <x v="653"/>
    </i>
    <i>
      <x v="655"/>
    </i>
    <i>
      <x v="656"/>
    </i>
    <i>
      <x v="657"/>
    </i>
    <i>
      <x v="658"/>
    </i>
    <i>
      <x v="659"/>
    </i>
    <i>
      <x v="662"/>
    </i>
    <i>
      <x v="663"/>
    </i>
    <i>
      <x v="666"/>
    </i>
    <i>
      <x v="668"/>
    </i>
    <i>
      <x v="669"/>
    </i>
    <i>
      <x v="670"/>
    </i>
    <i>
      <x v="671"/>
    </i>
    <i>
      <x v="672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7"/>
    </i>
    <i>
      <x v="690"/>
    </i>
    <i>
      <x v="693"/>
    </i>
    <i>
      <x v="694"/>
    </i>
    <i>
      <x v="695"/>
    </i>
    <i>
      <x v="696"/>
    </i>
    <i>
      <x v="697"/>
    </i>
    <i>
      <x v="698"/>
    </i>
    <i>
      <x v="701"/>
    </i>
    <i>
      <x v="703"/>
    </i>
    <i>
      <x v="705"/>
    </i>
    <i>
      <x v="708"/>
    </i>
    <i>
      <x v="709"/>
    </i>
    <i>
      <x v="710"/>
    </i>
    <i>
      <x v="711"/>
    </i>
    <i>
      <x v="713"/>
    </i>
    <i>
      <x v="714"/>
    </i>
    <i>
      <x v="715"/>
    </i>
    <i>
      <x v="716"/>
    </i>
    <i>
      <x v="717"/>
    </i>
    <i>
      <x v="719"/>
    </i>
    <i>
      <x v="721"/>
    </i>
    <i>
      <x v="722"/>
    </i>
    <i>
      <x v="723"/>
    </i>
    <i>
      <x v="725"/>
    </i>
    <i>
      <x v="728"/>
    </i>
    <i>
      <x v="729"/>
    </i>
    <i>
      <x v="733"/>
    </i>
    <i>
      <x v="734"/>
    </i>
    <i>
      <x v="735"/>
    </i>
    <i>
      <x v="736"/>
    </i>
    <i>
      <x v="738"/>
    </i>
    <i>
      <x v="740"/>
    </i>
    <i>
      <x v="741"/>
    </i>
    <i>
      <x v="742"/>
    </i>
    <i>
      <x v="743"/>
    </i>
    <i>
      <x v="744"/>
    </i>
    <i>
      <x v="749"/>
    </i>
    <i>
      <x v="750"/>
    </i>
    <i>
      <x v="751"/>
    </i>
    <i>
      <x v="754"/>
    </i>
    <i>
      <x v="755"/>
    </i>
    <i>
      <x v="757"/>
    </i>
    <i>
      <x v="758"/>
    </i>
    <i>
      <x v="760"/>
    </i>
    <i>
      <x v="761"/>
    </i>
    <i>
      <x v="767"/>
    </i>
    <i>
      <x v="770"/>
    </i>
    <i>
      <x v="771"/>
    </i>
    <i>
      <x v="772"/>
    </i>
    <i>
      <x v="773"/>
    </i>
    <i>
      <x v="775"/>
    </i>
    <i>
      <x v="777"/>
    </i>
    <i>
      <x v="778"/>
    </i>
    <i>
      <x v="779"/>
    </i>
    <i>
      <x v="780"/>
    </i>
    <i>
      <x v="781"/>
    </i>
    <i>
      <x v="783"/>
    </i>
    <i>
      <x v="784"/>
    </i>
    <i>
      <x v="785"/>
    </i>
    <i>
      <x v="786"/>
    </i>
    <i>
      <x v="788"/>
    </i>
    <i>
      <x v="790"/>
    </i>
    <i>
      <x v="791"/>
    </i>
    <i>
      <x v="795"/>
    </i>
    <i>
      <x v="796"/>
    </i>
    <i>
      <x v="797"/>
    </i>
    <i>
      <x v="799"/>
    </i>
    <i>
      <x v="801"/>
    </i>
    <i>
      <x v="804"/>
    </i>
    <i>
      <x v="806"/>
    </i>
    <i>
      <x v="808"/>
    </i>
    <i>
      <x v="809"/>
    </i>
    <i>
      <x v="811"/>
    </i>
    <i>
      <x v="812"/>
    </i>
    <i>
      <x v="813"/>
    </i>
    <i>
      <x v="814"/>
    </i>
    <i>
      <x v="816"/>
    </i>
    <i>
      <x v="818"/>
    </i>
    <i>
      <x v="821"/>
    </i>
    <i>
      <x v="823"/>
    </i>
    <i>
      <x v="826"/>
    </i>
    <i>
      <x v="829"/>
    </i>
    <i>
      <x v="830"/>
    </i>
    <i>
      <x v="831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7"/>
    </i>
    <i>
      <x v="850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61"/>
    </i>
    <i>
      <x v="862"/>
    </i>
    <i>
      <x v="863"/>
    </i>
    <i>
      <x v="865"/>
    </i>
    <i>
      <x v="867"/>
    </i>
    <i>
      <x v="868"/>
    </i>
    <i>
      <x v="870"/>
    </i>
    <i>
      <x v="872"/>
    </i>
    <i>
      <x v="873"/>
    </i>
    <i>
      <x v="874"/>
    </i>
    <i>
      <x v="876"/>
    </i>
    <i>
      <x v="878"/>
    </i>
    <i>
      <x v="879"/>
    </i>
    <i>
      <x v="880"/>
    </i>
    <i>
      <x v="882"/>
    </i>
    <i>
      <x v="883"/>
    </i>
    <i>
      <x v="884"/>
    </i>
    <i>
      <x v="886"/>
    </i>
    <i>
      <x v="887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9"/>
    </i>
    <i>
      <x v="900"/>
    </i>
    <i>
      <x v="901"/>
    </i>
    <i>
      <x v="902"/>
    </i>
    <i>
      <x v="904"/>
    </i>
    <i>
      <x v="905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9"/>
    </i>
    <i>
      <x v="921"/>
    </i>
    <i>
      <x v="922"/>
    </i>
    <i>
      <x v="925"/>
    </i>
    <i>
      <x v="927"/>
    </i>
    <i>
      <x v="931"/>
    </i>
    <i>
      <x v="935"/>
    </i>
    <i>
      <x v="940"/>
    </i>
    <i>
      <x v="942"/>
    </i>
    <i>
      <x v="943"/>
    </i>
    <i>
      <x v="944"/>
    </i>
    <i>
      <x v="945"/>
    </i>
    <i>
      <x v="946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9"/>
    </i>
    <i>
      <x v="960"/>
    </i>
    <i>
      <x v="962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4"/>
    </i>
    <i>
      <x v="975"/>
    </i>
    <i>
      <x v="976"/>
    </i>
    <i>
      <x v="978"/>
    </i>
    <i>
      <x v="979"/>
    </i>
    <i>
      <x v="980"/>
    </i>
    <i>
      <x v="982"/>
    </i>
    <i>
      <x v="984"/>
    </i>
    <i>
      <x v="985"/>
    </i>
    <i>
      <x v="986"/>
    </i>
    <i>
      <x v="991"/>
    </i>
    <i>
      <x v="993"/>
    </i>
    <i>
      <x v="995"/>
    </i>
    <i>
      <x v="996"/>
    </i>
    <i>
      <x v="998"/>
    </i>
    <i>
      <x v="1000"/>
    </i>
    <i>
      <x v="1001"/>
    </i>
    <i>
      <x v="1003"/>
    </i>
    <i>
      <x v="1005"/>
    </i>
    <i>
      <x v="1006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18"/>
    </i>
    <i>
      <x v="1020"/>
    </i>
    <i>
      <x v="1022"/>
    </i>
    <i>
      <x v="1025"/>
    </i>
    <i>
      <x v="1026"/>
    </i>
    <i>
      <x v="1028"/>
    </i>
    <i>
      <x v="1029"/>
    </i>
    <i>
      <x v="1030"/>
    </i>
    <i>
      <x v="1034"/>
    </i>
    <i>
      <x v="1035"/>
    </i>
    <i>
      <x v="1038"/>
    </i>
    <i>
      <x v="1039"/>
    </i>
    <i>
      <x v="1040"/>
    </i>
    <i>
      <x v="1041"/>
    </i>
    <i>
      <x v="1045"/>
    </i>
    <i>
      <x v="1047"/>
    </i>
    <i>
      <x v="1048"/>
    </i>
    <i>
      <x v="1049"/>
    </i>
    <i>
      <x v="1050"/>
    </i>
    <i>
      <x v="1052"/>
    </i>
    <i>
      <x v="1053"/>
    </i>
    <i>
      <x v="1055"/>
    </i>
    <i>
      <x v="1061"/>
    </i>
    <i>
      <x v="1062"/>
    </i>
    <i>
      <x v="1063"/>
    </i>
    <i>
      <x v="1064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6"/>
    </i>
    <i>
      <x v="1077"/>
    </i>
    <i>
      <x v="1078"/>
    </i>
    <i>
      <x v="1079"/>
    </i>
    <i>
      <x v="1080"/>
    </i>
    <i>
      <x v="1081"/>
    </i>
    <i>
      <x v="1083"/>
    </i>
    <i>
      <x v="1085"/>
    </i>
    <i>
      <x v="1086"/>
    </i>
    <i>
      <x v="1088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6"/>
    </i>
    <i>
      <x v="1112"/>
    </i>
    <i>
      <x v="1113"/>
    </i>
    <i>
      <x v="1114"/>
    </i>
    <i>
      <x v="1117"/>
    </i>
    <i>
      <x v="1118"/>
    </i>
    <i>
      <x v="1119"/>
    </i>
    <i>
      <x v="1120"/>
    </i>
    <i>
      <x v="1122"/>
    </i>
    <i>
      <x v="1123"/>
    </i>
    <i>
      <x v="1124"/>
    </i>
    <i>
      <x v="1125"/>
    </i>
    <i>
      <x v="1126"/>
    </i>
    <i>
      <x v="1129"/>
    </i>
    <i>
      <x v="1130"/>
    </i>
    <i>
      <x v="1131"/>
    </i>
    <i>
      <x v="1132"/>
    </i>
    <i>
      <x v="1134"/>
    </i>
    <i>
      <x v="1135"/>
    </i>
    <i>
      <x v="1136"/>
    </i>
    <i>
      <x v="1137"/>
    </i>
    <i>
      <x v="1139"/>
    </i>
    <i>
      <x v="1140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6"/>
    </i>
    <i>
      <x v="1160"/>
    </i>
    <i>
      <x v="1162"/>
    </i>
    <i>
      <x v="1163"/>
    </i>
    <i>
      <x v="1167"/>
    </i>
    <i>
      <x v="1170"/>
    </i>
    <i>
      <x v="1171"/>
    </i>
    <i>
      <x v="1172"/>
    </i>
    <i>
      <x v="1176"/>
    </i>
    <i>
      <x v="1177"/>
    </i>
    <i>
      <x v="1178"/>
    </i>
    <i>
      <x v="1179"/>
    </i>
    <i>
      <x v="1183"/>
    </i>
    <i>
      <x v="1185"/>
    </i>
    <i>
      <x v="1186"/>
    </i>
    <i>
      <x v="1190"/>
    </i>
    <i>
      <x v="1191"/>
    </i>
    <i>
      <x v="1192"/>
    </i>
    <i>
      <x v="1193"/>
    </i>
    <i>
      <x v="1194"/>
    </i>
    <i>
      <x v="1195"/>
    </i>
    <i>
      <x v="1197"/>
    </i>
    <i>
      <x v="1198"/>
    </i>
    <i>
      <x v="1199"/>
    </i>
    <i>
      <x v="1200"/>
    </i>
    <i>
      <x v="1202"/>
    </i>
    <i>
      <x v="1204"/>
    </i>
    <i>
      <x v="1206"/>
    </i>
    <i>
      <x v="1208"/>
    </i>
    <i>
      <x v="1211"/>
    </i>
    <i>
      <x v="1212"/>
    </i>
    <i>
      <x v="1213"/>
    </i>
    <i>
      <x v="1214"/>
    </i>
    <i>
      <x v="1215"/>
    </i>
    <i>
      <x v="1216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7"/>
    </i>
    <i>
      <x v="1229"/>
    </i>
    <i>
      <x v="1231"/>
    </i>
    <i>
      <x v="1232"/>
    </i>
    <i>
      <x v="1233"/>
    </i>
    <i>
      <x v="1234"/>
    </i>
    <i>
      <x v="1235"/>
    </i>
    <i>
      <x v="1236"/>
    </i>
    <i>
      <x v="1238"/>
    </i>
    <i>
      <x v="1242"/>
    </i>
    <i>
      <x v="1245"/>
    </i>
    <i>
      <x v="1247"/>
    </i>
    <i>
      <x v="1248"/>
    </i>
    <i>
      <x v="1249"/>
    </i>
    <i>
      <x v="1251"/>
    </i>
    <i>
      <x v="1252"/>
    </i>
    <i>
      <x v="1254"/>
    </i>
    <i>
      <x v="1255"/>
    </i>
    <i>
      <x v="1257"/>
    </i>
    <i>
      <x v="1259"/>
    </i>
    <i>
      <x v="1261"/>
    </i>
    <i>
      <x v="1262"/>
    </i>
    <i>
      <x v="1263"/>
    </i>
    <i>
      <x v="1266"/>
    </i>
    <i>
      <x v="1269"/>
    </i>
    <i>
      <x v="1272"/>
    </i>
    <i>
      <x v="1273"/>
    </i>
    <i>
      <x v="1274"/>
    </i>
    <i>
      <x v="1275"/>
    </i>
    <i>
      <x v="1276"/>
    </i>
    <i>
      <x v="1279"/>
    </i>
    <i>
      <x v="1281"/>
    </i>
    <i>
      <x v="1282"/>
    </i>
    <i>
      <x v="1283"/>
    </i>
    <i>
      <x v="1284"/>
    </i>
    <i>
      <x v="1285"/>
    </i>
    <i>
      <x v="1286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1"/>
    </i>
    <i>
      <x v="1304"/>
    </i>
    <i>
      <x v="1307"/>
    </i>
    <i>
      <x v="1308"/>
    </i>
    <i>
      <x v="1309"/>
    </i>
    <i>
      <x v="1314"/>
    </i>
    <i>
      <x v="1319"/>
    </i>
    <i>
      <x v="1320"/>
    </i>
    <i>
      <x v="1321"/>
    </i>
    <i>
      <x v="1323"/>
    </i>
    <i>
      <x v="1324"/>
    </i>
    <i>
      <x v="1325"/>
    </i>
    <i>
      <x v="1326"/>
    </i>
    <i>
      <x v="1327"/>
    </i>
    <i>
      <x v="1329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9"/>
    </i>
    <i>
      <x v="1340"/>
    </i>
    <i>
      <x v="1341"/>
    </i>
    <i>
      <x v="1343"/>
    </i>
    <i>
      <x v="1344"/>
    </i>
    <i>
      <x v="1345"/>
    </i>
    <i>
      <x v="1349"/>
    </i>
    <i>
      <x v="1351"/>
    </i>
    <i>
      <x v="1352"/>
    </i>
    <i>
      <x v="1355"/>
    </i>
    <i>
      <x v="1356"/>
    </i>
    <i>
      <x v="1357"/>
    </i>
    <i>
      <x v="1358"/>
    </i>
    <i>
      <x v="1362"/>
    </i>
    <i>
      <x v="1363"/>
    </i>
    <i>
      <x v="1364"/>
    </i>
    <i>
      <x v="1367"/>
    </i>
    <i>
      <x v="1368"/>
    </i>
    <i>
      <x v="1370"/>
    </i>
    <i>
      <x v="1371"/>
    </i>
    <i>
      <x v="1376"/>
    </i>
    <i>
      <x v="1377"/>
    </i>
    <i>
      <x v="1378"/>
    </i>
    <i>
      <x v="1379"/>
    </i>
    <i>
      <x v="1380"/>
    </i>
    <i>
      <x v="1382"/>
    </i>
    <i>
      <x v="1383"/>
    </i>
    <i>
      <x v="1384"/>
    </i>
    <i>
      <x v="1385"/>
    </i>
    <i>
      <x v="1387"/>
    </i>
    <i>
      <x v="1389"/>
    </i>
    <i>
      <x v="1391"/>
    </i>
    <i>
      <x v="1392"/>
    </i>
    <i>
      <x v="1393"/>
    </i>
    <i>
      <x v="1396"/>
    </i>
    <i>
      <x v="1397"/>
    </i>
    <i>
      <x v="1398"/>
    </i>
    <i>
      <x v="1399"/>
    </i>
    <i>
      <x v="1400"/>
    </i>
    <i>
      <x v="1404"/>
    </i>
    <i>
      <x v="1406"/>
    </i>
    <i>
      <x v="1407"/>
    </i>
    <i>
      <x v="1408"/>
    </i>
    <i>
      <x v="1411"/>
    </i>
    <i>
      <x v="1412"/>
    </i>
    <i>
      <x v="1415"/>
    </i>
    <i>
      <x v="1416"/>
    </i>
    <i>
      <x v="1418"/>
    </i>
    <i>
      <x v="1420"/>
    </i>
    <i>
      <x v="1421"/>
    </i>
    <i>
      <x v="1422"/>
    </i>
    <i>
      <x v="1424"/>
    </i>
    <i>
      <x v="1425"/>
    </i>
    <i>
      <x v="1427"/>
    </i>
    <i>
      <x v="1428"/>
    </i>
    <i>
      <x v="1431"/>
    </i>
    <i>
      <x v="1432"/>
    </i>
    <i>
      <x v="1434"/>
    </i>
    <i>
      <x v="1435"/>
    </i>
    <i>
      <x v="1436"/>
    </i>
    <i>
      <x v="1438"/>
    </i>
    <i>
      <x v="1441"/>
    </i>
    <i>
      <x v="1443"/>
    </i>
    <i>
      <x v="1444"/>
    </i>
    <i>
      <x v="1445"/>
    </i>
    <i>
      <x v="1446"/>
    </i>
    <i>
      <x v="1448"/>
    </i>
    <i>
      <x v="1449"/>
    </i>
    <i>
      <x v="1450"/>
    </i>
    <i>
      <x v="1452"/>
    </i>
    <i>
      <x v="1453"/>
    </i>
    <i>
      <x v="1455"/>
    </i>
    <i>
      <x v="1458"/>
    </i>
    <i>
      <x v="1459"/>
    </i>
    <i t="grand">
      <x/>
    </i>
  </rowItems>
  <colItems count="1">
    <i/>
  </colItems>
  <pageFields count="1">
    <pageField fld="2" hier="-1"/>
  </pageFields>
  <dataFields count="1">
    <dataField name="Sum of LotAre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1F0BC-1ACE-40A7-A730-26730126A2A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904" firstHeaderRow="1" firstDataRow="1" firstDataCol="1" rowPageCount="1" colPageCount="1"/>
  <pivotFields count="8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901">
    <i>
      <x v="3"/>
    </i>
    <i>
      <x v="5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6"/>
    </i>
    <i>
      <x v="29"/>
    </i>
    <i>
      <x v="30"/>
    </i>
    <i>
      <x v="31"/>
    </i>
    <i>
      <x v="32"/>
    </i>
    <i>
      <x v="33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9"/>
    </i>
    <i>
      <x v="60"/>
    </i>
    <i>
      <x v="61"/>
    </i>
    <i>
      <x v="63"/>
    </i>
    <i>
      <x v="66"/>
    </i>
    <i>
      <x v="68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7"/>
    </i>
    <i>
      <x v="98"/>
    </i>
    <i>
      <x v="99"/>
    </i>
    <i>
      <x v="101"/>
    </i>
    <i>
      <x v="102"/>
    </i>
    <i>
      <x v="104"/>
    </i>
    <i>
      <x v="106"/>
    </i>
    <i>
      <x v="107"/>
    </i>
    <i>
      <x v="108"/>
    </i>
    <i>
      <x v="110"/>
    </i>
    <i>
      <x v="111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2"/>
    </i>
    <i>
      <x v="134"/>
    </i>
    <i>
      <x v="135"/>
    </i>
    <i>
      <x v="136"/>
    </i>
    <i>
      <x v="137"/>
    </i>
    <i>
      <x v="140"/>
    </i>
    <i>
      <x v="142"/>
    </i>
    <i>
      <x v="144"/>
    </i>
    <i>
      <x v="145"/>
    </i>
    <i>
      <x v="146"/>
    </i>
    <i>
      <x v="148"/>
    </i>
    <i>
      <x v="149"/>
    </i>
    <i>
      <x v="150"/>
    </i>
    <i>
      <x v="154"/>
    </i>
    <i>
      <x v="155"/>
    </i>
    <i>
      <x v="156"/>
    </i>
    <i>
      <x v="160"/>
    </i>
    <i>
      <x v="163"/>
    </i>
    <i>
      <x v="164"/>
    </i>
    <i>
      <x v="165"/>
    </i>
    <i>
      <x v="170"/>
    </i>
    <i>
      <x v="173"/>
    </i>
    <i>
      <x v="177"/>
    </i>
    <i>
      <x v="179"/>
    </i>
    <i>
      <x v="180"/>
    </i>
    <i>
      <x v="182"/>
    </i>
    <i>
      <x v="184"/>
    </i>
    <i>
      <x v="186"/>
    </i>
    <i>
      <x v="187"/>
    </i>
    <i>
      <x v="188"/>
    </i>
    <i>
      <x v="193"/>
    </i>
    <i>
      <x v="194"/>
    </i>
    <i>
      <x v="195"/>
    </i>
    <i>
      <x v="198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3"/>
    </i>
    <i>
      <x v="214"/>
    </i>
    <i>
      <x v="215"/>
    </i>
    <i>
      <x v="217"/>
    </i>
    <i>
      <x v="219"/>
    </i>
    <i>
      <x v="222"/>
    </i>
    <i>
      <x v="223"/>
    </i>
    <i>
      <x v="225"/>
    </i>
    <i>
      <x v="227"/>
    </i>
    <i>
      <x v="228"/>
    </i>
    <i>
      <x v="230"/>
    </i>
    <i>
      <x v="232"/>
    </i>
    <i>
      <x v="233"/>
    </i>
    <i>
      <x v="235"/>
    </i>
    <i>
      <x v="239"/>
    </i>
    <i>
      <x v="241"/>
    </i>
    <i>
      <x v="242"/>
    </i>
    <i>
      <x v="243"/>
    </i>
    <i>
      <x v="246"/>
    </i>
    <i>
      <x v="247"/>
    </i>
    <i>
      <x v="248"/>
    </i>
    <i>
      <x v="250"/>
    </i>
    <i>
      <x v="252"/>
    </i>
    <i>
      <x v="253"/>
    </i>
    <i>
      <x v="254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3"/>
    </i>
    <i>
      <x v="274"/>
    </i>
    <i>
      <x v="277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4"/>
    </i>
    <i>
      <x v="295"/>
    </i>
    <i>
      <x v="296"/>
    </i>
    <i>
      <x v="298"/>
    </i>
    <i>
      <x v="299"/>
    </i>
    <i>
      <x v="300"/>
    </i>
    <i>
      <x v="303"/>
    </i>
    <i>
      <x v="307"/>
    </i>
    <i>
      <x v="308"/>
    </i>
    <i>
      <x v="310"/>
    </i>
    <i>
      <x v="311"/>
    </i>
    <i>
      <x v="312"/>
    </i>
    <i>
      <x v="314"/>
    </i>
    <i>
      <x v="323"/>
    </i>
    <i>
      <x v="325"/>
    </i>
    <i>
      <x v="327"/>
    </i>
    <i>
      <x v="329"/>
    </i>
    <i>
      <x v="330"/>
    </i>
    <i>
      <x v="331"/>
    </i>
    <i>
      <x v="339"/>
    </i>
    <i>
      <x v="341"/>
    </i>
    <i>
      <x v="342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60"/>
    </i>
    <i>
      <x v="361"/>
    </i>
    <i>
      <x v="363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5"/>
    </i>
    <i>
      <x v="376"/>
    </i>
    <i>
      <x v="379"/>
    </i>
    <i>
      <x v="380"/>
    </i>
    <i>
      <x v="383"/>
    </i>
    <i>
      <x v="386"/>
    </i>
    <i>
      <x v="387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2"/>
    </i>
    <i>
      <x v="404"/>
    </i>
    <i>
      <x v="405"/>
    </i>
    <i>
      <x v="406"/>
    </i>
    <i>
      <x v="407"/>
    </i>
    <i>
      <x v="410"/>
    </i>
    <i>
      <x v="411"/>
    </i>
    <i>
      <x v="413"/>
    </i>
    <i>
      <x v="416"/>
    </i>
    <i>
      <x v="418"/>
    </i>
    <i>
      <x v="419"/>
    </i>
    <i>
      <x v="422"/>
    </i>
    <i>
      <x v="424"/>
    </i>
    <i>
      <x v="425"/>
    </i>
    <i>
      <x v="427"/>
    </i>
    <i>
      <x v="429"/>
    </i>
    <i>
      <x v="430"/>
    </i>
    <i>
      <x v="431"/>
    </i>
    <i>
      <x v="432"/>
    </i>
    <i>
      <x v="434"/>
    </i>
    <i>
      <x v="436"/>
    </i>
    <i>
      <x v="437"/>
    </i>
    <i>
      <x v="438"/>
    </i>
    <i>
      <x v="439"/>
    </i>
    <i>
      <x v="441"/>
    </i>
    <i>
      <x v="442"/>
    </i>
    <i>
      <x v="443"/>
    </i>
    <i>
      <x v="445"/>
    </i>
    <i>
      <x v="448"/>
    </i>
    <i>
      <x v="449"/>
    </i>
    <i>
      <x v="450"/>
    </i>
    <i>
      <x v="455"/>
    </i>
    <i>
      <x v="456"/>
    </i>
    <i>
      <x v="458"/>
    </i>
    <i>
      <x v="459"/>
    </i>
    <i>
      <x v="461"/>
    </i>
    <i>
      <x v="462"/>
    </i>
    <i>
      <x v="464"/>
    </i>
    <i>
      <x v="465"/>
    </i>
    <i>
      <x v="466"/>
    </i>
    <i>
      <x v="467"/>
    </i>
    <i>
      <x v="472"/>
    </i>
    <i>
      <x v="475"/>
    </i>
    <i>
      <x v="479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8"/>
    </i>
    <i>
      <x v="499"/>
    </i>
    <i>
      <x v="500"/>
    </i>
    <i>
      <x v="502"/>
    </i>
    <i>
      <x v="504"/>
    </i>
    <i>
      <x v="505"/>
    </i>
    <i>
      <x v="508"/>
    </i>
    <i>
      <x v="509"/>
    </i>
    <i>
      <x v="510"/>
    </i>
    <i>
      <x v="512"/>
    </i>
    <i>
      <x v="513"/>
    </i>
    <i>
      <x v="514"/>
    </i>
    <i>
      <x v="516"/>
    </i>
    <i>
      <x v="520"/>
    </i>
    <i>
      <x v="521"/>
    </i>
    <i>
      <x v="522"/>
    </i>
    <i>
      <x v="525"/>
    </i>
    <i>
      <x v="526"/>
    </i>
    <i>
      <x v="528"/>
    </i>
    <i>
      <x v="530"/>
    </i>
    <i>
      <x v="531"/>
    </i>
    <i>
      <x v="532"/>
    </i>
    <i>
      <x v="533"/>
    </i>
    <i>
      <x v="534"/>
    </i>
    <i>
      <x v="535"/>
    </i>
    <i>
      <x v="537"/>
    </i>
    <i>
      <x v="538"/>
    </i>
    <i>
      <x v="543"/>
    </i>
    <i>
      <x v="544"/>
    </i>
    <i>
      <x v="547"/>
    </i>
    <i>
      <x v="548"/>
    </i>
    <i>
      <x v="550"/>
    </i>
    <i>
      <x v="551"/>
    </i>
    <i>
      <x v="553"/>
    </i>
    <i>
      <x v="555"/>
    </i>
    <i>
      <x v="556"/>
    </i>
    <i>
      <x v="557"/>
    </i>
    <i>
      <x v="558"/>
    </i>
    <i>
      <x v="560"/>
    </i>
    <i>
      <x v="561"/>
    </i>
    <i>
      <x v="562"/>
    </i>
    <i>
      <x v="565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2"/>
    </i>
    <i>
      <x v="584"/>
    </i>
    <i>
      <x v="586"/>
    </i>
    <i>
      <x v="587"/>
    </i>
    <i>
      <x v="588"/>
    </i>
    <i>
      <x v="589"/>
    </i>
    <i>
      <x v="592"/>
    </i>
    <i>
      <x v="593"/>
    </i>
    <i>
      <x v="594"/>
    </i>
    <i>
      <x v="596"/>
    </i>
    <i>
      <x v="599"/>
    </i>
    <i>
      <x v="601"/>
    </i>
    <i>
      <x v="603"/>
    </i>
    <i>
      <x v="606"/>
    </i>
    <i>
      <x v="609"/>
    </i>
    <i>
      <x v="611"/>
    </i>
    <i>
      <x v="613"/>
    </i>
    <i>
      <x v="614"/>
    </i>
    <i>
      <x v="615"/>
    </i>
    <i>
      <x v="617"/>
    </i>
    <i>
      <x v="620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2"/>
    </i>
    <i>
      <x v="633"/>
    </i>
    <i>
      <x v="634"/>
    </i>
    <i>
      <x v="636"/>
    </i>
    <i>
      <x v="637"/>
    </i>
    <i>
      <x v="638"/>
    </i>
    <i>
      <x v="643"/>
    </i>
    <i>
      <x v="645"/>
    </i>
    <i>
      <x v="646"/>
    </i>
    <i>
      <x v="647"/>
    </i>
    <i>
      <x v="648"/>
    </i>
    <i>
      <x v="649"/>
    </i>
    <i>
      <x v="651"/>
    </i>
    <i>
      <x v="653"/>
    </i>
    <i>
      <x v="655"/>
    </i>
    <i>
      <x v="656"/>
    </i>
    <i>
      <x v="657"/>
    </i>
    <i>
      <x v="658"/>
    </i>
    <i>
      <x v="659"/>
    </i>
    <i>
      <x v="662"/>
    </i>
    <i>
      <x v="663"/>
    </i>
    <i>
      <x v="666"/>
    </i>
    <i>
      <x v="668"/>
    </i>
    <i>
      <x v="669"/>
    </i>
    <i>
      <x v="670"/>
    </i>
    <i>
      <x v="671"/>
    </i>
    <i>
      <x v="672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7"/>
    </i>
    <i>
      <x v="690"/>
    </i>
    <i>
      <x v="693"/>
    </i>
    <i>
      <x v="694"/>
    </i>
    <i>
      <x v="695"/>
    </i>
    <i>
      <x v="696"/>
    </i>
    <i>
      <x v="697"/>
    </i>
    <i>
      <x v="698"/>
    </i>
    <i>
      <x v="701"/>
    </i>
    <i>
      <x v="703"/>
    </i>
    <i>
      <x v="705"/>
    </i>
    <i>
      <x v="708"/>
    </i>
    <i>
      <x v="709"/>
    </i>
    <i>
      <x v="710"/>
    </i>
    <i>
      <x v="711"/>
    </i>
    <i>
      <x v="713"/>
    </i>
    <i>
      <x v="714"/>
    </i>
    <i>
      <x v="715"/>
    </i>
    <i>
      <x v="716"/>
    </i>
    <i>
      <x v="717"/>
    </i>
    <i>
      <x v="719"/>
    </i>
    <i>
      <x v="721"/>
    </i>
    <i>
      <x v="722"/>
    </i>
    <i>
      <x v="723"/>
    </i>
    <i>
      <x v="725"/>
    </i>
    <i>
      <x v="728"/>
    </i>
    <i>
      <x v="729"/>
    </i>
    <i>
      <x v="733"/>
    </i>
    <i>
      <x v="734"/>
    </i>
    <i>
      <x v="735"/>
    </i>
    <i>
      <x v="736"/>
    </i>
    <i>
      <x v="738"/>
    </i>
    <i>
      <x v="740"/>
    </i>
    <i>
      <x v="741"/>
    </i>
    <i>
      <x v="742"/>
    </i>
    <i>
      <x v="743"/>
    </i>
    <i>
      <x v="744"/>
    </i>
    <i>
      <x v="749"/>
    </i>
    <i>
      <x v="750"/>
    </i>
    <i>
      <x v="751"/>
    </i>
    <i>
      <x v="754"/>
    </i>
    <i>
      <x v="755"/>
    </i>
    <i>
      <x v="757"/>
    </i>
    <i>
      <x v="758"/>
    </i>
    <i>
      <x v="760"/>
    </i>
    <i>
      <x v="761"/>
    </i>
    <i>
      <x v="767"/>
    </i>
    <i>
      <x v="770"/>
    </i>
    <i>
      <x v="771"/>
    </i>
    <i>
      <x v="772"/>
    </i>
    <i>
      <x v="773"/>
    </i>
    <i>
      <x v="775"/>
    </i>
    <i>
      <x v="777"/>
    </i>
    <i>
      <x v="778"/>
    </i>
    <i>
      <x v="779"/>
    </i>
    <i>
      <x v="780"/>
    </i>
    <i>
      <x v="781"/>
    </i>
    <i>
      <x v="783"/>
    </i>
    <i>
      <x v="784"/>
    </i>
    <i>
      <x v="785"/>
    </i>
    <i>
      <x v="786"/>
    </i>
    <i>
      <x v="788"/>
    </i>
    <i>
      <x v="790"/>
    </i>
    <i>
      <x v="791"/>
    </i>
    <i>
      <x v="795"/>
    </i>
    <i>
      <x v="796"/>
    </i>
    <i>
      <x v="797"/>
    </i>
    <i>
      <x v="799"/>
    </i>
    <i>
      <x v="801"/>
    </i>
    <i>
      <x v="804"/>
    </i>
    <i>
      <x v="806"/>
    </i>
    <i>
      <x v="808"/>
    </i>
    <i>
      <x v="809"/>
    </i>
    <i>
      <x v="811"/>
    </i>
    <i>
      <x v="812"/>
    </i>
    <i>
      <x v="813"/>
    </i>
    <i>
      <x v="814"/>
    </i>
    <i>
      <x v="816"/>
    </i>
    <i>
      <x v="818"/>
    </i>
    <i>
      <x v="821"/>
    </i>
    <i>
      <x v="823"/>
    </i>
    <i>
      <x v="826"/>
    </i>
    <i>
      <x v="829"/>
    </i>
    <i>
      <x v="830"/>
    </i>
    <i>
      <x v="831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7"/>
    </i>
    <i>
      <x v="850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61"/>
    </i>
    <i>
      <x v="862"/>
    </i>
    <i>
      <x v="863"/>
    </i>
    <i>
      <x v="865"/>
    </i>
    <i>
      <x v="867"/>
    </i>
    <i>
      <x v="868"/>
    </i>
    <i>
      <x v="870"/>
    </i>
    <i>
      <x v="872"/>
    </i>
    <i>
      <x v="873"/>
    </i>
    <i>
      <x v="874"/>
    </i>
    <i>
      <x v="876"/>
    </i>
    <i>
      <x v="878"/>
    </i>
    <i>
      <x v="879"/>
    </i>
    <i>
      <x v="880"/>
    </i>
    <i>
      <x v="882"/>
    </i>
    <i>
      <x v="883"/>
    </i>
    <i>
      <x v="884"/>
    </i>
    <i>
      <x v="886"/>
    </i>
    <i>
      <x v="887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9"/>
    </i>
    <i>
      <x v="900"/>
    </i>
    <i>
      <x v="901"/>
    </i>
    <i>
      <x v="902"/>
    </i>
    <i>
      <x v="904"/>
    </i>
    <i>
      <x v="905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9"/>
    </i>
    <i>
      <x v="921"/>
    </i>
    <i>
      <x v="922"/>
    </i>
    <i>
      <x v="925"/>
    </i>
    <i>
      <x v="927"/>
    </i>
    <i>
      <x v="931"/>
    </i>
    <i>
      <x v="935"/>
    </i>
    <i>
      <x v="940"/>
    </i>
    <i>
      <x v="942"/>
    </i>
    <i>
      <x v="943"/>
    </i>
    <i>
      <x v="944"/>
    </i>
    <i>
      <x v="945"/>
    </i>
    <i>
      <x v="946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9"/>
    </i>
    <i>
      <x v="960"/>
    </i>
    <i>
      <x v="962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4"/>
    </i>
    <i>
      <x v="975"/>
    </i>
    <i>
      <x v="976"/>
    </i>
    <i>
      <x v="978"/>
    </i>
    <i>
      <x v="979"/>
    </i>
    <i>
      <x v="980"/>
    </i>
    <i>
      <x v="982"/>
    </i>
    <i>
      <x v="984"/>
    </i>
    <i>
      <x v="985"/>
    </i>
    <i>
      <x v="986"/>
    </i>
    <i>
      <x v="991"/>
    </i>
    <i>
      <x v="993"/>
    </i>
    <i>
      <x v="995"/>
    </i>
    <i>
      <x v="996"/>
    </i>
    <i>
      <x v="998"/>
    </i>
    <i>
      <x v="1000"/>
    </i>
    <i>
      <x v="1001"/>
    </i>
    <i>
      <x v="1003"/>
    </i>
    <i>
      <x v="1005"/>
    </i>
    <i>
      <x v="1006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18"/>
    </i>
    <i>
      <x v="1020"/>
    </i>
    <i>
      <x v="1022"/>
    </i>
    <i>
      <x v="1025"/>
    </i>
    <i>
      <x v="1026"/>
    </i>
    <i>
      <x v="1028"/>
    </i>
    <i>
      <x v="1029"/>
    </i>
    <i>
      <x v="1030"/>
    </i>
    <i>
      <x v="1034"/>
    </i>
    <i>
      <x v="1035"/>
    </i>
    <i>
      <x v="1038"/>
    </i>
    <i>
      <x v="1039"/>
    </i>
    <i>
      <x v="1040"/>
    </i>
    <i>
      <x v="1041"/>
    </i>
    <i>
      <x v="1045"/>
    </i>
    <i>
      <x v="1047"/>
    </i>
    <i>
      <x v="1048"/>
    </i>
    <i>
      <x v="1049"/>
    </i>
    <i>
      <x v="1050"/>
    </i>
    <i>
      <x v="1052"/>
    </i>
    <i>
      <x v="1053"/>
    </i>
    <i>
      <x v="1055"/>
    </i>
    <i>
      <x v="1061"/>
    </i>
    <i>
      <x v="1062"/>
    </i>
    <i>
      <x v="1063"/>
    </i>
    <i>
      <x v="1064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6"/>
    </i>
    <i>
      <x v="1077"/>
    </i>
    <i>
      <x v="1078"/>
    </i>
    <i>
      <x v="1079"/>
    </i>
    <i>
      <x v="1080"/>
    </i>
    <i>
      <x v="1081"/>
    </i>
    <i>
      <x v="1083"/>
    </i>
    <i>
      <x v="1085"/>
    </i>
    <i>
      <x v="1086"/>
    </i>
    <i>
      <x v="1088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6"/>
    </i>
    <i>
      <x v="1112"/>
    </i>
    <i>
      <x v="1113"/>
    </i>
    <i>
      <x v="1114"/>
    </i>
    <i>
      <x v="1117"/>
    </i>
    <i>
      <x v="1118"/>
    </i>
    <i>
      <x v="1119"/>
    </i>
    <i>
      <x v="1120"/>
    </i>
    <i>
      <x v="1122"/>
    </i>
    <i>
      <x v="1123"/>
    </i>
    <i>
      <x v="1124"/>
    </i>
    <i>
      <x v="1125"/>
    </i>
    <i>
      <x v="1126"/>
    </i>
    <i>
      <x v="1129"/>
    </i>
    <i>
      <x v="1130"/>
    </i>
    <i>
      <x v="1131"/>
    </i>
    <i>
      <x v="1132"/>
    </i>
    <i>
      <x v="1134"/>
    </i>
    <i>
      <x v="1135"/>
    </i>
    <i>
      <x v="1136"/>
    </i>
    <i>
      <x v="1137"/>
    </i>
    <i>
      <x v="1139"/>
    </i>
    <i>
      <x v="1140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6"/>
    </i>
    <i>
      <x v="1160"/>
    </i>
    <i>
      <x v="1162"/>
    </i>
    <i>
      <x v="1163"/>
    </i>
    <i>
      <x v="1167"/>
    </i>
    <i>
      <x v="1170"/>
    </i>
    <i>
      <x v="1171"/>
    </i>
    <i>
      <x v="1172"/>
    </i>
    <i>
      <x v="1176"/>
    </i>
    <i>
      <x v="1177"/>
    </i>
    <i>
      <x v="1178"/>
    </i>
    <i>
      <x v="1179"/>
    </i>
    <i>
      <x v="1183"/>
    </i>
    <i>
      <x v="1185"/>
    </i>
    <i>
      <x v="1186"/>
    </i>
    <i>
      <x v="1190"/>
    </i>
    <i>
      <x v="1191"/>
    </i>
    <i>
      <x v="1192"/>
    </i>
    <i>
      <x v="1193"/>
    </i>
    <i>
      <x v="1194"/>
    </i>
    <i>
      <x v="1195"/>
    </i>
    <i>
      <x v="1197"/>
    </i>
    <i>
      <x v="1198"/>
    </i>
    <i>
      <x v="1199"/>
    </i>
    <i>
      <x v="1200"/>
    </i>
    <i>
      <x v="1202"/>
    </i>
    <i>
      <x v="1204"/>
    </i>
    <i>
      <x v="1206"/>
    </i>
    <i>
      <x v="1208"/>
    </i>
    <i>
      <x v="1211"/>
    </i>
    <i>
      <x v="1212"/>
    </i>
    <i>
      <x v="1213"/>
    </i>
    <i>
      <x v="1214"/>
    </i>
    <i>
      <x v="1215"/>
    </i>
    <i>
      <x v="1216"/>
    </i>
    <i>
      <x v="1218"/>
    </i>
    <i>
      <x v="1219"/>
    </i>
    <i>
      <x v="1220"/>
    </i>
    <i>
      <x v="1221"/>
    </i>
    <i>
      <x v="1222"/>
    </i>
    <i>
      <x v="1223"/>
    </i>
    <i>
      <x v="1225"/>
    </i>
    <i>
      <x v="1227"/>
    </i>
    <i>
      <x v="1229"/>
    </i>
    <i>
      <x v="1231"/>
    </i>
    <i>
      <x v="1232"/>
    </i>
    <i>
      <x v="1233"/>
    </i>
    <i>
      <x v="1234"/>
    </i>
    <i>
      <x v="1235"/>
    </i>
    <i>
      <x v="1236"/>
    </i>
    <i>
      <x v="1238"/>
    </i>
    <i>
      <x v="1242"/>
    </i>
    <i>
      <x v="1245"/>
    </i>
    <i>
      <x v="1247"/>
    </i>
    <i>
      <x v="1248"/>
    </i>
    <i>
      <x v="1249"/>
    </i>
    <i>
      <x v="1251"/>
    </i>
    <i>
      <x v="1252"/>
    </i>
    <i>
      <x v="1254"/>
    </i>
    <i>
      <x v="1255"/>
    </i>
    <i>
      <x v="1257"/>
    </i>
    <i>
      <x v="1259"/>
    </i>
    <i>
      <x v="1261"/>
    </i>
    <i>
      <x v="1262"/>
    </i>
    <i>
      <x v="1263"/>
    </i>
    <i>
      <x v="1266"/>
    </i>
    <i>
      <x v="1269"/>
    </i>
    <i>
      <x v="1272"/>
    </i>
    <i>
      <x v="1273"/>
    </i>
    <i>
      <x v="1274"/>
    </i>
    <i>
      <x v="1275"/>
    </i>
    <i>
      <x v="1276"/>
    </i>
    <i>
      <x v="1279"/>
    </i>
    <i>
      <x v="1281"/>
    </i>
    <i>
      <x v="1282"/>
    </i>
    <i>
      <x v="1283"/>
    </i>
    <i>
      <x v="1284"/>
    </i>
    <i>
      <x v="1285"/>
    </i>
    <i>
      <x v="1286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1"/>
    </i>
    <i>
      <x v="1304"/>
    </i>
    <i>
      <x v="1307"/>
    </i>
    <i>
      <x v="1308"/>
    </i>
    <i>
      <x v="1309"/>
    </i>
    <i>
      <x v="1314"/>
    </i>
    <i>
      <x v="1319"/>
    </i>
    <i>
      <x v="1320"/>
    </i>
    <i>
      <x v="1321"/>
    </i>
    <i>
      <x v="1323"/>
    </i>
    <i>
      <x v="1324"/>
    </i>
    <i>
      <x v="1325"/>
    </i>
    <i>
      <x v="1326"/>
    </i>
    <i>
      <x v="1327"/>
    </i>
    <i>
      <x v="1329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9"/>
    </i>
    <i>
      <x v="1340"/>
    </i>
    <i>
      <x v="1341"/>
    </i>
    <i>
      <x v="1343"/>
    </i>
    <i>
      <x v="1344"/>
    </i>
    <i>
      <x v="1345"/>
    </i>
    <i>
      <x v="1349"/>
    </i>
    <i>
      <x v="1351"/>
    </i>
    <i>
      <x v="1352"/>
    </i>
    <i>
      <x v="1355"/>
    </i>
    <i>
      <x v="1356"/>
    </i>
    <i>
      <x v="1357"/>
    </i>
    <i>
      <x v="1358"/>
    </i>
    <i>
      <x v="1362"/>
    </i>
    <i>
      <x v="1363"/>
    </i>
    <i>
      <x v="1364"/>
    </i>
    <i>
      <x v="1367"/>
    </i>
    <i>
      <x v="1368"/>
    </i>
    <i>
      <x v="1370"/>
    </i>
    <i>
      <x v="1371"/>
    </i>
    <i>
      <x v="1376"/>
    </i>
    <i>
      <x v="1377"/>
    </i>
    <i>
      <x v="1378"/>
    </i>
    <i>
      <x v="1379"/>
    </i>
    <i>
      <x v="1380"/>
    </i>
    <i>
      <x v="1382"/>
    </i>
    <i>
      <x v="1383"/>
    </i>
    <i>
      <x v="1384"/>
    </i>
    <i>
      <x v="1385"/>
    </i>
    <i>
      <x v="1387"/>
    </i>
    <i>
      <x v="1389"/>
    </i>
    <i>
      <x v="1391"/>
    </i>
    <i>
      <x v="1392"/>
    </i>
    <i>
      <x v="1393"/>
    </i>
    <i>
      <x v="1396"/>
    </i>
    <i>
      <x v="1397"/>
    </i>
    <i>
      <x v="1398"/>
    </i>
    <i>
      <x v="1399"/>
    </i>
    <i>
      <x v="1400"/>
    </i>
    <i>
      <x v="1404"/>
    </i>
    <i>
      <x v="1406"/>
    </i>
    <i>
      <x v="1407"/>
    </i>
    <i>
      <x v="1408"/>
    </i>
    <i>
      <x v="1411"/>
    </i>
    <i>
      <x v="1412"/>
    </i>
    <i>
      <x v="1415"/>
    </i>
    <i>
      <x v="1416"/>
    </i>
    <i>
      <x v="1418"/>
    </i>
    <i>
      <x v="1420"/>
    </i>
    <i>
      <x v="1421"/>
    </i>
    <i>
      <x v="1422"/>
    </i>
    <i>
      <x v="1424"/>
    </i>
    <i>
      <x v="1425"/>
    </i>
    <i>
      <x v="1427"/>
    </i>
    <i>
      <x v="1428"/>
    </i>
    <i>
      <x v="1431"/>
    </i>
    <i>
      <x v="1432"/>
    </i>
    <i>
      <x v="1434"/>
    </i>
    <i>
      <x v="1435"/>
    </i>
    <i>
      <x v="1436"/>
    </i>
    <i>
      <x v="1438"/>
    </i>
    <i>
      <x v="1441"/>
    </i>
    <i>
      <x v="1443"/>
    </i>
    <i>
      <x v="1444"/>
    </i>
    <i>
      <x v="1445"/>
    </i>
    <i>
      <x v="1446"/>
    </i>
    <i>
      <x v="1448"/>
    </i>
    <i>
      <x v="1449"/>
    </i>
    <i>
      <x v="1450"/>
    </i>
    <i>
      <x v="1452"/>
    </i>
    <i>
      <x v="1453"/>
    </i>
    <i>
      <x v="1455"/>
    </i>
    <i>
      <x v="1458"/>
    </i>
    <i>
      <x v="1459"/>
    </i>
    <i t="grand">
      <x/>
    </i>
  </rowItems>
  <colItems count="1">
    <i/>
  </colItems>
  <pageFields count="1">
    <pageField fld="2" hier="-1"/>
  </pageFields>
  <dataFields count="1">
    <dataField name="Sum of years since renov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260BE-8CA2-4418-AFE6-21CCB72505E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4" firstHeaderRow="1" firstDataRow="1" firstDataCol="1" rowPageCount="1" colPageCount="1"/>
  <pivotFields count="8">
    <pivotField axis="axisRow" showAll="0">
      <items count="14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showAll="0">
      <items count="664">
        <item x="328"/>
        <item x="502"/>
        <item x="519"/>
        <item x="345"/>
        <item x="29"/>
        <item x="428"/>
        <item x="628"/>
        <item x="424"/>
        <item x="470"/>
        <item x="638"/>
        <item x="284"/>
        <item x="263"/>
        <item x="308"/>
        <item x="652"/>
        <item x="488"/>
        <item x="276"/>
        <item x="619"/>
        <item x="28"/>
        <item x="627"/>
        <item x="197"/>
        <item x="501"/>
        <item x="380"/>
        <item x="269"/>
        <item x="194"/>
        <item x="238"/>
        <item x="128"/>
        <item x="368"/>
        <item x="295"/>
        <item x="65"/>
        <item x="599"/>
        <item x="271"/>
        <item x="38"/>
        <item x="222"/>
        <item x="91"/>
        <item x="564"/>
        <item x="548"/>
        <item x="112"/>
        <item x="554"/>
        <item x="82"/>
        <item x="294"/>
        <item x="523"/>
        <item x="324"/>
        <item x="114"/>
        <item x="245"/>
        <item x="209"/>
        <item x="417"/>
        <item x="320"/>
        <item x="186"/>
        <item x="17"/>
        <item x="299"/>
        <item x="71"/>
        <item x="327"/>
        <item x="561"/>
        <item x="658"/>
        <item x="566"/>
        <item x="389"/>
        <item x="437"/>
        <item x="577"/>
        <item x="183"/>
        <item x="90"/>
        <item x="251"/>
        <item x="335"/>
        <item x="176"/>
        <item x="398"/>
        <item x="165"/>
        <item x="394"/>
        <item x="85"/>
        <item x="520"/>
        <item x="613"/>
        <item x="98"/>
        <item x="59"/>
        <item x="602"/>
        <item x="452"/>
        <item x="429"/>
        <item x="434"/>
        <item x="134"/>
        <item x="404"/>
        <item x="159"/>
        <item x="593"/>
        <item x="123"/>
        <item x="383"/>
        <item x="252"/>
        <item x="179"/>
        <item x="339"/>
        <item x="274"/>
        <item x="172"/>
        <item x="70"/>
        <item x="344"/>
        <item x="459"/>
        <item x="280"/>
        <item x="415"/>
        <item x="630"/>
        <item x="584"/>
        <item x="37"/>
        <item x="292"/>
        <item x="129"/>
        <item x="84"/>
        <item x="50"/>
        <item x="191"/>
        <item x="625"/>
        <item x="346"/>
        <item x="162"/>
        <item x="353"/>
        <item x="46"/>
        <item x="49"/>
        <item x="373"/>
        <item x="99"/>
        <item x="298"/>
        <item x="596"/>
        <item x="516"/>
        <item x="580"/>
        <item x="528"/>
        <item x="508"/>
        <item x="9"/>
        <item x="572"/>
        <item x="362"/>
        <item x="494"/>
        <item x="95"/>
        <item x="239"/>
        <item x="539"/>
        <item x="303"/>
        <item x="547"/>
        <item x="225"/>
        <item x="149"/>
        <item x="200"/>
        <item x="656"/>
        <item x="355"/>
        <item x="535"/>
        <item x="125"/>
        <item x="296"/>
        <item x="492"/>
        <item x="262"/>
        <item x="418"/>
        <item x="83"/>
        <item x="310"/>
        <item x="202"/>
        <item x="57"/>
        <item x="122"/>
        <item x="497"/>
        <item x="288"/>
        <item x="233"/>
        <item x="77"/>
        <item x="47"/>
        <item x="136"/>
        <item x="113"/>
        <item x="184"/>
        <item x="140"/>
        <item x="614"/>
        <item x="92"/>
        <item x="275"/>
        <item x="10"/>
        <item x="8"/>
        <item x="52"/>
        <item x="41"/>
        <item x="431"/>
        <item x="213"/>
        <item x="436"/>
        <item x="364"/>
        <item x="15"/>
        <item x="490"/>
        <item x="316"/>
        <item x="325"/>
        <item x="482"/>
        <item x="571"/>
        <item x="87"/>
        <item x="254"/>
        <item x="261"/>
        <item x="170"/>
        <item x="569"/>
        <item x="25"/>
        <item x="451"/>
        <item x="152"/>
        <item x="467"/>
        <item x="72"/>
        <item x="212"/>
        <item x="359"/>
        <item x="109"/>
        <item x="73"/>
        <item x="101"/>
        <item x="538"/>
        <item x="193"/>
        <item x="643"/>
        <item x="381"/>
        <item x="600"/>
        <item x="371"/>
        <item x="419"/>
        <item x="562"/>
        <item x="603"/>
        <item x="19"/>
        <item x="21"/>
        <item x="476"/>
        <item x="552"/>
        <item x="387"/>
        <item x="480"/>
        <item x="3"/>
        <item x="246"/>
        <item x="42"/>
        <item x="416"/>
        <item x="289"/>
        <item x="661"/>
        <item x="215"/>
        <item x="360"/>
        <item x="495"/>
        <item x="5"/>
        <item x="393"/>
        <item x="463"/>
        <item x="651"/>
        <item x="163"/>
        <item x="12"/>
        <item x="634"/>
        <item x="469"/>
        <item x="69"/>
        <item x="35"/>
        <item x="236"/>
        <item x="397"/>
        <item x="505"/>
        <item x="363"/>
        <item x="312"/>
        <item x="461"/>
        <item x="257"/>
        <item x="478"/>
        <item x="662"/>
        <item x="181"/>
        <item x="157"/>
        <item x="410"/>
        <item x="16"/>
        <item x="655"/>
        <item x="30"/>
        <item x="287"/>
        <item x="654"/>
        <item x="219"/>
        <item x="115"/>
        <item x="620"/>
        <item x="116"/>
        <item x="513"/>
        <item x="196"/>
        <item x="560"/>
        <item x="247"/>
        <item x="135"/>
        <item x="36"/>
        <item x="153"/>
        <item x="75"/>
        <item x="210"/>
        <item x="110"/>
        <item x="23"/>
        <item x="499"/>
        <item x="493"/>
        <item x="589"/>
        <item x="106"/>
        <item x="629"/>
        <item x="563"/>
        <item x="168"/>
        <item x="626"/>
        <item x="633"/>
        <item x="14"/>
        <item x="248"/>
        <item x="471"/>
        <item x="58"/>
        <item x="217"/>
        <item x="444"/>
        <item x="18"/>
        <item x="407"/>
        <item x="432"/>
        <item x="526"/>
        <item x="468"/>
        <item x="39"/>
        <item x="460"/>
        <item x="306"/>
        <item x="457"/>
        <item x="169"/>
        <item x="259"/>
        <item x="132"/>
        <item x="301"/>
        <item x="143"/>
        <item x="86"/>
        <item x="574"/>
        <item x="108"/>
        <item x="323"/>
        <item x="81"/>
        <item x="208"/>
        <item x="333"/>
        <item x="279"/>
        <item x="258"/>
        <item x="386"/>
        <item x="611"/>
        <item x="32"/>
        <item x="224"/>
        <item x="120"/>
        <item x="214"/>
        <item x="174"/>
        <item x="522"/>
        <item x="559"/>
        <item x="282"/>
        <item x="78"/>
        <item x="486"/>
        <item x="97"/>
        <item x="608"/>
        <item x="506"/>
        <item x="40"/>
        <item x="118"/>
        <item x="161"/>
        <item x="609"/>
        <item x="588"/>
        <item x="515"/>
        <item x="260"/>
        <item x="54"/>
        <item x="326"/>
        <item x="151"/>
        <item x="403"/>
        <item x="500"/>
        <item x="533"/>
        <item x="80"/>
        <item x="579"/>
        <item x="481"/>
        <item x="216"/>
        <item x="198"/>
        <item x="455"/>
        <item x="105"/>
        <item x="567"/>
        <item x="555"/>
        <item x="504"/>
        <item x="48"/>
        <item x="253"/>
        <item x="94"/>
        <item x="524"/>
        <item x="311"/>
        <item x="518"/>
        <item x="266"/>
        <item x="207"/>
        <item x="445"/>
        <item x="199"/>
        <item x="427"/>
        <item x="657"/>
        <item x="350"/>
        <item x="31"/>
        <item x="63"/>
        <item x="53"/>
        <item x="111"/>
        <item x="286"/>
        <item x="1"/>
        <item x="365"/>
        <item x="521"/>
        <item x="649"/>
        <item x="475"/>
        <item x="382"/>
        <item x="138"/>
        <item x="615"/>
        <item x="144"/>
        <item x="570"/>
        <item x="340"/>
        <item x="509"/>
        <item x="68"/>
        <item x="187"/>
        <item x="618"/>
        <item x="557"/>
        <item x="369"/>
        <item x="166"/>
        <item x="607"/>
        <item x="592"/>
        <item x="313"/>
        <item x="456"/>
        <item x="229"/>
        <item x="267"/>
        <item x="304"/>
        <item x="227"/>
        <item x="309"/>
        <item x="430"/>
        <item x="483"/>
        <item x="100"/>
        <item x="272"/>
        <item x="156"/>
        <item x="650"/>
        <item x="180"/>
        <item x="507"/>
        <item x="74"/>
        <item x="644"/>
        <item x="543"/>
        <item x="374"/>
        <item x="188"/>
        <item x="412"/>
        <item x="530"/>
        <item x="293"/>
        <item x="420"/>
        <item x="55"/>
        <item x="531"/>
        <item x="514"/>
        <item x="399"/>
        <item x="256"/>
        <item x="96"/>
        <item x="302"/>
        <item x="7"/>
        <item x="148"/>
        <item x="556"/>
        <item x="487"/>
        <item x="343"/>
        <item x="203"/>
        <item x="581"/>
        <item x="60"/>
        <item x="334"/>
        <item x="244"/>
        <item x="541"/>
        <item x="121"/>
        <item x="88"/>
        <item x="175"/>
        <item x="93"/>
        <item x="395"/>
        <item x="536"/>
        <item x="290"/>
        <item x="623"/>
        <item x="241"/>
        <item x="27"/>
        <item x="332"/>
        <item x="0"/>
        <item x="317"/>
        <item x="388"/>
        <item x="171"/>
        <item x="146"/>
        <item x="297"/>
        <item x="573"/>
        <item x="423"/>
        <item x="349"/>
        <item x="542"/>
        <item x="268"/>
        <item x="89"/>
        <item x="237"/>
        <item x="517"/>
        <item x="141"/>
        <item x="446"/>
        <item x="635"/>
        <item x="185"/>
        <item x="449"/>
        <item x="103"/>
        <item x="375"/>
        <item x="582"/>
        <item x="595"/>
        <item x="61"/>
        <item x="117"/>
        <item x="376"/>
        <item x="454"/>
        <item x="285"/>
        <item x="124"/>
        <item x="647"/>
        <item x="2"/>
        <item x="474"/>
        <item x="361"/>
        <item x="472"/>
        <item x="66"/>
        <item x="64"/>
        <item x="330"/>
        <item x="540"/>
        <item x="466"/>
        <item x="409"/>
        <item x="139"/>
        <item x="205"/>
        <item x="242"/>
        <item x="351"/>
        <item x="598"/>
        <item x="22"/>
        <item x="402"/>
        <item x="119"/>
        <item x="537"/>
        <item x="477"/>
        <item x="458"/>
        <item x="585"/>
        <item x="211"/>
        <item x="338"/>
        <item x="127"/>
        <item x="583"/>
        <item x="440"/>
        <item x="435"/>
        <item x="479"/>
        <item x="639"/>
        <item x="503"/>
        <item x="142"/>
        <item x="576"/>
        <item x="44"/>
        <item x="511"/>
        <item x="438"/>
        <item x="270"/>
        <item x="277"/>
        <item x="192"/>
        <item x="234"/>
        <item x="145"/>
        <item x="67"/>
        <item x="512"/>
        <item x="206"/>
        <item x="76"/>
        <item x="586"/>
        <item x="278"/>
        <item x="641"/>
        <item x="348"/>
        <item x="605"/>
        <item x="485"/>
        <item x="45"/>
        <item x="4"/>
        <item x="484"/>
        <item x="315"/>
        <item x="565"/>
        <item x="167"/>
        <item x="510"/>
        <item x="366"/>
        <item x="426"/>
        <item x="131"/>
        <item x="498"/>
        <item x="354"/>
        <item x="527"/>
        <item x="305"/>
        <item x="24"/>
        <item x="646"/>
        <item x="405"/>
        <item x="281"/>
        <item x="575"/>
        <item x="104"/>
        <item x="79"/>
        <item x="442"/>
        <item x="379"/>
        <item x="594"/>
        <item x="550"/>
        <item x="190"/>
        <item x="352"/>
        <item x="307"/>
        <item x="448"/>
        <item x="390"/>
        <item x="337"/>
        <item x="604"/>
        <item x="441"/>
        <item x="201"/>
        <item x="660"/>
        <item x="218"/>
        <item x="356"/>
        <item x="130"/>
        <item x="462"/>
        <item x="228"/>
        <item x="473"/>
        <item x="597"/>
        <item x="347"/>
        <item x="391"/>
        <item x="636"/>
        <item x="568"/>
        <item x="160"/>
        <item x="648"/>
        <item x="291"/>
        <item x="443"/>
        <item x="195"/>
        <item x="164"/>
        <item x="33"/>
        <item x="551"/>
        <item x="13"/>
        <item x="255"/>
        <item x="621"/>
        <item x="642"/>
        <item x="645"/>
        <item x="631"/>
        <item x="240"/>
        <item x="408"/>
        <item x="154"/>
        <item x="544"/>
        <item x="659"/>
        <item x="331"/>
        <item x="178"/>
        <item x="545"/>
        <item x="610"/>
        <item x="220"/>
        <item x="624"/>
        <item x="319"/>
        <item x="439"/>
        <item x="232"/>
        <item x="612"/>
        <item x="425"/>
        <item x="489"/>
        <item x="385"/>
        <item x="221"/>
        <item x="26"/>
        <item x="6"/>
        <item x="34"/>
        <item x="546"/>
        <item x="173"/>
        <item x="158"/>
        <item x="421"/>
        <item x="378"/>
        <item x="384"/>
        <item x="155"/>
        <item x="549"/>
        <item x="341"/>
        <item x="358"/>
        <item x="62"/>
        <item x="189"/>
        <item x="250"/>
        <item x="372"/>
        <item x="43"/>
        <item x="107"/>
        <item x="235"/>
        <item x="357"/>
        <item x="20"/>
        <item x="137"/>
        <item x="321"/>
        <item x="558"/>
        <item x="491"/>
        <item x="622"/>
        <item x="414"/>
        <item x="525"/>
        <item x="447"/>
        <item x="534"/>
        <item x="283"/>
        <item x="264"/>
        <item x="433"/>
        <item x="230"/>
        <item x="11"/>
        <item x="532"/>
        <item x="396"/>
        <item x="231"/>
        <item x="377"/>
        <item x="223"/>
        <item x="422"/>
        <item x="601"/>
        <item x="367"/>
        <item x="392"/>
        <item x="126"/>
        <item x="406"/>
        <item x="322"/>
        <item x="226"/>
        <item x="243"/>
        <item x="640"/>
        <item x="616"/>
        <item x="318"/>
        <item x="617"/>
        <item x="102"/>
        <item x="51"/>
        <item x="177"/>
        <item x="411"/>
        <item x="590"/>
        <item x="265"/>
        <item x="653"/>
        <item x="453"/>
        <item x="529"/>
        <item x="400"/>
        <item x="336"/>
        <item x="182"/>
        <item x="632"/>
        <item x="133"/>
        <item x="204"/>
        <item x="401"/>
        <item x="578"/>
        <item x="273"/>
        <item x="329"/>
        <item x="249"/>
        <item x="56"/>
        <item x="314"/>
        <item x="342"/>
        <item x="370"/>
        <item x="606"/>
        <item x="637"/>
        <item x="150"/>
        <item x="464"/>
        <item x="147"/>
        <item x="450"/>
        <item x="300"/>
        <item x="553"/>
        <item x="465"/>
        <item x="496"/>
        <item x="587"/>
        <item x="591"/>
        <item x="41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561">
    <i>
      <x/>
    </i>
    <i>
      <x v="1"/>
    </i>
    <i>
      <x v="2"/>
    </i>
    <i>
      <x v="4"/>
    </i>
    <i>
      <x v="6"/>
    </i>
    <i>
      <x v="7"/>
    </i>
    <i>
      <x v="11"/>
    </i>
    <i>
      <x v="13"/>
    </i>
    <i>
      <x v="20"/>
    </i>
    <i>
      <x v="22"/>
    </i>
    <i>
      <x v="25"/>
    </i>
    <i>
      <x v="27"/>
    </i>
    <i>
      <x v="28"/>
    </i>
    <i>
      <x v="34"/>
    </i>
    <i>
      <x v="35"/>
    </i>
    <i>
      <x v="45"/>
    </i>
    <i>
      <x v="46"/>
    </i>
    <i>
      <x v="47"/>
    </i>
    <i>
      <x v="53"/>
    </i>
    <i>
      <x v="57"/>
    </i>
    <i>
      <x v="58"/>
    </i>
    <i>
      <x v="62"/>
    </i>
    <i>
      <x v="64"/>
    </i>
    <i>
      <x v="65"/>
    </i>
    <i>
      <x v="67"/>
    </i>
    <i>
      <x v="69"/>
    </i>
    <i>
      <x v="70"/>
    </i>
    <i>
      <x v="72"/>
    </i>
    <i>
      <x v="80"/>
    </i>
    <i>
      <x v="82"/>
    </i>
    <i>
      <x v="85"/>
    </i>
    <i>
      <x v="94"/>
    </i>
    <i>
      <x v="95"/>
    </i>
    <i>
      <x v="96"/>
    </i>
    <i>
      <x v="100"/>
    </i>
    <i>
      <x v="103"/>
    </i>
    <i>
      <x v="105"/>
    </i>
    <i>
      <x v="109"/>
    </i>
    <i>
      <x v="112"/>
    </i>
    <i>
      <x v="113"/>
    </i>
    <i>
      <x v="114"/>
    </i>
    <i>
      <x v="118"/>
    </i>
    <i>
      <x v="124"/>
    </i>
    <i>
      <x v="130"/>
    </i>
    <i>
      <x v="131"/>
    </i>
    <i>
      <x v="133"/>
    </i>
    <i>
      <x v="138"/>
    </i>
    <i>
      <x v="139"/>
    </i>
    <i>
      <x v="141"/>
    </i>
    <i>
      <x v="143"/>
    </i>
    <i>
      <x v="147"/>
    </i>
    <i>
      <x v="151"/>
    </i>
    <i>
      <x v="152"/>
    </i>
    <i>
      <x v="153"/>
    </i>
    <i>
      <x v="157"/>
    </i>
    <i>
      <x v="158"/>
    </i>
    <i>
      <x v="159"/>
    </i>
    <i>
      <x v="161"/>
    </i>
    <i>
      <x v="162"/>
    </i>
    <i>
      <x v="166"/>
    </i>
    <i>
      <x v="167"/>
    </i>
    <i>
      <x v="168"/>
    </i>
    <i>
      <x v="169"/>
    </i>
    <i>
      <x v="171"/>
    </i>
    <i>
      <x v="172"/>
    </i>
    <i>
      <x v="174"/>
    </i>
    <i>
      <x v="175"/>
    </i>
    <i>
      <x v="176"/>
    </i>
    <i>
      <x v="178"/>
    </i>
    <i>
      <x v="181"/>
    </i>
    <i>
      <x v="183"/>
    </i>
    <i>
      <x v="185"/>
    </i>
    <i>
      <x v="189"/>
    </i>
    <i>
      <x v="190"/>
    </i>
    <i>
      <x v="191"/>
    </i>
    <i>
      <x v="192"/>
    </i>
    <i>
      <x v="196"/>
    </i>
    <i>
      <x v="197"/>
    </i>
    <i>
      <x v="199"/>
    </i>
    <i>
      <x v="208"/>
    </i>
    <i>
      <x v="211"/>
    </i>
    <i>
      <x v="212"/>
    </i>
    <i>
      <x v="216"/>
    </i>
    <i>
      <x v="218"/>
    </i>
    <i>
      <x v="220"/>
    </i>
    <i>
      <x v="221"/>
    </i>
    <i>
      <x v="224"/>
    </i>
    <i>
      <x v="226"/>
    </i>
    <i>
      <x v="229"/>
    </i>
    <i>
      <x v="231"/>
    </i>
    <i>
      <x v="234"/>
    </i>
    <i>
      <x v="236"/>
    </i>
    <i>
      <x v="237"/>
    </i>
    <i>
      <x v="238"/>
    </i>
    <i>
      <x v="240"/>
    </i>
    <i>
      <x v="244"/>
    </i>
    <i>
      <x v="245"/>
    </i>
    <i>
      <x v="249"/>
    </i>
    <i>
      <x v="251"/>
    </i>
    <i>
      <x v="255"/>
    </i>
    <i>
      <x v="256"/>
    </i>
    <i>
      <x v="257"/>
    </i>
    <i>
      <x v="258"/>
    </i>
    <i>
      <x v="261"/>
    </i>
    <i>
      <x v="266"/>
    </i>
    <i>
      <x v="270"/>
    </i>
    <i>
      <x v="271"/>
    </i>
    <i>
      <x v="272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90"/>
    </i>
    <i>
      <x v="293"/>
    </i>
    <i>
      <x v="297"/>
    </i>
    <i>
      <x v="301"/>
    </i>
    <i>
      <x v="302"/>
    </i>
    <i>
      <x v="304"/>
    </i>
    <i>
      <x v="305"/>
    </i>
    <i>
      <x v="306"/>
    </i>
    <i>
      <x v="309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6"/>
    </i>
    <i>
      <x v="328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3"/>
    </i>
    <i>
      <x v="349"/>
    </i>
    <i>
      <x v="350"/>
    </i>
    <i>
      <x v="351"/>
    </i>
    <i>
      <x v="359"/>
    </i>
    <i>
      <x v="362"/>
    </i>
    <i>
      <x v="364"/>
    </i>
    <i>
      <x v="374"/>
    </i>
    <i>
      <x v="377"/>
    </i>
    <i>
      <x v="378"/>
    </i>
    <i>
      <x v="381"/>
    </i>
    <i>
      <x v="382"/>
    </i>
    <i>
      <x v="384"/>
    </i>
    <i>
      <x v="385"/>
    </i>
    <i>
      <x v="388"/>
    </i>
    <i>
      <x v="389"/>
    </i>
    <i>
      <x v="391"/>
    </i>
    <i>
      <x v="399"/>
    </i>
    <i>
      <x v="400"/>
    </i>
    <i>
      <x v="403"/>
    </i>
    <i>
      <x v="408"/>
    </i>
    <i>
      <x v="409"/>
    </i>
    <i>
      <x v="412"/>
    </i>
    <i>
      <x v="414"/>
    </i>
    <i>
      <x v="415"/>
    </i>
    <i>
      <x v="417"/>
    </i>
    <i>
      <x v="420"/>
    </i>
    <i>
      <x v="421"/>
    </i>
    <i>
      <x v="423"/>
    </i>
    <i>
      <x v="426"/>
    </i>
    <i>
      <x v="428"/>
    </i>
    <i>
      <x v="433"/>
    </i>
    <i>
      <x v="435"/>
    </i>
    <i>
      <x v="440"/>
    </i>
    <i>
      <x v="444"/>
    </i>
    <i>
      <x v="446"/>
    </i>
    <i>
      <x v="447"/>
    </i>
    <i>
      <x v="451"/>
    </i>
    <i>
      <x v="452"/>
    </i>
    <i>
      <x v="453"/>
    </i>
    <i>
      <x v="454"/>
    </i>
    <i>
      <x v="457"/>
    </i>
    <i>
      <x v="460"/>
    </i>
    <i>
      <x v="463"/>
    </i>
    <i>
      <x v="468"/>
    </i>
    <i>
      <x v="469"/>
    </i>
    <i>
      <x v="470"/>
    </i>
    <i>
      <x v="471"/>
    </i>
    <i>
      <x v="473"/>
    </i>
    <i>
      <x v="474"/>
    </i>
    <i>
      <x v="476"/>
    </i>
    <i>
      <x v="477"/>
    </i>
    <i>
      <x v="478"/>
    </i>
    <i>
      <x v="480"/>
    </i>
    <i>
      <x v="481"/>
    </i>
    <i>
      <x v="496"/>
    </i>
    <i>
      <x v="497"/>
    </i>
    <i>
      <x v="501"/>
    </i>
    <i>
      <x v="503"/>
    </i>
    <i>
      <x v="506"/>
    </i>
    <i>
      <x v="507"/>
    </i>
    <i>
      <x v="511"/>
    </i>
    <i>
      <x v="515"/>
    </i>
    <i>
      <x v="517"/>
    </i>
    <i>
      <x v="518"/>
    </i>
    <i>
      <x v="519"/>
    </i>
    <i>
      <x v="523"/>
    </i>
    <i>
      <x v="524"/>
    </i>
    <i>
      <x v="527"/>
    </i>
    <i>
      <x v="529"/>
    </i>
    <i>
      <x v="536"/>
    </i>
    <i>
      <x v="539"/>
    </i>
    <i>
      <x v="540"/>
    </i>
    <i>
      <x v="541"/>
    </i>
    <i>
      <x v="542"/>
    </i>
    <i>
      <x v="545"/>
    </i>
    <i>
      <x v="546"/>
    </i>
    <i>
      <x v="549"/>
    </i>
    <i>
      <x v="552"/>
    </i>
    <i>
      <x v="554"/>
    </i>
    <i>
      <x v="559"/>
    </i>
    <i>
      <x v="563"/>
    </i>
    <i>
      <x v="564"/>
    </i>
    <i>
      <x v="566"/>
    </i>
    <i>
      <x v="567"/>
    </i>
    <i>
      <x v="568"/>
    </i>
    <i>
      <x v="572"/>
    </i>
    <i>
      <x v="580"/>
    </i>
    <i>
      <x v="581"/>
    </i>
    <i>
      <x v="583"/>
    </i>
    <i>
      <x v="585"/>
    </i>
    <i>
      <x v="590"/>
    </i>
    <i>
      <x v="591"/>
    </i>
    <i>
      <x v="595"/>
    </i>
    <i>
      <x v="597"/>
    </i>
    <i>
      <x v="598"/>
    </i>
    <i>
      <x v="600"/>
    </i>
    <i>
      <x v="602"/>
    </i>
    <i>
      <x v="604"/>
    </i>
    <i>
      <x v="605"/>
    </i>
    <i>
      <x v="607"/>
    </i>
    <i>
      <x v="608"/>
    </i>
    <i>
      <x v="610"/>
    </i>
    <i>
      <x v="612"/>
    </i>
    <i>
      <x v="616"/>
    </i>
    <i>
      <x v="618"/>
    </i>
    <i>
      <x v="619"/>
    </i>
    <i>
      <x v="621"/>
    </i>
    <i>
      <x v="631"/>
    </i>
    <i>
      <x v="635"/>
    </i>
    <i>
      <x v="639"/>
    </i>
    <i>
      <x v="640"/>
    </i>
    <i>
      <x v="641"/>
    </i>
    <i>
      <x v="642"/>
    </i>
    <i>
      <x v="644"/>
    </i>
    <i>
      <x v="650"/>
    </i>
    <i>
      <x v="652"/>
    </i>
    <i>
      <x v="654"/>
    </i>
    <i>
      <x v="660"/>
    </i>
    <i>
      <x v="661"/>
    </i>
    <i>
      <x v="664"/>
    </i>
    <i>
      <x v="665"/>
    </i>
    <i>
      <x v="667"/>
    </i>
    <i>
      <x v="673"/>
    </i>
    <i>
      <x v="678"/>
    </i>
    <i>
      <x v="683"/>
    </i>
    <i>
      <x v="684"/>
    </i>
    <i>
      <x v="685"/>
    </i>
    <i>
      <x v="686"/>
    </i>
    <i>
      <x v="688"/>
    </i>
    <i>
      <x v="689"/>
    </i>
    <i>
      <x v="691"/>
    </i>
    <i>
      <x v="692"/>
    </i>
    <i>
      <x v="699"/>
    </i>
    <i>
      <x v="700"/>
    </i>
    <i>
      <x v="702"/>
    </i>
    <i>
      <x v="704"/>
    </i>
    <i>
      <x v="706"/>
    </i>
    <i>
      <x v="707"/>
    </i>
    <i>
      <x v="712"/>
    </i>
    <i>
      <x v="718"/>
    </i>
    <i>
      <x v="720"/>
    </i>
    <i>
      <x v="724"/>
    </i>
    <i>
      <x v="726"/>
    </i>
    <i>
      <x v="727"/>
    </i>
    <i>
      <x v="730"/>
    </i>
    <i>
      <x v="731"/>
    </i>
    <i>
      <x v="732"/>
    </i>
    <i>
      <x v="737"/>
    </i>
    <i>
      <x v="739"/>
    </i>
    <i>
      <x v="745"/>
    </i>
    <i>
      <x v="746"/>
    </i>
    <i>
      <x v="747"/>
    </i>
    <i>
      <x v="748"/>
    </i>
    <i>
      <x v="752"/>
    </i>
    <i>
      <x v="753"/>
    </i>
    <i>
      <x v="756"/>
    </i>
    <i>
      <x v="759"/>
    </i>
    <i>
      <x v="762"/>
    </i>
    <i>
      <x v="763"/>
    </i>
    <i>
      <x v="764"/>
    </i>
    <i>
      <x v="765"/>
    </i>
    <i>
      <x v="766"/>
    </i>
    <i>
      <x v="768"/>
    </i>
    <i>
      <x v="769"/>
    </i>
    <i>
      <x v="774"/>
    </i>
    <i>
      <x v="776"/>
    </i>
    <i>
      <x v="782"/>
    </i>
    <i>
      <x v="787"/>
    </i>
    <i>
      <x v="789"/>
    </i>
    <i>
      <x v="792"/>
    </i>
    <i>
      <x v="793"/>
    </i>
    <i>
      <x v="794"/>
    </i>
    <i>
      <x v="798"/>
    </i>
    <i>
      <x v="800"/>
    </i>
    <i>
      <x v="802"/>
    </i>
    <i>
      <x v="803"/>
    </i>
    <i>
      <x v="805"/>
    </i>
    <i>
      <x v="807"/>
    </i>
    <i>
      <x v="810"/>
    </i>
    <i>
      <x v="815"/>
    </i>
    <i>
      <x v="817"/>
    </i>
    <i>
      <x v="819"/>
    </i>
    <i>
      <x v="820"/>
    </i>
    <i>
      <x v="822"/>
    </i>
    <i>
      <x v="824"/>
    </i>
    <i>
      <x v="825"/>
    </i>
    <i>
      <x v="827"/>
    </i>
    <i>
      <x v="828"/>
    </i>
    <i>
      <x v="832"/>
    </i>
    <i>
      <x v="846"/>
    </i>
    <i>
      <x v="848"/>
    </i>
    <i>
      <x v="849"/>
    </i>
    <i>
      <x v="851"/>
    </i>
    <i>
      <x v="859"/>
    </i>
    <i>
      <x v="860"/>
    </i>
    <i>
      <x v="864"/>
    </i>
    <i>
      <x v="866"/>
    </i>
    <i>
      <x v="869"/>
    </i>
    <i>
      <x v="871"/>
    </i>
    <i>
      <x v="875"/>
    </i>
    <i>
      <x v="877"/>
    </i>
    <i>
      <x v="881"/>
    </i>
    <i>
      <x v="885"/>
    </i>
    <i>
      <x v="888"/>
    </i>
    <i>
      <x v="898"/>
    </i>
    <i>
      <x v="903"/>
    </i>
    <i>
      <x v="906"/>
    </i>
    <i>
      <x v="907"/>
    </i>
    <i>
      <x v="918"/>
    </i>
    <i>
      <x v="920"/>
    </i>
    <i>
      <x v="923"/>
    </i>
    <i>
      <x v="924"/>
    </i>
    <i>
      <x v="926"/>
    </i>
    <i>
      <x v="928"/>
    </i>
    <i>
      <x v="929"/>
    </i>
    <i>
      <x v="930"/>
    </i>
    <i>
      <x v="932"/>
    </i>
    <i>
      <x v="933"/>
    </i>
    <i>
      <x v="934"/>
    </i>
    <i>
      <x v="936"/>
    </i>
    <i>
      <x v="937"/>
    </i>
    <i>
      <x v="938"/>
    </i>
    <i>
      <x v="939"/>
    </i>
    <i>
      <x v="941"/>
    </i>
    <i>
      <x v="947"/>
    </i>
    <i>
      <x v="948"/>
    </i>
    <i>
      <x v="949"/>
    </i>
    <i>
      <x v="958"/>
    </i>
    <i>
      <x v="961"/>
    </i>
    <i>
      <x v="963"/>
    </i>
    <i>
      <x v="964"/>
    </i>
    <i>
      <x v="973"/>
    </i>
    <i>
      <x v="977"/>
    </i>
    <i>
      <x v="981"/>
    </i>
    <i>
      <x v="983"/>
    </i>
    <i>
      <x v="987"/>
    </i>
    <i>
      <x v="988"/>
    </i>
    <i>
      <x v="989"/>
    </i>
    <i>
      <x v="990"/>
    </i>
    <i>
      <x v="992"/>
    </i>
    <i>
      <x v="994"/>
    </i>
    <i>
      <x v="997"/>
    </i>
    <i>
      <x v="999"/>
    </i>
    <i>
      <x v="1002"/>
    </i>
    <i>
      <x v="1004"/>
    </i>
    <i>
      <x v="1008"/>
    </i>
    <i>
      <x v="1015"/>
    </i>
    <i>
      <x v="1016"/>
    </i>
    <i>
      <x v="1017"/>
    </i>
    <i>
      <x v="1019"/>
    </i>
    <i>
      <x v="1021"/>
    </i>
    <i>
      <x v="1023"/>
    </i>
    <i>
      <x v="1024"/>
    </i>
    <i>
      <x v="1027"/>
    </i>
    <i>
      <x v="1031"/>
    </i>
    <i>
      <x v="1032"/>
    </i>
    <i>
      <x v="1033"/>
    </i>
    <i>
      <x v="1036"/>
    </i>
    <i>
      <x v="1037"/>
    </i>
    <i>
      <x v="1042"/>
    </i>
    <i>
      <x v="1043"/>
    </i>
    <i>
      <x v="1044"/>
    </i>
    <i>
      <x v="1046"/>
    </i>
    <i>
      <x v="1051"/>
    </i>
    <i>
      <x v="1054"/>
    </i>
    <i>
      <x v="1056"/>
    </i>
    <i>
      <x v="1057"/>
    </i>
    <i>
      <x v="1058"/>
    </i>
    <i>
      <x v="1059"/>
    </i>
    <i>
      <x v="1060"/>
    </i>
    <i>
      <x v="1065"/>
    </i>
    <i>
      <x v="1074"/>
    </i>
    <i>
      <x v="1075"/>
    </i>
    <i>
      <x v="1082"/>
    </i>
    <i>
      <x v="1084"/>
    </i>
    <i>
      <x v="1087"/>
    </i>
    <i>
      <x v="1089"/>
    </i>
    <i>
      <x v="1105"/>
    </i>
    <i>
      <x v="1107"/>
    </i>
    <i>
      <x v="1108"/>
    </i>
    <i>
      <x v="1109"/>
    </i>
    <i>
      <x v="1110"/>
    </i>
    <i>
      <x v="1111"/>
    </i>
    <i>
      <x v="1115"/>
    </i>
    <i>
      <x v="1116"/>
    </i>
    <i>
      <x v="1121"/>
    </i>
    <i>
      <x v="1127"/>
    </i>
    <i>
      <x v="1128"/>
    </i>
    <i>
      <x v="1133"/>
    </i>
    <i>
      <x v="1138"/>
    </i>
    <i>
      <x v="1141"/>
    </i>
    <i>
      <x v="1142"/>
    </i>
    <i>
      <x v="1152"/>
    </i>
    <i>
      <x v="1154"/>
    </i>
    <i>
      <x v="1155"/>
    </i>
    <i>
      <x v="1157"/>
    </i>
    <i>
      <x v="1158"/>
    </i>
    <i>
      <x v="1159"/>
    </i>
    <i>
      <x v="1161"/>
    </i>
    <i>
      <x v="1164"/>
    </i>
    <i>
      <x v="1165"/>
    </i>
    <i>
      <x v="1166"/>
    </i>
    <i>
      <x v="1168"/>
    </i>
    <i>
      <x v="1169"/>
    </i>
    <i>
      <x v="1173"/>
    </i>
    <i>
      <x v="1174"/>
    </i>
    <i>
      <x v="1175"/>
    </i>
    <i>
      <x v="1180"/>
    </i>
    <i>
      <x v="1181"/>
    </i>
    <i>
      <x v="1182"/>
    </i>
    <i>
      <x v="1184"/>
    </i>
    <i>
      <x v="1187"/>
    </i>
    <i>
      <x v="1188"/>
    </i>
    <i>
      <x v="1189"/>
    </i>
    <i>
      <x v="1196"/>
    </i>
    <i>
      <x v="1201"/>
    </i>
    <i>
      <x v="1203"/>
    </i>
    <i>
      <x v="1205"/>
    </i>
    <i>
      <x v="1207"/>
    </i>
    <i>
      <x v="1209"/>
    </i>
    <i>
      <x v="1210"/>
    </i>
    <i>
      <x v="1217"/>
    </i>
    <i>
      <x v="1224"/>
    </i>
    <i>
      <x v="1226"/>
    </i>
    <i>
      <x v="1228"/>
    </i>
    <i>
      <x v="1230"/>
    </i>
    <i>
      <x v="1237"/>
    </i>
    <i>
      <x v="1239"/>
    </i>
    <i>
      <x v="1240"/>
    </i>
    <i>
      <x v="1241"/>
    </i>
    <i>
      <x v="1243"/>
    </i>
    <i>
      <x v="1244"/>
    </i>
    <i>
      <x v="1246"/>
    </i>
    <i>
      <x v="1250"/>
    </i>
    <i>
      <x v="1253"/>
    </i>
    <i>
      <x v="1256"/>
    </i>
    <i>
      <x v="1258"/>
    </i>
    <i>
      <x v="1260"/>
    </i>
    <i>
      <x v="1264"/>
    </i>
    <i>
      <x v="1265"/>
    </i>
    <i>
      <x v="1267"/>
    </i>
    <i>
      <x v="1268"/>
    </i>
    <i>
      <x v="1270"/>
    </i>
    <i>
      <x v="1271"/>
    </i>
    <i>
      <x v="1277"/>
    </i>
    <i>
      <x v="1278"/>
    </i>
    <i>
      <x v="1280"/>
    </i>
    <i>
      <x v="1287"/>
    </i>
    <i>
      <x v="1288"/>
    </i>
    <i>
      <x v="1289"/>
    </i>
    <i>
      <x v="1300"/>
    </i>
    <i>
      <x v="1302"/>
    </i>
    <i>
      <x v="1303"/>
    </i>
    <i>
      <x v="1305"/>
    </i>
    <i>
      <x v="1306"/>
    </i>
    <i>
      <x v="1310"/>
    </i>
    <i>
      <x v="1311"/>
    </i>
    <i>
      <x v="1312"/>
    </i>
    <i>
      <x v="1313"/>
    </i>
    <i>
      <x v="1315"/>
    </i>
    <i>
      <x v="1316"/>
    </i>
    <i>
      <x v="1317"/>
    </i>
    <i>
      <x v="1318"/>
    </i>
    <i>
      <x v="1322"/>
    </i>
    <i>
      <x v="1328"/>
    </i>
    <i>
      <x v="1330"/>
    </i>
    <i>
      <x v="1338"/>
    </i>
    <i>
      <x v="1342"/>
    </i>
    <i>
      <x v="1346"/>
    </i>
    <i>
      <x v="1347"/>
    </i>
    <i>
      <x v="1348"/>
    </i>
    <i>
      <x v="1350"/>
    </i>
    <i>
      <x v="1353"/>
    </i>
    <i>
      <x v="1354"/>
    </i>
    <i>
      <x v="1359"/>
    </i>
    <i>
      <x v="1360"/>
    </i>
    <i>
      <x v="1361"/>
    </i>
    <i>
      <x v="1365"/>
    </i>
    <i>
      <x v="1366"/>
    </i>
    <i>
      <x v="1369"/>
    </i>
    <i>
      <x v="1372"/>
    </i>
    <i>
      <x v="1373"/>
    </i>
    <i>
      <x v="1374"/>
    </i>
    <i>
      <x v="1375"/>
    </i>
    <i>
      <x v="1381"/>
    </i>
    <i>
      <x v="1386"/>
    </i>
    <i>
      <x v="1388"/>
    </i>
    <i>
      <x v="1390"/>
    </i>
    <i>
      <x v="1394"/>
    </i>
    <i>
      <x v="1395"/>
    </i>
    <i>
      <x v="1401"/>
    </i>
    <i>
      <x v="1402"/>
    </i>
    <i>
      <x v="1403"/>
    </i>
    <i>
      <x v="1405"/>
    </i>
    <i>
      <x v="1409"/>
    </i>
    <i>
      <x v="1410"/>
    </i>
    <i>
      <x v="1413"/>
    </i>
    <i>
      <x v="1414"/>
    </i>
    <i>
      <x v="1417"/>
    </i>
    <i>
      <x v="1419"/>
    </i>
    <i>
      <x v="1423"/>
    </i>
    <i>
      <x v="1426"/>
    </i>
    <i>
      <x v="1429"/>
    </i>
    <i>
      <x v="1430"/>
    </i>
    <i>
      <x v="1433"/>
    </i>
    <i>
      <x v="1437"/>
    </i>
    <i>
      <x v="1439"/>
    </i>
    <i>
      <x v="1440"/>
    </i>
    <i>
      <x v="1442"/>
    </i>
    <i>
      <x v="1447"/>
    </i>
    <i>
      <x v="1451"/>
    </i>
    <i>
      <x v="1454"/>
    </i>
    <i>
      <x v="1456"/>
    </i>
    <i>
      <x v="1457"/>
    </i>
    <i t="grand">
      <x/>
    </i>
  </rowItems>
  <colItems count="1">
    <i/>
  </colItems>
  <pageFields count="1">
    <pageField fld="2" hier="-1"/>
  </pageFields>
  <dataFields count="1">
    <dataField name="Sum of years since renov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1C3B1-37CC-4122-A463-4EC129358D84}" name="Table1" displayName="Table1" ref="H8:K20" totalsRowShown="0" headerRowDxfId="9" dataDxfId="8">
  <autoFilter ref="H8:K20" xr:uid="{4A01C3B1-37CC-4122-A463-4EC129358D84}"/>
  <tableColumns count="4">
    <tableColumn id="1" xr3:uid="{60023EB1-1440-47A0-9CC5-4123E0419C8E}" name="Column1"/>
    <tableColumn id="2" xr3:uid="{44691900-06E8-4B07-A1A0-528B1FEAD8E0}" name="Column2" dataDxfId="7"/>
    <tableColumn id="3" xr3:uid="{A4A862FE-0F30-44B1-A3E0-DDF33362AC14}" name="Column3" dataDxfId="6"/>
    <tableColumn id="4" xr3:uid="{9C4D2937-D1E6-477D-AFE4-16E9EB78AD1B}" name="Column4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456FF-7F32-4649-8F19-59DFA723B17A}" name="Table2" displayName="Table2" ref="H8:K19" totalsRowShown="0" headerRowDxfId="4" dataDxfId="3">
  <autoFilter ref="H8:K19" xr:uid="{0D4456FF-7F32-4649-8F19-59DFA723B17A}"/>
  <tableColumns count="4">
    <tableColumn id="1" xr3:uid="{5B2E2E6E-27DD-4B56-B16E-F4A171306C51}" name="Column1"/>
    <tableColumn id="2" xr3:uid="{DE5D2C21-9244-477B-8D1E-51B77CF37875}" name="Column2" dataDxfId="2"/>
    <tableColumn id="3" xr3:uid="{0E176AFC-5AB9-421F-957E-B2577C8072A8}" name="Column3" dataDxfId="1"/>
    <tableColumn id="4" xr3:uid="{70227702-3CB4-458C-A318-939B98AD11F2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461"/>
  <sheetViews>
    <sheetView tabSelected="1" topLeftCell="BX1" workbookViewId="0">
      <selection activeCell="C1" sqref="C1"/>
    </sheetView>
  </sheetViews>
  <sheetFormatPr defaultRowHeight="14.4" x14ac:dyDescent="0.3"/>
  <cols>
    <col min="1" max="1" width="8.88671875" style="1"/>
    <col min="5" max="5" width="9.6640625" style="1" bestFit="1" customWidth="1"/>
    <col min="6" max="6" width="8.88671875" style="2"/>
    <col min="7" max="7" width="9.5546875" style="1" bestFit="1" customWidth="1"/>
    <col min="21" max="22" width="8.88671875" style="2"/>
    <col min="23" max="23" width="16.21875" style="1" bestFit="1" customWidth="1"/>
    <col min="24" max="24" width="21.109375" style="1" bestFit="1" customWidth="1"/>
    <col min="27" max="27" width="12.109375" bestFit="1" customWidth="1"/>
    <col min="28" max="28" width="12.6640625" bestFit="1" customWidth="1"/>
    <col min="29" max="29" width="13.33203125" bestFit="1" customWidth="1"/>
    <col min="30" max="30" width="13.33203125" customWidth="1"/>
    <col min="31" max="31" width="13.21875" bestFit="1" customWidth="1"/>
    <col min="34" max="34" width="12.44140625" bestFit="1" customWidth="1"/>
    <col min="35" max="35" width="12.44140625" style="1" customWidth="1"/>
    <col min="60" max="60" width="15.44140625" style="1" bestFit="1" customWidth="1"/>
    <col min="62" max="62" width="8.88671875" style="2"/>
    <col min="63" max="63" width="17.109375" style="1" bestFit="1" customWidth="1"/>
    <col min="87" max="87" width="12" style="3" bestFit="1" customWidth="1"/>
  </cols>
  <sheetData>
    <row r="1" spans="1:87" x14ac:dyDescent="0.3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1" t="s">
        <v>256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19</v>
      </c>
      <c r="V1" s="2" t="s">
        <v>20</v>
      </c>
      <c r="W1" s="1" t="s">
        <v>257</v>
      </c>
      <c r="X1" s="1" t="s">
        <v>258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260</v>
      </c>
      <c r="AE1" t="s">
        <v>26</v>
      </c>
      <c r="AF1" t="s">
        <v>27</v>
      </c>
      <c r="AG1" t="s">
        <v>28</v>
      </c>
      <c r="AH1" t="s">
        <v>29</v>
      </c>
      <c r="AI1" s="1" t="s">
        <v>261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s="1" t="s">
        <v>54</v>
      </c>
      <c r="BI1" t="s">
        <v>55</v>
      </c>
      <c r="BJ1" s="2" t="s">
        <v>56</v>
      </c>
      <c r="BK1" s="1" t="s">
        <v>259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s="3" t="s">
        <v>80</v>
      </c>
    </row>
    <row r="2" spans="1:87" x14ac:dyDescent="0.3">
      <c r="A2" s="1">
        <v>1</v>
      </c>
      <c r="B2">
        <v>60</v>
      </c>
      <c r="C2" t="s">
        <v>81</v>
      </c>
      <c r="D2">
        <v>65</v>
      </c>
      <c r="E2" s="1">
        <v>8450</v>
      </c>
      <c r="F2" s="2" t="s">
        <v>82</v>
      </c>
      <c r="G2" s="1">
        <f>IF(F2="pave",1,0)</f>
        <v>1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90</v>
      </c>
      <c r="Q2" t="s">
        <v>91</v>
      </c>
      <c r="R2" t="s">
        <v>92</v>
      </c>
      <c r="S2">
        <v>7</v>
      </c>
      <c r="T2">
        <v>5</v>
      </c>
      <c r="U2" s="2">
        <v>2003</v>
      </c>
      <c r="V2" s="2">
        <v>2003</v>
      </c>
      <c r="W2" s="1">
        <f>2022-U2</f>
        <v>19</v>
      </c>
      <c r="X2" s="1">
        <f>2022-V2</f>
        <v>19</v>
      </c>
      <c r="Y2" t="s">
        <v>93</v>
      </c>
      <c r="Z2" t="s">
        <v>94</v>
      </c>
      <c r="AA2" t="s">
        <v>95</v>
      </c>
      <c r="AB2" t="s">
        <v>95</v>
      </c>
      <c r="AC2" t="s">
        <v>96</v>
      </c>
      <c r="AE2">
        <v>196</v>
      </c>
      <c r="AF2" t="s">
        <v>97</v>
      </c>
      <c r="AG2" t="s">
        <v>98</v>
      </c>
      <c r="AH2" t="s">
        <v>99</v>
      </c>
      <c r="AI2" s="1">
        <f>VLOOKUP('Housing Data Set'!AH2, 'Look-Up Tab'!$B$3:$C$8,2,FALSE)</f>
        <v>3</v>
      </c>
      <c r="AJ2" t="s">
        <v>97</v>
      </c>
      <c r="AK2" t="s">
        <v>98</v>
      </c>
      <c r="AL2" t="s">
        <v>100</v>
      </c>
      <c r="AM2" t="s">
        <v>101</v>
      </c>
      <c r="AN2">
        <v>706</v>
      </c>
      <c r="AO2" t="s">
        <v>102</v>
      </c>
      <c r="AP2">
        <v>0</v>
      </c>
      <c r="AQ2">
        <v>150</v>
      </c>
      <c r="AR2">
        <v>856</v>
      </c>
      <c r="AS2" t="s">
        <v>103</v>
      </c>
      <c r="AT2" t="s">
        <v>104</v>
      </c>
      <c r="AU2" t="s">
        <v>105</v>
      </c>
      <c r="AV2" t="s">
        <v>106</v>
      </c>
      <c r="AW2">
        <v>856</v>
      </c>
      <c r="AX2">
        <v>854</v>
      </c>
      <c r="AY2">
        <v>0</v>
      </c>
      <c r="AZ2">
        <v>1710</v>
      </c>
      <c r="BA2">
        <v>1</v>
      </c>
      <c r="BB2">
        <v>0</v>
      </c>
      <c r="BC2">
        <v>2</v>
      </c>
      <c r="BD2">
        <v>1</v>
      </c>
      <c r="BE2">
        <v>3</v>
      </c>
      <c r="BF2">
        <v>1</v>
      </c>
      <c r="BG2" t="s">
        <v>97</v>
      </c>
      <c r="BH2" s="1">
        <v>8</v>
      </c>
      <c r="BI2" t="s">
        <v>107</v>
      </c>
      <c r="BJ2" s="2">
        <v>0</v>
      </c>
      <c r="BK2" s="1">
        <f>IF(BJ2=0,0,1)</f>
        <v>0</v>
      </c>
      <c r="BL2" t="s">
        <v>83</v>
      </c>
      <c r="BM2" t="s">
        <v>108</v>
      </c>
      <c r="BN2">
        <v>2003</v>
      </c>
      <c r="BO2" t="s">
        <v>109</v>
      </c>
      <c r="BP2">
        <v>2</v>
      </c>
      <c r="BQ2">
        <v>548</v>
      </c>
      <c r="BR2" t="s">
        <v>98</v>
      </c>
      <c r="BS2" t="s">
        <v>98</v>
      </c>
      <c r="BT2" t="s">
        <v>105</v>
      </c>
      <c r="BU2">
        <v>0</v>
      </c>
      <c r="BV2">
        <v>61</v>
      </c>
      <c r="BW2">
        <v>0</v>
      </c>
      <c r="BX2">
        <v>0</v>
      </c>
      <c r="BY2">
        <v>0</v>
      </c>
      <c r="BZ2">
        <v>0</v>
      </c>
      <c r="CA2" t="s">
        <v>83</v>
      </c>
      <c r="CB2" t="s">
        <v>83</v>
      </c>
      <c r="CC2" t="s">
        <v>83</v>
      </c>
      <c r="CD2">
        <v>0</v>
      </c>
      <c r="CE2">
        <v>2</v>
      </c>
      <c r="CF2">
        <v>2008</v>
      </c>
      <c r="CG2" t="s">
        <v>110</v>
      </c>
      <c r="CH2" t="s">
        <v>111</v>
      </c>
      <c r="CI2" s="3">
        <v>208500</v>
      </c>
    </row>
    <row r="3" spans="1:87" x14ac:dyDescent="0.3">
      <c r="A3" s="1">
        <v>2</v>
      </c>
      <c r="B3">
        <v>20</v>
      </c>
      <c r="C3" t="s">
        <v>81</v>
      </c>
      <c r="D3">
        <v>80</v>
      </c>
      <c r="E3" s="1">
        <v>9600</v>
      </c>
      <c r="F3" s="2" t="s">
        <v>82</v>
      </c>
      <c r="G3" s="1">
        <f t="shared" ref="G3:G66" si="0">IF(F3="pave",1,0)</f>
        <v>1</v>
      </c>
      <c r="H3" t="s">
        <v>83</v>
      </c>
      <c r="I3" t="s">
        <v>84</v>
      </c>
      <c r="J3" t="s">
        <v>85</v>
      </c>
      <c r="K3" t="s">
        <v>86</v>
      </c>
      <c r="L3" t="s">
        <v>112</v>
      </c>
      <c r="M3" t="s">
        <v>88</v>
      </c>
      <c r="N3" t="s">
        <v>113</v>
      </c>
      <c r="O3" t="s">
        <v>114</v>
      </c>
      <c r="P3" t="s">
        <v>90</v>
      </c>
      <c r="Q3" t="s">
        <v>91</v>
      </c>
      <c r="R3" t="s">
        <v>115</v>
      </c>
      <c r="S3">
        <v>6</v>
      </c>
      <c r="T3">
        <v>8</v>
      </c>
      <c r="U3" s="2">
        <v>1976</v>
      </c>
      <c r="V3" s="2">
        <v>1976</v>
      </c>
      <c r="W3" s="1">
        <f t="shared" ref="W3:W66" si="1">2022-U3</f>
        <v>46</v>
      </c>
      <c r="X3" s="1">
        <f t="shared" ref="X3:X66" si="2">2022-V3</f>
        <v>46</v>
      </c>
      <c r="Y3" t="s">
        <v>93</v>
      </c>
      <c r="Z3" t="s">
        <v>94</v>
      </c>
      <c r="AA3" t="s">
        <v>116</v>
      </c>
      <c r="AB3" t="s">
        <v>116</v>
      </c>
      <c r="AC3" t="s">
        <v>117</v>
      </c>
      <c r="AE3">
        <v>0</v>
      </c>
      <c r="AF3" t="s">
        <v>98</v>
      </c>
      <c r="AG3" t="s">
        <v>98</v>
      </c>
      <c r="AH3" t="s">
        <v>118</v>
      </c>
      <c r="AI3" s="1">
        <f>VLOOKUP('Housing Data Set'!AH3, 'Look-Up Tab'!$B$3:$C$8,2,FALSE)</f>
        <v>2</v>
      </c>
      <c r="AJ3" t="s">
        <v>97</v>
      </c>
      <c r="AK3" t="s">
        <v>98</v>
      </c>
      <c r="AL3" t="s">
        <v>97</v>
      </c>
      <c r="AM3" t="s">
        <v>119</v>
      </c>
      <c r="AN3">
        <v>978</v>
      </c>
      <c r="AO3" t="s">
        <v>102</v>
      </c>
      <c r="AP3">
        <v>0</v>
      </c>
      <c r="AQ3">
        <v>284</v>
      </c>
      <c r="AR3">
        <v>1262</v>
      </c>
      <c r="AS3" t="s">
        <v>103</v>
      </c>
      <c r="AT3" t="s">
        <v>104</v>
      </c>
      <c r="AU3" t="s">
        <v>105</v>
      </c>
      <c r="AV3" t="s">
        <v>106</v>
      </c>
      <c r="AW3">
        <v>1262</v>
      </c>
      <c r="AX3">
        <v>0</v>
      </c>
      <c r="AY3">
        <v>0</v>
      </c>
      <c r="AZ3">
        <v>1262</v>
      </c>
      <c r="BA3">
        <v>0</v>
      </c>
      <c r="BB3">
        <v>1</v>
      </c>
      <c r="BC3">
        <v>2</v>
      </c>
      <c r="BD3">
        <v>0</v>
      </c>
      <c r="BE3">
        <v>3</v>
      </c>
      <c r="BF3">
        <v>1</v>
      </c>
      <c r="BG3" t="s">
        <v>98</v>
      </c>
      <c r="BH3" s="1">
        <v>6</v>
      </c>
      <c r="BI3" t="s">
        <v>107</v>
      </c>
      <c r="BJ3" s="2">
        <v>1</v>
      </c>
      <c r="BK3" s="1">
        <f t="shared" ref="BK3:BK66" si="3">IF(BJ3=0,0,1)</f>
        <v>1</v>
      </c>
      <c r="BL3" t="s">
        <v>98</v>
      </c>
      <c r="BM3" t="s">
        <v>108</v>
      </c>
      <c r="BN3">
        <v>1976</v>
      </c>
      <c r="BO3" t="s">
        <v>109</v>
      </c>
      <c r="BP3">
        <v>2</v>
      </c>
      <c r="BQ3">
        <v>460</v>
      </c>
      <c r="BR3" t="s">
        <v>98</v>
      </c>
      <c r="BS3" t="s">
        <v>98</v>
      </c>
      <c r="BT3" t="s">
        <v>105</v>
      </c>
      <c r="BU3">
        <v>298</v>
      </c>
      <c r="BV3">
        <v>0</v>
      </c>
      <c r="BW3">
        <v>0</v>
      </c>
      <c r="BX3">
        <v>0</v>
      </c>
      <c r="BY3">
        <v>0</v>
      </c>
      <c r="BZ3">
        <v>0</v>
      </c>
      <c r="CA3" t="s">
        <v>83</v>
      </c>
      <c r="CB3" t="s">
        <v>83</v>
      </c>
      <c r="CC3" t="s">
        <v>83</v>
      </c>
      <c r="CD3">
        <v>0</v>
      </c>
      <c r="CE3">
        <v>5</v>
      </c>
      <c r="CF3">
        <v>2007</v>
      </c>
      <c r="CG3" t="s">
        <v>110</v>
      </c>
      <c r="CH3" t="s">
        <v>111</v>
      </c>
      <c r="CI3" s="3">
        <v>181500</v>
      </c>
    </row>
    <row r="4" spans="1:87" x14ac:dyDescent="0.3">
      <c r="A4" s="1">
        <v>3</v>
      </c>
      <c r="B4">
        <v>60</v>
      </c>
      <c r="C4" t="s">
        <v>81</v>
      </c>
      <c r="D4">
        <v>68</v>
      </c>
      <c r="E4" s="1">
        <v>11250</v>
      </c>
      <c r="F4" s="2" t="s">
        <v>82</v>
      </c>
      <c r="G4" s="1">
        <f t="shared" si="0"/>
        <v>1</v>
      </c>
      <c r="H4" t="s">
        <v>83</v>
      </c>
      <c r="I4" t="s">
        <v>120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90</v>
      </c>
      <c r="P4" t="s">
        <v>90</v>
      </c>
      <c r="Q4" t="s">
        <v>91</v>
      </c>
      <c r="R4" t="s">
        <v>92</v>
      </c>
      <c r="S4">
        <v>7</v>
      </c>
      <c r="T4">
        <v>5</v>
      </c>
      <c r="U4" s="2">
        <v>2001</v>
      </c>
      <c r="V4" s="2">
        <v>2002</v>
      </c>
      <c r="W4" s="1">
        <f t="shared" si="1"/>
        <v>21</v>
      </c>
      <c r="X4" s="1">
        <f t="shared" si="2"/>
        <v>20</v>
      </c>
      <c r="Y4" t="s">
        <v>93</v>
      </c>
      <c r="Z4" t="s">
        <v>94</v>
      </c>
      <c r="AA4" t="s">
        <v>95</v>
      </c>
      <c r="AB4" t="s">
        <v>95</v>
      </c>
      <c r="AC4" t="s">
        <v>96</v>
      </c>
      <c r="AE4">
        <v>162</v>
      </c>
      <c r="AF4" t="s">
        <v>97</v>
      </c>
      <c r="AG4" t="s">
        <v>98</v>
      </c>
      <c r="AH4" t="s">
        <v>99</v>
      </c>
      <c r="AI4" s="1">
        <f>VLOOKUP('Housing Data Set'!AH4, 'Look-Up Tab'!$B$3:$C$8,2,FALSE)</f>
        <v>3</v>
      </c>
      <c r="AJ4" t="s">
        <v>97</v>
      </c>
      <c r="AK4" t="s">
        <v>98</v>
      </c>
      <c r="AL4" t="s">
        <v>121</v>
      </c>
      <c r="AM4" t="s">
        <v>101</v>
      </c>
      <c r="AN4">
        <v>486</v>
      </c>
      <c r="AO4" t="s">
        <v>102</v>
      </c>
      <c r="AP4">
        <v>0</v>
      </c>
      <c r="AQ4">
        <v>434</v>
      </c>
      <c r="AR4">
        <v>920</v>
      </c>
      <c r="AS4" t="s">
        <v>103</v>
      </c>
      <c r="AT4" t="s">
        <v>104</v>
      </c>
      <c r="AU4" t="s">
        <v>105</v>
      </c>
      <c r="AV4" t="s">
        <v>106</v>
      </c>
      <c r="AW4">
        <v>920</v>
      </c>
      <c r="AX4">
        <v>866</v>
      </c>
      <c r="AY4">
        <v>0</v>
      </c>
      <c r="AZ4">
        <v>1786</v>
      </c>
      <c r="BA4">
        <v>1</v>
      </c>
      <c r="BB4">
        <v>0</v>
      </c>
      <c r="BC4">
        <v>2</v>
      </c>
      <c r="BD4">
        <v>1</v>
      </c>
      <c r="BE4">
        <v>3</v>
      </c>
      <c r="BF4">
        <v>1</v>
      </c>
      <c r="BG4" t="s">
        <v>97</v>
      </c>
      <c r="BH4" s="1">
        <v>6</v>
      </c>
      <c r="BI4" t="s">
        <v>107</v>
      </c>
      <c r="BJ4" s="2">
        <v>1</v>
      </c>
      <c r="BK4" s="1">
        <f t="shared" si="3"/>
        <v>1</v>
      </c>
      <c r="BL4" t="s">
        <v>98</v>
      </c>
      <c r="BM4" t="s">
        <v>108</v>
      </c>
      <c r="BN4">
        <v>2001</v>
      </c>
      <c r="BO4" t="s">
        <v>109</v>
      </c>
      <c r="BP4">
        <v>2</v>
      </c>
      <c r="BQ4">
        <v>608</v>
      </c>
      <c r="BR4" t="s">
        <v>98</v>
      </c>
      <c r="BS4" t="s">
        <v>98</v>
      </c>
      <c r="BT4" t="s">
        <v>105</v>
      </c>
      <c r="BU4">
        <v>0</v>
      </c>
      <c r="BV4">
        <v>42</v>
      </c>
      <c r="BW4">
        <v>0</v>
      </c>
      <c r="BX4">
        <v>0</v>
      </c>
      <c r="BY4">
        <v>0</v>
      </c>
      <c r="BZ4">
        <v>0</v>
      </c>
      <c r="CA4" t="s">
        <v>83</v>
      </c>
      <c r="CB4" t="s">
        <v>83</v>
      </c>
      <c r="CC4" t="s">
        <v>83</v>
      </c>
      <c r="CD4">
        <v>0</v>
      </c>
      <c r="CE4">
        <v>9</v>
      </c>
      <c r="CF4">
        <v>2008</v>
      </c>
      <c r="CG4" t="s">
        <v>110</v>
      </c>
      <c r="CH4" t="s">
        <v>111</v>
      </c>
      <c r="CI4" s="3">
        <v>223500</v>
      </c>
    </row>
    <row r="5" spans="1:87" x14ac:dyDescent="0.3">
      <c r="A5" s="1">
        <v>4</v>
      </c>
      <c r="B5">
        <v>70</v>
      </c>
      <c r="C5" t="s">
        <v>81</v>
      </c>
      <c r="D5">
        <v>60</v>
      </c>
      <c r="E5" s="1">
        <v>9550</v>
      </c>
      <c r="F5" s="2" t="s">
        <v>82</v>
      </c>
      <c r="G5" s="1">
        <f t="shared" si="0"/>
        <v>1</v>
      </c>
      <c r="H5" t="s">
        <v>83</v>
      </c>
      <c r="I5" t="s">
        <v>120</v>
      </c>
      <c r="J5" t="s">
        <v>85</v>
      </c>
      <c r="K5" t="s">
        <v>86</v>
      </c>
      <c r="L5" t="s">
        <v>122</v>
      </c>
      <c r="M5" t="s">
        <v>88</v>
      </c>
      <c r="N5" t="s">
        <v>123</v>
      </c>
      <c r="O5" t="s">
        <v>90</v>
      </c>
      <c r="P5" t="s">
        <v>90</v>
      </c>
      <c r="Q5" t="s">
        <v>91</v>
      </c>
      <c r="R5" t="s">
        <v>92</v>
      </c>
      <c r="S5">
        <v>7</v>
      </c>
      <c r="T5">
        <v>5</v>
      </c>
      <c r="U5" s="2">
        <v>1915</v>
      </c>
      <c r="V5" s="2">
        <v>1970</v>
      </c>
      <c r="W5" s="1">
        <f t="shared" si="1"/>
        <v>107</v>
      </c>
      <c r="X5" s="1">
        <f t="shared" si="2"/>
        <v>52</v>
      </c>
      <c r="Y5" t="s">
        <v>93</v>
      </c>
      <c r="Z5" t="s">
        <v>94</v>
      </c>
      <c r="AA5" t="s">
        <v>124</v>
      </c>
      <c r="AB5" t="s">
        <v>125</v>
      </c>
      <c r="AC5" t="s">
        <v>117</v>
      </c>
      <c r="AE5">
        <v>0</v>
      </c>
      <c r="AF5" t="s">
        <v>98</v>
      </c>
      <c r="AG5" t="s">
        <v>98</v>
      </c>
      <c r="AH5" t="s">
        <v>126</v>
      </c>
      <c r="AI5" s="1">
        <f>VLOOKUP('Housing Data Set'!AH5, 'Look-Up Tab'!$B$3:$C$8,2,FALSE)</f>
        <v>1</v>
      </c>
      <c r="AJ5" t="s">
        <v>98</v>
      </c>
      <c r="AK5" t="s">
        <v>97</v>
      </c>
      <c r="AL5" t="s">
        <v>100</v>
      </c>
      <c r="AM5" t="s">
        <v>119</v>
      </c>
      <c r="AN5">
        <v>216</v>
      </c>
      <c r="AO5" t="s">
        <v>102</v>
      </c>
      <c r="AP5">
        <v>0</v>
      </c>
      <c r="AQ5">
        <v>540</v>
      </c>
      <c r="AR5">
        <v>756</v>
      </c>
      <c r="AS5" t="s">
        <v>103</v>
      </c>
      <c r="AT5" t="s">
        <v>97</v>
      </c>
      <c r="AU5" t="s">
        <v>105</v>
      </c>
      <c r="AV5" t="s">
        <v>106</v>
      </c>
      <c r="AW5">
        <v>961</v>
      </c>
      <c r="AX5">
        <v>756</v>
      </c>
      <c r="AY5">
        <v>0</v>
      </c>
      <c r="AZ5">
        <v>1717</v>
      </c>
      <c r="BA5">
        <v>1</v>
      </c>
      <c r="BB5">
        <v>0</v>
      </c>
      <c r="BC5">
        <v>1</v>
      </c>
      <c r="BD5">
        <v>0</v>
      </c>
      <c r="BE5">
        <v>3</v>
      </c>
      <c r="BF5">
        <v>1</v>
      </c>
      <c r="BG5" t="s">
        <v>97</v>
      </c>
      <c r="BH5" s="1">
        <v>7</v>
      </c>
      <c r="BI5" t="s">
        <v>107</v>
      </c>
      <c r="BJ5" s="2">
        <v>1</v>
      </c>
      <c r="BK5" s="1">
        <f t="shared" si="3"/>
        <v>1</v>
      </c>
      <c r="BL5" t="s">
        <v>97</v>
      </c>
      <c r="BM5" t="s">
        <v>127</v>
      </c>
      <c r="BN5">
        <v>1998</v>
      </c>
      <c r="BO5" t="s">
        <v>102</v>
      </c>
      <c r="BP5">
        <v>3</v>
      </c>
      <c r="BQ5">
        <v>642</v>
      </c>
      <c r="BR5" t="s">
        <v>98</v>
      </c>
      <c r="BS5" t="s">
        <v>98</v>
      </c>
      <c r="BT5" t="s">
        <v>105</v>
      </c>
      <c r="BU5">
        <v>0</v>
      </c>
      <c r="BV5">
        <v>35</v>
      </c>
      <c r="BW5">
        <v>272</v>
      </c>
      <c r="BX5">
        <v>0</v>
      </c>
      <c r="BY5">
        <v>0</v>
      </c>
      <c r="BZ5">
        <v>0</v>
      </c>
      <c r="CA5" t="s">
        <v>83</v>
      </c>
      <c r="CB5" t="s">
        <v>83</v>
      </c>
      <c r="CC5" t="s">
        <v>83</v>
      </c>
      <c r="CD5">
        <v>0</v>
      </c>
      <c r="CE5">
        <v>2</v>
      </c>
      <c r="CF5">
        <v>2006</v>
      </c>
      <c r="CG5" t="s">
        <v>110</v>
      </c>
      <c r="CH5" t="s">
        <v>128</v>
      </c>
      <c r="CI5" s="3">
        <v>140000</v>
      </c>
    </row>
    <row r="6" spans="1:87" x14ac:dyDescent="0.3">
      <c r="A6" s="1">
        <v>5</v>
      </c>
      <c r="B6">
        <v>60</v>
      </c>
      <c r="C6" t="s">
        <v>81</v>
      </c>
      <c r="D6">
        <v>84</v>
      </c>
      <c r="E6" s="1">
        <v>14260</v>
      </c>
      <c r="F6" s="2" t="s">
        <v>82</v>
      </c>
      <c r="G6" s="1">
        <f t="shared" si="0"/>
        <v>1</v>
      </c>
      <c r="H6" t="s">
        <v>83</v>
      </c>
      <c r="I6" t="s">
        <v>120</v>
      </c>
      <c r="J6" t="s">
        <v>85</v>
      </c>
      <c r="K6" t="s">
        <v>86</v>
      </c>
      <c r="L6" t="s">
        <v>112</v>
      </c>
      <c r="M6" t="s">
        <v>88</v>
      </c>
      <c r="N6" t="s">
        <v>129</v>
      </c>
      <c r="O6" t="s">
        <v>90</v>
      </c>
      <c r="P6" t="s">
        <v>90</v>
      </c>
      <c r="Q6" t="s">
        <v>91</v>
      </c>
      <c r="R6" t="s">
        <v>92</v>
      </c>
      <c r="S6">
        <v>8</v>
      </c>
      <c r="T6">
        <v>5</v>
      </c>
      <c r="U6" s="2">
        <v>2000</v>
      </c>
      <c r="V6" s="2">
        <v>2000</v>
      </c>
      <c r="W6" s="1">
        <f t="shared" si="1"/>
        <v>22</v>
      </c>
      <c r="X6" s="1">
        <f t="shared" si="2"/>
        <v>22</v>
      </c>
      <c r="Y6" t="s">
        <v>93</v>
      </c>
      <c r="Z6" t="s">
        <v>94</v>
      </c>
      <c r="AA6" t="s">
        <v>95</v>
      </c>
      <c r="AB6" t="s">
        <v>95</v>
      </c>
      <c r="AC6" t="s">
        <v>96</v>
      </c>
      <c r="AE6">
        <v>350</v>
      </c>
      <c r="AF6" t="s">
        <v>97</v>
      </c>
      <c r="AG6" t="s">
        <v>98</v>
      </c>
      <c r="AH6" t="s">
        <v>99</v>
      </c>
      <c r="AI6" s="1">
        <f>VLOOKUP('Housing Data Set'!AH6, 'Look-Up Tab'!$B$3:$C$8,2,FALSE)</f>
        <v>3</v>
      </c>
      <c r="AJ6" t="s">
        <v>97</v>
      </c>
      <c r="AK6" t="s">
        <v>98</v>
      </c>
      <c r="AL6" t="s">
        <v>130</v>
      </c>
      <c r="AM6" t="s">
        <v>101</v>
      </c>
      <c r="AN6">
        <v>655</v>
      </c>
      <c r="AO6" t="s">
        <v>102</v>
      </c>
      <c r="AP6">
        <v>0</v>
      </c>
      <c r="AQ6">
        <v>490</v>
      </c>
      <c r="AR6">
        <v>1145</v>
      </c>
      <c r="AS6" t="s">
        <v>103</v>
      </c>
      <c r="AT6" t="s">
        <v>104</v>
      </c>
      <c r="AU6" t="s">
        <v>105</v>
      </c>
      <c r="AV6" t="s">
        <v>106</v>
      </c>
      <c r="AW6">
        <v>1145</v>
      </c>
      <c r="AX6">
        <v>1053</v>
      </c>
      <c r="AY6">
        <v>0</v>
      </c>
      <c r="AZ6">
        <v>2198</v>
      </c>
      <c r="BA6">
        <v>1</v>
      </c>
      <c r="BB6">
        <v>0</v>
      </c>
      <c r="BC6">
        <v>2</v>
      </c>
      <c r="BD6">
        <v>1</v>
      </c>
      <c r="BE6">
        <v>4</v>
      </c>
      <c r="BF6">
        <v>1</v>
      </c>
      <c r="BG6" t="s">
        <v>97</v>
      </c>
      <c r="BH6" s="1">
        <v>9</v>
      </c>
      <c r="BI6" t="s">
        <v>107</v>
      </c>
      <c r="BJ6" s="2">
        <v>1</v>
      </c>
      <c r="BK6" s="1">
        <f t="shared" si="3"/>
        <v>1</v>
      </c>
      <c r="BL6" t="s">
        <v>98</v>
      </c>
      <c r="BM6" t="s">
        <v>108</v>
      </c>
      <c r="BN6">
        <v>2000</v>
      </c>
      <c r="BO6" t="s">
        <v>109</v>
      </c>
      <c r="BP6">
        <v>3</v>
      </c>
      <c r="BQ6">
        <v>836</v>
      </c>
      <c r="BR6" t="s">
        <v>98</v>
      </c>
      <c r="BS6" t="s">
        <v>98</v>
      </c>
      <c r="BT6" t="s">
        <v>105</v>
      </c>
      <c r="BU6">
        <v>192</v>
      </c>
      <c r="BV6">
        <v>84</v>
      </c>
      <c r="BW6">
        <v>0</v>
      </c>
      <c r="BX6">
        <v>0</v>
      </c>
      <c r="BY6">
        <v>0</v>
      </c>
      <c r="BZ6">
        <v>0</v>
      </c>
      <c r="CA6" t="s">
        <v>83</v>
      </c>
      <c r="CB6" t="s">
        <v>83</v>
      </c>
      <c r="CC6" t="s">
        <v>83</v>
      </c>
      <c r="CD6">
        <v>0</v>
      </c>
      <c r="CE6">
        <v>12</v>
      </c>
      <c r="CF6">
        <v>2008</v>
      </c>
      <c r="CG6" t="s">
        <v>110</v>
      </c>
      <c r="CH6" t="s">
        <v>111</v>
      </c>
      <c r="CI6" s="3">
        <v>250000</v>
      </c>
    </row>
    <row r="7" spans="1:87" x14ac:dyDescent="0.3">
      <c r="A7" s="1">
        <v>6</v>
      </c>
      <c r="B7">
        <v>50</v>
      </c>
      <c r="C7" t="s">
        <v>81</v>
      </c>
      <c r="D7">
        <v>85</v>
      </c>
      <c r="E7" s="1">
        <v>14115</v>
      </c>
      <c r="F7" s="2" t="s">
        <v>82</v>
      </c>
      <c r="G7" s="1">
        <f t="shared" si="0"/>
        <v>1</v>
      </c>
      <c r="H7" t="s">
        <v>83</v>
      </c>
      <c r="I7" t="s">
        <v>120</v>
      </c>
      <c r="J7" t="s">
        <v>85</v>
      </c>
      <c r="K7" t="s">
        <v>86</v>
      </c>
      <c r="L7" t="s">
        <v>87</v>
      </c>
      <c r="M7" t="s">
        <v>88</v>
      </c>
      <c r="N7" t="s">
        <v>131</v>
      </c>
      <c r="O7" t="s">
        <v>90</v>
      </c>
      <c r="P7" t="s">
        <v>90</v>
      </c>
      <c r="Q7" t="s">
        <v>91</v>
      </c>
      <c r="R7" t="s">
        <v>132</v>
      </c>
      <c r="S7">
        <v>5</v>
      </c>
      <c r="T7">
        <v>5</v>
      </c>
      <c r="U7" s="2">
        <v>1993</v>
      </c>
      <c r="V7" s="2">
        <v>1995</v>
      </c>
      <c r="W7" s="1">
        <f t="shared" si="1"/>
        <v>29</v>
      </c>
      <c r="X7" s="1">
        <f t="shared" si="2"/>
        <v>27</v>
      </c>
      <c r="Y7" t="s">
        <v>93</v>
      </c>
      <c r="Z7" t="s">
        <v>94</v>
      </c>
      <c r="AA7" t="s">
        <v>95</v>
      </c>
      <c r="AB7" t="s">
        <v>95</v>
      </c>
      <c r="AC7" t="s">
        <v>117</v>
      </c>
      <c r="AE7">
        <v>0</v>
      </c>
      <c r="AF7" t="s">
        <v>98</v>
      </c>
      <c r="AG7" t="s">
        <v>98</v>
      </c>
      <c r="AH7" t="s">
        <v>133</v>
      </c>
      <c r="AI7" s="1">
        <f>VLOOKUP('Housing Data Set'!AH7, 'Look-Up Tab'!$B$3:$C$8,2,FALSE)</f>
        <v>6</v>
      </c>
      <c r="AJ7" t="s">
        <v>97</v>
      </c>
      <c r="AK7" t="s">
        <v>98</v>
      </c>
      <c r="AL7" t="s">
        <v>100</v>
      </c>
      <c r="AM7" t="s">
        <v>101</v>
      </c>
      <c r="AN7">
        <v>732</v>
      </c>
      <c r="AO7" t="s">
        <v>102</v>
      </c>
      <c r="AP7">
        <v>0</v>
      </c>
      <c r="AQ7">
        <v>64</v>
      </c>
      <c r="AR7">
        <v>796</v>
      </c>
      <c r="AS7" t="s">
        <v>103</v>
      </c>
      <c r="AT7" t="s">
        <v>104</v>
      </c>
      <c r="AU7" t="s">
        <v>105</v>
      </c>
      <c r="AV7" t="s">
        <v>106</v>
      </c>
      <c r="AW7">
        <v>796</v>
      </c>
      <c r="AX7">
        <v>566</v>
      </c>
      <c r="AY7">
        <v>0</v>
      </c>
      <c r="AZ7">
        <v>1362</v>
      </c>
      <c r="BA7">
        <v>1</v>
      </c>
      <c r="BB7">
        <v>0</v>
      </c>
      <c r="BC7">
        <v>1</v>
      </c>
      <c r="BD7">
        <v>1</v>
      </c>
      <c r="BE7">
        <v>1</v>
      </c>
      <c r="BF7">
        <v>1</v>
      </c>
      <c r="BG7" t="s">
        <v>98</v>
      </c>
      <c r="BH7" s="1">
        <v>5</v>
      </c>
      <c r="BI7" t="s">
        <v>107</v>
      </c>
      <c r="BJ7" s="2">
        <v>0</v>
      </c>
      <c r="BK7" s="1">
        <f t="shared" si="3"/>
        <v>0</v>
      </c>
      <c r="BL7" t="s">
        <v>83</v>
      </c>
      <c r="BM7" t="s">
        <v>108</v>
      </c>
      <c r="BN7">
        <v>1993</v>
      </c>
      <c r="BO7" t="s">
        <v>102</v>
      </c>
      <c r="BP7">
        <v>2</v>
      </c>
      <c r="BQ7">
        <v>480</v>
      </c>
      <c r="BR7" t="s">
        <v>98</v>
      </c>
      <c r="BS7" t="s">
        <v>98</v>
      </c>
      <c r="BT7" t="s">
        <v>105</v>
      </c>
      <c r="BU7">
        <v>40</v>
      </c>
      <c r="BV7">
        <v>30</v>
      </c>
      <c r="BW7">
        <v>0</v>
      </c>
      <c r="BX7">
        <v>320</v>
      </c>
      <c r="BY7">
        <v>0</v>
      </c>
      <c r="BZ7">
        <v>0</v>
      </c>
      <c r="CA7" t="s">
        <v>83</v>
      </c>
      <c r="CB7" t="s">
        <v>134</v>
      </c>
      <c r="CC7" t="s">
        <v>135</v>
      </c>
      <c r="CD7">
        <v>700</v>
      </c>
      <c r="CE7">
        <v>10</v>
      </c>
      <c r="CF7">
        <v>2009</v>
      </c>
      <c r="CG7" t="s">
        <v>110</v>
      </c>
      <c r="CH7" t="s">
        <v>111</v>
      </c>
      <c r="CI7" s="3">
        <v>143000</v>
      </c>
    </row>
    <row r="8" spans="1:87" x14ac:dyDescent="0.3">
      <c r="A8" s="1">
        <v>7</v>
      </c>
      <c r="B8">
        <v>20</v>
      </c>
      <c r="C8" t="s">
        <v>81</v>
      </c>
      <c r="D8">
        <v>75</v>
      </c>
      <c r="E8" s="1">
        <v>10084</v>
      </c>
      <c r="F8" s="2" t="s">
        <v>82</v>
      </c>
      <c r="G8" s="1">
        <f t="shared" si="0"/>
        <v>1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88</v>
      </c>
      <c r="N8" t="s">
        <v>136</v>
      </c>
      <c r="O8" t="s">
        <v>90</v>
      </c>
      <c r="P8" t="s">
        <v>90</v>
      </c>
      <c r="Q8" t="s">
        <v>91</v>
      </c>
      <c r="R8" t="s">
        <v>115</v>
      </c>
      <c r="S8">
        <v>8</v>
      </c>
      <c r="T8">
        <v>5</v>
      </c>
      <c r="U8" s="2">
        <v>2004</v>
      </c>
      <c r="V8" s="2">
        <v>2005</v>
      </c>
      <c r="W8" s="1">
        <f t="shared" si="1"/>
        <v>18</v>
      </c>
      <c r="X8" s="1">
        <f t="shared" si="2"/>
        <v>17</v>
      </c>
      <c r="Y8" t="s">
        <v>93</v>
      </c>
      <c r="Z8" t="s">
        <v>94</v>
      </c>
      <c r="AA8" t="s">
        <v>95</v>
      </c>
      <c r="AB8" t="s">
        <v>95</v>
      </c>
      <c r="AC8" t="s">
        <v>137</v>
      </c>
      <c r="AE8">
        <v>186</v>
      </c>
      <c r="AF8" t="s">
        <v>97</v>
      </c>
      <c r="AG8" t="s">
        <v>98</v>
      </c>
      <c r="AH8" t="s">
        <v>99</v>
      </c>
      <c r="AI8" s="1">
        <f>VLOOKUP('Housing Data Set'!AH8, 'Look-Up Tab'!$B$3:$C$8,2,FALSE)</f>
        <v>3</v>
      </c>
      <c r="AJ8" t="s">
        <v>104</v>
      </c>
      <c r="AK8" t="s">
        <v>98</v>
      </c>
      <c r="AL8" t="s">
        <v>130</v>
      </c>
      <c r="AM8" t="s">
        <v>101</v>
      </c>
      <c r="AN8">
        <v>1369</v>
      </c>
      <c r="AO8" t="s">
        <v>102</v>
      </c>
      <c r="AP8">
        <v>0</v>
      </c>
      <c r="AQ8">
        <v>317</v>
      </c>
      <c r="AR8">
        <v>1686</v>
      </c>
      <c r="AS8" t="s">
        <v>103</v>
      </c>
      <c r="AT8" t="s">
        <v>104</v>
      </c>
      <c r="AU8" t="s">
        <v>105</v>
      </c>
      <c r="AV8" t="s">
        <v>106</v>
      </c>
      <c r="AW8">
        <v>1694</v>
      </c>
      <c r="AX8">
        <v>0</v>
      </c>
      <c r="AY8">
        <v>0</v>
      </c>
      <c r="AZ8">
        <v>1694</v>
      </c>
      <c r="BA8">
        <v>1</v>
      </c>
      <c r="BB8">
        <v>0</v>
      </c>
      <c r="BC8">
        <v>2</v>
      </c>
      <c r="BD8">
        <v>0</v>
      </c>
      <c r="BE8">
        <v>3</v>
      </c>
      <c r="BF8">
        <v>1</v>
      </c>
      <c r="BG8" t="s">
        <v>97</v>
      </c>
      <c r="BH8" s="1">
        <v>7</v>
      </c>
      <c r="BI8" t="s">
        <v>107</v>
      </c>
      <c r="BJ8" s="2">
        <v>1</v>
      </c>
      <c r="BK8" s="1">
        <f t="shared" si="3"/>
        <v>1</v>
      </c>
      <c r="BL8" t="s">
        <v>97</v>
      </c>
      <c r="BM8" t="s">
        <v>108</v>
      </c>
      <c r="BN8">
        <v>2004</v>
      </c>
      <c r="BO8" t="s">
        <v>109</v>
      </c>
      <c r="BP8">
        <v>2</v>
      </c>
      <c r="BQ8">
        <v>636</v>
      </c>
      <c r="BR8" t="s">
        <v>98</v>
      </c>
      <c r="BS8" t="s">
        <v>98</v>
      </c>
      <c r="BT8" t="s">
        <v>105</v>
      </c>
      <c r="BU8">
        <v>255</v>
      </c>
      <c r="BV8">
        <v>57</v>
      </c>
      <c r="BW8">
        <v>0</v>
      </c>
      <c r="BX8">
        <v>0</v>
      </c>
      <c r="BY8">
        <v>0</v>
      </c>
      <c r="BZ8">
        <v>0</v>
      </c>
      <c r="CA8" t="s">
        <v>83</v>
      </c>
      <c r="CB8" t="s">
        <v>83</v>
      </c>
      <c r="CC8" t="s">
        <v>83</v>
      </c>
      <c r="CD8">
        <v>0</v>
      </c>
      <c r="CE8">
        <v>8</v>
      </c>
      <c r="CF8">
        <v>2007</v>
      </c>
      <c r="CG8" t="s">
        <v>110</v>
      </c>
      <c r="CH8" t="s">
        <v>111</v>
      </c>
      <c r="CI8" s="3">
        <v>307000</v>
      </c>
    </row>
    <row r="9" spans="1:87" x14ac:dyDescent="0.3">
      <c r="A9" s="1">
        <v>8</v>
      </c>
      <c r="B9">
        <v>60</v>
      </c>
      <c r="C9" t="s">
        <v>81</v>
      </c>
      <c r="D9" t="s">
        <v>83</v>
      </c>
      <c r="E9" s="1">
        <v>10382</v>
      </c>
      <c r="F9" s="2" t="s">
        <v>82</v>
      </c>
      <c r="G9" s="1">
        <f t="shared" si="0"/>
        <v>1</v>
      </c>
      <c r="H9" t="s">
        <v>83</v>
      </c>
      <c r="I9" t="s">
        <v>120</v>
      </c>
      <c r="J9" t="s">
        <v>85</v>
      </c>
      <c r="K9" t="s">
        <v>86</v>
      </c>
      <c r="L9" t="s">
        <v>122</v>
      </c>
      <c r="M9" t="s">
        <v>88</v>
      </c>
      <c r="N9" t="s">
        <v>138</v>
      </c>
      <c r="O9" t="s">
        <v>139</v>
      </c>
      <c r="P9" t="s">
        <v>90</v>
      </c>
      <c r="Q9" t="s">
        <v>91</v>
      </c>
      <c r="R9" t="s">
        <v>92</v>
      </c>
      <c r="S9">
        <v>7</v>
      </c>
      <c r="T9">
        <v>6</v>
      </c>
      <c r="U9" s="2">
        <v>1973</v>
      </c>
      <c r="V9" s="2">
        <v>1973</v>
      </c>
      <c r="W9" s="1">
        <f t="shared" si="1"/>
        <v>49</v>
      </c>
      <c r="X9" s="1">
        <f t="shared" si="2"/>
        <v>49</v>
      </c>
      <c r="Y9" t="s">
        <v>93</v>
      </c>
      <c r="Z9" t="s">
        <v>94</v>
      </c>
      <c r="AA9" t="s">
        <v>140</v>
      </c>
      <c r="AB9" t="s">
        <v>140</v>
      </c>
      <c r="AC9" t="s">
        <v>137</v>
      </c>
      <c r="AE9">
        <v>240</v>
      </c>
      <c r="AF9" t="s">
        <v>98</v>
      </c>
      <c r="AG9" t="s">
        <v>98</v>
      </c>
      <c r="AH9" t="s">
        <v>118</v>
      </c>
      <c r="AI9" s="1">
        <f>VLOOKUP('Housing Data Set'!AH9, 'Look-Up Tab'!$B$3:$C$8,2,FALSE)</f>
        <v>2</v>
      </c>
      <c r="AJ9" t="s">
        <v>97</v>
      </c>
      <c r="AK9" t="s">
        <v>98</v>
      </c>
      <c r="AL9" t="s">
        <v>121</v>
      </c>
      <c r="AM9" t="s">
        <v>119</v>
      </c>
      <c r="AN9">
        <v>859</v>
      </c>
      <c r="AO9" t="s">
        <v>141</v>
      </c>
      <c r="AP9">
        <v>32</v>
      </c>
      <c r="AQ9">
        <v>216</v>
      </c>
      <c r="AR9">
        <v>1107</v>
      </c>
      <c r="AS9" t="s">
        <v>103</v>
      </c>
      <c r="AT9" t="s">
        <v>104</v>
      </c>
      <c r="AU9" t="s">
        <v>105</v>
      </c>
      <c r="AV9" t="s">
        <v>106</v>
      </c>
      <c r="AW9">
        <v>1107</v>
      </c>
      <c r="AX9">
        <v>983</v>
      </c>
      <c r="AY9">
        <v>0</v>
      </c>
      <c r="AZ9">
        <v>2090</v>
      </c>
      <c r="BA9">
        <v>1</v>
      </c>
      <c r="BB9">
        <v>0</v>
      </c>
      <c r="BC9">
        <v>2</v>
      </c>
      <c r="BD9">
        <v>1</v>
      </c>
      <c r="BE9">
        <v>3</v>
      </c>
      <c r="BF9">
        <v>1</v>
      </c>
      <c r="BG9" t="s">
        <v>98</v>
      </c>
      <c r="BH9" s="1">
        <v>7</v>
      </c>
      <c r="BI9" t="s">
        <v>107</v>
      </c>
      <c r="BJ9" s="2">
        <v>2</v>
      </c>
      <c r="BK9" s="1">
        <f t="shared" si="3"/>
        <v>1</v>
      </c>
      <c r="BL9" t="s">
        <v>98</v>
      </c>
      <c r="BM9" t="s">
        <v>108</v>
      </c>
      <c r="BN9">
        <v>1973</v>
      </c>
      <c r="BO9" t="s">
        <v>109</v>
      </c>
      <c r="BP9">
        <v>2</v>
      </c>
      <c r="BQ9">
        <v>484</v>
      </c>
      <c r="BR9" t="s">
        <v>98</v>
      </c>
      <c r="BS9" t="s">
        <v>98</v>
      </c>
      <c r="BT9" t="s">
        <v>105</v>
      </c>
      <c r="BU9">
        <v>235</v>
      </c>
      <c r="BV9">
        <v>204</v>
      </c>
      <c r="BW9">
        <v>228</v>
      </c>
      <c r="BX9">
        <v>0</v>
      </c>
      <c r="BY9">
        <v>0</v>
      </c>
      <c r="BZ9">
        <v>0</v>
      </c>
      <c r="CA9" t="s">
        <v>83</v>
      </c>
      <c r="CB9" t="s">
        <v>83</v>
      </c>
      <c r="CC9" t="s">
        <v>135</v>
      </c>
      <c r="CD9">
        <v>350</v>
      </c>
      <c r="CE9">
        <v>11</v>
      </c>
      <c r="CF9">
        <v>2009</v>
      </c>
      <c r="CG9" t="s">
        <v>110</v>
      </c>
      <c r="CH9" t="s">
        <v>111</v>
      </c>
      <c r="CI9" s="3">
        <v>200000</v>
      </c>
    </row>
    <row r="10" spans="1:87" x14ac:dyDescent="0.3">
      <c r="A10" s="1">
        <v>9</v>
      </c>
      <c r="B10">
        <v>50</v>
      </c>
      <c r="C10" t="s">
        <v>142</v>
      </c>
      <c r="D10">
        <v>51</v>
      </c>
      <c r="E10" s="1">
        <v>6120</v>
      </c>
      <c r="F10" s="2" t="s">
        <v>82</v>
      </c>
      <c r="G10" s="1">
        <f t="shared" si="0"/>
        <v>1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88</v>
      </c>
      <c r="N10" t="s">
        <v>143</v>
      </c>
      <c r="O10" t="s">
        <v>144</v>
      </c>
      <c r="P10" t="s">
        <v>90</v>
      </c>
      <c r="Q10" t="s">
        <v>91</v>
      </c>
      <c r="R10" t="s">
        <v>132</v>
      </c>
      <c r="S10">
        <v>7</v>
      </c>
      <c r="T10">
        <v>5</v>
      </c>
      <c r="U10" s="2">
        <v>1931</v>
      </c>
      <c r="V10" s="2">
        <v>1950</v>
      </c>
      <c r="W10" s="1">
        <f t="shared" si="1"/>
        <v>91</v>
      </c>
      <c r="X10" s="1">
        <f t="shared" si="2"/>
        <v>72</v>
      </c>
      <c r="Y10" t="s">
        <v>93</v>
      </c>
      <c r="Z10" t="s">
        <v>94</v>
      </c>
      <c r="AA10" t="s">
        <v>96</v>
      </c>
      <c r="AB10" t="s">
        <v>125</v>
      </c>
      <c r="AC10" t="s">
        <v>117</v>
      </c>
      <c r="AE10">
        <v>0</v>
      </c>
      <c r="AF10" t="s">
        <v>98</v>
      </c>
      <c r="AG10" t="s">
        <v>98</v>
      </c>
      <c r="AH10" t="s">
        <v>126</v>
      </c>
      <c r="AI10" s="1">
        <f>VLOOKUP('Housing Data Set'!AH10, 'Look-Up Tab'!$B$3:$C$8,2,FALSE)</f>
        <v>1</v>
      </c>
      <c r="AJ10" t="s">
        <v>98</v>
      </c>
      <c r="AK10" t="s">
        <v>98</v>
      </c>
      <c r="AL10" t="s">
        <v>100</v>
      </c>
      <c r="AM10" t="s">
        <v>102</v>
      </c>
      <c r="AN10">
        <v>0</v>
      </c>
      <c r="AO10" t="s">
        <v>102</v>
      </c>
      <c r="AP10">
        <v>0</v>
      </c>
      <c r="AQ10">
        <v>952</v>
      </c>
      <c r="AR10">
        <v>952</v>
      </c>
      <c r="AS10" t="s">
        <v>103</v>
      </c>
      <c r="AT10" t="s">
        <v>97</v>
      </c>
      <c r="AU10" t="s">
        <v>105</v>
      </c>
      <c r="AV10" t="s">
        <v>145</v>
      </c>
      <c r="AW10">
        <v>1022</v>
      </c>
      <c r="AX10">
        <v>752</v>
      </c>
      <c r="AY10">
        <v>0</v>
      </c>
      <c r="AZ10">
        <v>1774</v>
      </c>
      <c r="BA10">
        <v>0</v>
      </c>
      <c r="BB10">
        <v>0</v>
      </c>
      <c r="BC10">
        <v>2</v>
      </c>
      <c r="BD10">
        <v>0</v>
      </c>
      <c r="BE10">
        <v>2</v>
      </c>
      <c r="BF10">
        <v>2</v>
      </c>
      <c r="BG10" t="s">
        <v>98</v>
      </c>
      <c r="BH10" s="1">
        <v>8</v>
      </c>
      <c r="BI10" t="s">
        <v>146</v>
      </c>
      <c r="BJ10" s="2">
        <v>2</v>
      </c>
      <c r="BK10" s="1">
        <f t="shared" si="3"/>
        <v>1</v>
      </c>
      <c r="BL10" t="s">
        <v>98</v>
      </c>
      <c r="BM10" t="s">
        <v>127</v>
      </c>
      <c r="BN10">
        <v>1931</v>
      </c>
      <c r="BO10" t="s">
        <v>102</v>
      </c>
      <c r="BP10">
        <v>2</v>
      </c>
      <c r="BQ10">
        <v>468</v>
      </c>
      <c r="BR10" t="s">
        <v>147</v>
      </c>
      <c r="BS10" t="s">
        <v>98</v>
      </c>
      <c r="BT10" t="s">
        <v>105</v>
      </c>
      <c r="BU10">
        <v>90</v>
      </c>
      <c r="BV10">
        <v>0</v>
      </c>
      <c r="BW10">
        <v>205</v>
      </c>
      <c r="BX10">
        <v>0</v>
      </c>
      <c r="BY10">
        <v>0</v>
      </c>
      <c r="BZ10">
        <v>0</v>
      </c>
      <c r="CA10" t="s">
        <v>83</v>
      </c>
      <c r="CB10" t="s">
        <v>83</v>
      </c>
      <c r="CC10" t="s">
        <v>83</v>
      </c>
      <c r="CD10">
        <v>0</v>
      </c>
      <c r="CE10">
        <v>4</v>
      </c>
      <c r="CF10">
        <v>2008</v>
      </c>
      <c r="CG10" t="s">
        <v>110</v>
      </c>
      <c r="CH10" t="s">
        <v>128</v>
      </c>
      <c r="CI10" s="3">
        <v>129900</v>
      </c>
    </row>
    <row r="11" spans="1:87" x14ac:dyDescent="0.3">
      <c r="A11" s="1">
        <v>10</v>
      </c>
      <c r="B11">
        <v>190</v>
      </c>
      <c r="C11" t="s">
        <v>81</v>
      </c>
      <c r="D11">
        <v>50</v>
      </c>
      <c r="E11" s="1">
        <v>7420</v>
      </c>
      <c r="F11" s="2" t="s">
        <v>82</v>
      </c>
      <c r="G11" s="1">
        <f t="shared" si="0"/>
        <v>1</v>
      </c>
      <c r="H11" t="s">
        <v>83</v>
      </c>
      <c r="I11" t="s">
        <v>84</v>
      </c>
      <c r="J11" t="s">
        <v>85</v>
      </c>
      <c r="K11" t="s">
        <v>86</v>
      </c>
      <c r="L11" t="s">
        <v>122</v>
      </c>
      <c r="M11" t="s">
        <v>88</v>
      </c>
      <c r="N11" t="s">
        <v>148</v>
      </c>
      <c r="O11" t="s">
        <v>144</v>
      </c>
      <c r="P11" t="s">
        <v>144</v>
      </c>
      <c r="Q11" t="s">
        <v>149</v>
      </c>
      <c r="R11" t="s">
        <v>150</v>
      </c>
      <c r="S11">
        <v>5</v>
      </c>
      <c r="T11">
        <v>6</v>
      </c>
      <c r="U11" s="2">
        <v>1939</v>
      </c>
      <c r="V11" s="2">
        <v>1950</v>
      </c>
      <c r="W11" s="1">
        <f t="shared" si="1"/>
        <v>83</v>
      </c>
      <c r="X11" s="1">
        <f t="shared" si="2"/>
        <v>72</v>
      </c>
      <c r="Y11" t="s">
        <v>93</v>
      </c>
      <c r="Z11" t="s">
        <v>94</v>
      </c>
      <c r="AA11" t="s">
        <v>116</v>
      </c>
      <c r="AB11" t="s">
        <v>116</v>
      </c>
      <c r="AC11" t="s">
        <v>117</v>
      </c>
      <c r="AE11">
        <v>0</v>
      </c>
      <c r="AF11" t="s">
        <v>98</v>
      </c>
      <c r="AG11" t="s">
        <v>98</v>
      </c>
      <c r="AH11" t="s">
        <v>126</v>
      </c>
      <c r="AI11" s="1">
        <f>VLOOKUP('Housing Data Set'!AH11, 'Look-Up Tab'!$B$3:$C$8,2,FALSE)</f>
        <v>1</v>
      </c>
      <c r="AJ11" t="s">
        <v>98</v>
      </c>
      <c r="AK11" t="s">
        <v>98</v>
      </c>
      <c r="AL11" t="s">
        <v>100</v>
      </c>
      <c r="AM11" t="s">
        <v>101</v>
      </c>
      <c r="AN11">
        <v>851</v>
      </c>
      <c r="AO11" t="s">
        <v>102</v>
      </c>
      <c r="AP11">
        <v>0</v>
      </c>
      <c r="AQ11">
        <v>140</v>
      </c>
      <c r="AR11">
        <v>991</v>
      </c>
      <c r="AS11" t="s">
        <v>103</v>
      </c>
      <c r="AT11" t="s">
        <v>104</v>
      </c>
      <c r="AU11" t="s">
        <v>105</v>
      </c>
      <c r="AV11" t="s">
        <v>106</v>
      </c>
      <c r="AW11">
        <v>1077</v>
      </c>
      <c r="AX11">
        <v>0</v>
      </c>
      <c r="AY11">
        <v>0</v>
      </c>
      <c r="AZ11">
        <v>1077</v>
      </c>
      <c r="BA11">
        <v>1</v>
      </c>
      <c r="BB11">
        <v>0</v>
      </c>
      <c r="BC11">
        <v>1</v>
      </c>
      <c r="BD11">
        <v>0</v>
      </c>
      <c r="BE11">
        <v>2</v>
      </c>
      <c r="BF11">
        <v>2</v>
      </c>
      <c r="BG11" t="s">
        <v>98</v>
      </c>
      <c r="BH11" s="1">
        <v>5</v>
      </c>
      <c r="BI11" t="s">
        <v>107</v>
      </c>
      <c r="BJ11" s="2">
        <v>2</v>
      </c>
      <c r="BK11" s="1">
        <f t="shared" si="3"/>
        <v>1</v>
      </c>
      <c r="BL11" t="s">
        <v>98</v>
      </c>
      <c r="BM11" t="s">
        <v>108</v>
      </c>
      <c r="BN11">
        <v>1939</v>
      </c>
      <c r="BO11" t="s">
        <v>109</v>
      </c>
      <c r="BP11">
        <v>1</v>
      </c>
      <c r="BQ11">
        <v>205</v>
      </c>
      <c r="BR11" t="s">
        <v>97</v>
      </c>
      <c r="BS11" t="s">
        <v>98</v>
      </c>
      <c r="BT11" t="s">
        <v>105</v>
      </c>
      <c r="BU11">
        <v>0</v>
      </c>
      <c r="BV11">
        <v>4</v>
      </c>
      <c r="BW11">
        <v>0</v>
      </c>
      <c r="BX11">
        <v>0</v>
      </c>
      <c r="BY11">
        <v>0</v>
      </c>
      <c r="BZ11">
        <v>0</v>
      </c>
      <c r="CA11" t="s">
        <v>83</v>
      </c>
      <c r="CB11" t="s">
        <v>83</v>
      </c>
      <c r="CC11" t="s">
        <v>83</v>
      </c>
      <c r="CD11">
        <v>0</v>
      </c>
      <c r="CE11">
        <v>1</v>
      </c>
      <c r="CF11">
        <v>2008</v>
      </c>
      <c r="CG11" t="s">
        <v>110</v>
      </c>
      <c r="CH11" t="s">
        <v>111</v>
      </c>
      <c r="CI11" s="3">
        <v>118000</v>
      </c>
    </row>
    <row r="12" spans="1:87" x14ac:dyDescent="0.3">
      <c r="A12" s="1">
        <v>11</v>
      </c>
      <c r="B12">
        <v>20</v>
      </c>
      <c r="C12" t="s">
        <v>81</v>
      </c>
      <c r="D12">
        <v>70</v>
      </c>
      <c r="E12" s="1">
        <v>11200</v>
      </c>
      <c r="F12" s="2" t="s">
        <v>82</v>
      </c>
      <c r="G12" s="1">
        <f t="shared" si="0"/>
        <v>1</v>
      </c>
      <c r="H12" t="s">
        <v>83</v>
      </c>
      <c r="I12" t="s">
        <v>84</v>
      </c>
      <c r="J12" t="s">
        <v>85</v>
      </c>
      <c r="K12" t="s">
        <v>86</v>
      </c>
      <c r="L12" t="s">
        <v>87</v>
      </c>
      <c r="M12" t="s">
        <v>88</v>
      </c>
      <c r="N12" t="s">
        <v>151</v>
      </c>
      <c r="O12" t="s">
        <v>90</v>
      </c>
      <c r="P12" t="s">
        <v>90</v>
      </c>
      <c r="Q12" t="s">
        <v>91</v>
      </c>
      <c r="R12" t="s">
        <v>115</v>
      </c>
      <c r="S12">
        <v>5</v>
      </c>
      <c r="T12">
        <v>5</v>
      </c>
      <c r="U12" s="2">
        <v>1965</v>
      </c>
      <c r="V12" s="2">
        <v>1965</v>
      </c>
      <c r="W12" s="1">
        <f t="shared" si="1"/>
        <v>57</v>
      </c>
      <c r="X12" s="1">
        <f t="shared" si="2"/>
        <v>57</v>
      </c>
      <c r="Y12" t="s">
        <v>152</v>
      </c>
      <c r="Z12" t="s">
        <v>94</v>
      </c>
      <c r="AA12" t="s">
        <v>140</v>
      </c>
      <c r="AB12" t="s">
        <v>140</v>
      </c>
      <c r="AC12" t="s">
        <v>117</v>
      </c>
      <c r="AE12">
        <v>0</v>
      </c>
      <c r="AF12" t="s">
        <v>98</v>
      </c>
      <c r="AG12" t="s">
        <v>98</v>
      </c>
      <c r="AH12" t="s">
        <v>118</v>
      </c>
      <c r="AI12" s="1">
        <f>VLOOKUP('Housing Data Set'!AH12, 'Look-Up Tab'!$B$3:$C$8,2,FALSE)</f>
        <v>2</v>
      </c>
      <c r="AJ12" t="s">
        <v>98</v>
      </c>
      <c r="AK12" t="s">
        <v>98</v>
      </c>
      <c r="AL12" t="s">
        <v>100</v>
      </c>
      <c r="AM12" t="s">
        <v>153</v>
      </c>
      <c r="AN12">
        <v>906</v>
      </c>
      <c r="AO12" t="s">
        <v>102</v>
      </c>
      <c r="AP12">
        <v>0</v>
      </c>
      <c r="AQ12">
        <v>134</v>
      </c>
      <c r="AR12">
        <v>1040</v>
      </c>
      <c r="AS12" t="s">
        <v>103</v>
      </c>
      <c r="AT12" t="s">
        <v>104</v>
      </c>
      <c r="AU12" t="s">
        <v>105</v>
      </c>
      <c r="AV12" t="s">
        <v>106</v>
      </c>
      <c r="AW12">
        <v>1040</v>
      </c>
      <c r="AX12">
        <v>0</v>
      </c>
      <c r="AY12">
        <v>0</v>
      </c>
      <c r="AZ12">
        <v>1040</v>
      </c>
      <c r="BA12">
        <v>1</v>
      </c>
      <c r="BB12">
        <v>0</v>
      </c>
      <c r="BC12">
        <v>1</v>
      </c>
      <c r="BD12">
        <v>0</v>
      </c>
      <c r="BE12">
        <v>3</v>
      </c>
      <c r="BF12">
        <v>1</v>
      </c>
      <c r="BG12" t="s">
        <v>98</v>
      </c>
      <c r="BH12" s="1">
        <v>5</v>
      </c>
      <c r="BI12" t="s">
        <v>107</v>
      </c>
      <c r="BJ12" s="2">
        <v>0</v>
      </c>
      <c r="BK12" s="1">
        <f t="shared" si="3"/>
        <v>0</v>
      </c>
      <c r="BL12" t="s">
        <v>83</v>
      </c>
      <c r="BM12" t="s">
        <v>127</v>
      </c>
      <c r="BN12">
        <v>1965</v>
      </c>
      <c r="BO12" t="s">
        <v>102</v>
      </c>
      <c r="BP12">
        <v>1</v>
      </c>
      <c r="BQ12">
        <v>384</v>
      </c>
      <c r="BR12" t="s">
        <v>98</v>
      </c>
      <c r="BS12" t="s">
        <v>98</v>
      </c>
      <c r="BT12" t="s">
        <v>105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t="s">
        <v>83</v>
      </c>
      <c r="CB12" t="s">
        <v>83</v>
      </c>
      <c r="CC12" t="s">
        <v>83</v>
      </c>
      <c r="CD12">
        <v>0</v>
      </c>
      <c r="CE12">
        <v>2</v>
      </c>
      <c r="CF12">
        <v>2008</v>
      </c>
      <c r="CG12" t="s">
        <v>110</v>
      </c>
      <c r="CH12" t="s">
        <v>111</v>
      </c>
      <c r="CI12" s="3">
        <v>129500</v>
      </c>
    </row>
    <row r="13" spans="1:87" x14ac:dyDescent="0.3">
      <c r="A13" s="1">
        <v>12</v>
      </c>
      <c r="B13">
        <v>60</v>
      </c>
      <c r="C13" t="s">
        <v>81</v>
      </c>
      <c r="D13">
        <v>85</v>
      </c>
      <c r="E13" s="1">
        <v>11924</v>
      </c>
      <c r="F13" s="2" t="s">
        <v>82</v>
      </c>
      <c r="G13" s="1">
        <f t="shared" si="0"/>
        <v>1</v>
      </c>
      <c r="H13" t="s">
        <v>83</v>
      </c>
      <c r="I13" t="s">
        <v>120</v>
      </c>
      <c r="J13" t="s">
        <v>85</v>
      </c>
      <c r="K13" t="s">
        <v>86</v>
      </c>
      <c r="L13" t="s">
        <v>87</v>
      </c>
      <c r="M13" t="s">
        <v>88</v>
      </c>
      <c r="N13" t="s">
        <v>154</v>
      </c>
      <c r="O13" t="s">
        <v>90</v>
      </c>
      <c r="P13" t="s">
        <v>90</v>
      </c>
      <c r="Q13" t="s">
        <v>91</v>
      </c>
      <c r="R13" t="s">
        <v>92</v>
      </c>
      <c r="S13">
        <v>9</v>
      </c>
      <c r="T13">
        <v>5</v>
      </c>
      <c r="U13" s="2">
        <v>2005</v>
      </c>
      <c r="V13" s="2">
        <v>2006</v>
      </c>
      <c r="W13" s="1">
        <f t="shared" si="1"/>
        <v>17</v>
      </c>
      <c r="X13" s="1">
        <f t="shared" si="2"/>
        <v>16</v>
      </c>
      <c r="Y13" t="s">
        <v>152</v>
      </c>
      <c r="Z13" t="s">
        <v>94</v>
      </c>
      <c r="AA13" t="s">
        <v>155</v>
      </c>
      <c r="AB13" t="s">
        <v>125</v>
      </c>
      <c r="AC13" t="s">
        <v>137</v>
      </c>
      <c r="AE13">
        <v>286</v>
      </c>
      <c r="AF13" t="s">
        <v>104</v>
      </c>
      <c r="AG13" t="s">
        <v>98</v>
      </c>
      <c r="AH13" t="s">
        <v>99</v>
      </c>
      <c r="AI13" s="1">
        <f>VLOOKUP('Housing Data Set'!AH13, 'Look-Up Tab'!$B$3:$C$8,2,FALSE)</f>
        <v>3</v>
      </c>
      <c r="AJ13" t="s">
        <v>104</v>
      </c>
      <c r="AK13" t="s">
        <v>98</v>
      </c>
      <c r="AL13" t="s">
        <v>100</v>
      </c>
      <c r="AM13" t="s">
        <v>101</v>
      </c>
      <c r="AN13">
        <v>998</v>
      </c>
      <c r="AO13" t="s">
        <v>102</v>
      </c>
      <c r="AP13">
        <v>0</v>
      </c>
      <c r="AQ13">
        <v>177</v>
      </c>
      <c r="AR13">
        <v>1175</v>
      </c>
      <c r="AS13" t="s">
        <v>103</v>
      </c>
      <c r="AT13" t="s">
        <v>104</v>
      </c>
      <c r="AU13" t="s">
        <v>105</v>
      </c>
      <c r="AV13" t="s">
        <v>106</v>
      </c>
      <c r="AW13">
        <v>1182</v>
      </c>
      <c r="AX13">
        <v>1142</v>
      </c>
      <c r="AY13">
        <v>0</v>
      </c>
      <c r="AZ13">
        <v>2324</v>
      </c>
      <c r="BA13">
        <v>1</v>
      </c>
      <c r="BB13">
        <v>0</v>
      </c>
      <c r="BC13">
        <v>3</v>
      </c>
      <c r="BD13">
        <v>0</v>
      </c>
      <c r="BE13">
        <v>4</v>
      </c>
      <c r="BF13">
        <v>1</v>
      </c>
      <c r="BG13" t="s">
        <v>104</v>
      </c>
      <c r="BH13" s="1">
        <v>11</v>
      </c>
      <c r="BI13" t="s">
        <v>107</v>
      </c>
      <c r="BJ13" s="2">
        <v>2</v>
      </c>
      <c r="BK13" s="1">
        <f t="shared" si="3"/>
        <v>1</v>
      </c>
      <c r="BL13" t="s">
        <v>97</v>
      </c>
      <c r="BM13" t="s">
        <v>156</v>
      </c>
      <c r="BN13">
        <v>2005</v>
      </c>
      <c r="BO13" t="s">
        <v>157</v>
      </c>
      <c r="BP13">
        <v>3</v>
      </c>
      <c r="BQ13">
        <v>736</v>
      </c>
      <c r="BR13" t="s">
        <v>98</v>
      </c>
      <c r="BS13" t="s">
        <v>98</v>
      </c>
      <c r="BT13" t="s">
        <v>105</v>
      </c>
      <c r="BU13">
        <v>147</v>
      </c>
      <c r="BV13">
        <v>21</v>
      </c>
      <c r="BW13">
        <v>0</v>
      </c>
      <c r="BX13">
        <v>0</v>
      </c>
      <c r="BY13">
        <v>0</v>
      </c>
      <c r="BZ13">
        <v>0</v>
      </c>
      <c r="CA13" t="s">
        <v>83</v>
      </c>
      <c r="CB13" t="s">
        <v>83</v>
      </c>
      <c r="CC13" t="s">
        <v>83</v>
      </c>
      <c r="CD13">
        <v>0</v>
      </c>
      <c r="CE13">
        <v>7</v>
      </c>
      <c r="CF13">
        <v>2006</v>
      </c>
      <c r="CG13" t="s">
        <v>158</v>
      </c>
      <c r="CH13" t="s">
        <v>159</v>
      </c>
      <c r="CI13" s="3">
        <v>345000</v>
      </c>
    </row>
    <row r="14" spans="1:87" x14ac:dyDescent="0.3">
      <c r="A14" s="1">
        <v>13</v>
      </c>
      <c r="B14">
        <v>20</v>
      </c>
      <c r="C14" t="s">
        <v>81</v>
      </c>
      <c r="D14" t="s">
        <v>83</v>
      </c>
      <c r="E14" s="1">
        <v>12968</v>
      </c>
      <c r="F14" s="2" t="s">
        <v>82</v>
      </c>
      <c r="G14" s="1">
        <f t="shared" si="0"/>
        <v>1</v>
      </c>
      <c r="H14" t="s">
        <v>83</v>
      </c>
      <c r="I14" t="s">
        <v>160</v>
      </c>
      <c r="J14" t="s">
        <v>85</v>
      </c>
      <c r="K14" t="s">
        <v>86</v>
      </c>
      <c r="L14" t="s">
        <v>87</v>
      </c>
      <c r="M14" t="s">
        <v>88</v>
      </c>
      <c r="N14" t="s">
        <v>151</v>
      </c>
      <c r="O14" t="s">
        <v>90</v>
      </c>
      <c r="P14" t="s">
        <v>90</v>
      </c>
      <c r="Q14" t="s">
        <v>91</v>
      </c>
      <c r="R14" t="s">
        <v>115</v>
      </c>
      <c r="S14">
        <v>5</v>
      </c>
      <c r="T14">
        <v>6</v>
      </c>
      <c r="U14" s="2">
        <v>1962</v>
      </c>
      <c r="V14" s="2">
        <v>1962</v>
      </c>
      <c r="W14" s="1">
        <f t="shared" si="1"/>
        <v>60</v>
      </c>
      <c r="X14" s="1">
        <f t="shared" si="2"/>
        <v>60</v>
      </c>
      <c r="Y14" t="s">
        <v>152</v>
      </c>
      <c r="Z14" t="s">
        <v>94</v>
      </c>
      <c r="AA14" t="s">
        <v>140</v>
      </c>
      <c r="AB14" t="s">
        <v>161</v>
      </c>
      <c r="AC14" t="s">
        <v>117</v>
      </c>
      <c r="AE14">
        <v>0</v>
      </c>
      <c r="AF14" t="s">
        <v>98</v>
      </c>
      <c r="AG14" t="s">
        <v>98</v>
      </c>
      <c r="AH14" t="s">
        <v>118</v>
      </c>
      <c r="AI14" s="1">
        <f>VLOOKUP('Housing Data Set'!AH14, 'Look-Up Tab'!$B$3:$C$8,2,FALSE)</f>
        <v>2</v>
      </c>
      <c r="AJ14" t="s">
        <v>98</v>
      </c>
      <c r="AK14" t="s">
        <v>98</v>
      </c>
      <c r="AL14" t="s">
        <v>100</v>
      </c>
      <c r="AM14" t="s">
        <v>119</v>
      </c>
      <c r="AN14">
        <v>737</v>
      </c>
      <c r="AO14" t="s">
        <v>102</v>
      </c>
      <c r="AP14">
        <v>0</v>
      </c>
      <c r="AQ14">
        <v>175</v>
      </c>
      <c r="AR14">
        <v>912</v>
      </c>
      <c r="AS14" t="s">
        <v>103</v>
      </c>
      <c r="AT14" t="s">
        <v>98</v>
      </c>
      <c r="AU14" t="s">
        <v>105</v>
      </c>
      <c r="AV14" t="s">
        <v>106</v>
      </c>
      <c r="AW14">
        <v>912</v>
      </c>
      <c r="AX14">
        <v>0</v>
      </c>
      <c r="AY14">
        <v>0</v>
      </c>
      <c r="AZ14">
        <v>912</v>
      </c>
      <c r="BA14">
        <v>1</v>
      </c>
      <c r="BB14">
        <v>0</v>
      </c>
      <c r="BC14">
        <v>1</v>
      </c>
      <c r="BD14">
        <v>0</v>
      </c>
      <c r="BE14">
        <v>2</v>
      </c>
      <c r="BF14">
        <v>1</v>
      </c>
      <c r="BG14" t="s">
        <v>98</v>
      </c>
      <c r="BH14" s="1">
        <v>4</v>
      </c>
      <c r="BI14" t="s">
        <v>107</v>
      </c>
      <c r="BJ14" s="2">
        <v>0</v>
      </c>
      <c r="BK14" s="1">
        <f t="shared" si="3"/>
        <v>0</v>
      </c>
      <c r="BL14" t="s">
        <v>83</v>
      </c>
      <c r="BM14" t="s">
        <v>127</v>
      </c>
      <c r="BN14">
        <v>1962</v>
      </c>
      <c r="BO14" t="s">
        <v>102</v>
      </c>
      <c r="BP14">
        <v>1</v>
      </c>
      <c r="BQ14">
        <v>352</v>
      </c>
      <c r="BR14" t="s">
        <v>98</v>
      </c>
      <c r="BS14" t="s">
        <v>98</v>
      </c>
      <c r="BT14" t="s">
        <v>105</v>
      </c>
      <c r="BU14">
        <v>140</v>
      </c>
      <c r="BV14">
        <v>0</v>
      </c>
      <c r="BW14">
        <v>0</v>
      </c>
      <c r="BX14">
        <v>0</v>
      </c>
      <c r="BY14">
        <v>176</v>
      </c>
      <c r="BZ14">
        <v>0</v>
      </c>
      <c r="CA14" t="s">
        <v>83</v>
      </c>
      <c r="CB14" t="s">
        <v>83</v>
      </c>
      <c r="CC14" t="s">
        <v>83</v>
      </c>
      <c r="CD14">
        <v>0</v>
      </c>
      <c r="CE14">
        <v>9</v>
      </c>
      <c r="CF14">
        <v>2008</v>
      </c>
      <c r="CG14" t="s">
        <v>110</v>
      </c>
      <c r="CH14" t="s">
        <v>111</v>
      </c>
      <c r="CI14" s="3">
        <v>144000</v>
      </c>
    </row>
    <row r="15" spans="1:87" x14ac:dyDescent="0.3">
      <c r="A15" s="1">
        <v>14</v>
      </c>
      <c r="B15">
        <v>20</v>
      </c>
      <c r="C15" t="s">
        <v>81</v>
      </c>
      <c r="D15">
        <v>91</v>
      </c>
      <c r="E15" s="1">
        <v>10652</v>
      </c>
      <c r="F15" s="2" t="s">
        <v>82</v>
      </c>
      <c r="G15" s="1">
        <f t="shared" si="0"/>
        <v>1</v>
      </c>
      <c r="H15" t="s">
        <v>83</v>
      </c>
      <c r="I15" t="s">
        <v>120</v>
      </c>
      <c r="J15" t="s">
        <v>85</v>
      </c>
      <c r="K15" t="s">
        <v>86</v>
      </c>
      <c r="L15" t="s">
        <v>87</v>
      </c>
      <c r="M15" t="s">
        <v>88</v>
      </c>
      <c r="N15" t="s">
        <v>89</v>
      </c>
      <c r="O15" t="s">
        <v>90</v>
      </c>
      <c r="P15" t="s">
        <v>90</v>
      </c>
      <c r="Q15" t="s">
        <v>91</v>
      </c>
      <c r="R15" t="s">
        <v>115</v>
      </c>
      <c r="S15">
        <v>7</v>
      </c>
      <c r="T15">
        <v>5</v>
      </c>
      <c r="U15" s="2">
        <v>2006</v>
      </c>
      <c r="V15" s="2">
        <v>2007</v>
      </c>
      <c r="W15" s="1">
        <f t="shared" si="1"/>
        <v>16</v>
      </c>
      <c r="X15" s="1">
        <f t="shared" si="2"/>
        <v>15</v>
      </c>
      <c r="Y15" t="s">
        <v>93</v>
      </c>
      <c r="Z15" t="s">
        <v>94</v>
      </c>
      <c r="AA15" t="s">
        <v>95</v>
      </c>
      <c r="AB15" t="s">
        <v>95</v>
      </c>
      <c r="AC15" t="s">
        <v>137</v>
      </c>
      <c r="AE15">
        <v>306</v>
      </c>
      <c r="AF15" t="s">
        <v>97</v>
      </c>
      <c r="AG15" t="s">
        <v>98</v>
      </c>
      <c r="AH15" t="s">
        <v>99</v>
      </c>
      <c r="AI15" s="1">
        <f>VLOOKUP('Housing Data Set'!AH15, 'Look-Up Tab'!$B$3:$C$8,2,FALSE)</f>
        <v>3</v>
      </c>
      <c r="AJ15" t="s">
        <v>97</v>
      </c>
      <c r="AK15" t="s">
        <v>98</v>
      </c>
      <c r="AL15" t="s">
        <v>130</v>
      </c>
      <c r="AM15" t="s">
        <v>102</v>
      </c>
      <c r="AN15">
        <v>0</v>
      </c>
      <c r="AO15" t="s">
        <v>102</v>
      </c>
      <c r="AP15">
        <v>0</v>
      </c>
      <c r="AQ15">
        <v>1494</v>
      </c>
      <c r="AR15">
        <v>1494</v>
      </c>
      <c r="AS15" t="s">
        <v>103</v>
      </c>
      <c r="AT15" t="s">
        <v>104</v>
      </c>
      <c r="AU15" t="s">
        <v>105</v>
      </c>
      <c r="AV15" t="s">
        <v>106</v>
      </c>
      <c r="AW15">
        <v>1494</v>
      </c>
      <c r="AX15">
        <v>0</v>
      </c>
      <c r="AY15">
        <v>0</v>
      </c>
      <c r="AZ15">
        <v>1494</v>
      </c>
      <c r="BA15">
        <v>0</v>
      </c>
      <c r="BB15">
        <v>0</v>
      </c>
      <c r="BC15">
        <v>2</v>
      </c>
      <c r="BD15">
        <v>0</v>
      </c>
      <c r="BE15">
        <v>3</v>
      </c>
      <c r="BF15">
        <v>1</v>
      </c>
      <c r="BG15" t="s">
        <v>97</v>
      </c>
      <c r="BH15" s="1">
        <v>7</v>
      </c>
      <c r="BI15" t="s">
        <v>107</v>
      </c>
      <c r="BJ15" s="2">
        <v>1</v>
      </c>
      <c r="BK15" s="1">
        <f t="shared" si="3"/>
        <v>1</v>
      </c>
      <c r="BL15" t="s">
        <v>97</v>
      </c>
      <c r="BM15" t="s">
        <v>108</v>
      </c>
      <c r="BN15">
        <v>2006</v>
      </c>
      <c r="BO15" t="s">
        <v>109</v>
      </c>
      <c r="BP15">
        <v>3</v>
      </c>
      <c r="BQ15">
        <v>840</v>
      </c>
      <c r="BR15" t="s">
        <v>98</v>
      </c>
      <c r="BS15" t="s">
        <v>98</v>
      </c>
      <c r="BT15" t="s">
        <v>105</v>
      </c>
      <c r="BU15">
        <v>160</v>
      </c>
      <c r="BV15">
        <v>33</v>
      </c>
      <c r="BW15">
        <v>0</v>
      </c>
      <c r="BX15">
        <v>0</v>
      </c>
      <c r="BY15">
        <v>0</v>
      </c>
      <c r="BZ15">
        <v>0</v>
      </c>
      <c r="CA15" t="s">
        <v>83</v>
      </c>
      <c r="CB15" t="s">
        <v>83</v>
      </c>
      <c r="CC15" t="s">
        <v>83</v>
      </c>
      <c r="CD15">
        <v>0</v>
      </c>
      <c r="CE15">
        <v>8</v>
      </c>
      <c r="CF15">
        <v>2007</v>
      </c>
      <c r="CG15" t="s">
        <v>158</v>
      </c>
      <c r="CH15" t="s">
        <v>159</v>
      </c>
      <c r="CI15" s="3">
        <v>279500</v>
      </c>
    </row>
    <row r="16" spans="1:87" x14ac:dyDescent="0.3">
      <c r="A16" s="1">
        <v>15</v>
      </c>
      <c r="B16">
        <v>20</v>
      </c>
      <c r="C16" t="s">
        <v>81</v>
      </c>
      <c r="D16" t="s">
        <v>83</v>
      </c>
      <c r="E16" s="1">
        <v>10920</v>
      </c>
      <c r="F16" s="2" t="s">
        <v>82</v>
      </c>
      <c r="G16" s="1">
        <f t="shared" si="0"/>
        <v>1</v>
      </c>
      <c r="H16" t="s">
        <v>83</v>
      </c>
      <c r="I16" t="s">
        <v>120</v>
      </c>
      <c r="J16" t="s">
        <v>85</v>
      </c>
      <c r="K16" t="s">
        <v>86</v>
      </c>
      <c r="L16" t="s">
        <v>122</v>
      </c>
      <c r="M16" t="s">
        <v>88</v>
      </c>
      <c r="N16" t="s">
        <v>162</v>
      </c>
      <c r="O16" t="s">
        <v>90</v>
      </c>
      <c r="P16" t="s">
        <v>90</v>
      </c>
      <c r="Q16" t="s">
        <v>91</v>
      </c>
      <c r="R16" t="s">
        <v>115</v>
      </c>
      <c r="S16">
        <v>6</v>
      </c>
      <c r="T16">
        <v>5</v>
      </c>
      <c r="U16" s="2">
        <v>1960</v>
      </c>
      <c r="V16" s="2">
        <v>1960</v>
      </c>
      <c r="W16" s="1">
        <f t="shared" si="1"/>
        <v>62</v>
      </c>
      <c r="X16" s="1">
        <f t="shared" si="2"/>
        <v>62</v>
      </c>
      <c r="Y16" t="s">
        <v>152</v>
      </c>
      <c r="Z16" t="s">
        <v>94</v>
      </c>
      <c r="AA16" t="s">
        <v>116</v>
      </c>
      <c r="AB16" t="s">
        <v>116</v>
      </c>
      <c r="AC16" t="s">
        <v>96</v>
      </c>
      <c r="AE16">
        <v>212</v>
      </c>
      <c r="AF16" t="s">
        <v>98</v>
      </c>
      <c r="AG16" t="s">
        <v>98</v>
      </c>
      <c r="AH16" t="s">
        <v>118</v>
      </c>
      <c r="AI16" s="1">
        <f>VLOOKUP('Housing Data Set'!AH16, 'Look-Up Tab'!$B$3:$C$8,2,FALSE)</f>
        <v>2</v>
      </c>
      <c r="AJ16" t="s">
        <v>98</v>
      </c>
      <c r="AK16" t="s">
        <v>98</v>
      </c>
      <c r="AL16" t="s">
        <v>100</v>
      </c>
      <c r="AM16" t="s">
        <v>141</v>
      </c>
      <c r="AN16">
        <v>733</v>
      </c>
      <c r="AO16" t="s">
        <v>102</v>
      </c>
      <c r="AP16">
        <v>0</v>
      </c>
      <c r="AQ16">
        <v>520</v>
      </c>
      <c r="AR16">
        <v>1253</v>
      </c>
      <c r="AS16" t="s">
        <v>103</v>
      </c>
      <c r="AT16" t="s">
        <v>98</v>
      </c>
      <c r="AU16" t="s">
        <v>105</v>
      </c>
      <c r="AV16" t="s">
        <v>106</v>
      </c>
      <c r="AW16">
        <v>1253</v>
      </c>
      <c r="AX16">
        <v>0</v>
      </c>
      <c r="AY16">
        <v>0</v>
      </c>
      <c r="AZ16">
        <v>1253</v>
      </c>
      <c r="BA16">
        <v>1</v>
      </c>
      <c r="BB16">
        <v>0</v>
      </c>
      <c r="BC16">
        <v>1</v>
      </c>
      <c r="BD16">
        <v>1</v>
      </c>
      <c r="BE16">
        <v>2</v>
      </c>
      <c r="BF16">
        <v>1</v>
      </c>
      <c r="BG16" t="s">
        <v>98</v>
      </c>
      <c r="BH16" s="1">
        <v>5</v>
      </c>
      <c r="BI16" t="s">
        <v>107</v>
      </c>
      <c r="BJ16" s="2">
        <v>1</v>
      </c>
      <c r="BK16" s="1">
        <f t="shared" si="3"/>
        <v>1</v>
      </c>
      <c r="BL16" t="s">
        <v>147</v>
      </c>
      <c r="BM16" t="s">
        <v>108</v>
      </c>
      <c r="BN16">
        <v>1960</v>
      </c>
      <c r="BO16" t="s">
        <v>109</v>
      </c>
      <c r="BP16">
        <v>1</v>
      </c>
      <c r="BQ16">
        <v>352</v>
      </c>
      <c r="BR16" t="s">
        <v>98</v>
      </c>
      <c r="BS16" t="s">
        <v>98</v>
      </c>
      <c r="BT16" t="s">
        <v>105</v>
      </c>
      <c r="BU16">
        <v>0</v>
      </c>
      <c r="BV16">
        <v>213</v>
      </c>
      <c r="BW16">
        <v>176</v>
      </c>
      <c r="BX16">
        <v>0</v>
      </c>
      <c r="BY16">
        <v>0</v>
      </c>
      <c r="BZ16">
        <v>0</v>
      </c>
      <c r="CA16" t="s">
        <v>83</v>
      </c>
      <c r="CB16" t="s">
        <v>163</v>
      </c>
      <c r="CC16" t="s">
        <v>83</v>
      </c>
      <c r="CD16">
        <v>0</v>
      </c>
      <c r="CE16">
        <v>5</v>
      </c>
      <c r="CF16">
        <v>2008</v>
      </c>
      <c r="CG16" t="s">
        <v>110</v>
      </c>
      <c r="CH16" t="s">
        <v>111</v>
      </c>
      <c r="CI16" s="3">
        <v>157000</v>
      </c>
    </row>
    <row r="17" spans="1:87" x14ac:dyDescent="0.3">
      <c r="A17" s="1">
        <v>16</v>
      </c>
      <c r="B17">
        <v>45</v>
      </c>
      <c r="C17" t="s">
        <v>142</v>
      </c>
      <c r="D17">
        <v>51</v>
      </c>
      <c r="E17" s="1">
        <v>6120</v>
      </c>
      <c r="F17" s="2" t="s">
        <v>82</v>
      </c>
      <c r="G17" s="1">
        <f t="shared" si="0"/>
        <v>1</v>
      </c>
      <c r="H17" t="s">
        <v>83</v>
      </c>
      <c r="I17" t="s">
        <v>84</v>
      </c>
      <c r="J17" t="s">
        <v>85</v>
      </c>
      <c r="K17" t="s">
        <v>86</v>
      </c>
      <c r="L17" t="s">
        <v>122</v>
      </c>
      <c r="M17" t="s">
        <v>88</v>
      </c>
      <c r="N17" t="s">
        <v>148</v>
      </c>
      <c r="O17" t="s">
        <v>90</v>
      </c>
      <c r="P17" t="s">
        <v>90</v>
      </c>
      <c r="Q17" t="s">
        <v>91</v>
      </c>
      <c r="R17" t="s">
        <v>150</v>
      </c>
      <c r="S17">
        <v>7</v>
      </c>
      <c r="T17">
        <v>8</v>
      </c>
      <c r="U17" s="2">
        <v>1929</v>
      </c>
      <c r="V17" s="2">
        <v>2001</v>
      </c>
      <c r="W17" s="1">
        <f t="shared" si="1"/>
        <v>93</v>
      </c>
      <c r="X17" s="1">
        <f t="shared" si="2"/>
        <v>21</v>
      </c>
      <c r="Y17" t="s">
        <v>93</v>
      </c>
      <c r="Z17" t="s">
        <v>94</v>
      </c>
      <c r="AA17" t="s">
        <v>124</v>
      </c>
      <c r="AB17" t="s">
        <v>124</v>
      </c>
      <c r="AC17" t="s">
        <v>117</v>
      </c>
      <c r="AE17">
        <v>0</v>
      </c>
      <c r="AF17" t="s">
        <v>98</v>
      </c>
      <c r="AG17" t="s">
        <v>98</v>
      </c>
      <c r="AH17" t="s">
        <v>126</v>
      </c>
      <c r="AI17" s="1">
        <f>VLOOKUP('Housing Data Set'!AH17, 'Look-Up Tab'!$B$3:$C$8,2,FALSE)</f>
        <v>1</v>
      </c>
      <c r="AJ17" t="s">
        <v>98</v>
      </c>
      <c r="AK17" t="s">
        <v>98</v>
      </c>
      <c r="AL17" t="s">
        <v>100</v>
      </c>
      <c r="AM17" t="s">
        <v>102</v>
      </c>
      <c r="AN17">
        <v>0</v>
      </c>
      <c r="AO17" t="s">
        <v>102</v>
      </c>
      <c r="AP17">
        <v>0</v>
      </c>
      <c r="AQ17">
        <v>832</v>
      </c>
      <c r="AR17">
        <v>832</v>
      </c>
      <c r="AS17" t="s">
        <v>103</v>
      </c>
      <c r="AT17" t="s">
        <v>104</v>
      </c>
      <c r="AU17" t="s">
        <v>105</v>
      </c>
      <c r="AV17" t="s">
        <v>164</v>
      </c>
      <c r="AW17">
        <v>854</v>
      </c>
      <c r="AX17">
        <v>0</v>
      </c>
      <c r="AY17">
        <v>0</v>
      </c>
      <c r="AZ17">
        <v>854</v>
      </c>
      <c r="BA17">
        <v>0</v>
      </c>
      <c r="BB17">
        <v>0</v>
      </c>
      <c r="BC17">
        <v>1</v>
      </c>
      <c r="BD17">
        <v>0</v>
      </c>
      <c r="BE17">
        <v>2</v>
      </c>
      <c r="BF17">
        <v>1</v>
      </c>
      <c r="BG17" t="s">
        <v>98</v>
      </c>
      <c r="BH17" s="1">
        <v>5</v>
      </c>
      <c r="BI17" t="s">
        <v>107</v>
      </c>
      <c r="BJ17" s="2">
        <v>0</v>
      </c>
      <c r="BK17" s="1">
        <f t="shared" si="3"/>
        <v>0</v>
      </c>
      <c r="BL17" t="s">
        <v>83</v>
      </c>
      <c r="BM17" t="s">
        <v>127</v>
      </c>
      <c r="BN17">
        <v>1991</v>
      </c>
      <c r="BO17" t="s">
        <v>102</v>
      </c>
      <c r="BP17">
        <v>2</v>
      </c>
      <c r="BQ17">
        <v>576</v>
      </c>
      <c r="BR17" t="s">
        <v>98</v>
      </c>
      <c r="BS17" t="s">
        <v>98</v>
      </c>
      <c r="BT17" t="s">
        <v>105</v>
      </c>
      <c r="BU17">
        <v>48</v>
      </c>
      <c r="BV17">
        <v>112</v>
      </c>
      <c r="BW17">
        <v>0</v>
      </c>
      <c r="BX17">
        <v>0</v>
      </c>
      <c r="BY17">
        <v>0</v>
      </c>
      <c r="BZ17">
        <v>0</v>
      </c>
      <c r="CA17" t="s">
        <v>83</v>
      </c>
      <c r="CB17" t="s">
        <v>165</v>
      </c>
      <c r="CC17" t="s">
        <v>83</v>
      </c>
      <c r="CD17">
        <v>0</v>
      </c>
      <c r="CE17">
        <v>7</v>
      </c>
      <c r="CF17">
        <v>2007</v>
      </c>
      <c r="CG17" t="s">
        <v>110</v>
      </c>
      <c r="CH17" t="s">
        <v>111</v>
      </c>
      <c r="CI17" s="3">
        <v>132000</v>
      </c>
    </row>
    <row r="18" spans="1:87" x14ac:dyDescent="0.3">
      <c r="A18" s="1">
        <v>17</v>
      </c>
      <c r="B18">
        <v>20</v>
      </c>
      <c r="C18" t="s">
        <v>81</v>
      </c>
      <c r="D18" t="s">
        <v>83</v>
      </c>
      <c r="E18" s="1">
        <v>11241</v>
      </c>
      <c r="F18" s="2" t="s">
        <v>82</v>
      </c>
      <c r="G18" s="1">
        <f t="shared" si="0"/>
        <v>1</v>
      </c>
      <c r="H18" t="s">
        <v>83</v>
      </c>
      <c r="I18" t="s">
        <v>120</v>
      </c>
      <c r="J18" t="s">
        <v>85</v>
      </c>
      <c r="K18" t="s">
        <v>86</v>
      </c>
      <c r="L18" t="s">
        <v>166</v>
      </c>
      <c r="M18" t="s">
        <v>88</v>
      </c>
      <c r="N18" t="s">
        <v>162</v>
      </c>
      <c r="O18" t="s">
        <v>90</v>
      </c>
      <c r="P18" t="s">
        <v>90</v>
      </c>
      <c r="Q18" t="s">
        <v>91</v>
      </c>
      <c r="R18" t="s">
        <v>115</v>
      </c>
      <c r="S18">
        <v>6</v>
      </c>
      <c r="T18">
        <v>7</v>
      </c>
      <c r="U18" s="2">
        <v>1970</v>
      </c>
      <c r="V18" s="2">
        <v>1970</v>
      </c>
      <c r="W18" s="1">
        <f t="shared" si="1"/>
        <v>52</v>
      </c>
      <c r="X18" s="1">
        <f t="shared" si="2"/>
        <v>52</v>
      </c>
      <c r="Y18" t="s">
        <v>93</v>
      </c>
      <c r="Z18" t="s">
        <v>94</v>
      </c>
      <c r="AA18" t="s">
        <v>124</v>
      </c>
      <c r="AB18" t="s">
        <v>124</v>
      </c>
      <c r="AC18" t="s">
        <v>96</v>
      </c>
      <c r="AE18">
        <v>180</v>
      </c>
      <c r="AF18" t="s">
        <v>98</v>
      </c>
      <c r="AG18" t="s">
        <v>98</v>
      </c>
      <c r="AH18" t="s">
        <v>118</v>
      </c>
      <c r="AI18" s="1">
        <f>VLOOKUP('Housing Data Set'!AH18, 'Look-Up Tab'!$B$3:$C$8,2,FALSE)</f>
        <v>2</v>
      </c>
      <c r="AJ18" t="s">
        <v>98</v>
      </c>
      <c r="AK18" t="s">
        <v>98</v>
      </c>
      <c r="AL18" t="s">
        <v>100</v>
      </c>
      <c r="AM18" t="s">
        <v>119</v>
      </c>
      <c r="AN18">
        <v>578</v>
      </c>
      <c r="AO18" t="s">
        <v>102</v>
      </c>
      <c r="AP18">
        <v>0</v>
      </c>
      <c r="AQ18">
        <v>426</v>
      </c>
      <c r="AR18">
        <v>1004</v>
      </c>
      <c r="AS18" t="s">
        <v>103</v>
      </c>
      <c r="AT18" t="s">
        <v>104</v>
      </c>
      <c r="AU18" t="s">
        <v>105</v>
      </c>
      <c r="AV18" t="s">
        <v>106</v>
      </c>
      <c r="AW18">
        <v>1004</v>
      </c>
      <c r="AX18">
        <v>0</v>
      </c>
      <c r="AY18">
        <v>0</v>
      </c>
      <c r="AZ18">
        <v>1004</v>
      </c>
      <c r="BA18">
        <v>1</v>
      </c>
      <c r="BB18">
        <v>0</v>
      </c>
      <c r="BC18">
        <v>1</v>
      </c>
      <c r="BD18">
        <v>0</v>
      </c>
      <c r="BE18">
        <v>2</v>
      </c>
      <c r="BF18">
        <v>1</v>
      </c>
      <c r="BG18" t="s">
        <v>98</v>
      </c>
      <c r="BH18" s="1">
        <v>5</v>
      </c>
      <c r="BI18" t="s">
        <v>107</v>
      </c>
      <c r="BJ18" s="2">
        <v>1</v>
      </c>
      <c r="BK18" s="1">
        <f t="shared" si="3"/>
        <v>1</v>
      </c>
      <c r="BL18" t="s">
        <v>98</v>
      </c>
      <c r="BM18" t="s">
        <v>108</v>
      </c>
      <c r="BN18">
        <v>1970</v>
      </c>
      <c r="BO18" t="s">
        <v>157</v>
      </c>
      <c r="BP18">
        <v>2</v>
      </c>
      <c r="BQ18">
        <v>480</v>
      </c>
      <c r="BR18" t="s">
        <v>98</v>
      </c>
      <c r="BS18" t="s">
        <v>98</v>
      </c>
      <c r="BT18" t="s">
        <v>105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t="s">
        <v>83</v>
      </c>
      <c r="CB18" t="s">
        <v>83</v>
      </c>
      <c r="CC18" t="s">
        <v>135</v>
      </c>
      <c r="CD18">
        <v>700</v>
      </c>
      <c r="CE18">
        <v>3</v>
      </c>
      <c r="CF18">
        <v>2010</v>
      </c>
      <c r="CG18" t="s">
        <v>110</v>
      </c>
      <c r="CH18" t="s">
        <v>111</v>
      </c>
      <c r="CI18" s="3">
        <v>149000</v>
      </c>
    </row>
    <row r="19" spans="1:87" x14ac:dyDescent="0.3">
      <c r="A19" s="1">
        <v>18</v>
      </c>
      <c r="B19">
        <v>90</v>
      </c>
      <c r="C19" t="s">
        <v>81</v>
      </c>
      <c r="D19">
        <v>72</v>
      </c>
      <c r="E19" s="1">
        <v>10791</v>
      </c>
      <c r="F19" s="2" t="s">
        <v>82</v>
      </c>
      <c r="G19" s="1">
        <f t="shared" si="0"/>
        <v>1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88</v>
      </c>
      <c r="N19" t="s">
        <v>151</v>
      </c>
      <c r="O19" t="s">
        <v>90</v>
      </c>
      <c r="P19" t="s">
        <v>90</v>
      </c>
      <c r="Q19" t="s">
        <v>167</v>
      </c>
      <c r="R19" t="s">
        <v>115</v>
      </c>
      <c r="S19">
        <v>4</v>
      </c>
      <c r="T19">
        <v>5</v>
      </c>
      <c r="U19" s="2">
        <v>1967</v>
      </c>
      <c r="V19" s="2">
        <v>1967</v>
      </c>
      <c r="W19" s="1">
        <f t="shared" si="1"/>
        <v>55</v>
      </c>
      <c r="X19" s="1">
        <f t="shared" si="2"/>
        <v>55</v>
      </c>
      <c r="Y19" t="s">
        <v>93</v>
      </c>
      <c r="Z19" t="s">
        <v>94</v>
      </c>
      <c r="AA19" t="s">
        <v>116</v>
      </c>
      <c r="AB19" t="s">
        <v>116</v>
      </c>
      <c r="AC19" t="s">
        <v>117</v>
      </c>
      <c r="AE19">
        <v>0</v>
      </c>
      <c r="AF19" t="s">
        <v>98</v>
      </c>
      <c r="AG19" t="s">
        <v>98</v>
      </c>
      <c r="AH19" t="s">
        <v>168</v>
      </c>
      <c r="AI19" s="1">
        <f>VLOOKUP('Housing Data Set'!AH19, 'Look-Up Tab'!$B$3:$C$8,2,FALSE)</f>
        <v>4</v>
      </c>
      <c r="AJ19" t="s">
        <v>83</v>
      </c>
      <c r="AK19" t="s">
        <v>83</v>
      </c>
      <c r="AL19" t="s">
        <v>83</v>
      </c>
      <c r="AM19" t="s">
        <v>83</v>
      </c>
      <c r="AN19">
        <v>0</v>
      </c>
      <c r="AO19" t="s">
        <v>83</v>
      </c>
      <c r="AP19">
        <v>0</v>
      </c>
      <c r="AQ19">
        <v>0</v>
      </c>
      <c r="AR19">
        <v>0</v>
      </c>
      <c r="AS19" t="s">
        <v>103</v>
      </c>
      <c r="AT19" t="s">
        <v>98</v>
      </c>
      <c r="AU19" t="s">
        <v>105</v>
      </c>
      <c r="AV19" t="s">
        <v>106</v>
      </c>
      <c r="AW19">
        <v>1296</v>
      </c>
      <c r="AX19">
        <v>0</v>
      </c>
      <c r="AY19">
        <v>0</v>
      </c>
      <c r="AZ19">
        <v>1296</v>
      </c>
      <c r="BA19">
        <v>0</v>
      </c>
      <c r="BB19">
        <v>0</v>
      </c>
      <c r="BC19">
        <v>2</v>
      </c>
      <c r="BD19">
        <v>0</v>
      </c>
      <c r="BE19">
        <v>2</v>
      </c>
      <c r="BF19">
        <v>2</v>
      </c>
      <c r="BG19" t="s">
        <v>98</v>
      </c>
      <c r="BH19" s="1">
        <v>6</v>
      </c>
      <c r="BI19" t="s">
        <v>107</v>
      </c>
      <c r="BJ19" s="2">
        <v>0</v>
      </c>
      <c r="BK19" s="1">
        <f t="shared" si="3"/>
        <v>0</v>
      </c>
      <c r="BL19" t="s">
        <v>83</v>
      </c>
      <c r="BM19" t="s">
        <v>169</v>
      </c>
      <c r="BN19">
        <v>1967</v>
      </c>
      <c r="BO19" t="s">
        <v>102</v>
      </c>
      <c r="BP19">
        <v>2</v>
      </c>
      <c r="BQ19">
        <v>516</v>
      </c>
      <c r="BR19" t="s">
        <v>98</v>
      </c>
      <c r="BS19" t="s">
        <v>98</v>
      </c>
      <c r="BT19" t="s">
        <v>105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t="s">
        <v>83</v>
      </c>
      <c r="CB19" t="s">
        <v>83</v>
      </c>
      <c r="CC19" t="s">
        <v>135</v>
      </c>
      <c r="CD19">
        <v>500</v>
      </c>
      <c r="CE19">
        <v>10</v>
      </c>
      <c r="CF19">
        <v>2006</v>
      </c>
      <c r="CG19" t="s">
        <v>110</v>
      </c>
      <c r="CH19" t="s">
        <v>111</v>
      </c>
      <c r="CI19" s="3">
        <v>90000</v>
      </c>
    </row>
    <row r="20" spans="1:87" x14ac:dyDescent="0.3">
      <c r="A20" s="1">
        <v>19</v>
      </c>
      <c r="B20">
        <v>20</v>
      </c>
      <c r="C20" t="s">
        <v>81</v>
      </c>
      <c r="D20">
        <v>66</v>
      </c>
      <c r="E20" s="1">
        <v>13695</v>
      </c>
      <c r="F20" s="2" t="s">
        <v>82</v>
      </c>
      <c r="G20" s="1">
        <f t="shared" si="0"/>
        <v>1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  <c r="M20" t="s">
        <v>88</v>
      </c>
      <c r="N20" t="s">
        <v>170</v>
      </c>
      <c r="O20" t="s">
        <v>171</v>
      </c>
      <c r="P20" t="s">
        <v>90</v>
      </c>
      <c r="Q20" t="s">
        <v>91</v>
      </c>
      <c r="R20" t="s">
        <v>115</v>
      </c>
      <c r="S20">
        <v>5</v>
      </c>
      <c r="T20">
        <v>5</v>
      </c>
      <c r="U20" s="2">
        <v>2004</v>
      </c>
      <c r="V20" s="2">
        <v>2004</v>
      </c>
      <c r="W20" s="1">
        <f t="shared" si="1"/>
        <v>18</v>
      </c>
      <c r="X20" s="1">
        <f t="shared" si="2"/>
        <v>18</v>
      </c>
      <c r="Y20" t="s">
        <v>93</v>
      </c>
      <c r="Z20" t="s">
        <v>94</v>
      </c>
      <c r="AA20" t="s">
        <v>95</v>
      </c>
      <c r="AB20" t="s">
        <v>95</v>
      </c>
      <c r="AC20" t="s">
        <v>117</v>
      </c>
      <c r="AE20">
        <v>0</v>
      </c>
      <c r="AF20" t="s">
        <v>98</v>
      </c>
      <c r="AG20" t="s">
        <v>98</v>
      </c>
      <c r="AH20" t="s">
        <v>99</v>
      </c>
      <c r="AI20" s="1">
        <f>VLOOKUP('Housing Data Set'!AH20, 'Look-Up Tab'!$B$3:$C$8,2,FALSE)</f>
        <v>3</v>
      </c>
      <c r="AJ20" t="s">
        <v>98</v>
      </c>
      <c r="AK20" t="s">
        <v>98</v>
      </c>
      <c r="AL20" t="s">
        <v>100</v>
      </c>
      <c r="AM20" t="s">
        <v>101</v>
      </c>
      <c r="AN20">
        <v>646</v>
      </c>
      <c r="AO20" t="s">
        <v>102</v>
      </c>
      <c r="AP20">
        <v>0</v>
      </c>
      <c r="AQ20">
        <v>468</v>
      </c>
      <c r="AR20">
        <v>1114</v>
      </c>
      <c r="AS20" t="s">
        <v>103</v>
      </c>
      <c r="AT20" t="s">
        <v>104</v>
      </c>
      <c r="AU20" t="s">
        <v>105</v>
      </c>
      <c r="AV20" t="s">
        <v>106</v>
      </c>
      <c r="AW20">
        <v>1114</v>
      </c>
      <c r="AX20">
        <v>0</v>
      </c>
      <c r="AY20">
        <v>0</v>
      </c>
      <c r="AZ20">
        <v>1114</v>
      </c>
      <c r="BA20">
        <v>1</v>
      </c>
      <c r="BB20">
        <v>0</v>
      </c>
      <c r="BC20">
        <v>1</v>
      </c>
      <c r="BD20">
        <v>1</v>
      </c>
      <c r="BE20">
        <v>3</v>
      </c>
      <c r="BF20">
        <v>1</v>
      </c>
      <c r="BG20" t="s">
        <v>97</v>
      </c>
      <c r="BH20" s="1">
        <v>6</v>
      </c>
      <c r="BI20" t="s">
        <v>107</v>
      </c>
      <c r="BJ20" s="2">
        <v>0</v>
      </c>
      <c r="BK20" s="1">
        <f t="shared" si="3"/>
        <v>0</v>
      </c>
      <c r="BL20" t="s">
        <v>83</v>
      </c>
      <c r="BM20" t="s">
        <v>127</v>
      </c>
      <c r="BN20">
        <v>2004</v>
      </c>
      <c r="BO20" t="s">
        <v>102</v>
      </c>
      <c r="BP20">
        <v>2</v>
      </c>
      <c r="BQ20">
        <v>576</v>
      </c>
      <c r="BR20" t="s">
        <v>98</v>
      </c>
      <c r="BS20" t="s">
        <v>98</v>
      </c>
      <c r="BT20" t="s">
        <v>105</v>
      </c>
      <c r="BU20">
        <v>0</v>
      </c>
      <c r="BV20">
        <v>102</v>
      </c>
      <c r="BW20">
        <v>0</v>
      </c>
      <c r="BX20">
        <v>0</v>
      </c>
      <c r="BY20">
        <v>0</v>
      </c>
      <c r="BZ20">
        <v>0</v>
      </c>
      <c r="CA20" t="s">
        <v>83</v>
      </c>
      <c r="CB20" t="s">
        <v>83</v>
      </c>
      <c r="CC20" t="s">
        <v>83</v>
      </c>
      <c r="CD20">
        <v>0</v>
      </c>
      <c r="CE20">
        <v>6</v>
      </c>
      <c r="CF20">
        <v>2008</v>
      </c>
      <c r="CG20" t="s">
        <v>110</v>
      </c>
      <c r="CH20" t="s">
        <v>111</v>
      </c>
      <c r="CI20" s="3">
        <v>159000</v>
      </c>
    </row>
    <row r="21" spans="1:87" x14ac:dyDescent="0.3">
      <c r="A21" s="1">
        <v>20</v>
      </c>
      <c r="B21">
        <v>20</v>
      </c>
      <c r="C21" t="s">
        <v>81</v>
      </c>
      <c r="D21">
        <v>70</v>
      </c>
      <c r="E21" s="1">
        <v>7560</v>
      </c>
      <c r="F21" s="2" t="s">
        <v>82</v>
      </c>
      <c r="G21" s="1">
        <f t="shared" si="0"/>
        <v>1</v>
      </c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t="s">
        <v>88</v>
      </c>
      <c r="N21" t="s">
        <v>162</v>
      </c>
      <c r="O21" t="s">
        <v>90</v>
      </c>
      <c r="P21" t="s">
        <v>90</v>
      </c>
      <c r="Q21" t="s">
        <v>91</v>
      </c>
      <c r="R21" t="s">
        <v>115</v>
      </c>
      <c r="S21">
        <v>5</v>
      </c>
      <c r="T21">
        <v>6</v>
      </c>
      <c r="U21" s="2">
        <v>1958</v>
      </c>
      <c r="V21" s="2">
        <v>1965</v>
      </c>
      <c r="W21" s="1">
        <f t="shared" si="1"/>
        <v>64</v>
      </c>
      <c r="X21" s="1">
        <f t="shared" si="2"/>
        <v>57</v>
      </c>
      <c r="Y21" t="s">
        <v>152</v>
      </c>
      <c r="Z21" t="s">
        <v>94</v>
      </c>
      <c r="AA21" t="s">
        <v>96</v>
      </c>
      <c r="AB21" t="s">
        <v>161</v>
      </c>
      <c r="AC21" t="s">
        <v>117</v>
      </c>
      <c r="AE21">
        <v>0</v>
      </c>
      <c r="AF21" t="s">
        <v>98</v>
      </c>
      <c r="AG21" t="s">
        <v>98</v>
      </c>
      <c r="AH21" t="s">
        <v>118</v>
      </c>
      <c r="AI21" s="1">
        <f>VLOOKUP('Housing Data Set'!AH21, 'Look-Up Tab'!$B$3:$C$8,2,FALSE)</f>
        <v>2</v>
      </c>
      <c r="AJ21" t="s">
        <v>98</v>
      </c>
      <c r="AK21" t="s">
        <v>98</v>
      </c>
      <c r="AL21" t="s">
        <v>100</v>
      </c>
      <c r="AM21" t="s">
        <v>172</v>
      </c>
      <c r="AN21">
        <v>504</v>
      </c>
      <c r="AO21" t="s">
        <v>102</v>
      </c>
      <c r="AP21">
        <v>0</v>
      </c>
      <c r="AQ21">
        <v>525</v>
      </c>
      <c r="AR21">
        <v>1029</v>
      </c>
      <c r="AS21" t="s">
        <v>103</v>
      </c>
      <c r="AT21" t="s">
        <v>98</v>
      </c>
      <c r="AU21" t="s">
        <v>105</v>
      </c>
      <c r="AV21" t="s">
        <v>106</v>
      </c>
      <c r="AW21">
        <v>1339</v>
      </c>
      <c r="AX21">
        <v>0</v>
      </c>
      <c r="AY21">
        <v>0</v>
      </c>
      <c r="AZ21">
        <v>1339</v>
      </c>
      <c r="BA21">
        <v>0</v>
      </c>
      <c r="BB21">
        <v>0</v>
      </c>
      <c r="BC21">
        <v>1</v>
      </c>
      <c r="BD21">
        <v>0</v>
      </c>
      <c r="BE21">
        <v>3</v>
      </c>
      <c r="BF21">
        <v>1</v>
      </c>
      <c r="BG21" t="s">
        <v>98</v>
      </c>
      <c r="BH21" s="1">
        <v>6</v>
      </c>
      <c r="BI21" t="s">
        <v>146</v>
      </c>
      <c r="BJ21" s="2">
        <v>0</v>
      </c>
      <c r="BK21" s="1">
        <f t="shared" si="3"/>
        <v>0</v>
      </c>
      <c r="BL21" t="s">
        <v>83</v>
      </c>
      <c r="BM21" t="s">
        <v>108</v>
      </c>
      <c r="BN21">
        <v>1958</v>
      </c>
      <c r="BO21" t="s">
        <v>102</v>
      </c>
      <c r="BP21">
        <v>1</v>
      </c>
      <c r="BQ21">
        <v>294</v>
      </c>
      <c r="BR21" t="s">
        <v>98</v>
      </c>
      <c r="BS21" t="s">
        <v>98</v>
      </c>
      <c r="BT21" t="s">
        <v>105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t="s">
        <v>83</v>
      </c>
      <c r="CB21" t="s">
        <v>134</v>
      </c>
      <c r="CC21" t="s">
        <v>83</v>
      </c>
      <c r="CD21">
        <v>0</v>
      </c>
      <c r="CE21">
        <v>5</v>
      </c>
      <c r="CF21">
        <v>2009</v>
      </c>
      <c r="CG21" t="s">
        <v>173</v>
      </c>
      <c r="CH21" t="s">
        <v>128</v>
      </c>
      <c r="CI21" s="3">
        <v>139000</v>
      </c>
    </row>
    <row r="22" spans="1:87" x14ac:dyDescent="0.3">
      <c r="A22" s="1">
        <v>21</v>
      </c>
      <c r="B22">
        <v>60</v>
      </c>
      <c r="C22" t="s">
        <v>81</v>
      </c>
      <c r="D22">
        <v>101</v>
      </c>
      <c r="E22" s="1">
        <v>14215</v>
      </c>
      <c r="F22" s="2" t="s">
        <v>82</v>
      </c>
      <c r="G22" s="1">
        <f t="shared" si="0"/>
        <v>1</v>
      </c>
      <c r="H22" t="s">
        <v>83</v>
      </c>
      <c r="I22" t="s">
        <v>120</v>
      </c>
      <c r="J22" t="s">
        <v>85</v>
      </c>
      <c r="K22" t="s">
        <v>86</v>
      </c>
      <c r="L22" t="s">
        <v>122</v>
      </c>
      <c r="M22" t="s">
        <v>88</v>
      </c>
      <c r="N22" t="s">
        <v>154</v>
      </c>
      <c r="O22" t="s">
        <v>90</v>
      </c>
      <c r="P22" t="s">
        <v>90</v>
      </c>
      <c r="Q22" t="s">
        <v>91</v>
      </c>
      <c r="R22" t="s">
        <v>92</v>
      </c>
      <c r="S22">
        <v>8</v>
      </c>
      <c r="T22">
        <v>5</v>
      </c>
      <c r="U22" s="2">
        <v>2005</v>
      </c>
      <c r="V22" s="2">
        <v>2006</v>
      </c>
      <c r="W22" s="1">
        <f t="shared" si="1"/>
        <v>17</v>
      </c>
      <c r="X22" s="1">
        <f t="shared" si="2"/>
        <v>16</v>
      </c>
      <c r="Y22" t="s">
        <v>93</v>
      </c>
      <c r="Z22" t="s">
        <v>94</v>
      </c>
      <c r="AA22" t="s">
        <v>95</v>
      </c>
      <c r="AB22" t="s">
        <v>95</v>
      </c>
      <c r="AC22" t="s">
        <v>96</v>
      </c>
      <c r="AE22">
        <v>380</v>
      </c>
      <c r="AF22" t="s">
        <v>97</v>
      </c>
      <c r="AG22" t="s">
        <v>98</v>
      </c>
      <c r="AH22" t="s">
        <v>99</v>
      </c>
      <c r="AI22" s="1">
        <f>VLOOKUP('Housing Data Set'!AH22, 'Look-Up Tab'!$B$3:$C$8,2,FALSE)</f>
        <v>3</v>
      </c>
      <c r="AJ22" t="s">
        <v>104</v>
      </c>
      <c r="AK22" t="s">
        <v>98</v>
      </c>
      <c r="AL22" t="s">
        <v>130</v>
      </c>
      <c r="AM22" t="s">
        <v>102</v>
      </c>
      <c r="AN22">
        <v>0</v>
      </c>
      <c r="AO22" t="s">
        <v>102</v>
      </c>
      <c r="AP22">
        <v>0</v>
      </c>
      <c r="AQ22">
        <v>1158</v>
      </c>
      <c r="AR22">
        <v>1158</v>
      </c>
      <c r="AS22" t="s">
        <v>103</v>
      </c>
      <c r="AT22" t="s">
        <v>104</v>
      </c>
      <c r="AU22" t="s">
        <v>105</v>
      </c>
      <c r="AV22" t="s">
        <v>106</v>
      </c>
      <c r="AW22">
        <v>1158</v>
      </c>
      <c r="AX22">
        <v>1218</v>
      </c>
      <c r="AY22">
        <v>0</v>
      </c>
      <c r="AZ22">
        <v>2376</v>
      </c>
      <c r="BA22">
        <v>0</v>
      </c>
      <c r="BB22">
        <v>0</v>
      </c>
      <c r="BC22">
        <v>3</v>
      </c>
      <c r="BD22">
        <v>1</v>
      </c>
      <c r="BE22">
        <v>4</v>
      </c>
      <c r="BF22">
        <v>1</v>
      </c>
      <c r="BG22" t="s">
        <v>97</v>
      </c>
      <c r="BH22" s="1">
        <v>9</v>
      </c>
      <c r="BI22" t="s">
        <v>107</v>
      </c>
      <c r="BJ22" s="2">
        <v>1</v>
      </c>
      <c r="BK22" s="1">
        <f t="shared" si="3"/>
        <v>1</v>
      </c>
      <c r="BL22" t="s">
        <v>97</v>
      </c>
      <c r="BM22" t="s">
        <v>156</v>
      </c>
      <c r="BN22">
        <v>2005</v>
      </c>
      <c r="BO22" t="s">
        <v>109</v>
      </c>
      <c r="BP22">
        <v>3</v>
      </c>
      <c r="BQ22">
        <v>853</v>
      </c>
      <c r="BR22" t="s">
        <v>98</v>
      </c>
      <c r="BS22" t="s">
        <v>98</v>
      </c>
      <c r="BT22" t="s">
        <v>105</v>
      </c>
      <c r="BU22">
        <v>240</v>
      </c>
      <c r="BV22">
        <v>154</v>
      </c>
      <c r="BW22">
        <v>0</v>
      </c>
      <c r="BX22">
        <v>0</v>
      </c>
      <c r="BY22">
        <v>0</v>
      </c>
      <c r="BZ22">
        <v>0</v>
      </c>
      <c r="CA22" t="s">
        <v>83</v>
      </c>
      <c r="CB22" t="s">
        <v>83</v>
      </c>
      <c r="CC22" t="s">
        <v>83</v>
      </c>
      <c r="CD22">
        <v>0</v>
      </c>
      <c r="CE22">
        <v>11</v>
      </c>
      <c r="CF22">
        <v>2006</v>
      </c>
      <c r="CG22" t="s">
        <v>158</v>
      </c>
      <c r="CH22" t="s">
        <v>159</v>
      </c>
      <c r="CI22" s="3">
        <v>325300</v>
      </c>
    </row>
    <row r="23" spans="1:87" x14ac:dyDescent="0.3">
      <c r="A23" s="1">
        <v>22</v>
      </c>
      <c r="B23">
        <v>45</v>
      </c>
      <c r="C23" t="s">
        <v>142</v>
      </c>
      <c r="D23">
        <v>57</v>
      </c>
      <c r="E23" s="1">
        <v>7449</v>
      </c>
      <c r="F23" s="2" t="s">
        <v>82</v>
      </c>
      <c r="G23" s="1">
        <f t="shared" si="0"/>
        <v>1</v>
      </c>
      <c r="H23" t="s">
        <v>174</v>
      </c>
      <c r="I23" t="s">
        <v>84</v>
      </c>
      <c r="J23" t="s">
        <v>175</v>
      </c>
      <c r="K23" t="s">
        <v>86</v>
      </c>
      <c r="L23" t="s">
        <v>87</v>
      </c>
      <c r="M23" t="s">
        <v>88</v>
      </c>
      <c r="N23" t="s">
        <v>176</v>
      </c>
      <c r="O23" t="s">
        <v>90</v>
      </c>
      <c r="P23" t="s">
        <v>90</v>
      </c>
      <c r="Q23" t="s">
        <v>91</v>
      </c>
      <c r="R23" t="s">
        <v>150</v>
      </c>
      <c r="S23">
        <v>7</v>
      </c>
      <c r="T23">
        <v>7</v>
      </c>
      <c r="U23" s="2">
        <v>1930</v>
      </c>
      <c r="V23" s="2">
        <v>1950</v>
      </c>
      <c r="W23" s="1">
        <f t="shared" si="1"/>
        <v>92</v>
      </c>
      <c r="X23" s="1">
        <f t="shared" si="2"/>
        <v>72</v>
      </c>
      <c r="Y23" t="s">
        <v>93</v>
      </c>
      <c r="Z23" t="s">
        <v>94</v>
      </c>
      <c r="AA23" t="s">
        <v>124</v>
      </c>
      <c r="AB23" t="s">
        <v>124</v>
      </c>
      <c r="AC23" t="s">
        <v>117</v>
      </c>
      <c r="AE23">
        <v>0</v>
      </c>
      <c r="AF23" t="s">
        <v>98</v>
      </c>
      <c r="AG23" t="s">
        <v>98</v>
      </c>
      <c r="AH23" t="s">
        <v>99</v>
      </c>
      <c r="AI23" s="1">
        <f>VLOOKUP('Housing Data Set'!AH23, 'Look-Up Tab'!$B$3:$C$8,2,FALSE)</f>
        <v>3</v>
      </c>
      <c r="AJ23" t="s">
        <v>98</v>
      </c>
      <c r="AK23" t="s">
        <v>98</v>
      </c>
      <c r="AL23" t="s">
        <v>100</v>
      </c>
      <c r="AM23" t="s">
        <v>102</v>
      </c>
      <c r="AN23">
        <v>0</v>
      </c>
      <c r="AO23" t="s">
        <v>102</v>
      </c>
      <c r="AP23">
        <v>0</v>
      </c>
      <c r="AQ23">
        <v>637</v>
      </c>
      <c r="AR23">
        <v>637</v>
      </c>
      <c r="AS23" t="s">
        <v>103</v>
      </c>
      <c r="AT23" t="s">
        <v>104</v>
      </c>
      <c r="AU23" t="s">
        <v>105</v>
      </c>
      <c r="AV23" t="s">
        <v>145</v>
      </c>
      <c r="AW23">
        <v>1108</v>
      </c>
      <c r="AX23">
        <v>0</v>
      </c>
      <c r="AY23">
        <v>0</v>
      </c>
      <c r="AZ23">
        <v>1108</v>
      </c>
      <c r="BA23">
        <v>0</v>
      </c>
      <c r="BB23">
        <v>0</v>
      </c>
      <c r="BC23">
        <v>1</v>
      </c>
      <c r="BD23">
        <v>0</v>
      </c>
      <c r="BE23">
        <v>3</v>
      </c>
      <c r="BF23">
        <v>1</v>
      </c>
      <c r="BG23" t="s">
        <v>97</v>
      </c>
      <c r="BH23" s="1">
        <v>6</v>
      </c>
      <c r="BI23" t="s">
        <v>107</v>
      </c>
      <c r="BJ23" s="2">
        <v>1</v>
      </c>
      <c r="BK23" s="1">
        <f t="shared" si="3"/>
        <v>1</v>
      </c>
      <c r="BL23" t="s">
        <v>97</v>
      </c>
      <c r="BM23" t="s">
        <v>108</v>
      </c>
      <c r="BN23">
        <v>1930</v>
      </c>
      <c r="BO23" t="s">
        <v>102</v>
      </c>
      <c r="BP23">
        <v>1</v>
      </c>
      <c r="BQ23">
        <v>280</v>
      </c>
      <c r="BR23" t="s">
        <v>98</v>
      </c>
      <c r="BS23" t="s">
        <v>98</v>
      </c>
      <c r="BT23" t="s">
        <v>177</v>
      </c>
      <c r="BU23">
        <v>0</v>
      </c>
      <c r="BV23">
        <v>0</v>
      </c>
      <c r="BW23">
        <v>205</v>
      </c>
      <c r="BX23">
        <v>0</v>
      </c>
      <c r="BY23">
        <v>0</v>
      </c>
      <c r="BZ23">
        <v>0</v>
      </c>
      <c r="CA23" t="s">
        <v>83</v>
      </c>
      <c r="CB23" t="s">
        <v>165</v>
      </c>
      <c r="CC23" t="s">
        <v>83</v>
      </c>
      <c r="CD23">
        <v>0</v>
      </c>
      <c r="CE23">
        <v>6</v>
      </c>
      <c r="CF23">
        <v>2007</v>
      </c>
      <c r="CG23" t="s">
        <v>110</v>
      </c>
      <c r="CH23" t="s">
        <v>111</v>
      </c>
      <c r="CI23" s="3">
        <v>139400</v>
      </c>
    </row>
    <row r="24" spans="1:87" x14ac:dyDescent="0.3">
      <c r="A24" s="1">
        <v>23</v>
      </c>
      <c r="B24">
        <v>20</v>
      </c>
      <c r="C24" t="s">
        <v>81</v>
      </c>
      <c r="D24">
        <v>75</v>
      </c>
      <c r="E24" s="1">
        <v>9742</v>
      </c>
      <c r="F24" s="2" t="s">
        <v>82</v>
      </c>
      <c r="G24" s="1">
        <f t="shared" si="0"/>
        <v>1</v>
      </c>
      <c r="H24" t="s">
        <v>83</v>
      </c>
      <c r="I24" t="s">
        <v>84</v>
      </c>
      <c r="J24" t="s">
        <v>85</v>
      </c>
      <c r="K24" t="s">
        <v>86</v>
      </c>
      <c r="L24" t="s">
        <v>87</v>
      </c>
      <c r="M24" t="s">
        <v>88</v>
      </c>
      <c r="N24" t="s">
        <v>89</v>
      </c>
      <c r="O24" t="s">
        <v>90</v>
      </c>
      <c r="P24" t="s">
        <v>90</v>
      </c>
      <c r="Q24" t="s">
        <v>91</v>
      </c>
      <c r="R24" t="s">
        <v>115</v>
      </c>
      <c r="S24">
        <v>8</v>
      </c>
      <c r="T24">
        <v>5</v>
      </c>
      <c r="U24" s="2">
        <v>2002</v>
      </c>
      <c r="V24" s="2">
        <v>2002</v>
      </c>
      <c r="W24" s="1">
        <f t="shared" si="1"/>
        <v>20</v>
      </c>
      <c r="X24" s="1">
        <f t="shared" si="2"/>
        <v>20</v>
      </c>
      <c r="Y24" t="s">
        <v>152</v>
      </c>
      <c r="Z24" t="s">
        <v>94</v>
      </c>
      <c r="AA24" t="s">
        <v>95</v>
      </c>
      <c r="AB24" t="s">
        <v>95</v>
      </c>
      <c r="AC24" t="s">
        <v>96</v>
      </c>
      <c r="AE24">
        <v>281</v>
      </c>
      <c r="AF24" t="s">
        <v>97</v>
      </c>
      <c r="AG24" t="s">
        <v>98</v>
      </c>
      <c r="AH24" t="s">
        <v>99</v>
      </c>
      <c r="AI24" s="1">
        <f>VLOOKUP('Housing Data Set'!AH24, 'Look-Up Tab'!$B$3:$C$8,2,FALSE)</f>
        <v>3</v>
      </c>
      <c r="AJ24" t="s">
        <v>97</v>
      </c>
      <c r="AK24" t="s">
        <v>98</v>
      </c>
      <c r="AL24" t="s">
        <v>100</v>
      </c>
      <c r="AM24" t="s">
        <v>102</v>
      </c>
      <c r="AN24">
        <v>0</v>
      </c>
      <c r="AO24" t="s">
        <v>102</v>
      </c>
      <c r="AP24">
        <v>0</v>
      </c>
      <c r="AQ24">
        <v>1777</v>
      </c>
      <c r="AR24">
        <v>1777</v>
      </c>
      <c r="AS24" t="s">
        <v>103</v>
      </c>
      <c r="AT24" t="s">
        <v>104</v>
      </c>
      <c r="AU24" t="s">
        <v>105</v>
      </c>
      <c r="AV24" t="s">
        <v>106</v>
      </c>
      <c r="AW24">
        <v>1795</v>
      </c>
      <c r="AX24">
        <v>0</v>
      </c>
      <c r="AY24">
        <v>0</v>
      </c>
      <c r="AZ24">
        <v>1795</v>
      </c>
      <c r="BA24">
        <v>0</v>
      </c>
      <c r="BB24">
        <v>0</v>
      </c>
      <c r="BC24">
        <v>2</v>
      </c>
      <c r="BD24">
        <v>0</v>
      </c>
      <c r="BE24">
        <v>3</v>
      </c>
      <c r="BF24">
        <v>1</v>
      </c>
      <c r="BG24" t="s">
        <v>97</v>
      </c>
      <c r="BH24" s="1">
        <v>7</v>
      </c>
      <c r="BI24" t="s">
        <v>107</v>
      </c>
      <c r="BJ24" s="2">
        <v>1</v>
      </c>
      <c r="BK24" s="1">
        <f t="shared" si="3"/>
        <v>1</v>
      </c>
      <c r="BL24" t="s">
        <v>97</v>
      </c>
      <c r="BM24" t="s">
        <v>108</v>
      </c>
      <c r="BN24">
        <v>2002</v>
      </c>
      <c r="BO24" t="s">
        <v>109</v>
      </c>
      <c r="BP24">
        <v>2</v>
      </c>
      <c r="BQ24">
        <v>534</v>
      </c>
      <c r="BR24" t="s">
        <v>98</v>
      </c>
      <c r="BS24" t="s">
        <v>98</v>
      </c>
      <c r="BT24" t="s">
        <v>105</v>
      </c>
      <c r="BU24">
        <v>171</v>
      </c>
      <c r="BV24">
        <v>159</v>
      </c>
      <c r="BW24">
        <v>0</v>
      </c>
      <c r="BX24">
        <v>0</v>
      </c>
      <c r="BY24">
        <v>0</v>
      </c>
      <c r="BZ24">
        <v>0</v>
      </c>
      <c r="CA24" t="s">
        <v>83</v>
      </c>
      <c r="CB24" t="s">
        <v>83</v>
      </c>
      <c r="CC24" t="s">
        <v>83</v>
      </c>
      <c r="CD24">
        <v>0</v>
      </c>
      <c r="CE24">
        <v>9</v>
      </c>
      <c r="CF24">
        <v>2008</v>
      </c>
      <c r="CG24" t="s">
        <v>110</v>
      </c>
      <c r="CH24" t="s">
        <v>111</v>
      </c>
      <c r="CI24" s="3">
        <v>230000</v>
      </c>
    </row>
    <row r="25" spans="1:87" x14ac:dyDescent="0.3">
      <c r="A25" s="1">
        <v>24</v>
      </c>
      <c r="B25">
        <v>120</v>
      </c>
      <c r="C25" t="s">
        <v>142</v>
      </c>
      <c r="D25">
        <v>44</v>
      </c>
      <c r="E25" s="1">
        <v>4224</v>
      </c>
      <c r="F25" s="2" t="s">
        <v>82</v>
      </c>
      <c r="G25" s="1">
        <f t="shared" si="0"/>
        <v>1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88</v>
      </c>
      <c r="N25" t="s">
        <v>178</v>
      </c>
      <c r="O25" t="s">
        <v>90</v>
      </c>
      <c r="P25" t="s">
        <v>90</v>
      </c>
      <c r="Q25" t="s">
        <v>179</v>
      </c>
      <c r="R25" t="s">
        <v>115</v>
      </c>
      <c r="S25">
        <v>5</v>
      </c>
      <c r="T25">
        <v>7</v>
      </c>
      <c r="U25" s="2">
        <v>1976</v>
      </c>
      <c r="V25" s="2">
        <v>1976</v>
      </c>
      <c r="W25" s="1">
        <f t="shared" si="1"/>
        <v>46</v>
      </c>
      <c r="X25" s="1">
        <f t="shared" si="2"/>
        <v>46</v>
      </c>
      <c r="Y25" t="s">
        <v>93</v>
      </c>
      <c r="Z25" t="s">
        <v>94</v>
      </c>
      <c r="AA25" t="s">
        <v>180</v>
      </c>
      <c r="AB25" t="s">
        <v>181</v>
      </c>
      <c r="AC25" t="s">
        <v>117</v>
      </c>
      <c r="AE25">
        <v>0</v>
      </c>
      <c r="AF25" t="s">
        <v>98</v>
      </c>
      <c r="AG25" t="s">
        <v>98</v>
      </c>
      <c r="AH25" t="s">
        <v>99</v>
      </c>
      <c r="AI25" s="1">
        <f>VLOOKUP('Housing Data Set'!AH25, 'Look-Up Tab'!$B$3:$C$8,2,FALSE)</f>
        <v>3</v>
      </c>
      <c r="AJ25" t="s">
        <v>97</v>
      </c>
      <c r="AK25" t="s">
        <v>98</v>
      </c>
      <c r="AL25" t="s">
        <v>100</v>
      </c>
      <c r="AM25" t="s">
        <v>101</v>
      </c>
      <c r="AN25">
        <v>840</v>
      </c>
      <c r="AO25" t="s">
        <v>102</v>
      </c>
      <c r="AP25">
        <v>0</v>
      </c>
      <c r="AQ25">
        <v>200</v>
      </c>
      <c r="AR25">
        <v>1040</v>
      </c>
      <c r="AS25" t="s">
        <v>103</v>
      </c>
      <c r="AT25" t="s">
        <v>98</v>
      </c>
      <c r="AU25" t="s">
        <v>105</v>
      </c>
      <c r="AV25" t="s">
        <v>106</v>
      </c>
      <c r="AW25">
        <v>1060</v>
      </c>
      <c r="AX25">
        <v>0</v>
      </c>
      <c r="AY25">
        <v>0</v>
      </c>
      <c r="AZ25">
        <v>1060</v>
      </c>
      <c r="BA25">
        <v>1</v>
      </c>
      <c r="BB25">
        <v>0</v>
      </c>
      <c r="BC25">
        <v>1</v>
      </c>
      <c r="BD25">
        <v>0</v>
      </c>
      <c r="BE25">
        <v>3</v>
      </c>
      <c r="BF25">
        <v>1</v>
      </c>
      <c r="BG25" t="s">
        <v>98</v>
      </c>
      <c r="BH25" s="1">
        <v>6</v>
      </c>
      <c r="BI25" t="s">
        <v>107</v>
      </c>
      <c r="BJ25" s="2">
        <v>1</v>
      </c>
      <c r="BK25" s="1">
        <f t="shared" si="3"/>
        <v>1</v>
      </c>
      <c r="BL25" t="s">
        <v>98</v>
      </c>
      <c r="BM25" t="s">
        <v>108</v>
      </c>
      <c r="BN25">
        <v>1976</v>
      </c>
      <c r="BO25" t="s">
        <v>102</v>
      </c>
      <c r="BP25">
        <v>2</v>
      </c>
      <c r="BQ25">
        <v>572</v>
      </c>
      <c r="BR25" t="s">
        <v>98</v>
      </c>
      <c r="BS25" t="s">
        <v>98</v>
      </c>
      <c r="BT25" t="s">
        <v>105</v>
      </c>
      <c r="BU25">
        <v>100</v>
      </c>
      <c r="BV25">
        <v>110</v>
      </c>
      <c r="BW25">
        <v>0</v>
      </c>
      <c r="BX25">
        <v>0</v>
      </c>
      <c r="BY25">
        <v>0</v>
      </c>
      <c r="BZ25">
        <v>0</v>
      </c>
      <c r="CA25" t="s">
        <v>83</v>
      </c>
      <c r="CB25" t="s">
        <v>83</v>
      </c>
      <c r="CC25" t="s">
        <v>83</v>
      </c>
      <c r="CD25">
        <v>0</v>
      </c>
      <c r="CE25">
        <v>6</v>
      </c>
      <c r="CF25">
        <v>2007</v>
      </c>
      <c r="CG25" t="s">
        <v>110</v>
      </c>
      <c r="CH25" t="s">
        <v>111</v>
      </c>
      <c r="CI25" s="3">
        <v>129900</v>
      </c>
    </row>
    <row r="26" spans="1:87" x14ac:dyDescent="0.3">
      <c r="A26" s="1">
        <v>25</v>
      </c>
      <c r="B26">
        <v>20</v>
      </c>
      <c r="C26" t="s">
        <v>81</v>
      </c>
      <c r="D26" t="s">
        <v>83</v>
      </c>
      <c r="E26" s="1">
        <v>8246</v>
      </c>
      <c r="F26" s="2" t="s">
        <v>82</v>
      </c>
      <c r="G26" s="1">
        <f t="shared" si="0"/>
        <v>1</v>
      </c>
      <c r="H26" t="s">
        <v>83</v>
      </c>
      <c r="I26" t="s">
        <v>120</v>
      </c>
      <c r="J26" t="s">
        <v>85</v>
      </c>
      <c r="K26" t="s">
        <v>86</v>
      </c>
      <c r="L26" t="s">
        <v>87</v>
      </c>
      <c r="M26" t="s">
        <v>88</v>
      </c>
      <c r="N26" t="s">
        <v>151</v>
      </c>
      <c r="O26" t="s">
        <v>90</v>
      </c>
      <c r="P26" t="s">
        <v>90</v>
      </c>
      <c r="Q26" t="s">
        <v>91</v>
      </c>
      <c r="R26" t="s">
        <v>115</v>
      </c>
      <c r="S26">
        <v>5</v>
      </c>
      <c r="T26">
        <v>8</v>
      </c>
      <c r="U26" s="2">
        <v>1968</v>
      </c>
      <c r="V26" s="2">
        <v>2001</v>
      </c>
      <c r="W26" s="1">
        <f t="shared" si="1"/>
        <v>54</v>
      </c>
      <c r="X26" s="1">
        <f t="shared" si="2"/>
        <v>21</v>
      </c>
      <c r="Y26" t="s">
        <v>93</v>
      </c>
      <c r="Z26" t="s">
        <v>94</v>
      </c>
      <c r="AA26" t="s">
        <v>161</v>
      </c>
      <c r="AB26" t="s">
        <v>161</v>
      </c>
      <c r="AC26" t="s">
        <v>117</v>
      </c>
      <c r="AE26">
        <v>0</v>
      </c>
      <c r="AF26" t="s">
        <v>98</v>
      </c>
      <c r="AG26" t="s">
        <v>97</v>
      </c>
      <c r="AH26" t="s">
        <v>118</v>
      </c>
      <c r="AI26" s="1">
        <f>VLOOKUP('Housing Data Set'!AH26, 'Look-Up Tab'!$B$3:$C$8,2,FALSE)</f>
        <v>2</v>
      </c>
      <c r="AJ26" t="s">
        <v>98</v>
      </c>
      <c r="AK26" t="s">
        <v>98</v>
      </c>
      <c r="AL26" t="s">
        <v>121</v>
      </c>
      <c r="AM26" t="s">
        <v>153</v>
      </c>
      <c r="AN26">
        <v>188</v>
      </c>
      <c r="AO26" t="s">
        <v>119</v>
      </c>
      <c r="AP26">
        <v>668</v>
      </c>
      <c r="AQ26">
        <v>204</v>
      </c>
      <c r="AR26">
        <v>1060</v>
      </c>
      <c r="AS26" t="s">
        <v>103</v>
      </c>
      <c r="AT26" t="s">
        <v>104</v>
      </c>
      <c r="AU26" t="s">
        <v>105</v>
      </c>
      <c r="AV26" t="s">
        <v>106</v>
      </c>
      <c r="AW26">
        <v>1060</v>
      </c>
      <c r="AX26">
        <v>0</v>
      </c>
      <c r="AY26">
        <v>0</v>
      </c>
      <c r="AZ26">
        <v>1060</v>
      </c>
      <c r="BA26">
        <v>1</v>
      </c>
      <c r="BB26">
        <v>0</v>
      </c>
      <c r="BC26">
        <v>1</v>
      </c>
      <c r="BD26">
        <v>0</v>
      </c>
      <c r="BE26">
        <v>3</v>
      </c>
      <c r="BF26">
        <v>1</v>
      </c>
      <c r="BG26" t="s">
        <v>97</v>
      </c>
      <c r="BH26" s="1">
        <v>6</v>
      </c>
      <c r="BI26" t="s">
        <v>107</v>
      </c>
      <c r="BJ26" s="2">
        <v>1</v>
      </c>
      <c r="BK26" s="1">
        <f t="shared" si="3"/>
        <v>1</v>
      </c>
      <c r="BL26" t="s">
        <v>98</v>
      </c>
      <c r="BM26" t="s">
        <v>108</v>
      </c>
      <c r="BN26">
        <v>1968</v>
      </c>
      <c r="BO26" t="s">
        <v>102</v>
      </c>
      <c r="BP26">
        <v>1</v>
      </c>
      <c r="BQ26">
        <v>270</v>
      </c>
      <c r="BR26" t="s">
        <v>98</v>
      </c>
      <c r="BS26" t="s">
        <v>98</v>
      </c>
      <c r="BT26" t="s">
        <v>105</v>
      </c>
      <c r="BU26">
        <v>406</v>
      </c>
      <c r="BV26">
        <v>90</v>
      </c>
      <c r="BW26">
        <v>0</v>
      </c>
      <c r="BX26">
        <v>0</v>
      </c>
      <c r="BY26">
        <v>0</v>
      </c>
      <c r="BZ26">
        <v>0</v>
      </c>
      <c r="CA26" t="s">
        <v>83</v>
      </c>
      <c r="CB26" t="s">
        <v>134</v>
      </c>
      <c r="CC26" t="s">
        <v>83</v>
      </c>
      <c r="CD26">
        <v>0</v>
      </c>
      <c r="CE26">
        <v>5</v>
      </c>
      <c r="CF26">
        <v>2010</v>
      </c>
      <c r="CG26" t="s">
        <v>110</v>
      </c>
      <c r="CH26" t="s">
        <v>111</v>
      </c>
      <c r="CI26" s="3">
        <v>154000</v>
      </c>
    </row>
    <row r="27" spans="1:87" x14ac:dyDescent="0.3">
      <c r="A27" s="1">
        <v>26</v>
      </c>
      <c r="B27">
        <v>20</v>
      </c>
      <c r="C27" t="s">
        <v>81</v>
      </c>
      <c r="D27">
        <v>110</v>
      </c>
      <c r="E27" s="1">
        <v>14230</v>
      </c>
      <c r="F27" s="2" t="s">
        <v>82</v>
      </c>
      <c r="G27" s="1">
        <f t="shared" si="0"/>
        <v>1</v>
      </c>
      <c r="H27" t="s">
        <v>83</v>
      </c>
      <c r="I27" t="s">
        <v>84</v>
      </c>
      <c r="J27" t="s">
        <v>85</v>
      </c>
      <c r="K27" t="s">
        <v>86</v>
      </c>
      <c r="L27" t="s">
        <v>122</v>
      </c>
      <c r="M27" t="s">
        <v>88</v>
      </c>
      <c r="N27" t="s">
        <v>154</v>
      </c>
      <c r="O27" t="s">
        <v>90</v>
      </c>
      <c r="P27" t="s">
        <v>90</v>
      </c>
      <c r="Q27" t="s">
        <v>91</v>
      </c>
      <c r="R27" t="s">
        <v>115</v>
      </c>
      <c r="S27">
        <v>8</v>
      </c>
      <c r="T27">
        <v>5</v>
      </c>
      <c r="U27" s="2">
        <v>2007</v>
      </c>
      <c r="V27" s="2">
        <v>2007</v>
      </c>
      <c r="W27" s="1">
        <f t="shared" si="1"/>
        <v>15</v>
      </c>
      <c r="X27" s="1">
        <f t="shared" si="2"/>
        <v>15</v>
      </c>
      <c r="Y27" t="s">
        <v>93</v>
      </c>
      <c r="Z27" t="s">
        <v>94</v>
      </c>
      <c r="AA27" t="s">
        <v>95</v>
      </c>
      <c r="AB27" t="s">
        <v>95</v>
      </c>
      <c r="AC27" t="s">
        <v>137</v>
      </c>
      <c r="AE27">
        <v>640</v>
      </c>
      <c r="AF27" t="s">
        <v>97</v>
      </c>
      <c r="AG27" t="s">
        <v>98</v>
      </c>
      <c r="AH27" t="s">
        <v>99</v>
      </c>
      <c r="AI27" s="1">
        <f>VLOOKUP('Housing Data Set'!AH27, 'Look-Up Tab'!$B$3:$C$8,2,FALSE)</f>
        <v>3</v>
      </c>
      <c r="AJ27" t="s">
        <v>97</v>
      </c>
      <c r="AK27" t="s">
        <v>98</v>
      </c>
      <c r="AL27" t="s">
        <v>100</v>
      </c>
      <c r="AM27" t="s">
        <v>102</v>
      </c>
      <c r="AN27">
        <v>0</v>
      </c>
      <c r="AO27" t="s">
        <v>102</v>
      </c>
      <c r="AP27">
        <v>0</v>
      </c>
      <c r="AQ27">
        <v>1566</v>
      </c>
      <c r="AR27">
        <v>1566</v>
      </c>
      <c r="AS27" t="s">
        <v>103</v>
      </c>
      <c r="AT27" t="s">
        <v>104</v>
      </c>
      <c r="AU27" t="s">
        <v>105</v>
      </c>
      <c r="AV27" t="s">
        <v>106</v>
      </c>
      <c r="AW27">
        <v>1600</v>
      </c>
      <c r="AX27">
        <v>0</v>
      </c>
      <c r="AY27">
        <v>0</v>
      </c>
      <c r="AZ27">
        <v>1600</v>
      </c>
      <c r="BA27">
        <v>0</v>
      </c>
      <c r="BB27">
        <v>0</v>
      </c>
      <c r="BC27">
        <v>2</v>
      </c>
      <c r="BD27">
        <v>0</v>
      </c>
      <c r="BE27">
        <v>3</v>
      </c>
      <c r="BF27">
        <v>1</v>
      </c>
      <c r="BG27" t="s">
        <v>97</v>
      </c>
      <c r="BH27" s="1">
        <v>7</v>
      </c>
      <c r="BI27" t="s">
        <v>107</v>
      </c>
      <c r="BJ27" s="2">
        <v>1</v>
      </c>
      <c r="BK27" s="1">
        <f t="shared" si="3"/>
        <v>1</v>
      </c>
      <c r="BL27" t="s">
        <v>97</v>
      </c>
      <c r="BM27" t="s">
        <v>108</v>
      </c>
      <c r="BN27">
        <v>2007</v>
      </c>
      <c r="BO27" t="s">
        <v>109</v>
      </c>
      <c r="BP27">
        <v>3</v>
      </c>
      <c r="BQ27">
        <v>890</v>
      </c>
      <c r="BR27" t="s">
        <v>98</v>
      </c>
      <c r="BS27" t="s">
        <v>98</v>
      </c>
      <c r="BT27" t="s">
        <v>105</v>
      </c>
      <c r="BU27">
        <v>0</v>
      </c>
      <c r="BV27">
        <v>56</v>
      </c>
      <c r="BW27">
        <v>0</v>
      </c>
      <c r="BX27">
        <v>0</v>
      </c>
      <c r="BY27">
        <v>0</v>
      </c>
      <c r="BZ27">
        <v>0</v>
      </c>
      <c r="CA27" t="s">
        <v>83</v>
      </c>
      <c r="CB27" t="s">
        <v>83</v>
      </c>
      <c r="CC27" t="s">
        <v>83</v>
      </c>
      <c r="CD27">
        <v>0</v>
      </c>
      <c r="CE27">
        <v>7</v>
      </c>
      <c r="CF27">
        <v>2009</v>
      </c>
      <c r="CG27" t="s">
        <v>110</v>
      </c>
      <c r="CH27" t="s">
        <v>111</v>
      </c>
      <c r="CI27" s="3">
        <v>256300</v>
      </c>
    </row>
    <row r="28" spans="1:87" x14ac:dyDescent="0.3">
      <c r="A28" s="1">
        <v>27</v>
      </c>
      <c r="B28">
        <v>20</v>
      </c>
      <c r="C28" t="s">
        <v>81</v>
      </c>
      <c r="D28">
        <v>60</v>
      </c>
      <c r="E28" s="1">
        <v>7200</v>
      </c>
      <c r="F28" s="2" t="s">
        <v>82</v>
      </c>
      <c r="G28" s="1">
        <f t="shared" si="0"/>
        <v>1</v>
      </c>
      <c r="H28" t="s">
        <v>83</v>
      </c>
      <c r="I28" t="s">
        <v>84</v>
      </c>
      <c r="J28" t="s">
        <v>85</v>
      </c>
      <c r="K28" t="s">
        <v>86</v>
      </c>
      <c r="L28" t="s">
        <v>122</v>
      </c>
      <c r="M28" t="s">
        <v>88</v>
      </c>
      <c r="N28" t="s">
        <v>162</v>
      </c>
      <c r="O28" t="s">
        <v>90</v>
      </c>
      <c r="P28" t="s">
        <v>90</v>
      </c>
      <c r="Q28" t="s">
        <v>91</v>
      </c>
      <c r="R28" t="s">
        <v>115</v>
      </c>
      <c r="S28">
        <v>5</v>
      </c>
      <c r="T28">
        <v>7</v>
      </c>
      <c r="U28" s="2">
        <v>1951</v>
      </c>
      <c r="V28" s="2">
        <v>2000</v>
      </c>
      <c r="W28" s="1">
        <f t="shared" si="1"/>
        <v>71</v>
      </c>
      <c r="X28" s="1">
        <f t="shared" si="2"/>
        <v>22</v>
      </c>
      <c r="Y28" t="s">
        <v>93</v>
      </c>
      <c r="Z28" t="s">
        <v>94</v>
      </c>
      <c r="AA28" t="s">
        <v>124</v>
      </c>
      <c r="AB28" t="s">
        <v>124</v>
      </c>
      <c r="AC28" t="s">
        <v>117</v>
      </c>
      <c r="AE28">
        <v>0</v>
      </c>
      <c r="AF28" t="s">
        <v>98</v>
      </c>
      <c r="AG28" t="s">
        <v>98</v>
      </c>
      <c r="AH28" t="s">
        <v>118</v>
      </c>
      <c r="AI28" s="1">
        <f>VLOOKUP('Housing Data Set'!AH28, 'Look-Up Tab'!$B$3:$C$8,2,FALSE)</f>
        <v>2</v>
      </c>
      <c r="AJ28" t="s">
        <v>98</v>
      </c>
      <c r="AK28" t="s">
        <v>98</v>
      </c>
      <c r="AL28" t="s">
        <v>121</v>
      </c>
      <c r="AM28" t="s">
        <v>141</v>
      </c>
      <c r="AN28">
        <v>234</v>
      </c>
      <c r="AO28" t="s">
        <v>153</v>
      </c>
      <c r="AP28">
        <v>486</v>
      </c>
      <c r="AQ28">
        <v>180</v>
      </c>
      <c r="AR28">
        <v>900</v>
      </c>
      <c r="AS28" t="s">
        <v>103</v>
      </c>
      <c r="AT28" t="s">
        <v>98</v>
      </c>
      <c r="AU28" t="s">
        <v>105</v>
      </c>
      <c r="AV28" t="s">
        <v>106</v>
      </c>
      <c r="AW28">
        <v>900</v>
      </c>
      <c r="AX28">
        <v>0</v>
      </c>
      <c r="AY28">
        <v>0</v>
      </c>
      <c r="AZ28">
        <v>900</v>
      </c>
      <c r="BA28">
        <v>0</v>
      </c>
      <c r="BB28">
        <v>1</v>
      </c>
      <c r="BC28">
        <v>1</v>
      </c>
      <c r="BD28">
        <v>0</v>
      </c>
      <c r="BE28">
        <v>3</v>
      </c>
      <c r="BF28">
        <v>1</v>
      </c>
      <c r="BG28" t="s">
        <v>97</v>
      </c>
      <c r="BH28" s="1">
        <v>5</v>
      </c>
      <c r="BI28" t="s">
        <v>107</v>
      </c>
      <c r="BJ28" s="2">
        <v>0</v>
      </c>
      <c r="BK28" s="1">
        <f t="shared" si="3"/>
        <v>0</v>
      </c>
      <c r="BL28" t="s">
        <v>83</v>
      </c>
      <c r="BM28" t="s">
        <v>127</v>
      </c>
      <c r="BN28">
        <v>2005</v>
      </c>
      <c r="BO28" t="s">
        <v>102</v>
      </c>
      <c r="BP28">
        <v>2</v>
      </c>
      <c r="BQ28">
        <v>576</v>
      </c>
      <c r="BR28" t="s">
        <v>98</v>
      </c>
      <c r="BS28" t="s">
        <v>98</v>
      </c>
      <c r="BT28" t="s">
        <v>105</v>
      </c>
      <c r="BU28">
        <v>222</v>
      </c>
      <c r="BV28">
        <v>32</v>
      </c>
      <c r="BW28">
        <v>0</v>
      </c>
      <c r="BX28">
        <v>0</v>
      </c>
      <c r="BY28">
        <v>0</v>
      </c>
      <c r="BZ28">
        <v>0</v>
      </c>
      <c r="CA28" t="s">
        <v>83</v>
      </c>
      <c r="CB28" t="s">
        <v>83</v>
      </c>
      <c r="CC28" t="s">
        <v>83</v>
      </c>
      <c r="CD28">
        <v>0</v>
      </c>
      <c r="CE28">
        <v>5</v>
      </c>
      <c r="CF28">
        <v>2010</v>
      </c>
      <c r="CG28" t="s">
        <v>110</v>
      </c>
      <c r="CH28" t="s">
        <v>111</v>
      </c>
      <c r="CI28" s="3">
        <v>134800</v>
      </c>
    </row>
    <row r="29" spans="1:87" x14ac:dyDescent="0.3">
      <c r="A29" s="1">
        <v>28</v>
      </c>
      <c r="B29">
        <v>20</v>
      </c>
      <c r="C29" t="s">
        <v>81</v>
      </c>
      <c r="D29">
        <v>98</v>
      </c>
      <c r="E29" s="1">
        <v>11478</v>
      </c>
      <c r="F29" s="2" t="s">
        <v>82</v>
      </c>
      <c r="G29" s="1">
        <f t="shared" si="0"/>
        <v>1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88</v>
      </c>
      <c r="N29" t="s">
        <v>154</v>
      </c>
      <c r="O29" t="s">
        <v>90</v>
      </c>
      <c r="P29" t="s">
        <v>90</v>
      </c>
      <c r="Q29" t="s">
        <v>91</v>
      </c>
      <c r="R29" t="s">
        <v>115</v>
      </c>
      <c r="S29">
        <v>8</v>
      </c>
      <c r="T29">
        <v>5</v>
      </c>
      <c r="U29" s="2">
        <v>2007</v>
      </c>
      <c r="V29" s="2">
        <v>2008</v>
      </c>
      <c r="W29" s="1">
        <f t="shared" si="1"/>
        <v>15</v>
      </c>
      <c r="X29" s="1">
        <f t="shared" si="2"/>
        <v>14</v>
      </c>
      <c r="Y29" t="s">
        <v>93</v>
      </c>
      <c r="Z29" t="s">
        <v>94</v>
      </c>
      <c r="AA29" t="s">
        <v>95</v>
      </c>
      <c r="AB29" t="s">
        <v>95</v>
      </c>
      <c r="AC29" t="s">
        <v>137</v>
      </c>
      <c r="AE29">
        <v>200</v>
      </c>
      <c r="AF29" t="s">
        <v>97</v>
      </c>
      <c r="AG29" t="s">
        <v>98</v>
      </c>
      <c r="AH29" t="s">
        <v>99</v>
      </c>
      <c r="AI29" s="1">
        <f>VLOOKUP('Housing Data Set'!AH29, 'Look-Up Tab'!$B$3:$C$8,2,FALSE)</f>
        <v>3</v>
      </c>
      <c r="AJ29" t="s">
        <v>104</v>
      </c>
      <c r="AK29" t="s">
        <v>98</v>
      </c>
      <c r="AL29" t="s">
        <v>100</v>
      </c>
      <c r="AM29" t="s">
        <v>101</v>
      </c>
      <c r="AN29">
        <v>1218</v>
      </c>
      <c r="AO29" t="s">
        <v>102</v>
      </c>
      <c r="AP29">
        <v>0</v>
      </c>
      <c r="AQ29">
        <v>486</v>
      </c>
      <c r="AR29">
        <v>1704</v>
      </c>
      <c r="AS29" t="s">
        <v>103</v>
      </c>
      <c r="AT29" t="s">
        <v>104</v>
      </c>
      <c r="AU29" t="s">
        <v>105</v>
      </c>
      <c r="AV29" t="s">
        <v>106</v>
      </c>
      <c r="AW29">
        <v>1704</v>
      </c>
      <c r="AX29">
        <v>0</v>
      </c>
      <c r="AY29">
        <v>0</v>
      </c>
      <c r="AZ29">
        <v>1704</v>
      </c>
      <c r="BA29">
        <v>1</v>
      </c>
      <c r="BB29">
        <v>0</v>
      </c>
      <c r="BC29">
        <v>2</v>
      </c>
      <c r="BD29">
        <v>0</v>
      </c>
      <c r="BE29">
        <v>3</v>
      </c>
      <c r="BF29">
        <v>1</v>
      </c>
      <c r="BG29" t="s">
        <v>97</v>
      </c>
      <c r="BH29" s="1">
        <v>7</v>
      </c>
      <c r="BI29" t="s">
        <v>107</v>
      </c>
      <c r="BJ29" s="2">
        <v>1</v>
      </c>
      <c r="BK29" s="1">
        <f t="shared" si="3"/>
        <v>1</v>
      </c>
      <c r="BL29" t="s">
        <v>97</v>
      </c>
      <c r="BM29" t="s">
        <v>108</v>
      </c>
      <c r="BN29">
        <v>2008</v>
      </c>
      <c r="BO29" t="s">
        <v>109</v>
      </c>
      <c r="BP29">
        <v>3</v>
      </c>
      <c r="BQ29">
        <v>772</v>
      </c>
      <c r="BR29" t="s">
        <v>98</v>
      </c>
      <c r="BS29" t="s">
        <v>98</v>
      </c>
      <c r="BT29" t="s">
        <v>105</v>
      </c>
      <c r="BU29">
        <v>0</v>
      </c>
      <c r="BV29">
        <v>50</v>
      </c>
      <c r="BW29">
        <v>0</v>
      </c>
      <c r="BX29">
        <v>0</v>
      </c>
      <c r="BY29">
        <v>0</v>
      </c>
      <c r="BZ29">
        <v>0</v>
      </c>
      <c r="CA29" t="s">
        <v>83</v>
      </c>
      <c r="CB29" t="s">
        <v>83</v>
      </c>
      <c r="CC29" t="s">
        <v>83</v>
      </c>
      <c r="CD29">
        <v>0</v>
      </c>
      <c r="CE29">
        <v>5</v>
      </c>
      <c r="CF29">
        <v>2010</v>
      </c>
      <c r="CG29" t="s">
        <v>110</v>
      </c>
      <c r="CH29" t="s">
        <v>111</v>
      </c>
      <c r="CI29" s="3">
        <v>306000</v>
      </c>
    </row>
    <row r="30" spans="1:87" x14ac:dyDescent="0.3">
      <c r="A30" s="1">
        <v>29</v>
      </c>
      <c r="B30">
        <v>20</v>
      </c>
      <c r="C30" t="s">
        <v>81</v>
      </c>
      <c r="D30">
        <v>47</v>
      </c>
      <c r="E30" s="1">
        <v>16321</v>
      </c>
      <c r="F30" s="2" t="s">
        <v>82</v>
      </c>
      <c r="G30" s="1">
        <f t="shared" si="0"/>
        <v>1</v>
      </c>
      <c r="H30" t="s">
        <v>83</v>
      </c>
      <c r="I30" t="s">
        <v>120</v>
      </c>
      <c r="J30" t="s">
        <v>85</v>
      </c>
      <c r="K30" t="s">
        <v>86</v>
      </c>
      <c r="L30" t="s">
        <v>166</v>
      </c>
      <c r="M30" t="s">
        <v>88</v>
      </c>
      <c r="N30" t="s">
        <v>162</v>
      </c>
      <c r="O30" t="s">
        <v>90</v>
      </c>
      <c r="P30" t="s">
        <v>90</v>
      </c>
      <c r="Q30" t="s">
        <v>91</v>
      </c>
      <c r="R30" t="s">
        <v>115</v>
      </c>
      <c r="S30">
        <v>5</v>
      </c>
      <c r="T30">
        <v>6</v>
      </c>
      <c r="U30" s="2">
        <v>1957</v>
      </c>
      <c r="V30" s="2">
        <v>1997</v>
      </c>
      <c r="W30" s="1">
        <f t="shared" si="1"/>
        <v>65</v>
      </c>
      <c r="X30" s="1">
        <f t="shared" si="2"/>
        <v>25</v>
      </c>
      <c r="Y30" t="s">
        <v>93</v>
      </c>
      <c r="Z30" t="s">
        <v>94</v>
      </c>
      <c r="AA30" t="s">
        <v>116</v>
      </c>
      <c r="AB30" t="s">
        <v>116</v>
      </c>
      <c r="AC30" t="s">
        <v>117</v>
      </c>
      <c r="AE30">
        <v>0</v>
      </c>
      <c r="AF30" t="s">
        <v>98</v>
      </c>
      <c r="AG30" t="s">
        <v>98</v>
      </c>
      <c r="AH30" t="s">
        <v>118</v>
      </c>
      <c r="AI30" s="1">
        <f>VLOOKUP('Housing Data Set'!AH30, 'Look-Up Tab'!$B$3:$C$8,2,FALSE)</f>
        <v>2</v>
      </c>
      <c r="AJ30" t="s">
        <v>98</v>
      </c>
      <c r="AK30" t="s">
        <v>98</v>
      </c>
      <c r="AL30" t="s">
        <v>97</v>
      </c>
      <c r="AM30" t="s">
        <v>141</v>
      </c>
      <c r="AN30">
        <v>1277</v>
      </c>
      <c r="AO30" t="s">
        <v>102</v>
      </c>
      <c r="AP30">
        <v>0</v>
      </c>
      <c r="AQ30">
        <v>207</v>
      </c>
      <c r="AR30">
        <v>1484</v>
      </c>
      <c r="AS30" t="s">
        <v>103</v>
      </c>
      <c r="AT30" t="s">
        <v>98</v>
      </c>
      <c r="AU30" t="s">
        <v>105</v>
      </c>
      <c r="AV30" t="s">
        <v>106</v>
      </c>
      <c r="AW30">
        <v>1600</v>
      </c>
      <c r="AX30">
        <v>0</v>
      </c>
      <c r="AY30">
        <v>0</v>
      </c>
      <c r="AZ30">
        <v>1600</v>
      </c>
      <c r="BA30">
        <v>1</v>
      </c>
      <c r="BB30">
        <v>0</v>
      </c>
      <c r="BC30">
        <v>1</v>
      </c>
      <c r="BD30">
        <v>0</v>
      </c>
      <c r="BE30">
        <v>2</v>
      </c>
      <c r="BF30">
        <v>1</v>
      </c>
      <c r="BG30" t="s">
        <v>98</v>
      </c>
      <c r="BH30" s="1">
        <v>6</v>
      </c>
      <c r="BI30" t="s">
        <v>107</v>
      </c>
      <c r="BJ30" s="2">
        <v>2</v>
      </c>
      <c r="BK30" s="1">
        <f t="shared" si="3"/>
        <v>1</v>
      </c>
      <c r="BL30" t="s">
        <v>97</v>
      </c>
      <c r="BM30" t="s">
        <v>108</v>
      </c>
      <c r="BN30">
        <v>1957</v>
      </c>
      <c r="BO30" t="s">
        <v>109</v>
      </c>
      <c r="BP30">
        <v>1</v>
      </c>
      <c r="BQ30">
        <v>319</v>
      </c>
      <c r="BR30" t="s">
        <v>98</v>
      </c>
      <c r="BS30" t="s">
        <v>98</v>
      </c>
      <c r="BT30" t="s">
        <v>105</v>
      </c>
      <c r="BU30">
        <v>288</v>
      </c>
      <c r="BV30">
        <v>258</v>
      </c>
      <c r="BW30">
        <v>0</v>
      </c>
      <c r="BX30">
        <v>0</v>
      </c>
      <c r="BY30">
        <v>0</v>
      </c>
      <c r="BZ30">
        <v>0</v>
      </c>
      <c r="CA30" t="s">
        <v>83</v>
      </c>
      <c r="CB30" t="s">
        <v>83</v>
      </c>
      <c r="CC30" t="s">
        <v>83</v>
      </c>
      <c r="CD30">
        <v>0</v>
      </c>
      <c r="CE30">
        <v>12</v>
      </c>
      <c r="CF30">
        <v>2006</v>
      </c>
      <c r="CG30" t="s">
        <v>110</v>
      </c>
      <c r="CH30" t="s">
        <v>111</v>
      </c>
      <c r="CI30" s="3">
        <v>207500</v>
      </c>
    </row>
    <row r="31" spans="1:87" x14ac:dyDescent="0.3">
      <c r="A31" s="1">
        <v>30</v>
      </c>
      <c r="B31">
        <v>30</v>
      </c>
      <c r="C31" t="s">
        <v>142</v>
      </c>
      <c r="D31">
        <v>60</v>
      </c>
      <c r="E31" s="1">
        <v>6324</v>
      </c>
      <c r="F31" s="2" t="s">
        <v>82</v>
      </c>
      <c r="G31" s="1">
        <f t="shared" si="0"/>
        <v>1</v>
      </c>
      <c r="H31" t="s">
        <v>83</v>
      </c>
      <c r="I31" t="s">
        <v>120</v>
      </c>
      <c r="J31" t="s">
        <v>85</v>
      </c>
      <c r="K31" t="s">
        <v>86</v>
      </c>
      <c r="L31" t="s">
        <v>87</v>
      </c>
      <c r="M31" t="s">
        <v>88</v>
      </c>
      <c r="N31" t="s">
        <v>148</v>
      </c>
      <c r="O31" t="s">
        <v>114</v>
      </c>
      <c r="P31" t="s">
        <v>182</v>
      </c>
      <c r="Q31" t="s">
        <v>91</v>
      </c>
      <c r="R31" t="s">
        <v>115</v>
      </c>
      <c r="S31">
        <v>4</v>
      </c>
      <c r="T31">
        <v>6</v>
      </c>
      <c r="U31" s="2">
        <v>1927</v>
      </c>
      <c r="V31" s="2">
        <v>1950</v>
      </c>
      <c r="W31" s="1">
        <f t="shared" si="1"/>
        <v>95</v>
      </c>
      <c r="X31" s="1">
        <f t="shared" si="2"/>
        <v>72</v>
      </c>
      <c r="Y31" t="s">
        <v>93</v>
      </c>
      <c r="Z31" t="s">
        <v>94</v>
      </c>
      <c r="AA31" t="s">
        <v>116</v>
      </c>
      <c r="AB31" t="s">
        <v>116</v>
      </c>
      <c r="AC31" t="s">
        <v>117</v>
      </c>
      <c r="AE31">
        <v>0</v>
      </c>
      <c r="AF31" t="s">
        <v>98</v>
      </c>
      <c r="AG31" t="s">
        <v>98</v>
      </c>
      <c r="AH31" t="s">
        <v>126</v>
      </c>
      <c r="AI31" s="1">
        <f>VLOOKUP('Housing Data Set'!AH31, 'Look-Up Tab'!$B$3:$C$8,2,FALSE)</f>
        <v>1</v>
      </c>
      <c r="AJ31" t="s">
        <v>98</v>
      </c>
      <c r="AK31" t="s">
        <v>98</v>
      </c>
      <c r="AL31" t="s">
        <v>100</v>
      </c>
      <c r="AM31" t="s">
        <v>102</v>
      </c>
      <c r="AN31">
        <v>0</v>
      </c>
      <c r="AO31" t="s">
        <v>102</v>
      </c>
      <c r="AP31">
        <v>0</v>
      </c>
      <c r="AQ31">
        <v>520</v>
      </c>
      <c r="AR31">
        <v>520</v>
      </c>
      <c r="AS31" t="s">
        <v>103</v>
      </c>
      <c r="AT31" t="s">
        <v>147</v>
      </c>
      <c r="AU31" t="s">
        <v>177</v>
      </c>
      <c r="AV31" t="s">
        <v>106</v>
      </c>
      <c r="AW31">
        <v>520</v>
      </c>
      <c r="AX31">
        <v>0</v>
      </c>
      <c r="AY31">
        <v>0</v>
      </c>
      <c r="AZ31">
        <v>520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1</v>
      </c>
      <c r="BG31" t="s">
        <v>147</v>
      </c>
      <c r="BH31" s="1">
        <v>4</v>
      </c>
      <c r="BI31" t="s">
        <v>107</v>
      </c>
      <c r="BJ31" s="2">
        <v>0</v>
      </c>
      <c r="BK31" s="1">
        <f t="shared" si="3"/>
        <v>0</v>
      </c>
      <c r="BL31" t="s">
        <v>83</v>
      </c>
      <c r="BM31" t="s">
        <v>127</v>
      </c>
      <c r="BN31">
        <v>1920</v>
      </c>
      <c r="BO31" t="s">
        <v>102</v>
      </c>
      <c r="BP31">
        <v>1</v>
      </c>
      <c r="BQ31">
        <v>240</v>
      </c>
      <c r="BR31" t="s">
        <v>147</v>
      </c>
      <c r="BS31" t="s">
        <v>98</v>
      </c>
      <c r="BT31" t="s">
        <v>105</v>
      </c>
      <c r="BU31">
        <v>49</v>
      </c>
      <c r="BV31">
        <v>0</v>
      </c>
      <c r="BW31">
        <v>87</v>
      </c>
      <c r="BX31">
        <v>0</v>
      </c>
      <c r="BY31">
        <v>0</v>
      </c>
      <c r="BZ31">
        <v>0</v>
      </c>
      <c r="CA31" t="s">
        <v>83</v>
      </c>
      <c r="CB31" t="s">
        <v>83</v>
      </c>
      <c r="CC31" t="s">
        <v>83</v>
      </c>
      <c r="CD31">
        <v>0</v>
      </c>
      <c r="CE31">
        <v>5</v>
      </c>
      <c r="CF31">
        <v>2008</v>
      </c>
      <c r="CG31" t="s">
        <v>110</v>
      </c>
      <c r="CH31" t="s">
        <v>111</v>
      </c>
      <c r="CI31" s="3">
        <v>68500</v>
      </c>
    </row>
    <row r="32" spans="1:87" x14ac:dyDescent="0.3">
      <c r="A32" s="1">
        <v>31</v>
      </c>
      <c r="B32">
        <v>70</v>
      </c>
      <c r="C32" t="s">
        <v>183</v>
      </c>
      <c r="D32">
        <v>50</v>
      </c>
      <c r="E32" s="1">
        <v>8500</v>
      </c>
      <c r="F32" s="2" t="s">
        <v>82</v>
      </c>
      <c r="G32" s="1">
        <f t="shared" si="0"/>
        <v>1</v>
      </c>
      <c r="H32" t="s">
        <v>82</v>
      </c>
      <c r="I32" t="s">
        <v>84</v>
      </c>
      <c r="J32" t="s">
        <v>85</v>
      </c>
      <c r="K32" t="s">
        <v>86</v>
      </c>
      <c r="L32" t="s">
        <v>87</v>
      </c>
      <c r="M32" t="s">
        <v>88</v>
      </c>
      <c r="N32" t="s">
        <v>176</v>
      </c>
      <c r="O32" t="s">
        <v>114</v>
      </c>
      <c r="P32" t="s">
        <v>90</v>
      </c>
      <c r="Q32" t="s">
        <v>91</v>
      </c>
      <c r="R32" t="s">
        <v>92</v>
      </c>
      <c r="S32">
        <v>4</v>
      </c>
      <c r="T32">
        <v>4</v>
      </c>
      <c r="U32" s="2">
        <v>1920</v>
      </c>
      <c r="V32" s="2">
        <v>1950</v>
      </c>
      <c r="W32" s="1">
        <f t="shared" si="1"/>
        <v>102</v>
      </c>
      <c r="X32" s="1">
        <f t="shared" si="2"/>
        <v>72</v>
      </c>
      <c r="Y32" t="s">
        <v>184</v>
      </c>
      <c r="Z32" t="s">
        <v>94</v>
      </c>
      <c r="AA32" t="s">
        <v>96</v>
      </c>
      <c r="AB32" t="s">
        <v>96</v>
      </c>
      <c r="AC32" t="s">
        <v>117</v>
      </c>
      <c r="AE32">
        <v>0</v>
      </c>
      <c r="AF32" t="s">
        <v>98</v>
      </c>
      <c r="AG32" t="s">
        <v>147</v>
      </c>
      <c r="AH32" t="s">
        <v>126</v>
      </c>
      <c r="AI32" s="1">
        <f>VLOOKUP('Housing Data Set'!AH32, 'Look-Up Tab'!$B$3:$C$8,2,FALSE)</f>
        <v>1</v>
      </c>
      <c r="AJ32" t="s">
        <v>98</v>
      </c>
      <c r="AK32" t="s">
        <v>98</v>
      </c>
      <c r="AL32" t="s">
        <v>100</v>
      </c>
      <c r="AM32" t="s">
        <v>102</v>
      </c>
      <c r="AN32">
        <v>0</v>
      </c>
      <c r="AO32" t="s">
        <v>102</v>
      </c>
      <c r="AP32">
        <v>0</v>
      </c>
      <c r="AQ32">
        <v>649</v>
      </c>
      <c r="AR32">
        <v>649</v>
      </c>
      <c r="AS32" t="s">
        <v>103</v>
      </c>
      <c r="AT32" t="s">
        <v>98</v>
      </c>
      <c r="AU32" t="s">
        <v>177</v>
      </c>
      <c r="AV32" t="s">
        <v>106</v>
      </c>
      <c r="AW32">
        <v>649</v>
      </c>
      <c r="AX32">
        <v>668</v>
      </c>
      <c r="AY32">
        <v>0</v>
      </c>
      <c r="AZ32">
        <v>1317</v>
      </c>
      <c r="BA32">
        <v>0</v>
      </c>
      <c r="BB32">
        <v>0</v>
      </c>
      <c r="BC32">
        <v>1</v>
      </c>
      <c r="BD32">
        <v>0</v>
      </c>
      <c r="BE32">
        <v>3</v>
      </c>
      <c r="BF32">
        <v>1</v>
      </c>
      <c r="BG32" t="s">
        <v>98</v>
      </c>
      <c r="BH32" s="1">
        <v>6</v>
      </c>
      <c r="BI32" t="s">
        <v>107</v>
      </c>
      <c r="BJ32" s="2">
        <v>0</v>
      </c>
      <c r="BK32" s="1">
        <f t="shared" si="3"/>
        <v>0</v>
      </c>
      <c r="BL32" t="s">
        <v>83</v>
      </c>
      <c r="BM32" t="s">
        <v>127</v>
      </c>
      <c r="BN32">
        <v>1920</v>
      </c>
      <c r="BO32" t="s">
        <v>102</v>
      </c>
      <c r="BP32">
        <v>1</v>
      </c>
      <c r="BQ32">
        <v>250</v>
      </c>
      <c r="BR32" t="s">
        <v>98</v>
      </c>
      <c r="BS32" t="s">
        <v>147</v>
      </c>
      <c r="BT32" t="s">
        <v>177</v>
      </c>
      <c r="BU32">
        <v>0</v>
      </c>
      <c r="BV32">
        <v>54</v>
      </c>
      <c r="BW32">
        <v>172</v>
      </c>
      <c r="BX32">
        <v>0</v>
      </c>
      <c r="BY32">
        <v>0</v>
      </c>
      <c r="BZ32">
        <v>0</v>
      </c>
      <c r="CA32" t="s">
        <v>83</v>
      </c>
      <c r="CB32" t="s">
        <v>134</v>
      </c>
      <c r="CC32" t="s">
        <v>83</v>
      </c>
      <c r="CD32">
        <v>0</v>
      </c>
      <c r="CE32">
        <v>7</v>
      </c>
      <c r="CF32">
        <v>2008</v>
      </c>
      <c r="CG32" t="s">
        <v>110</v>
      </c>
      <c r="CH32" t="s">
        <v>111</v>
      </c>
      <c r="CI32" s="3">
        <v>40000</v>
      </c>
    </row>
    <row r="33" spans="1:87" x14ac:dyDescent="0.3">
      <c r="A33" s="1">
        <v>32</v>
      </c>
      <c r="B33">
        <v>20</v>
      </c>
      <c r="C33" t="s">
        <v>81</v>
      </c>
      <c r="D33" t="s">
        <v>83</v>
      </c>
      <c r="E33" s="1">
        <v>8544</v>
      </c>
      <c r="F33" s="2" t="s">
        <v>82</v>
      </c>
      <c r="G33" s="1">
        <f t="shared" si="0"/>
        <v>1</v>
      </c>
      <c r="H33" t="s">
        <v>83</v>
      </c>
      <c r="I33" t="s">
        <v>120</v>
      </c>
      <c r="J33" t="s">
        <v>85</v>
      </c>
      <c r="K33" t="s">
        <v>86</v>
      </c>
      <c r="L33" t="s">
        <v>166</v>
      </c>
      <c r="M33" t="s">
        <v>88</v>
      </c>
      <c r="N33" t="s">
        <v>151</v>
      </c>
      <c r="O33" t="s">
        <v>90</v>
      </c>
      <c r="P33" t="s">
        <v>90</v>
      </c>
      <c r="Q33" t="s">
        <v>91</v>
      </c>
      <c r="R33" t="s">
        <v>115</v>
      </c>
      <c r="S33">
        <v>5</v>
      </c>
      <c r="T33">
        <v>6</v>
      </c>
      <c r="U33" s="2">
        <v>1966</v>
      </c>
      <c r="V33" s="2">
        <v>2006</v>
      </c>
      <c r="W33" s="1">
        <f t="shared" si="1"/>
        <v>56</v>
      </c>
      <c r="X33" s="1">
        <f t="shared" si="2"/>
        <v>16</v>
      </c>
      <c r="Y33" t="s">
        <v>93</v>
      </c>
      <c r="Z33" t="s">
        <v>94</v>
      </c>
      <c r="AA33" t="s">
        <v>140</v>
      </c>
      <c r="AB33" t="s">
        <v>140</v>
      </c>
      <c r="AC33" t="s">
        <v>117</v>
      </c>
      <c r="AE33">
        <v>0</v>
      </c>
      <c r="AF33" t="s">
        <v>98</v>
      </c>
      <c r="AG33" t="s">
        <v>98</v>
      </c>
      <c r="AH33" t="s">
        <v>118</v>
      </c>
      <c r="AI33" s="1">
        <f>VLOOKUP('Housing Data Set'!AH33, 'Look-Up Tab'!$B$3:$C$8,2,FALSE)</f>
        <v>2</v>
      </c>
      <c r="AJ33" t="s">
        <v>98</v>
      </c>
      <c r="AK33" t="s">
        <v>98</v>
      </c>
      <c r="AL33" t="s">
        <v>100</v>
      </c>
      <c r="AM33" t="s">
        <v>102</v>
      </c>
      <c r="AN33">
        <v>0</v>
      </c>
      <c r="AO33" t="s">
        <v>102</v>
      </c>
      <c r="AP33">
        <v>0</v>
      </c>
      <c r="AQ33">
        <v>1228</v>
      </c>
      <c r="AR33">
        <v>1228</v>
      </c>
      <c r="AS33" t="s">
        <v>103</v>
      </c>
      <c r="AT33" t="s">
        <v>97</v>
      </c>
      <c r="AU33" t="s">
        <v>105</v>
      </c>
      <c r="AV33" t="s">
        <v>106</v>
      </c>
      <c r="AW33">
        <v>1228</v>
      </c>
      <c r="AX33">
        <v>0</v>
      </c>
      <c r="AY33">
        <v>0</v>
      </c>
      <c r="AZ33">
        <v>1228</v>
      </c>
      <c r="BA33">
        <v>0</v>
      </c>
      <c r="BB33">
        <v>0</v>
      </c>
      <c r="BC33">
        <v>1</v>
      </c>
      <c r="BD33">
        <v>1</v>
      </c>
      <c r="BE33">
        <v>3</v>
      </c>
      <c r="BF33">
        <v>1</v>
      </c>
      <c r="BG33" t="s">
        <v>97</v>
      </c>
      <c r="BH33" s="1">
        <v>6</v>
      </c>
      <c r="BI33" t="s">
        <v>107</v>
      </c>
      <c r="BJ33" s="2">
        <v>0</v>
      </c>
      <c r="BK33" s="1">
        <f t="shared" si="3"/>
        <v>0</v>
      </c>
      <c r="BL33" t="s">
        <v>83</v>
      </c>
      <c r="BM33" t="s">
        <v>108</v>
      </c>
      <c r="BN33">
        <v>1966</v>
      </c>
      <c r="BO33" t="s">
        <v>102</v>
      </c>
      <c r="BP33">
        <v>1</v>
      </c>
      <c r="BQ33">
        <v>271</v>
      </c>
      <c r="BR33" t="s">
        <v>98</v>
      </c>
      <c r="BS33" t="s">
        <v>98</v>
      </c>
      <c r="BT33" t="s">
        <v>105</v>
      </c>
      <c r="BU33">
        <v>0</v>
      </c>
      <c r="BV33">
        <v>65</v>
      </c>
      <c r="BW33">
        <v>0</v>
      </c>
      <c r="BX33">
        <v>0</v>
      </c>
      <c r="BY33">
        <v>0</v>
      </c>
      <c r="BZ33">
        <v>0</v>
      </c>
      <c r="CA33" t="s">
        <v>83</v>
      </c>
      <c r="CB33" t="s">
        <v>134</v>
      </c>
      <c r="CC33" t="s">
        <v>83</v>
      </c>
      <c r="CD33">
        <v>0</v>
      </c>
      <c r="CE33">
        <v>6</v>
      </c>
      <c r="CF33">
        <v>2008</v>
      </c>
      <c r="CG33" t="s">
        <v>110</v>
      </c>
      <c r="CH33" t="s">
        <v>111</v>
      </c>
      <c r="CI33" s="3">
        <v>149350</v>
      </c>
    </row>
    <row r="34" spans="1:87" x14ac:dyDescent="0.3">
      <c r="A34" s="1">
        <v>33</v>
      </c>
      <c r="B34">
        <v>20</v>
      </c>
      <c r="C34" t="s">
        <v>81</v>
      </c>
      <c r="D34">
        <v>85</v>
      </c>
      <c r="E34" s="1">
        <v>11049</v>
      </c>
      <c r="F34" s="2" t="s">
        <v>82</v>
      </c>
      <c r="G34" s="1">
        <f t="shared" si="0"/>
        <v>1</v>
      </c>
      <c r="H34" t="s">
        <v>83</v>
      </c>
      <c r="I34" t="s">
        <v>84</v>
      </c>
      <c r="J34" t="s">
        <v>85</v>
      </c>
      <c r="K34" t="s">
        <v>86</v>
      </c>
      <c r="L34" t="s">
        <v>122</v>
      </c>
      <c r="M34" t="s">
        <v>88</v>
      </c>
      <c r="N34" t="s">
        <v>89</v>
      </c>
      <c r="O34" t="s">
        <v>90</v>
      </c>
      <c r="P34" t="s">
        <v>90</v>
      </c>
      <c r="Q34" t="s">
        <v>91</v>
      </c>
      <c r="R34" t="s">
        <v>115</v>
      </c>
      <c r="S34">
        <v>8</v>
      </c>
      <c r="T34">
        <v>5</v>
      </c>
      <c r="U34" s="2">
        <v>2007</v>
      </c>
      <c r="V34" s="2">
        <v>2007</v>
      </c>
      <c r="W34" s="1">
        <f t="shared" si="1"/>
        <v>15</v>
      </c>
      <c r="X34" s="1">
        <f t="shared" si="2"/>
        <v>15</v>
      </c>
      <c r="Y34" t="s">
        <v>93</v>
      </c>
      <c r="Z34" t="s">
        <v>94</v>
      </c>
      <c r="AA34" t="s">
        <v>95</v>
      </c>
      <c r="AB34" t="s">
        <v>95</v>
      </c>
      <c r="AC34" t="s">
        <v>117</v>
      </c>
      <c r="AE34">
        <v>0</v>
      </c>
      <c r="AF34" t="s">
        <v>97</v>
      </c>
      <c r="AG34" t="s">
        <v>98</v>
      </c>
      <c r="AH34" t="s">
        <v>99</v>
      </c>
      <c r="AI34" s="1">
        <f>VLOOKUP('Housing Data Set'!AH34, 'Look-Up Tab'!$B$3:$C$8,2,FALSE)</f>
        <v>3</v>
      </c>
      <c r="AJ34" t="s">
        <v>104</v>
      </c>
      <c r="AK34" t="s">
        <v>98</v>
      </c>
      <c r="AL34" t="s">
        <v>130</v>
      </c>
      <c r="AM34" t="s">
        <v>102</v>
      </c>
      <c r="AN34">
        <v>0</v>
      </c>
      <c r="AO34" t="s">
        <v>102</v>
      </c>
      <c r="AP34">
        <v>0</v>
      </c>
      <c r="AQ34">
        <v>1234</v>
      </c>
      <c r="AR34">
        <v>1234</v>
      </c>
      <c r="AS34" t="s">
        <v>103</v>
      </c>
      <c r="AT34" t="s">
        <v>104</v>
      </c>
      <c r="AU34" t="s">
        <v>105</v>
      </c>
      <c r="AV34" t="s">
        <v>106</v>
      </c>
      <c r="AW34">
        <v>1234</v>
      </c>
      <c r="AX34">
        <v>0</v>
      </c>
      <c r="AY34">
        <v>0</v>
      </c>
      <c r="AZ34">
        <v>1234</v>
      </c>
      <c r="BA34">
        <v>0</v>
      </c>
      <c r="BB34">
        <v>0</v>
      </c>
      <c r="BC34">
        <v>2</v>
      </c>
      <c r="BD34">
        <v>0</v>
      </c>
      <c r="BE34">
        <v>3</v>
      </c>
      <c r="BF34">
        <v>1</v>
      </c>
      <c r="BG34" t="s">
        <v>97</v>
      </c>
      <c r="BH34" s="1">
        <v>7</v>
      </c>
      <c r="BI34" t="s">
        <v>107</v>
      </c>
      <c r="BJ34" s="2">
        <v>0</v>
      </c>
      <c r="BK34" s="1">
        <f t="shared" si="3"/>
        <v>0</v>
      </c>
      <c r="BL34" t="s">
        <v>83</v>
      </c>
      <c r="BM34" t="s">
        <v>108</v>
      </c>
      <c r="BN34">
        <v>2007</v>
      </c>
      <c r="BO34" t="s">
        <v>109</v>
      </c>
      <c r="BP34">
        <v>2</v>
      </c>
      <c r="BQ34">
        <v>484</v>
      </c>
      <c r="BR34" t="s">
        <v>98</v>
      </c>
      <c r="BS34" t="s">
        <v>98</v>
      </c>
      <c r="BT34" t="s">
        <v>105</v>
      </c>
      <c r="BU34">
        <v>0</v>
      </c>
      <c r="BV34">
        <v>30</v>
      </c>
      <c r="BW34">
        <v>0</v>
      </c>
      <c r="BX34">
        <v>0</v>
      </c>
      <c r="BY34">
        <v>0</v>
      </c>
      <c r="BZ34">
        <v>0</v>
      </c>
      <c r="CA34" t="s">
        <v>83</v>
      </c>
      <c r="CB34" t="s">
        <v>83</v>
      </c>
      <c r="CC34" t="s">
        <v>83</v>
      </c>
      <c r="CD34">
        <v>0</v>
      </c>
      <c r="CE34">
        <v>1</v>
      </c>
      <c r="CF34">
        <v>2008</v>
      </c>
      <c r="CG34" t="s">
        <v>110</v>
      </c>
      <c r="CH34" t="s">
        <v>111</v>
      </c>
      <c r="CI34" s="3">
        <v>179900</v>
      </c>
    </row>
    <row r="35" spans="1:87" x14ac:dyDescent="0.3">
      <c r="A35" s="1">
        <v>34</v>
      </c>
      <c r="B35">
        <v>20</v>
      </c>
      <c r="C35" t="s">
        <v>81</v>
      </c>
      <c r="D35">
        <v>70</v>
      </c>
      <c r="E35" s="1">
        <v>10552</v>
      </c>
      <c r="F35" s="2" t="s">
        <v>82</v>
      </c>
      <c r="G35" s="1">
        <f t="shared" si="0"/>
        <v>1</v>
      </c>
      <c r="H35" t="s">
        <v>83</v>
      </c>
      <c r="I35" t="s">
        <v>120</v>
      </c>
      <c r="J35" t="s">
        <v>85</v>
      </c>
      <c r="K35" t="s">
        <v>86</v>
      </c>
      <c r="L35" t="s">
        <v>87</v>
      </c>
      <c r="M35" t="s">
        <v>88</v>
      </c>
      <c r="N35" t="s">
        <v>162</v>
      </c>
      <c r="O35" t="s">
        <v>90</v>
      </c>
      <c r="P35" t="s">
        <v>90</v>
      </c>
      <c r="Q35" t="s">
        <v>91</v>
      </c>
      <c r="R35" t="s">
        <v>115</v>
      </c>
      <c r="S35">
        <v>5</v>
      </c>
      <c r="T35">
        <v>5</v>
      </c>
      <c r="U35" s="2">
        <v>1959</v>
      </c>
      <c r="V35" s="2">
        <v>1959</v>
      </c>
      <c r="W35" s="1">
        <f t="shared" si="1"/>
        <v>63</v>
      </c>
      <c r="X35" s="1">
        <f t="shared" si="2"/>
        <v>63</v>
      </c>
      <c r="Y35" t="s">
        <v>152</v>
      </c>
      <c r="Z35" t="s">
        <v>94</v>
      </c>
      <c r="AA35" t="s">
        <v>96</v>
      </c>
      <c r="AB35" t="s">
        <v>96</v>
      </c>
      <c r="AC35" t="s">
        <v>117</v>
      </c>
      <c r="AE35">
        <v>0</v>
      </c>
      <c r="AF35" t="s">
        <v>98</v>
      </c>
      <c r="AG35" t="s">
        <v>98</v>
      </c>
      <c r="AH35" t="s">
        <v>118</v>
      </c>
      <c r="AI35" s="1">
        <f>VLOOKUP('Housing Data Set'!AH35, 'Look-Up Tab'!$B$3:$C$8,2,FALSE)</f>
        <v>2</v>
      </c>
      <c r="AJ35" t="s">
        <v>98</v>
      </c>
      <c r="AK35" t="s">
        <v>98</v>
      </c>
      <c r="AL35" t="s">
        <v>100</v>
      </c>
      <c r="AM35" t="s">
        <v>153</v>
      </c>
      <c r="AN35">
        <v>1018</v>
      </c>
      <c r="AO35" t="s">
        <v>102</v>
      </c>
      <c r="AP35">
        <v>0</v>
      </c>
      <c r="AQ35">
        <v>380</v>
      </c>
      <c r="AR35">
        <v>1398</v>
      </c>
      <c r="AS35" t="s">
        <v>103</v>
      </c>
      <c r="AT35" t="s">
        <v>97</v>
      </c>
      <c r="AU35" t="s">
        <v>105</v>
      </c>
      <c r="AV35" t="s">
        <v>106</v>
      </c>
      <c r="AW35">
        <v>1700</v>
      </c>
      <c r="AX35">
        <v>0</v>
      </c>
      <c r="AY35">
        <v>0</v>
      </c>
      <c r="AZ35">
        <v>1700</v>
      </c>
      <c r="BA35">
        <v>0</v>
      </c>
      <c r="BB35">
        <v>1</v>
      </c>
      <c r="BC35">
        <v>1</v>
      </c>
      <c r="BD35">
        <v>1</v>
      </c>
      <c r="BE35">
        <v>4</v>
      </c>
      <c r="BF35">
        <v>1</v>
      </c>
      <c r="BG35" t="s">
        <v>97</v>
      </c>
      <c r="BH35" s="1">
        <v>6</v>
      </c>
      <c r="BI35" t="s">
        <v>107</v>
      </c>
      <c r="BJ35" s="2">
        <v>1</v>
      </c>
      <c r="BK35" s="1">
        <f t="shared" si="3"/>
        <v>1</v>
      </c>
      <c r="BL35" t="s">
        <v>97</v>
      </c>
      <c r="BM35" t="s">
        <v>108</v>
      </c>
      <c r="BN35">
        <v>1959</v>
      </c>
      <c r="BO35" t="s">
        <v>109</v>
      </c>
      <c r="BP35">
        <v>2</v>
      </c>
      <c r="BQ35">
        <v>447</v>
      </c>
      <c r="BR35" t="s">
        <v>98</v>
      </c>
      <c r="BS35" t="s">
        <v>98</v>
      </c>
      <c r="BT35" t="s">
        <v>105</v>
      </c>
      <c r="BU35">
        <v>0</v>
      </c>
      <c r="BV35">
        <v>38</v>
      </c>
      <c r="BW35">
        <v>0</v>
      </c>
      <c r="BX35">
        <v>0</v>
      </c>
      <c r="BY35">
        <v>0</v>
      </c>
      <c r="BZ35">
        <v>0</v>
      </c>
      <c r="CA35" t="s">
        <v>83</v>
      </c>
      <c r="CB35" t="s">
        <v>83</v>
      </c>
      <c r="CC35" t="s">
        <v>83</v>
      </c>
      <c r="CD35">
        <v>0</v>
      </c>
      <c r="CE35">
        <v>4</v>
      </c>
      <c r="CF35">
        <v>2010</v>
      </c>
      <c r="CG35" t="s">
        <v>110</v>
      </c>
      <c r="CH35" t="s">
        <v>111</v>
      </c>
      <c r="CI35" s="3">
        <v>165500</v>
      </c>
    </row>
    <row r="36" spans="1:87" x14ac:dyDescent="0.3">
      <c r="A36" s="1">
        <v>35</v>
      </c>
      <c r="B36">
        <v>120</v>
      </c>
      <c r="C36" t="s">
        <v>81</v>
      </c>
      <c r="D36">
        <v>60</v>
      </c>
      <c r="E36" s="1">
        <v>7313</v>
      </c>
      <c r="F36" s="2" t="s">
        <v>82</v>
      </c>
      <c r="G36" s="1">
        <f t="shared" si="0"/>
        <v>1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88</v>
      </c>
      <c r="N36" t="s">
        <v>154</v>
      </c>
      <c r="O36" t="s">
        <v>90</v>
      </c>
      <c r="P36" t="s">
        <v>90</v>
      </c>
      <c r="Q36" t="s">
        <v>179</v>
      </c>
      <c r="R36" t="s">
        <v>115</v>
      </c>
      <c r="S36">
        <v>9</v>
      </c>
      <c r="T36">
        <v>5</v>
      </c>
      <c r="U36" s="2">
        <v>2005</v>
      </c>
      <c r="V36" s="2">
        <v>2005</v>
      </c>
      <c r="W36" s="1">
        <f t="shared" si="1"/>
        <v>17</v>
      </c>
      <c r="X36" s="1">
        <f t="shared" si="2"/>
        <v>17</v>
      </c>
      <c r="Y36" t="s">
        <v>152</v>
      </c>
      <c r="Z36" t="s">
        <v>94</v>
      </c>
      <c r="AA36" t="s">
        <v>116</v>
      </c>
      <c r="AB36" t="s">
        <v>116</v>
      </c>
      <c r="AC36" t="s">
        <v>96</v>
      </c>
      <c r="AE36">
        <v>246</v>
      </c>
      <c r="AF36" t="s">
        <v>104</v>
      </c>
      <c r="AG36" t="s">
        <v>98</v>
      </c>
      <c r="AH36" t="s">
        <v>99</v>
      </c>
      <c r="AI36" s="1">
        <f>VLOOKUP('Housing Data Set'!AH36, 'Look-Up Tab'!$B$3:$C$8,2,FALSE)</f>
        <v>3</v>
      </c>
      <c r="AJ36" t="s">
        <v>104</v>
      </c>
      <c r="AK36" t="s">
        <v>98</v>
      </c>
      <c r="AL36" t="s">
        <v>100</v>
      </c>
      <c r="AM36" t="s">
        <v>101</v>
      </c>
      <c r="AN36">
        <v>1153</v>
      </c>
      <c r="AO36" t="s">
        <v>102</v>
      </c>
      <c r="AP36">
        <v>0</v>
      </c>
      <c r="AQ36">
        <v>408</v>
      </c>
      <c r="AR36">
        <v>1561</v>
      </c>
      <c r="AS36" t="s">
        <v>103</v>
      </c>
      <c r="AT36" t="s">
        <v>104</v>
      </c>
      <c r="AU36" t="s">
        <v>105</v>
      </c>
      <c r="AV36" t="s">
        <v>106</v>
      </c>
      <c r="AW36">
        <v>1561</v>
      </c>
      <c r="AX36">
        <v>0</v>
      </c>
      <c r="AY36">
        <v>0</v>
      </c>
      <c r="AZ36">
        <v>1561</v>
      </c>
      <c r="BA36">
        <v>1</v>
      </c>
      <c r="BB36">
        <v>0</v>
      </c>
      <c r="BC36">
        <v>2</v>
      </c>
      <c r="BD36">
        <v>0</v>
      </c>
      <c r="BE36">
        <v>2</v>
      </c>
      <c r="BF36">
        <v>1</v>
      </c>
      <c r="BG36" t="s">
        <v>104</v>
      </c>
      <c r="BH36" s="1">
        <v>6</v>
      </c>
      <c r="BI36" t="s">
        <v>107</v>
      </c>
      <c r="BJ36" s="2">
        <v>1</v>
      </c>
      <c r="BK36" s="1">
        <f t="shared" si="3"/>
        <v>1</v>
      </c>
      <c r="BL36" t="s">
        <v>97</v>
      </c>
      <c r="BM36" t="s">
        <v>108</v>
      </c>
      <c r="BN36">
        <v>2005</v>
      </c>
      <c r="BO36" t="s">
        <v>157</v>
      </c>
      <c r="BP36">
        <v>2</v>
      </c>
      <c r="BQ36">
        <v>556</v>
      </c>
      <c r="BR36" t="s">
        <v>98</v>
      </c>
      <c r="BS36" t="s">
        <v>98</v>
      </c>
      <c r="BT36" t="s">
        <v>105</v>
      </c>
      <c r="BU36">
        <v>203</v>
      </c>
      <c r="BV36">
        <v>47</v>
      </c>
      <c r="BW36">
        <v>0</v>
      </c>
      <c r="BX36">
        <v>0</v>
      </c>
      <c r="BY36">
        <v>0</v>
      </c>
      <c r="BZ36">
        <v>0</v>
      </c>
      <c r="CA36" t="s">
        <v>83</v>
      </c>
      <c r="CB36" t="s">
        <v>83</v>
      </c>
      <c r="CC36" t="s">
        <v>83</v>
      </c>
      <c r="CD36">
        <v>0</v>
      </c>
      <c r="CE36">
        <v>8</v>
      </c>
      <c r="CF36">
        <v>2007</v>
      </c>
      <c r="CG36" t="s">
        <v>110</v>
      </c>
      <c r="CH36" t="s">
        <v>111</v>
      </c>
      <c r="CI36" s="3">
        <v>277500</v>
      </c>
    </row>
    <row r="37" spans="1:87" x14ac:dyDescent="0.3">
      <c r="A37" s="1">
        <v>36</v>
      </c>
      <c r="B37">
        <v>60</v>
      </c>
      <c r="C37" t="s">
        <v>81</v>
      </c>
      <c r="D37">
        <v>108</v>
      </c>
      <c r="E37" s="1">
        <v>13418</v>
      </c>
      <c r="F37" s="2" t="s">
        <v>82</v>
      </c>
      <c r="G37" s="1">
        <f t="shared" si="0"/>
        <v>1</v>
      </c>
      <c r="H37" t="s">
        <v>83</v>
      </c>
      <c r="I37" t="s">
        <v>84</v>
      </c>
      <c r="J37" t="s">
        <v>85</v>
      </c>
      <c r="K37" t="s">
        <v>86</v>
      </c>
      <c r="L37" t="s">
        <v>87</v>
      </c>
      <c r="M37" t="s">
        <v>88</v>
      </c>
      <c r="N37" t="s">
        <v>154</v>
      </c>
      <c r="O37" t="s">
        <v>90</v>
      </c>
      <c r="P37" t="s">
        <v>90</v>
      </c>
      <c r="Q37" t="s">
        <v>91</v>
      </c>
      <c r="R37" t="s">
        <v>92</v>
      </c>
      <c r="S37">
        <v>8</v>
      </c>
      <c r="T37">
        <v>5</v>
      </c>
      <c r="U37" s="2">
        <v>2004</v>
      </c>
      <c r="V37" s="2">
        <v>2005</v>
      </c>
      <c r="W37" s="1">
        <f t="shared" si="1"/>
        <v>18</v>
      </c>
      <c r="X37" s="1">
        <f t="shared" si="2"/>
        <v>17</v>
      </c>
      <c r="Y37" t="s">
        <v>93</v>
      </c>
      <c r="Z37" t="s">
        <v>94</v>
      </c>
      <c r="AA37" t="s">
        <v>95</v>
      </c>
      <c r="AB37" t="s">
        <v>95</v>
      </c>
      <c r="AC37" t="s">
        <v>137</v>
      </c>
      <c r="AE37">
        <v>132</v>
      </c>
      <c r="AF37" t="s">
        <v>97</v>
      </c>
      <c r="AG37" t="s">
        <v>98</v>
      </c>
      <c r="AH37" t="s">
        <v>99</v>
      </c>
      <c r="AI37" s="1">
        <f>VLOOKUP('Housing Data Set'!AH37, 'Look-Up Tab'!$B$3:$C$8,2,FALSE)</f>
        <v>3</v>
      </c>
      <c r="AJ37" t="s">
        <v>104</v>
      </c>
      <c r="AK37" t="s">
        <v>98</v>
      </c>
      <c r="AL37" t="s">
        <v>130</v>
      </c>
      <c r="AM37" t="s">
        <v>102</v>
      </c>
      <c r="AN37">
        <v>0</v>
      </c>
      <c r="AO37" t="s">
        <v>102</v>
      </c>
      <c r="AP37">
        <v>0</v>
      </c>
      <c r="AQ37">
        <v>1117</v>
      </c>
      <c r="AR37">
        <v>1117</v>
      </c>
      <c r="AS37" t="s">
        <v>103</v>
      </c>
      <c r="AT37" t="s">
        <v>104</v>
      </c>
      <c r="AU37" t="s">
        <v>105</v>
      </c>
      <c r="AV37" t="s">
        <v>106</v>
      </c>
      <c r="AW37">
        <v>1132</v>
      </c>
      <c r="AX37">
        <v>1320</v>
      </c>
      <c r="AY37">
        <v>0</v>
      </c>
      <c r="AZ37">
        <v>2452</v>
      </c>
      <c r="BA37">
        <v>0</v>
      </c>
      <c r="BB37">
        <v>0</v>
      </c>
      <c r="BC37">
        <v>3</v>
      </c>
      <c r="BD37">
        <v>1</v>
      </c>
      <c r="BE37">
        <v>4</v>
      </c>
      <c r="BF37">
        <v>1</v>
      </c>
      <c r="BG37" t="s">
        <v>97</v>
      </c>
      <c r="BH37" s="1">
        <v>9</v>
      </c>
      <c r="BI37" t="s">
        <v>107</v>
      </c>
      <c r="BJ37" s="2">
        <v>1</v>
      </c>
      <c r="BK37" s="1">
        <f t="shared" si="3"/>
        <v>1</v>
      </c>
      <c r="BL37" t="s">
        <v>97</v>
      </c>
      <c r="BM37" t="s">
        <v>156</v>
      </c>
      <c r="BN37">
        <v>2004</v>
      </c>
      <c r="BO37" t="s">
        <v>157</v>
      </c>
      <c r="BP37">
        <v>3</v>
      </c>
      <c r="BQ37">
        <v>691</v>
      </c>
      <c r="BR37" t="s">
        <v>98</v>
      </c>
      <c r="BS37" t="s">
        <v>98</v>
      </c>
      <c r="BT37" t="s">
        <v>105</v>
      </c>
      <c r="BU37">
        <v>113</v>
      </c>
      <c r="BV37">
        <v>32</v>
      </c>
      <c r="BW37">
        <v>0</v>
      </c>
      <c r="BX37">
        <v>0</v>
      </c>
      <c r="BY37">
        <v>0</v>
      </c>
      <c r="BZ37">
        <v>0</v>
      </c>
      <c r="CA37" t="s">
        <v>83</v>
      </c>
      <c r="CB37" t="s">
        <v>83</v>
      </c>
      <c r="CC37" t="s">
        <v>83</v>
      </c>
      <c r="CD37">
        <v>0</v>
      </c>
      <c r="CE37">
        <v>9</v>
      </c>
      <c r="CF37">
        <v>2006</v>
      </c>
      <c r="CG37" t="s">
        <v>110</v>
      </c>
      <c r="CH37" t="s">
        <v>111</v>
      </c>
      <c r="CI37" s="3">
        <v>309000</v>
      </c>
    </row>
    <row r="38" spans="1:87" x14ac:dyDescent="0.3">
      <c r="A38" s="1">
        <v>37</v>
      </c>
      <c r="B38">
        <v>20</v>
      </c>
      <c r="C38" t="s">
        <v>81</v>
      </c>
      <c r="D38">
        <v>112</v>
      </c>
      <c r="E38" s="1">
        <v>10859</v>
      </c>
      <c r="F38" s="2" t="s">
        <v>82</v>
      </c>
      <c r="G38" s="1">
        <f t="shared" si="0"/>
        <v>1</v>
      </c>
      <c r="H38" t="s">
        <v>83</v>
      </c>
      <c r="I38" t="s">
        <v>84</v>
      </c>
      <c r="J38" t="s">
        <v>85</v>
      </c>
      <c r="K38" t="s">
        <v>86</v>
      </c>
      <c r="L38" t="s">
        <v>122</v>
      </c>
      <c r="M38" t="s">
        <v>88</v>
      </c>
      <c r="N38" t="s">
        <v>89</v>
      </c>
      <c r="O38" t="s">
        <v>90</v>
      </c>
      <c r="P38" t="s">
        <v>90</v>
      </c>
      <c r="Q38" t="s">
        <v>91</v>
      </c>
      <c r="R38" t="s">
        <v>115</v>
      </c>
      <c r="S38">
        <v>5</v>
      </c>
      <c r="T38">
        <v>5</v>
      </c>
      <c r="U38" s="2">
        <v>1994</v>
      </c>
      <c r="V38" s="2">
        <v>1995</v>
      </c>
      <c r="W38" s="1">
        <f t="shared" si="1"/>
        <v>28</v>
      </c>
      <c r="X38" s="1">
        <f t="shared" si="2"/>
        <v>27</v>
      </c>
      <c r="Y38" t="s">
        <v>93</v>
      </c>
      <c r="Z38" t="s">
        <v>94</v>
      </c>
      <c r="AA38" t="s">
        <v>95</v>
      </c>
      <c r="AB38" t="s">
        <v>95</v>
      </c>
      <c r="AC38" t="s">
        <v>117</v>
      </c>
      <c r="AE38">
        <v>0</v>
      </c>
      <c r="AF38" t="s">
        <v>98</v>
      </c>
      <c r="AG38" t="s">
        <v>98</v>
      </c>
      <c r="AH38" t="s">
        <v>99</v>
      </c>
      <c r="AI38" s="1">
        <f>VLOOKUP('Housing Data Set'!AH38, 'Look-Up Tab'!$B$3:$C$8,2,FALSE)</f>
        <v>3</v>
      </c>
      <c r="AJ38" t="s">
        <v>97</v>
      </c>
      <c r="AK38" t="s">
        <v>98</v>
      </c>
      <c r="AL38" t="s">
        <v>100</v>
      </c>
      <c r="AM38" t="s">
        <v>102</v>
      </c>
      <c r="AN38">
        <v>0</v>
      </c>
      <c r="AO38" t="s">
        <v>102</v>
      </c>
      <c r="AP38">
        <v>0</v>
      </c>
      <c r="AQ38">
        <v>1097</v>
      </c>
      <c r="AR38">
        <v>1097</v>
      </c>
      <c r="AS38" t="s">
        <v>103</v>
      </c>
      <c r="AT38" t="s">
        <v>104</v>
      </c>
      <c r="AU38" t="s">
        <v>105</v>
      </c>
      <c r="AV38" t="s">
        <v>106</v>
      </c>
      <c r="AW38">
        <v>1097</v>
      </c>
      <c r="AX38">
        <v>0</v>
      </c>
      <c r="AY38">
        <v>0</v>
      </c>
      <c r="AZ38">
        <v>1097</v>
      </c>
      <c r="BA38">
        <v>0</v>
      </c>
      <c r="BB38">
        <v>0</v>
      </c>
      <c r="BC38">
        <v>1</v>
      </c>
      <c r="BD38">
        <v>1</v>
      </c>
      <c r="BE38">
        <v>3</v>
      </c>
      <c r="BF38">
        <v>1</v>
      </c>
      <c r="BG38" t="s">
        <v>98</v>
      </c>
      <c r="BH38" s="1">
        <v>6</v>
      </c>
      <c r="BI38" t="s">
        <v>107</v>
      </c>
      <c r="BJ38" s="2">
        <v>0</v>
      </c>
      <c r="BK38" s="1">
        <f t="shared" si="3"/>
        <v>0</v>
      </c>
      <c r="BL38" t="s">
        <v>83</v>
      </c>
      <c r="BM38" t="s">
        <v>108</v>
      </c>
      <c r="BN38">
        <v>1995</v>
      </c>
      <c r="BO38" t="s">
        <v>102</v>
      </c>
      <c r="BP38">
        <v>2</v>
      </c>
      <c r="BQ38">
        <v>672</v>
      </c>
      <c r="BR38" t="s">
        <v>98</v>
      </c>
      <c r="BS38" t="s">
        <v>98</v>
      </c>
      <c r="BT38" t="s">
        <v>105</v>
      </c>
      <c r="BU38">
        <v>392</v>
      </c>
      <c r="BV38">
        <v>64</v>
      </c>
      <c r="BW38">
        <v>0</v>
      </c>
      <c r="BX38">
        <v>0</v>
      </c>
      <c r="BY38">
        <v>0</v>
      </c>
      <c r="BZ38">
        <v>0</v>
      </c>
      <c r="CA38" t="s">
        <v>83</v>
      </c>
      <c r="CB38" t="s">
        <v>83</v>
      </c>
      <c r="CC38" t="s">
        <v>83</v>
      </c>
      <c r="CD38">
        <v>0</v>
      </c>
      <c r="CE38">
        <v>6</v>
      </c>
      <c r="CF38">
        <v>2009</v>
      </c>
      <c r="CG38" t="s">
        <v>110</v>
      </c>
      <c r="CH38" t="s">
        <v>111</v>
      </c>
      <c r="CI38" s="3">
        <v>145000</v>
      </c>
    </row>
    <row r="39" spans="1:87" x14ac:dyDescent="0.3">
      <c r="A39" s="1">
        <v>38</v>
      </c>
      <c r="B39">
        <v>20</v>
      </c>
      <c r="C39" t="s">
        <v>81</v>
      </c>
      <c r="D39">
        <v>74</v>
      </c>
      <c r="E39" s="1">
        <v>8532</v>
      </c>
      <c r="F39" s="2" t="s">
        <v>82</v>
      </c>
      <c r="G39" s="1">
        <f t="shared" si="0"/>
        <v>1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88</v>
      </c>
      <c r="N39" t="s">
        <v>162</v>
      </c>
      <c r="O39" t="s">
        <v>90</v>
      </c>
      <c r="P39" t="s">
        <v>90</v>
      </c>
      <c r="Q39" t="s">
        <v>91</v>
      </c>
      <c r="R39" t="s">
        <v>115</v>
      </c>
      <c r="S39">
        <v>5</v>
      </c>
      <c r="T39">
        <v>6</v>
      </c>
      <c r="U39" s="2">
        <v>1954</v>
      </c>
      <c r="V39" s="2">
        <v>1990</v>
      </c>
      <c r="W39" s="1">
        <f t="shared" si="1"/>
        <v>68</v>
      </c>
      <c r="X39" s="1">
        <f t="shared" si="2"/>
        <v>32</v>
      </c>
      <c r="Y39" t="s">
        <v>152</v>
      </c>
      <c r="Z39" t="s">
        <v>94</v>
      </c>
      <c r="AA39" t="s">
        <v>124</v>
      </c>
      <c r="AB39" t="s">
        <v>124</v>
      </c>
      <c r="AC39" t="s">
        <v>96</v>
      </c>
      <c r="AE39">
        <v>650</v>
      </c>
      <c r="AF39" t="s">
        <v>98</v>
      </c>
      <c r="AG39" t="s">
        <v>98</v>
      </c>
      <c r="AH39" t="s">
        <v>118</v>
      </c>
      <c r="AI39" s="1">
        <f>VLOOKUP('Housing Data Set'!AH39, 'Look-Up Tab'!$B$3:$C$8,2,FALSE)</f>
        <v>2</v>
      </c>
      <c r="AJ39" t="s">
        <v>98</v>
      </c>
      <c r="AK39" t="s">
        <v>98</v>
      </c>
      <c r="AL39" t="s">
        <v>100</v>
      </c>
      <c r="AM39" t="s">
        <v>153</v>
      </c>
      <c r="AN39">
        <v>1213</v>
      </c>
      <c r="AO39" t="s">
        <v>102</v>
      </c>
      <c r="AP39">
        <v>0</v>
      </c>
      <c r="AQ39">
        <v>84</v>
      </c>
      <c r="AR39">
        <v>1297</v>
      </c>
      <c r="AS39" t="s">
        <v>103</v>
      </c>
      <c r="AT39" t="s">
        <v>97</v>
      </c>
      <c r="AU39" t="s">
        <v>105</v>
      </c>
      <c r="AV39" t="s">
        <v>106</v>
      </c>
      <c r="AW39">
        <v>1297</v>
      </c>
      <c r="AX39">
        <v>0</v>
      </c>
      <c r="AY39">
        <v>0</v>
      </c>
      <c r="AZ39">
        <v>1297</v>
      </c>
      <c r="BA39">
        <v>0</v>
      </c>
      <c r="BB39">
        <v>1</v>
      </c>
      <c r="BC39">
        <v>1</v>
      </c>
      <c r="BD39">
        <v>0</v>
      </c>
      <c r="BE39">
        <v>3</v>
      </c>
      <c r="BF39">
        <v>1</v>
      </c>
      <c r="BG39" t="s">
        <v>98</v>
      </c>
      <c r="BH39" s="1">
        <v>5</v>
      </c>
      <c r="BI39" t="s">
        <v>107</v>
      </c>
      <c r="BJ39" s="2">
        <v>1</v>
      </c>
      <c r="BK39" s="1">
        <f t="shared" si="3"/>
        <v>1</v>
      </c>
      <c r="BL39" t="s">
        <v>98</v>
      </c>
      <c r="BM39" t="s">
        <v>108</v>
      </c>
      <c r="BN39">
        <v>1954</v>
      </c>
      <c r="BO39" t="s">
        <v>157</v>
      </c>
      <c r="BP39">
        <v>2</v>
      </c>
      <c r="BQ39">
        <v>498</v>
      </c>
      <c r="BR39" t="s">
        <v>98</v>
      </c>
      <c r="BS39" t="s">
        <v>98</v>
      </c>
      <c r="BT39" t="s">
        <v>105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t="s">
        <v>83</v>
      </c>
      <c r="CB39" t="s">
        <v>83</v>
      </c>
      <c r="CC39" t="s">
        <v>83</v>
      </c>
      <c r="CD39">
        <v>0</v>
      </c>
      <c r="CE39">
        <v>10</v>
      </c>
      <c r="CF39">
        <v>2009</v>
      </c>
      <c r="CG39" t="s">
        <v>110</v>
      </c>
      <c r="CH39" t="s">
        <v>111</v>
      </c>
      <c r="CI39" s="3">
        <v>153000</v>
      </c>
    </row>
    <row r="40" spans="1:87" x14ac:dyDescent="0.3">
      <c r="A40" s="1">
        <v>39</v>
      </c>
      <c r="B40">
        <v>20</v>
      </c>
      <c r="C40" t="s">
        <v>81</v>
      </c>
      <c r="D40">
        <v>68</v>
      </c>
      <c r="E40" s="1">
        <v>7922</v>
      </c>
      <c r="F40" s="2" t="s">
        <v>82</v>
      </c>
      <c r="G40" s="1">
        <f t="shared" si="0"/>
        <v>1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88</v>
      </c>
      <c r="N40" t="s">
        <v>162</v>
      </c>
      <c r="O40" t="s">
        <v>90</v>
      </c>
      <c r="P40" t="s">
        <v>90</v>
      </c>
      <c r="Q40" t="s">
        <v>91</v>
      </c>
      <c r="R40" t="s">
        <v>115</v>
      </c>
      <c r="S40">
        <v>5</v>
      </c>
      <c r="T40">
        <v>7</v>
      </c>
      <c r="U40" s="2">
        <v>1953</v>
      </c>
      <c r="V40" s="2">
        <v>2007</v>
      </c>
      <c r="W40" s="1">
        <f t="shared" si="1"/>
        <v>69</v>
      </c>
      <c r="X40" s="1">
        <f t="shared" si="2"/>
        <v>15</v>
      </c>
      <c r="Y40" t="s">
        <v>93</v>
      </c>
      <c r="Z40" t="s">
        <v>94</v>
      </c>
      <c r="AA40" t="s">
        <v>95</v>
      </c>
      <c r="AB40" t="s">
        <v>95</v>
      </c>
      <c r="AC40" t="s">
        <v>117</v>
      </c>
      <c r="AE40">
        <v>0</v>
      </c>
      <c r="AF40" t="s">
        <v>98</v>
      </c>
      <c r="AG40" t="s">
        <v>97</v>
      </c>
      <c r="AH40" t="s">
        <v>118</v>
      </c>
      <c r="AI40" s="1">
        <f>VLOOKUP('Housing Data Set'!AH40, 'Look-Up Tab'!$B$3:$C$8,2,FALSE)</f>
        <v>2</v>
      </c>
      <c r="AJ40" t="s">
        <v>98</v>
      </c>
      <c r="AK40" t="s">
        <v>98</v>
      </c>
      <c r="AL40" t="s">
        <v>100</v>
      </c>
      <c r="AM40" t="s">
        <v>101</v>
      </c>
      <c r="AN40">
        <v>731</v>
      </c>
      <c r="AO40" t="s">
        <v>102</v>
      </c>
      <c r="AP40">
        <v>0</v>
      </c>
      <c r="AQ40">
        <v>326</v>
      </c>
      <c r="AR40">
        <v>1057</v>
      </c>
      <c r="AS40" t="s">
        <v>103</v>
      </c>
      <c r="AT40" t="s">
        <v>98</v>
      </c>
      <c r="AU40" t="s">
        <v>105</v>
      </c>
      <c r="AV40" t="s">
        <v>106</v>
      </c>
      <c r="AW40">
        <v>1057</v>
      </c>
      <c r="AX40">
        <v>0</v>
      </c>
      <c r="AY40">
        <v>0</v>
      </c>
      <c r="AZ40">
        <v>1057</v>
      </c>
      <c r="BA40">
        <v>1</v>
      </c>
      <c r="BB40">
        <v>0</v>
      </c>
      <c r="BC40">
        <v>1</v>
      </c>
      <c r="BD40">
        <v>0</v>
      </c>
      <c r="BE40">
        <v>3</v>
      </c>
      <c r="BF40">
        <v>1</v>
      </c>
      <c r="BG40" t="s">
        <v>97</v>
      </c>
      <c r="BH40" s="1">
        <v>5</v>
      </c>
      <c r="BI40" t="s">
        <v>107</v>
      </c>
      <c r="BJ40" s="2">
        <v>0</v>
      </c>
      <c r="BK40" s="1">
        <f t="shared" si="3"/>
        <v>0</v>
      </c>
      <c r="BL40" t="s">
        <v>83</v>
      </c>
      <c r="BM40" t="s">
        <v>127</v>
      </c>
      <c r="BN40">
        <v>1953</v>
      </c>
      <c r="BO40" t="s">
        <v>102</v>
      </c>
      <c r="BP40">
        <v>1</v>
      </c>
      <c r="BQ40">
        <v>246</v>
      </c>
      <c r="BR40" t="s">
        <v>98</v>
      </c>
      <c r="BS40" t="s">
        <v>98</v>
      </c>
      <c r="BT40" t="s">
        <v>105</v>
      </c>
      <c r="BU40">
        <v>0</v>
      </c>
      <c r="BV40">
        <v>52</v>
      </c>
      <c r="BW40">
        <v>0</v>
      </c>
      <c r="BX40">
        <v>0</v>
      </c>
      <c r="BY40">
        <v>0</v>
      </c>
      <c r="BZ40">
        <v>0</v>
      </c>
      <c r="CA40" t="s">
        <v>83</v>
      </c>
      <c r="CB40" t="s">
        <v>83</v>
      </c>
      <c r="CC40" t="s">
        <v>83</v>
      </c>
      <c r="CD40">
        <v>0</v>
      </c>
      <c r="CE40">
        <v>1</v>
      </c>
      <c r="CF40">
        <v>2010</v>
      </c>
      <c r="CG40" t="s">
        <v>110</v>
      </c>
      <c r="CH40" t="s">
        <v>128</v>
      </c>
      <c r="CI40" s="3">
        <v>109000</v>
      </c>
    </row>
    <row r="41" spans="1:87" x14ac:dyDescent="0.3">
      <c r="A41" s="1">
        <v>40</v>
      </c>
      <c r="B41">
        <v>90</v>
      </c>
      <c r="C41" t="s">
        <v>81</v>
      </c>
      <c r="D41">
        <v>65</v>
      </c>
      <c r="E41" s="1">
        <v>6040</v>
      </c>
      <c r="F41" s="2" t="s">
        <v>82</v>
      </c>
      <c r="G41" s="1">
        <f t="shared" si="0"/>
        <v>1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88</v>
      </c>
      <c r="N41" t="s">
        <v>185</v>
      </c>
      <c r="O41" t="s">
        <v>90</v>
      </c>
      <c r="P41" t="s">
        <v>90</v>
      </c>
      <c r="Q41" t="s">
        <v>167</v>
      </c>
      <c r="R41" t="s">
        <v>115</v>
      </c>
      <c r="S41">
        <v>4</v>
      </c>
      <c r="T41">
        <v>5</v>
      </c>
      <c r="U41" s="2">
        <v>1955</v>
      </c>
      <c r="V41" s="2">
        <v>1955</v>
      </c>
      <c r="W41" s="1">
        <f t="shared" si="1"/>
        <v>67</v>
      </c>
      <c r="X41" s="1">
        <f t="shared" si="2"/>
        <v>67</v>
      </c>
      <c r="Y41" t="s">
        <v>93</v>
      </c>
      <c r="Z41" t="s">
        <v>94</v>
      </c>
      <c r="AA41" t="s">
        <v>186</v>
      </c>
      <c r="AB41" t="s">
        <v>161</v>
      </c>
      <c r="AC41" t="s">
        <v>117</v>
      </c>
      <c r="AE41">
        <v>0</v>
      </c>
      <c r="AF41" t="s">
        <v>98</v>
      </c>
      <c r="AG41" t="s">
        <v>98</v>
      </c>
      <c r="AH41" t="s">
        <v>99</v>
      </c>
      <c r="AI41" s="1">
        <f>VLOOKUP('Housing Data Set'!AH41, 'Look-Up Tab'!$B$3:$C$8,2,FALSE)</f>
        <v>3</v>
      </c>
      <c r="AJ41" t="s">
        <v>83</v>
      </c>
      <c r="AK41" t="s">
        <v>83</v>
      </c>
      <c r="AL41" t="s">
        <v>83</v>
      </c>
      <c r="AM41" t="s">
        <v>83</v>
      </c>
      <c r="AN41">
        <v>0</v>
      </c>
      <c r="AO41" t="s">
        <v>83</v>
      </c>
      <c r="AP41">
        <v>0</v>
      </c>
      <c r="AQ41">
        <v>0</v>
      </c>
      <c r="AR41">
        <v>0</v>
      </c>
      <c r="AS41" t="s">
        <v>103</v>
      </c>
      <c r="AT41" t="s">
        <v>98</v>
      </c>
      <c r="AU41" t="s">
        <v>177</v>
      </c>
      <c r="AV41" t="s">
        <v>187</v>
      </c>
      <c r="AW41">
        <v>1152</v>
      </c>
      <c r="AX41">
        <v>0</v>
      </c>
      <c r="AY41">
        <v>0</v>
      </c>
      <c r="AZ41">
        <v>1152</v>
      </c>
      <c r="BA41">
        <v>0</v>
      </c>
      <c r="BB41">
        <v>0</v>
      </c>
      <c r="BC41">
        <v>2</v>
      </c>
      <c r="BD41">
        <v>0</v>
      </c>
      <c r="BE41">
        <v>2</v>
      </c>
      <c r="BF41">
        <v>2</v>
      </c>
      <c r="BG41" t="s">
        <v>147</v>
      </c>
      <c r="BH41" s="1">
        <v>6</v>
      </c>
      <c r="BI41" t="s">
        <v>107</v>
      </c>
      <c r="BJ41" s="2">
        <v>0</v>
      </c>
      <c r="BK41" s="1">
        <f t="shared" si="3"/>
        <v>0</v>
      </c>
      <c r="BL41" t="s">
        <v>83</v>
      </c>
      <c r="BM41" t="s">
        <v>83</v>
      </c>
      <c r="BN41" t="s">
        <v>83</v>
      </c>
      <c r="BO41" t="s">
        <v>83</v>
      </c>
      <c r="BP41">
        <v>0</v>
      </c>
      <c r="BQ41">
        <v>0</v>
      </c>
      <c r="BR41" t="s">
        <v>83</v>
      </c>
      <c r="BS41" t="s">
        <v>83</v>
      </c>
      <c r="BT41" t="s">
        <v>177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t="s">
        <v>83</v>
      </c>
      <c r="CB41" t="s">
        <v>83</v>
      </c>
      <c r="CC41" t="s">
        <v>83</v>
      </c>
      <c r="CD41">
        <v>0</v>
      </c>
      <c r="CE41">
        <v>6</v>
      </c>
      <c r="CF41">
        <v>2008</v>
      </c>
      <c r="CG41" t="s">
        <v>110</v>
      </c>
      <c r="CH41" t="s">
        <v>188</v>
      </c>
      <c r="CI41" s="3">
        <v>82000</v>
      </c>
    </row>
    <row r="42" spans="1:87" x14ac:dyDescent="0.3">
      <c r="A42" s="1">
        <v>41</v>
      </c>
      <c r="B42">
        <v>20</v>
      </c>
      <c r="C42" t="s">
        <v>81</v>
      </c>
      <c r="D42">
        <v>84</v>
      </c>
      <c r="E42" s="1">
        <v>8658</v>
      </c>
      <c r="F42" s="2" t="s">
        <v>82</v>
      </c>
      <c r="G42" s="1">
        <f t="shared" si="0"/>
        <v>1</v>
      </c>
      <c r="H42" t="s">
        <v>83</v>
      </c>
      <c r="I42" t="s">
        <v>84</v>
      </c>
      <c r="J42" t="s">
        <v>85</v>
      </c>
      <c r="K42" t="s">
        <v>86</v>
      </c>
      <c r="L42" t="s">
        <v>87</v>
      </c>
      <c r="M42" t="s">
        <v>88</v>
      </c>
      <c r="N42" t="s">
        <v>162</v>
      </c>
      <c r="O42" t="s">
        <v>90</v>
      </c>
      <c r="P42" t="s">
        <v>90</v>
      </c>
      <c r="Q42" t="s">
        <v>91</v>
      </c>
      <c r="R42" t="s">
        <v>115</v>
      </c>
      <c r="S42">
        <v>6</v>
      </c>
      <c r="T42">
        <v>5</v>
      </c>
      <c r="U42" s="2">
        <v>1965</v>
      </c>
      <c r="V42" s="2">
        <v>1965</v>
      </c>
      <c r="W42" s="1">
        <f t="shared" si="1"/>
        <v>57</v>
      </c>
      <c r="X42" s="1">
        <f t="shared" si="2"/>
        <v>57</v>
      </c>
      <c r="Y42" t="s">
        <v>93</v>
      </c>
      <c r="Z42" t="s">
        <v>94</v>
      </c>
      <c r="AA42" t="s">
        <v>124</v>
      </c>
      <c r="AB42" t="s">
        <v>124</v>
      </c>
      <c r="AC42" t="s">
        <v>96</v>
      </c>
      <c r="AE42">
        <v>101</v>
      </c>
      <c r="AF42" t="s">
        <v>98</v>
      </c>
      <c r="AG42" t="s">
        <v>98</v>
      </c>
      <c r="AH42" t="s">
        <v>118</v>
      </c>
      <c r="AI42" s="1">
        <f>VLOOKUP('Housing Data Set'!AH42, 'Look-Up Tab'!$B$3:$C$8,2,FALSE)</f>
        <v>2</v>
      </c>
      <c r="AJ42" t="s">
        <v>98</v>
      </c>
      <c r="AK42" t="s">
        <v>98</v>
      </c>
      <c r="AL42" t="s">
        <v>100</v>
      </c>
      <c r="AM42" t="s">
        <v>153</v>
      </c>
      <c r="AN42">
        <v>643</v>
      </c>
      <c r="AO42" t="s">
        <v>102</v>
      </c>
      <c r="AP42">
        <v>0</v>
      </c>
      <c r="AQ42">
        <v>445</v>
      </c>
      <c r="AR42">
        <v>1088</v>
      </c>
      <c r="AS42" t="s">
        <v>103</v>
      </c>
      <c r="AT42" t="s">
        <v>104</v>
      </c>
      <c r="AU42" t="s">
        <v>105</v>
      </c>
      <c r="AV42" t="s">
        <v>106</v>
      </c>
      <c r="AW42">
        <v>1324</v>
      </c>
      <c r="AX42">
        <v>0</v>
      </c>
      <c r="AY42">
        <v>0</v>
      </c>
      <c r="AZ42">
        <v>1324</v>
      </c>
      <c r="BA42">
        <v>0</v>
      </c>
      <c r="BB42">
        <v>0</v>
      </c>
      <c r="BC42">
        <v>2</v>
      </c>
      <c r="BD42">
        <v>0</v>
      </c>
      <c r="BE42">
        <v>3</v>
      </c>
      <c r="BF42">
        <v>1</v>
      </c>
      <c r="BG42" t="s">
        <v>98</v>
      </c>
      <c r="BH42" s="1">
        <v>6</v>
      </c>
      <c r="BI42" t="s">
        <v>107</v>
      </c>
      <c r="BJ42" s="2">
        <v>1</v>
      </c>
      <c r="BK42" s="1">
        <f t="shared" si="3"/>
        <v>1</v>
      </c>
      <c r="BL42" t="s">
        <v>98</v>
      </c>
      <c r="BM42" t="s">
        <v>108</v>
      </c>
      <c r="BN42">
        <v>1965</v>
      </c>
      <c r="BO42" t="s">
        <v>109</v>
      </c>
      <c r="BP42">
        <v>2</v>
      </c>
      <c r="BQ42">
        <v>440</v>
      </c>
      <c r="BR42" t="s">
        <v>98</v>
      </c>
      <c r="BS42" t="s">
        <v>98</v>
      </c>
      <c r="BT42" t="s">
        <v>105</v>
      </c>
      <c r="BU42">
        <v>0</v>
      </c>
      <c r="BV42">
        <v>138</v>
      </c>
      <c r="BW42">
        <v>0</v>
      </c>
      <c r="BX42">
        <v>0</v>
      </c>
      <c r="BY42">
        <v>0</v>
      </c>
      <c r="BZ42">
        <v>0</v>
      </c>
      <c r="CA42" t="s">
        <v>83</v>
      </c>
      <c r="CB42" t="s">
        <v>163</v>
      </c>
      <c r="CC42" t="s">
        <v>83</v>
      </c>
      <c r="CD42">
        <v>0</v>
      </c>
      <c r="CE42">
        <v>12</v>
      </c>
      <c r="CF42">
        <v>2006</v>
      </c>
      <c r="CG42" t="s">
        <v>110</v>
      </c>
      <c r="CH42" t="s">
        <v>128</v>
      </c>
      <c r="CI42" s="3">
        <v>160000</v>
      </c>
    </row>
    <row r="43" spans="1:87" x14ac:dyDescent="0.3">
      <c r="A43" s="1">
        <v>42</v>
      </c>
      <c r="B43">
        <v>20</v>
      </c>
      <c r="C43" t="s">
        <v>81</v>
      </c>
      <c r="D43">
        <v>115</v>
      </c>
      <c r="E43" s="1">
        <v>16905</v>
      </c>
      <c r="F43" s="2" t="s">
        <v>82</v>
      </c>
      <c r="G43" s="1">
        <f t="shared" si="0"/>
        <v>1</v>
      </c>
      <c r="H43" t="s">
        <v>83</v>
      </c>
      <c r="I43" t="s">
        <v>84</v>
      </c>
      <c r="J43" t="s">
        <v>85</v>
      </c>
      <c r="K43" t="s">
        <v>86</v>
      </c>
      <c r="L43" t="s">
        <v>87</v>
      </c>
      <c r="M43" t="s">
        <v>88</v>
      </c>
      <c r="N43" t="s">
        <v>189</v>
      </c>
      <c r="O43" t="s">
        <v>90</v>
      </c>
      <c r="P43" t="s">
        <v>90</v>
      </c>
      <c r="Q43" t="s">
        <v>91</v>
      </c>
      <c r="R43" t="s">
        <v>115</v>
      </c>
      <c r="S43">
        <v>5</v>
      </c>
      <c r="T43">
        <v>6</v>
      </c>
      <c r="U43" s="2">
        <v>1959</v>
      </c>
      <c r="V43" s="2">
        <v>1959</v>
      </c>
      <c r="W43" s="1">
        <f t="shared" si="1"/>
        <v>63</v>
      </c>
      <c r="X43" s="1">
        <f t="shared" si="2"/>
        <v>63</v>
      </c>
      <c r="Y43" t="s">
        <v>93</v>
      </c>
      <c r="Z43" t="s">
        <v>94</v>
      </c>
      <c r="AA43" t="s">
        <v>95</v>
      </c>
      <c r="AB43" t="s">
        <v>95</v>
      </c>
      <c r="AC43" t="s">
        <v>117</v>
      </c>
      <c r="AE43">
        <v>0</v>
      </c>
      <c r="AF43" t="s">
        <v>98</v>
      </c>
      <c r="AG43" t="s">
        <v>97</v>
      </c>
      <c r="AH43" t="s">
        <v>118</v>
      </c>
      <c r="AI43" s="1">
        <f>VLOOKUP('Housing Data Set'!AH43, 'Look-Up Tab'!$B$3:$C$8,2,FALSE)</f>
        <v>2</v>
      </c>
      <c r="AJ43" t="s">
        <v>98</v>
      </c>
      <c r="AK43" t="s">
        <v>98</v>
      </c>
      <c r="AL43" t="s">
        <v>97</v>
      </c>
      <c r="AM43" t="s">
        <v>141</v>
      </c>
      <c r="AN43">
        <v>967</v>
      </c>
      <c r="AO43" t="s">
        <v>102</v>
      </c>
      <c r="AP43">
        <v>0</v>
      </c>
      <c r="AQ43">
        <v>383</v>
      </c>
      <c r="AR43">
        <v>1350</v>
      </c>
      <c r="AS43" t="s">
        <v>103</v>
      </c>
      <c r="AT43" t="s">
        <v>97</v>
      </c>
      <c r="AU43" t="s">
        <v>105</v>
      </c>
      <c r="AV43" t="s">
        <v>106</v>
      </c>
      <c r="AW43">
        <v>1328</v>
      </c>
      <c r="AX43">
        <v>0</v>
      </c>
      <c r="AY43">
        <v>0</v>
      </c>
      <c r="AZ43">
        <v>1328</v>
      </c>
      <c r="BA43">
        <v>0</v>
      </c>
      <c r="BB43">
        <v>1</v>
      </c>
      <c r="BC43">
        <v>1</v>
      </c>
      <c r="BD43">
        <v>1</v>
      </c>
      <c r="BE43">
        <v>2</v>
      </c>
      <c r="BF43">
        <v>1</v>
      </c>
      <c r="BG43" t="s">
        <v>98</v>
      </c>
      <c r="BH43" s="1">
        <v>5</v>
      </c>
      <c r="BI43" t="s">
        <v>107</v>
      </c>
      <c r="BJ43" s="2">
        <v>2</v>
      </c>
      <c r="BK43" s="1">
        <f t="shared" si="3"/>
        <v>1</v>
      </c>
      <c r="BL43" t="s">
        <v>97</v>
      </c>
      <c r="BM43" t="s">
        <v>108</v>
      </c>
      <c r="BN43">
        <v>1959</v>
      </c>
      <c r="BO43" t="s">
        <v>109</v>
      </c>
      <c r="BP43">
        <v>1</v>
      </c>
      <c r="BQ43">
        <v>308</v>
      </c>
      <c r="BR43" t="s">
        <v>98</v>
      </c>
      <c r="BS43" t="s">
        <v>98</v>
      </c>
      <c r="BT43" t="s">
        <v>190</v>
      </c>
      <c r="BU43">
        <v>0</v>
      </c>
      <c r="BV43">
        <v>104</v>
      </c>
      <c r="BW43">
        <v>0</v>
      </c>
      <c r="BX43">
        <v>0</v>
      </c>
      <c r="BY43">
        <v>0</v>
      </c>
      <c r="BZ43">
        <v>0</v>
      </c>
      <c r="CA43" t="s">
        <v>83</v>
      </c>
      <c r="CB43" t="s">
        <v>83</v>
      </c>
      <c r="CC43" t="s">
        <v>83</v>
      </c>
      <c r="CD43">
        <v>0</v>
      </c>
      <c r="CE43">
        <v>7</v>
      </c>
      <c r="CF43">
        <v>2007</v>
      </c>
      <c r="CG43" t="s">
        <v>110</v>
      </c>
      <c r="CH43" t="s">
        <v>111</v>
      </c>
      <c r="CI43" s="3">
        <v>170000</v>
      </c>
    </row>
    <row r="44" spans="1:87" x14ac:dyDescent="0.3">
      <c r="A44" s="1">
        <v>43</v>
      </c>
      <c r="B44">
        <v>85</v>
      </c>
      <c r="C44" t="s">
        <v>81</v>
      </c>
      <c r="D44" t="s">
        <v>83</v>
      </c>
      <c r="E44" s="1">
        <v>9180</v>
      </c>
      <c r="F44" s="2" t="s">
        <v>82</v>
      </c>
      <c r="G44" s="1">
        <f t="shared" si="0"/>
        <v>1</v>
      </c>
      <c r="H44" t="s">
        <v>83</v>
      </c>
      <c r="I44" t="s">
        <v>120</v>
      </c>
      <c r="J44" t="s">
        <v>85</v>
      </c>
      <c r="K44" t="s">
        <v>86</v>
      </c>
      <c r="L44" t="s">
        <v>166</v>
      </c>
      <c r="M44" t="s">
        <v>88</v>
      </c>
      <c r="N44" t="s">
        <v>170</v>
      </c>
      <c r="O44" t="s">
        <v>90</v>
      </c>
      <c r="P44" t="s">
        <v>90</v>
      </c>
      <c r="Q44" t="s">
        <v>91</v>
      </c>
      <c r="R44" t="s">
        <v>191</v>
      </c>
      <c r="S44">
        <v>5</v>
      </c>
      <c r="T44">
        <v>7</v>
      </c>
      <c r="U44" s="2">
        <v>1983</v>
      </c>
      <c r="V44" s="2">
        <v>1983</v>
      </c>
      <c r="W44" s="1">
        <f t="shared" si="1"/>
        <v>39</v>
      </c>
      <c r="X44" s="1">
        <f t="shared" si="2"/>
        <v>39</v>
      </c>
      <c r="Y44" t="s">
        <v>93</v>
      </c>
      <c r="Z44" t="s">
        <v>94</v>
      </c>
      <c r="AA44" t="s">
        <v>140</v>
      </c>
      <c r="AB44" t="s">
        <v>140</v>
      </c>
      <c r="AC44" t="s">
        <v>117</v>
      </c>
      <c r="AE44">
        <v>0</v>
      </c>
      <c r="AF44" t="s">
        <v>98</v>
      </c>
      <c r="AG44" t="s">
        <v>98</v>
      </c>
      <c r="AH44" t="s">
        <v>118</v>
      </c>
      <c r="AI44" s="1">
        <f>VLOOKUP('Housing Data Set'!AH44, 'Look-Up Tab'!$B$3:$C$8,2,FALSE)</f>
        <v>2</v>
      </c>
      <c r="AJ44" t="s">
        <v>97</v>
      </c>
      <c r="AK44" t="s">
        <v>98</v>
      </c>
      <c r="AL44" t="s">
        <v>130</v>
      </c>
      <c r="AM44" t="s">
        <v>119</v>
      </c>
      <c r="AN44">
        <v>747</v>
      </c>
      <c r="AO44" t="s">
        <v>172</v>
      </c>
      <c r="AP44">
        <v>93</v>
      </c>
      <c r="AQ44">
        <v>0</v>
      </c>
      <c r="AR44">
        <v>840</v>
      </c>
      <c r="AS44" t="s">
        <v>103</v>
      </c>
      <c r="AT44" t="s">
        <v>97</v>
      </c>
      <c r="AU44" t="s">
        <v>105</v>
      </c>
      <c r="AV44" t="s">
        <v>106</v>
      </c>
      <c r="AW44">
        <v>884</v>
      </c>
      <c r="AX44">
        <v>0</v>
      </c>
      <c r="AY44">
        <v>0</v>
      </c>
      <c r="AZ44">
        <v>884</v>
      </c>
      <c r="BA44">
        <v>1</v>
      </c>
      <c r="BB44">
        <v>0</v>
      </c>
      <c r="BC44">
        <v>1</v>
      </c>
      <c r="BD44">
        <v>0</v>
      </c>
      <c r="BE44">
        <v>2</v>
      </c>
      <c r="BF44">
        <v>1</v>
      </c>
      <c r="BG44" t="s">
        <v>97</v>
      </c>
      <c r="BH44" s="1">
        <v>5</v>
      </c>
      <c r="BI44" t="s">
        <v>107</v>
      </c>
      <c r="BJ44" s="2">
        <v>0</v>
      </c>
      <c r="BK44" s="1">
        <f t="shared" si="3"/>
        <v>0</v>
      </c>
      <c r="BL44" t="s">
        <v>83</v>
      </c>
      <c r="BM44" t="s">
        <v>108</v>
      </c>
      <c r="BN44">
        <v>1983</v>
      </c>
      <c r="BO44" t="s">
        <v>109</v>
      </c>
      <c r="BP44">
        <v>2</v>
      </c>
      <c r="BQ44">
        <v>504</v>
      </c>
      <c r="BR44" t="s">
        <v>98</v>
      </c>
      <c r="BS44" t="s">
        <v>97</v>
      </c>
      <c r="BT44" t="s">
        <v>105</v>
      </c>
      <c r="BU44">
        <v>240</v>
      </c>
      <c r="BV44">
        <v>0</v>
      </c>
      <c r="BW44">
        <v>0</v>
      </c>
      <c r="BX44">
        <v>0</v>
      </c>
      <c r="BY44">
        <v>0</v>
      </c>
      <c r="BZ44">
        <v>0</v>
      </c>
      <c r="CA44" t="s">
        <v>83</v>
      </c>
      <c r="CB44" t="s">
        <v>134</v>
      </c>
      <c r="CC44" t="s">
        <v>83</v>
      </c>
      <c r="CD44">
        <v>0</v>
      </c>
      <c r="CE44">
        <v>12</v>
      </c>
      <c r="CF44">
        <v>2007</v>
      </c>
      <c r="CG44" t="s">
        <v>110</v>
      </c>
      <c r="CH44" t="s">
        <v>111</v>
      </c>
      <c r="CI44" s="3">
        <v>144000</v>
      </c>
    </row>
    <row r="45" spans="1:87" x14ac:dyDescent="0.3">
      <c r="A45" s="1">
        <v>44</v>
      </c>
      <c r="B45">
        <v>20</v>
      </c>
      <c r="C45" t="s">
        <v>81</v>
      </c>
      <c r="D45" t="s">
        <v>83</v>
      </c>
      <c r="E45" s="1">
        <v>9200</v>
      </c>
      <c r="F45" s="2" t="s">
        <v>82</v>
      </c>
      <c r="G45" s="1">
        <f t="shared" si="0"/>
        <v>1</v>
      </c>
      <c r="H45" t="s">
        <v>83</v>
      </c>
      <c r="I45" t="s">
        <v>120</v>
      </c>
      <c r="J45" t="s">
        <v>85</v>
      </c>
      <c r="K45" t="s">
        <v>86</v>
      </c>
      <c r="L45" t="s">
        <v>166</v>
      </c>
      <c r="M45" t="s">
        <v>88</v>
      </c>
      <c r="N45" t="s">
        <v>89</v>
      </c>
      <c r="O45" t="s">
        <v>90</v>
      </c>
      <c r="P45" t="s">
        <v>90</v>
      </c>
      <c r="Q45" t="s">
        <v>91</v>
      </c>
      <c r="R45" t="s">
        <v>115</v>
      </c>
      <c r="S45">
        <v>5</v>
      </c>
      <c r="T45">
        <v>6</v>
      </c>
      <c r="U45" s="2">
        <v>1975</v>
      </c>
      <c r="V45" s="2">
        <v>1980</v>
      </c>
      <c r="W45" s="1">
        <f t="shared" si="1"/>
        <v>47</v>
      </c>
      <c r="X45" s="1">
        <f t="shared" si="2"/>
        <v>42</v>
      </c>
      <c r="Y45" t="s">
        <v>152</v>
      </c>
      <c r="Z45" t="s">
        <v>94</v>
      </c>
      <c r="AA45" t="s">
        <v>95</v>
      </c>
      <c r="AB45" t="s">
        <v>95</v>
      </c>
      <c r="AC45" t="s">
        <v>117</v>
      </c>
      <c r="AE45">
        <v>0</v>
      </c>
      <c r="AF45" t="s">
        <v>98</v>
      </c>
      <c r="AG45" t="s">
        <v>98</v>
      </c>
      <c r="AH45" t="s">
        <v>118</v>
      </c>
      <c r="AI45" s="1">
        <f>VLOOKUP('Housing Data Set'!AH45, 'Look-Up Tab'!$B$3:$C$8,2,FALSE)</f>
        <v>2</v>
      </c>
      <c r="AJ45" t="s">
        <v>97</v>
      </c>
      <c r="AK45" t="s">
        <v>98</v>
      </c>
      <c r="AL45" t="s">
        <v>130</v>
      </c>
      <c r="AM45" t="s">
        <v>172</v>
      </c>
      <c r="AN45">
        <v>280</v>
      </c>
      <c r="AO45" t="s">
        <v>141</v>
      </c>
      <c r="AP45">
        <v>491</v>
      </c>
      <c r="AQ45">
        <v>167</v>
      </c>
      <c r="AR45">
        <v>938</v>
      </c>
      <c r="AS45" t="s">
        <v>103</v>
      </c>
      <c r="AT45" t="s">
        <v>98</v>
      </c>
      <c r="AU45" t="s">
        <v>105</v>
      </c>
      <c r="AV45" t="s">
        <v>106</v>
      </c>
      <c r="AW45">
        <v>938</v>
      </c>
      <c r="AX45">
        <v>0</v>
      </c>
      <c r="AY45">
        <v>0</v>
      </c>
      <c r="AZ45">
        <v>938</v>
      </c>
      <c r="BA45">
        <v>1</v>
      </c>
      <c r="BB45">
        <v>0</v>
      </c>
      <c r="BC45">
        <v>1</v>
      </c>
      <c r="BD45">
        <v>0</v>
      </c>
      <c r="BE45">
        <v>3</v>
      </c>
      <c r="BF45">
        <v>1</v>
      </c>
      <c r="BG45" t="s">
        <v>98</v>
      </c>
      <c r="BH45" s="1">
        <v>5</v>
      </c>
      <c r="BI45" t="s">
        <v>107</v>
      </c>
      <c r="BJ45" s="2">
        <v>0</v>
      </c>
      <c r="BK45" s="1">
        <f t="shared" si="3"/>
        <v>0</v>
      </c>
      <c r="BL45" t="s">
        <v>83</v>
      </c>
      <c r="BM45" t="s">
        <v>127</v>
      </c>
      <c r="BN45">
        <v>1977</v>
      </c>
      <c r="BO45" t="s">
        <v>102</v>
      </c>
      <c r="BP45">
        <v>1</v>
      </c>
      <c r="BQ45">
        <v>308</v>
      </c>
      <c r="BR45" t="s">
        <v>98</v>
      </c>
      <c r="BS45" t="s">
        <v>98</v>
      </c>
      <c r="BT45" t="s">
        <v>105</v>
      </c>
      <c r="BU45">
        <v>145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83</v>
      </c>
      <c r="CB45" t="s">
        <v>134</v>
      </c>
      <c r="CC45" t="s">
        <v>83</v>
      </c>
      <c r="CD45">
        <v>0</v>
      </c>
      <c r="CE45">
        <v>7</v>
      </c>
      <c r="CF45">
        <v>2008</v>
      </c>
      <c r="CG45" t="s">
        <v>110</v>
      </c>
      <c r="CH45" t="s">
        <v>111</v>
      </c>
      <c r="CI45" s="3">
        <v>130250</v>
      </c>
    </row>
    <row r="46" spans="1:87" x14ac:dyDescent="0.3">
      <c r="A46" s="1">
        <v>45</v>
      </c>
      <c r="B46">
        <v>20</v>
      </c>
      <c r="C46" t="s">
        <v>81</v>
      </c>
      <c r="D46">
        <v>70</v>
      </c>
      <c r="E46" s="1">
        <v>7945</v>
      </c>
      <c r="F46" s="2" t="s">
        <v>82</v>
      </c>
      <c r="G46" s="1">
        <f t="shared" si="0"/>
        <v>1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88</v>
      </c>
      <c r="N46" t="s">
        <v>162</v>
      </c>
      <c r="O46" t="s">
        <v>90</v>
      </c>
      <c r="P46" t="s">
        <v>90</v>
      </c>
      <c r="Q46" t="s">
        <v>91</v>
      </c>
      <c r="R46" t="s">
        <v>115</v>
      </c>
      <c r="S46">
        <v>5</v>
      </c>
      <c r="T46">
        <v>6</v>
      </c>
      <c r="U46" s="2">
        <v>1959</v>
      </c>
      <c r="V46" s="2">
        <v>1959</v>
      </c>
      <c r="W46" s="1">
        <f t="shared" si="1"/>
        <v>63</v>
      </c>
      <c r="X46" s="1">
        <f t="shared" si="2"/>
        <v>63</v>
      </c>
      <c r="Y46" t="s">
        <v>93</v>
      </c>
      <c r="Z46" t="s">
        <v>94</v>
      </c>
      <c r="AA46" t="s">
        <v>96</v>
      </c>
      <c r="AB46" t="s">
        <v>124</v>
      </c>
      <c r="AC46" t="s">
        <v>117</v>
      </c>
      <c r="AE46">
        <v>0</v>
      </c>
      <c r="AF46" t="s">
        <v>98</v>
      </c>
      <c r="AG46" t="s">
        <v>98</v>
      </c>
      <c r="AH46" t="s">
        <v>118</v>
      </c>
      <c r="AI46" s="1">
        <f>VLOOKUP('Housing Data Set'!AH46, 'Look-Up Tab'!$B$3:$C$8,2,FALSE)</f>
        <v>2</v>
      </c>
      <c r="AJ46" t="s">
        <v>98</v>
      </c>
      <c r="AK46" t="s">
        <v>98</v>
      </c>
      <c r="AL46" t="s">
        <v>100</v>
      </c>
      <c r="AM46" t="s">
        <v>119</v>
      </c>
      <c r="AN46">
        <v>179</v>
      </c>
      <c r="AO46" t="s">
        <v>141</v>
      </c>
      <c r="AP46">
        <v>506</v>
      </c>
      <c r="AQ46">
        <v>465</v>
      </c>
      <c r="AR46">
        <v>1150</v>
      </c>
      <c r="AS46" t="s">
        <v>103</v>
      </c>
      <c r="AT46" t="s">
        <v>104</v>
      </c>
      <c r="AU46" t="s">
        <v>105</v>
      </c>
      <c r="AV46" t="s">
        <v>164</v>
      </c>
      <c r="AW46">
        <v>1150</v>
      </c>
      <c r="AX46">
        <v>0</v>
      </c>
      <c r="AY46">
        <v>0</v>
      </c>
      <c r="AZ46">
        <v>1150</v>
      </c>
      <c r="BA46">
        <v>1</v>
      </c>
      <c r="BB46">
        <v>0</v>
      </c>
      <c r="BC46">
        <v>1</v>
      </c>
      <c r="BD46">
        <v>0</v>
      </c>
      <c r="BE46">
        <v>3</v>
      </c>
      <c r="BF46">
        <v>1</v>
      </c>
      <c r="BG46" t="s">
        <v>98</v>
      </c>
      <c r="BH46" s="1">
        <v>6</v>
      </c>
      <c r="BI46" t="s">
        <v>107</v>
      </c>
      <c r="BJ46" s="2">
        <v>0</v>
      </c>
      <c r="BK46" s="1">
        <f t="shared" si="3"/>
        <v>0</v>
      </c>
      <c r="BL46" t="s">
        <v>83</v>
      </c>
      <c r="BM46" t="s">
        <v>108</v>
      </c>
      <c r="BN46">
        <v>1959</v>
      </c>
      <c r="BO46" t="s">
        <v>109</v>
      </c>
      <c r="BP46">
        <v>1</v>
      </c>
      <c r="BQ46">
        <v>300</v>
      </c>
      <c r="BR46" t="s">
        <v>98</v>
      </c>
      <c r="BS46" t="s">
        <v>98</v>
      </c>
      <c r="BT46" t="s">
        <v>105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t="s">
        <v>83</v>
      </c>
      <c r="CB46" t="s">
        <v>83</v>
      </c>
      <c r="CC46" t="s">
        <v>83</v>
      </c>
      <c r="CD46">
        <v>0</v>
      </c>
      <c r="CE46">
        <v>5</v>
      </c>
      <c r="CF46">
        <v>2006</v>
      </c>
      <c r="CG46" t="s">
        <v>110</v>
      </c>
      <c r="CH46" t="s">
        <v>111</v>
      </c>
      <c r="CI46" s="3">
        <v>141000</v>
      </c>
    </row>
    <row r="47" spans="1:87" x14ac:dyDescent="0.3">
      <c r="A47" s="1">
        <v>46</v>
      </c>
      <c r="B47">
        <v>120</v>
      </c>
      <c r="C47" t="s">
        <v>81</v>
      </c>
      <c r="D47">
        <v>61</v>
      </c>
      <c r="E47" s="1">
        <v>7658</v>
      </c>
      <c r="F47" s="2" t="s">
        <v>82</v>
      </c>
      <c r="G47" s="1">
        <f t="shared" si="0"/>
        <v>1</v>
      </c>
      <c r="H47" t="s">
        <v>83</v>
      </c>
      <c r="I47" t="s">
        <v>84</v>
      </c>
      <c r="J47" t="s">
        <v>85</v>
      </c>
      <c r="K47" t="s">
        <v>86</v>
      </c>
      <c r="L47" t="s">
        <v>87</v>
      </c>
      <c r="M47" t="s">
        <v>88</v>
      </c>
      <c r="N47" t="s">
        <v>154</v>
      </c>
      <c r="O47" t="s">
        <v>90</v>
      </c>
      <c r="P47" t="s">
        <v>90</v>
      </c>
      <c r="Q47" t="s">
        <v>179</v>
      </c>
      <c r="R47" t="s">
        <v>115</v>
      </c>
      <c r="S47">
        <v>9</v>
      </c>
      <c r="T47">
        <v>5</v>
      </c>
      <c r="U47" s="2">
        <v>2005</v>
      </c>
      <c r="V47" s="2">
        <v>2005</v>
      </c>
      <c r="W47" s="1">
        <f t="shared" si="1"/>
        <v>17</v>
      </c>
      <c r="X47" s="1">
        <f t="shared" si="2"/>
        <v>17</v>
      </c>
      <c r="Y47" t="s">
        <v>152</v>
      </c>
      <c r="Z47" t="s">
        <v>94</v>
      </c>
      <c r="AA47" t="s">
        <v>116</v>
      </c>
      <c r="AB47" t="s">
        <v>116</v>
      </c>
      <c r="AC47" t="s">
        <v>96</v>
      </c>
      <c r="AE47">
        <v>412</v>
      </c>
      <c r="AF47" t="s">
        <v>104</v>
      </c>
      <c r="AG47" t="s">
        <v>98</v>
      </c>
      <c r="AH47" t="s">
        <v>99</v>
      </c>
      <c r="AI47" s="1">
        <f>VLOOKUP('Housing Data Set'!AH47, 'Look-Up Tab'!$B$3:$C$8,2,FALSE)</f>
        <v>3</v>
      </c>
      <c r="AJ47" t="s">
        <v>104</v>
      </c>
      <c r="AK47" t="s">
        <v>98</v>
      </c>
      <c r="AL47" t="s">
        <v>100</v>
      </c>
      <c r="AM47" t="s">
        <v>101</v>
      </c>
      <c r="AN47">
        <v>456</v>
      </c>
      <c r="AO47" t="s">
        <v>102</v>
      </c>
      <c r="AP47">
        <v>0</v>
      </c>
      <c r="AQ47">
        <v>1296</v>
      </c>
      <c r="AR47">
        <v>1752</v>
      </c>
      <c r="AS47" t="s">
        <v>103</v>
      </c>
      <c r="AT47" t="s">
        <v>104</v>
      </c>
      <c r="AU47" t="s">
        <v>105</v>
      </c>
      <c r="AV47" t="s">
        <v>106</v>
      </c>
      <c r="AW47">
        <v>1752</v>
      </c>
      <c r="AX47">
        <v>0</v>
      </c>
      <c r="AY47">
        <v>0</v>
      </c>
      <c r="AZ47">
        <v>1752</v>
      </c>
      <c r="BA47">
        <v>1</v>
      </c>
      <c r="BB47">
        <v>0</v>
      </c>
      <c r="BC47">
        <v>2</v>
      </c>
      <c r="BD47">
        <v>0</v>
      </c>
      <c r="BE47">
        <v>2</v>
      </c>
      <c r="BF47">
        <v>1</v>
      </c>
      <c r="BG47" t="s">
        <v>104</v>
      </c>
      <c r="BH47" s="1">
        <v>6</v>
      </c>
      <c r="BI47" t="s">
        <v>107</v>
      </c>
      <c r="BJ47" s="2">
        <v>1</v>
      </c>
      <c r="BK47" s="1">
        <f t="shared" si="3"/>
        <v>1</v>
      </c>
      <c r="BL47" t="s">
        <v>97</v>
      </c>
      <c r="BM47" t="s">
        <v>108</v>
      </c>
      <c r="BN47">
        <v>2005</v>
      </c>
      <c r="BO47" t="s">
        <v>109</v>
      </c>
      <c r="BP47">
        <v>2</v>
      </c>
      <c r="BQ47">
        <v>576</v>
      </c>
      <c r="BR47" t="s">
        <v>98</v>
      </c>
      <c r="BS47" t="s">
        <v>98</v>
      </c>
      <c r="BT47" t="s">
        <v>105</v>
      </c>
      <c r="BU47">
        <v>196</v>
      </c>
      <c r="BV47">
        <v>82</v>
      </c>
      <c r="BW47">
        <v>0</v>
      </c>
      <c r="BX47">
        <v>0</v>
      </c>
      <c r="BY47">
        <v>0</v>
      </c>
      <c r="BZ47">
        <v>0</v>
      </c>
      <c r="CA47" t="s">
        <v>83</v>
      </c>
      <c r="CB47" t="s">
        <v>83</v>
      </c>
      <c r="CC47" t="s">
        <v>83</v>
      </c>
      <c r="CD47">
        <v>0</v>
      </c>
      <c r="CE47">
        <v>2</v>
      </c>
      <c r="CF47">
        <v>2010</v>
      </c>
      <c r="CG47" t="s">
        <v>110</v>
      </c>
      <c r="CH47" t="s">
        <v>111</v>
      </c>
      <c r="CI47" s="3">
        <v>319900</v>
      </c>
    </row>
    <row r="48" spans="1:87" x14ac:dyDescent="0.3">
      <c r="A48" s="1">
        <v>47</v>
      </c>
      <c r="B48">
        <v>50</v>
      </c>
      <c r="C48" t="s">
        <v>81</v>
      </c>
      <c r="D48">
        <v>48</v>
      </c>
      <c r="E48" s="1">
        <v>12822</v>
      </c>
      <c r="F48" s="2" t="s">
        <v>82</v>
      </c>
      <c r="G48" s="1">
        <f t="shared" si="0"/>
        <v>1</v>
      </c>
      <c r="H48" t="s">
        <v>83</v>
      </c>
      <c r="I48" t="s">
        <v>120</v>
      </c>
      <c r="J48" t="s">
        <v>85</v>
      </c>
      <c r="K48" t="s">
        <v>86</v>
      </c>
      <c r="L48" t="s">
        <v>166</v>
      </c>
      <c r="M48" t="s">
        <v>88</v>
      </c>
      <c r="N48" t="s">
        <v>131</v>
      </c>
      <c r="O48" t="s">
        <v>90</v>
      </c>
      <c r="P48" t="s">
        <v>90</v>
      </c>
      <c r="Q48" t="s">
        <v>91</v>
      </c>
      <c r="R48" t="s">
        <v>132</v>
      </c>
      <c r="S48">
        <v>7</v>
      </c>
      <c r="T48">
        <v>5</v>
      </c>
      <c r="U48" s="2">
        <v>2003</v>
      </c>
      <c r="V48" s="2">
        <v>2003</v>
      </c>
      <c r="W48" s="1">
        <f t="shared" si="1"/>
        <v>19</v>
      </c>
      <c r="X48" s="1">
        <f t="shared" si="2"/>
        <v>19</v>
      </c>
      <c r="Y48" t="s">
        <v>93</v>
      </c>
      <c r="Z48" t="s">
        <v>94</v>
      </c>
      <c r="AA48" t="s">
        <v>95</v>
      </c>
      <c r="AB48" t="s">
        <v>95</v>
      </c>
      <c r="AC48" t="s">
        <v>117</v>
      </c>
      <c r="AE48">
        <v>0</v>
      </c>
      <c r="AF48" t="s">
        <v>97</v>
      </c>
      <c r="AG48" t="s">
        <v>98</v>
      </c>
      <c r="AH48" t="s">
        <v>99</v>
      </c>
      <c r="AI48" s="1">
        <f>VLOOKUP('Housing Data Set'!AH48, 'Look-Up Tab'!$B$3:$C$8,2,FALSE)</f>
        <v>3</v>
      </c>
      <c r="AJ48" t="s">
        <v>104</v>
      </c>
      <c r="AK48" t="s">
        <v>98</v>
      </c>
      <c r="AL48" t="s">
        <v>100</v>
      </c>
      <c r="AM48" t="s">
        <v>101</v>
      </c>
      <c r="AN48">
        <v>1351</v>
      </c>
      <c r="AO48" t="s">
        <v>102</v>
      </c>
      <c r="AP48">
        <v>0</v>
      </c>
      <c r="AQ48">
        <v>83</v>
      </c>
      <c r="AR48">
        <v>1434</v>
      </c>
      <c r="AS48" t="s">
        <v>103</v>
      </c>
      <c r="AT48" t="s">
        <v>104</v>
      </c>
      <c r="AU48" t="s">
        <v>105</v>
      </c>
      <c r="AV48" t="s">
        <v>106</v>
      </c>
      <c r="AW48">
        <v>1518</v>
      </c>
      <c r="AX48">
        <v>631</v>
      </c>
      <c r="AY48">
        <v>0</v>
      </c>
      <c r="AZ48">
        <v>2149</v>
      </c>
      <c r="BA48">
        <v>1</v>
      </c>
      <c r="BB48">
        <v>0</v>
      </c>
      <c r="BC48">
        <v>1</v>
      </c>
      <c r="BD48">
        <v>1</v>
      </c>
      <c r="BE48">
        <v>1</v>
      </c>
      <c r="BF48">
        <v>1</v>
      </c>
      <c r="BG48" t="s">
        <v>97</v>
      </c>
      <c r="BH48" s="1">
        <v>6</v>
      </c>
      <c r="BI48" t="s">
        <v>107</v>
      </c>
      <c r="BJ48" s="2">
        <v>1</v>
      </c>
      <c r="BK48" s="1">
        <f t="shared" si="3"/>
        <v>1</v>
      </c>
      <c r="BL48" t="s">
        <v>104</v>
      </c>
      <c r="BM48" t="s">
        <v>108</v>
      </c>
      <c r="BN48">
        <v>2003</v>
      </c>
      <c r="BO48" t="s">
        <v>109</v>
      </c>
      <c r="BP48">
        <v>2</v>
      </c>
      <c r="BQ48">
        <v>670</v>
      </c>
      <c r="BR48" t="s">
        <v>98</v>
      </c>
      <c r="BS48" t="s">
        <v>98</v>
      </c>
      <c r="BT48" t="s">
        <v>105</v>
      </c>
      <c r="BU48">
        <v>168</v>
      </c>
      <c r="BV48">
        <v>43</v>
      </c>
      <c r="BW48">
        <v>0</v>
      </c>
      <c r="BX48">
        <v>0</v>
      </c>
      <c r="BY48">
        <v>198</v>
      </c>
      <c r="BZ48">
        <v>0</v>
      </c>
      <c r="CA48" t="s">
        <v>83</v>
      </c>
      <c r="CB48" t="s">
        <v>83</v>
      </c>
      <c r="CC48" t="s">
        <v>83</v>
      </c>
      <c r="CD48">
        <v>0</v>
      </c>
      <c r="CE48">
        <v>8</v>
      </c>
      <c r="CF48">
        <v>2009</v>
      </c>
      <c r="CG48" t="s">
        <v>110</v>
      </c>
      <c r="CH48" t="s">
        <v>128</v>
      </c>
      <c r="CI48" s="3">
        <v>239686</v>
      </c>
    </row>
    <row r="49" spans="1:87" x14ac:dyDescent="0.3">
      <c r="A49" s="1">
        <v>48</v>
      </c>
      <c r="B49">
        <v>20</v>
      </c>
      <c r="C49" t="s">
        <v>192</v>
      </c>
      <c r="D49">
        <v>84</v>
      </c>
      <c r="E49" s="1">
        <v>11096</v>
      </c>
      <c r="F49" s="2" t="s">
        <v>82</v>
      </c>
      <c r="G49" s="1">
        <f t="shared" si="0"/>
        <v>1</v>
      </c>
      <c r="H49" t="s">
        <v>83</v>
      </c>
      <c r="I49" t="s">
        <v>84</v>
      </c>
      <c r="J49" t="s">
        <v>85</v>
      </c>
      <c r="K49" t="s">
        <v>86</v>
      </c>
      <c r="L49" t="s">
        <v>87</v>
      </c>
      <c r="M49" t="s">
        <v>88</v>
      </c>
      <c r="N49" t="s">
        <v>136</v>
      </c>
      <c r="O49" t="s">
        <v>90</v>
      </c>
      <c r="P49" t="s">
        <v>90</v>
      </c>
      <c r="Q49" t="s">
        <v>91</v>
      </c>
      <c r="R49" t="s">
        <v>115</v>
      </c>
      <c r="S49">
        <v>8</v>
      </c>
      <c r="T49">
        <v>5</v>
      </c>
      <c r="U49" s="2">
        <v>2006</v>
      </c>
      <c r="V49" s="2">
        <v>2006</v>
      </c>
      <c r="W49" s="1">
        <f t="shared" si="1"/>
        <v>16</v>
      </c>
      <c r="X49" s="1">
        <f t="shared" si="2"/>
        <v>16</v>
      </c>
      <c r="Y49" t="s">
        <v>93</v>
      </c>
      <c r="Z49" t="s">
        <v>94</v>
      </c>
      <c r="AA49" t="s">
        <v>95</v>
      </c>
      <c r="AB49" t="s">
        <v>95</v>
      </c>
      <c r="AC49" t="s">
        <v>117</v>
      </c>
      <c r="AE49">
        <v>0</v>
      </c>
      <c r="AF49" t="s">
        <v>97</v>
      </c>
      <c r="AG49" t="s">
        <v>98</v>
      </c>
      <c r="AH49" t="s">
        <v>99</v>
      </c>
      <c r="AI49" s="1">
        <f>VLOOKUP('Housing Data Set'!AH49, 'Look-Up Tab'!$B$3:$C$8,2,FALSE)</f>
        <v>3</v>
      </c>
      <c r="AJ49" t="s">
        <v>97</v>
      </c>
      <c r="AK49" t="s">
        <v>98</v>
      </c>
      <c r="AL49" t="s">
        <v>130</v>
      </c>
      <c r="AM49" t="s">
        <v>101</v>
      </c>
      <c r="AN49">
        <v>24</v>
      </c>
      <c r="AO49" t="s">
        <v>102</v>
      </c>
      <c r="AP49">
        <v>0</v>
      </c>
      <c r="AQ49">
        <v>1632</v>
      </c>
      <c r="AR49">
        <v>1656</v>
      </c>
      <c r="AS49" t="s">
        <v>103</v>
      </c>
      <c r="AT49" t="s">
        <v>104</v>
      </c>
      <c r="AU49" t="s">
        <v>105</v>
      </c>
      <c r="AV49" t="s">
        <v>106</v>
      </c>
      <c r="AW49">
        <v>1656</v>
      </c>
      <c r="AX49">
        <v>0</v>
      </c>
      <c r="AY49">
        <v>0</v>
      </c>
      <c r="AZ49">
        <v>1656</v>
      </c>
      <c r="BA49">
        <v>0</v>
      </c>
      <c r="BB49">
        <v>0</v>
      </c>
      <c r="BC49">
        <v>2</v>
      </c>
      <c r="BD49">
        <v>0</v>
      </c>
      <c r="BE49">
        <v>3</v>
      </c>
      <c r="BF49">
        <v>1</v>
      </c>
      <c r="BG49" t="s">
        <v>97</v>
      </c>
      <c r="BH49" s="1">
        <v>7</v>
      </c>
      <c r="BI49" t="s">
        <v>107</v>
      </c>
      <c r="BJ49" s="2">
        <v>0</v>
      </c>
      <c r="BK49" s="1">
        <f t="shared" si="3"/>
        <v>0</v>
      </c>
      <c r="BL49" t="s">
        <v>83</v>
      </c>
      <c r="BM49" t="s">
        <v>108</v>
      </c>
      <c r="BN49">
        <v>2006</v>
      </c>
      <c r="BO49" t="s">
        <v>109</v>
      </c>
      <c r="BP49">
        <v>3</v>
      </c>
      <c r="BQ49">
        <v>826</v>
      </c>
      <c r="BR49" t="s">
        <v>98</v>
      </c>
      <c r="BS49" t="s">
        <v>98</v>
      </c>
      <c r="BT49" t="s">
        <v>105</v>
      </c>
      <c r="BU49">
        <v>0</v>
      </c>
      <c r="BV49">
        <v>146</v>
      </c>
      <c r="BW49">
        <v>0</v>
      </c>
      <c r="BX49">
        <v>0</v>
      </c>
      <c r="BY49">
        <v>0</v>
      </c>
      <c r="BZ49">
        <v>0</v>
      </c>
      <c r="CA49" t="s">
        <v>83</v>
      </c>
      <c r="CB49" t="s">
        <v>83</v>
      </c>
      <c r="CC49" t="s">
        <v>83</v>
      </c>
      <c r="CD49">
        <v>0</v>
      </c>
      <c r="CE49">
        <v>7</v>
      </c>
      <c r="CF49">
        <v>2007</v>
      </c>
      <c r="CG49" t="s">
        <v>110</v>
      </c>
      <c r="CH49" t="s">
        <v>111</v>
      </c>
      <c r="CI49" s="3">
        <v>249700</v>
      </c>
    </row>
    <row r="50" spans="1:87" x14ac:dyDescent="0.3">
      <c r="A50" s="1">
        <v>49</v>
      </c>
      <c r="B50">
        <v>190</v>
      </c>
      <c r="C50" t="s">
        <v>142</v>
      </c>
      <c r="D50">
        <v>33</v>
      </c>
      <c r="E50" s="1">
        <v>4456</v>
      </c>
      <c r="F50" s="2" t="s">
        <v>82</v>
      </c>
      <c r="G50" s="1">
        <f t="shared" si="0"/>
        <v>1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88</v>
      </c>
      <c r="N50" t="s">
        <v>143</v>
      </c>
      <c r="O50" t="s">
        <v>90</v>
      </c>
      <c r="P50" t="s">
        <v>90</v>
      </c>
      <c r="Q50" t="s">
        <v>149</v>
      </c>
      <c r="R50" t="s">
        <v>92</v>
      </c>
      <c r="S50">
        <v>4</v>
      </c>
      <c r="T50">
        <v>5</v>
      </c>
      <c r="U50" s="2">
        <v>1920</v>
      </c>
      <c r="V50" s="2">
        <v>2008</v>
      </c>
      <c r="W50" s="1">
        <f t="shared" si="1"/>
        <v>102</v>
      </c>
      <c r="X50" s="1">
        <f t="shared" si="2"/>
        <v>14</v>
      </c>
      <c r="Y50" t="s">
        <v>93</v>
      </c>
      <c r="Z50" t="s">
        <v>94</v>
      </c>
      <c r="AA50" t="s">
        <v>116</v>
      </c>
      <c r="AB50" t="s">
        <v>116</v>
      </c>
      <c r="AC50" t="s">
        <v>117</v>
      </c>
      <c r="AE50">
        <v>0</v>
      </c>
      <c r="AF50" t="s">
        <v>98</v>
      </c>
      <c r="AG50" t="s">
        <v>98</v>
      </c>
      <c r="AH50" t="s">
        <v>126</v>
      </c>
      <c r="AI50" s="1">
        <f>VLOOKUP('Housing Data Set'!AH50, 'Look-Up Tab'!$B$3:$C$8,2,FALSE)</f>
        <v>1</v>
      </c>
      <c r="AJ50" t="s">
        <v>98</v>
      </c>
      <c r="AK50" t="s">
        <v>98</v>
      </c>
      <c r="AL50" t="s">
        <v>100</v>
      </c>
      <c r="AM50" t="s">
        <v>102</v>
      </c>
      <c r="AN50">
        <v>0</v>
      </c>
      <c r="AO50" t="s">
        <v>102</v>
      </c>
      <c r="AP50">
        <v>0</v>
      </c>
      <c r="AQ50">
        <v>736</v>
      </c>
      <c r="AR50">
        <v>736</v>
      </c>
      <c r="AS50" t="s">
        <v>103</v>
      </c>
      <c r="AT50" t="s">
        <v>97</v>
      </c>
      <c r="AU50" t="s">
        <v>105</v>
      </c>
      <c r="AV50" t="s">
        <v>106</v>
      </c>
      <c r="AW50">
        <v>736</v>
      </c>
      <c r="AX50">
        <v>716</v>
      </c>
      <c r="AY50">
        <v>0</v>
      </c>
      <c r="AZ50">
        <v>1452</v>
      </c>
      <c r="BA50">
        <v>0</v>
      </c>
      <c r="BB50">
        <v>0</v>
      </c>
      <c r="BC50">
        <v>2</v>
      </c>
      <c r="BD50">
        <v>0</v>
      </c>
      <c r="BE50">
        <v>2</v>
      </c>
      <c r="BF50">
        <v>3</v>
      </c>
      <c r="BG50" t="s">
        <v>98</v>
      </c>
      <c r="BH50" s="1">
        <v>8</v>
      </c>
      <c r="BI50" t="s">
        <v>107</v>
      </c>
      <c r="BJ50" s="2">
        <v>0</v>
      </c>
      <c r="BK50" s="1">
        <f t="shared" si="3"/>
        <v>0</v>
      </c>
      <c r="BL50" t="s">
        <v>83</v>
      </c>
      <c r="BM50" t="s">
        <v>83</v>
      </c>
      <c r="BN50" t="s">
        <v>83</v>
      </c>
      <c r="BO50" t="s">
        <v>83</v>
      </c>
      <c r="BP50">
        <v>0</v>
      </c>
      <c r="BQ50">
        <v>0</v>
      </c>
      <c r="BR50" t="s">
        <v>83</v>
      </c>
      <c r="BS50" t="s">
        <v>83</v>
      </c>
      <c r="BT50" t="s">
        <v>177</v>
      </c>
      <c r="BU50">
        <v>0</v>
      </c>
      <c r="BV50">
        <v>0</v>
      </c>
      <c r="BW50">
        <v>102</v>
      </c>
      <c r="BX50">
        <v>0</v>
      </c>
      <c r="BY50">
        <v>0</v>
      </c>
      <c r="BZ50">
        <v>0</v>
      </c>
      <c r="CA50" t="s">
        <v>83</v>
      </c>
      <c r="CB50" t="s">
        <v>83</v>
      </c>
      <c r="CC50" t="s">
        <v>83</v>
      </c>
      <c r="CD50">
        <v>0</v>
      </c>
      <c r="CE50">
        <v>6</v>
      </c>
      <c r="CF50">
        <v>2009</v>
      </c>
      <c r="CG50" t="s">
        <v>158</v>
      </c>
      <c r="CH50" t="s">
        <v>159</v>
      </c>
      <c r="CI50" s="3">
        <v>113000</v>
      </c>
    </row>
    <row r="51" spans="1:87" x14ac:dyDescent="0.3">
      <c r="A51" s="1">
        <v>50</v>
      </c>
      <c r="B51">
        <v>20</v>
      </c>
      <c r="C51" t="s">
        <v>81</v>
      </c>
      <c r="D51">
        <v>66</v>
      </c>
      <c r="E51" s="1">
        <v>7742</v>
      </c>
      <c r="F51" s="2" t="s">
        <v>82</v>
      </c>
      <c r="G51" s="1">
        <f t="shared" si="0"/>
        <v>1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88</v>
      </c>
      <c r="N51" t="s">
        <v>151</v>
      </c>
      <c r="O51" t="s">
        <v>90</v>
      </c>
      <c r="P51" t="s">
        <v>90</v>
      </c>
      <c r="Q51" t="s">
        <v>91</v>
      </c>
      <c r="R51" t="s">
        <v>115</v>
      </c>
      <c r="S51">
        <v>5</v>
      </c>
      <c r="T51">
        <v>7</v>
      </c>
      <c r="U51" s="2">
        <v>1966</v>
      </c>
      <c r="V51" s="2">
        <v>1966</v>
      </c>
      <c r="W51" s="1">
        <f t="shared" si="1"/>
        <v>56</v>
      </c>
      <c r="X51" s="1">
        <f t="shared" si="2"/>
        <v>56</v>
      </c>
      <c r="Y51" t="s">
        <v>93</v>
      </c>
      <c r="Z51" t="s">
        <v>94</v>
      </c>
      <c r="AA51" t="s">
        <v>140</v>
      </c>
      <c r="AB51" t="s">
        <v>140</v>
      </c>
      <c r="AC51" t="s">
        <v>117</v>
      </c>
      <c r="AE51">
        <v>0</v>
      </c>
      <c r="AF51" t="s">
        <v>98</v>
      </c>
      <c r="AG51" t="s">
        <v>98</v>
      </c>
      <c r="AH51" t="s">
        <v>118</v>
      </c>
      <c r="AI51" s="1">
        <f>VLOOKUP('Housing Data Set'!AH51, 'Look-Up Tab'!$B$3:$C$8,2,FALSE)</f>
        <v>2</v>
      </c>
      <c r="AJ51" t="s">
        <v>98</v>
      </c>
      <c r="AK51" t="s">
        <v>98</v>
      </c>
      <c r="AL51" t="s">
        <v>100</v>
      </c>
      <c r="AM51" t="s">
        <v>141</v>
      </c>
      <c r="AN51">
        <v>763</v>
      </c>
      <c r="AO51" t="s">
        <v>102</v>
      </c>
      <c r="AP51">
        <v>0</v>
      </c>
      <c r="AQ51">
        <v>192</v>
      </c>
      <c r="AR51">
        <v>955</v>
      </c>
      <c r="AS51" t="s">
        <v>103</v>
      </c>
      <c r="AT51" t="s">
        <v>104</v>
      </c>
      <c r="AU51" t="s">
        <v>105</v>
      </c>
      <c r="AV51" t="s">
        <v>106</v>
      </c>
      <c r="AW51">
        <v>955</v>
      </c>
      <c r="AX51">
        <v>0</v>
      </c>
      <c r="AY51">
        <v>0</v>
      </c>
      <c r="AZ51">
        <v>955</v>
      </c>
      <c r="BA51">
        <v>1</v>
      </c>
      <c r="BB51">
        <v>0</v>
      </c>
      <c r="BC51">
        <v>1</v>
      </c>
      <c r="BD51">
        <v>0</v>
      </c>
      <c r="BE51">
        <v>3</v>
      </c>
      <c r="BF51">
        <v>1</v>
      </c>
      <c r="BG51" t="s">
        <v>98</v>
      </c>
      <c r="BH51" s="1">
        <v>6</v>
      </c>
      <c r="BI51" t="s">
        <v>107</v>
      </c>
      <c r="BJ51" s="2">
        <v>0</v>
      </c>
      <c r="BK51" s="1">
        <f t="shared" si="3"/>
        <v>0</v>
      </c>
      <c r="BL51" t="s">
        <v>83</v>
      </c>
      <c r="BM51" t="s">
        <v>108</v>
      </c>
      <c r="BN51">
        <v>1966</v>
      </c>
      <c r="BO51" t="s">
        <v>102</v>
      </c>
      <c r="BP51">
        <v>1</v>
      </c>
      <c r="BQ51">
        <v>386</v>
      </c>
      <c r="BR51" t="s">
        <v>98</v>
      </c>
      <c r="BS51" t="s">
        <v>98</v>
      </c>
      <c r="BT51" t="s">
        <v>105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 t="s">
        <v>83</v>
      </c>
      <c r="CB51" t="s">
        <v>134</v>
      </c>
      <c r="CC51" t="s">
        <v>83</v>
      </c>
      <c r="CD51">
        <v>0</v>
      </c>
      <c r="CE51">
        <v>1</v>
      </c>
      <c r="CF51">
        <v>2007</v>
      </c>
      <c r="CG51" t="s">
        <v>110</v>
      </c>
      <c r="CH51" t="s">
        <v>111</v>
      </c>
      <c r="CI51" s="3">
        <v>127000</v>
      </c>
    </row>
    <row r="52" spans="1:87" x14ac:dyDescent="0.3">
      <c r="A52" s="1">
        <v>51</v>
      </c>
      <c r="B52">
        <v>60</v>
      </c>
      <c r="C52" t="s">
        <v>81</v>
      </c>
      <c r="D52" t="s">
        <v>83</v>
      </c>
      <c r="E52" s="1">
        <v>13869</v>
      </c>
      <c r="F52" s="2" t="s">
        <v>82</v>
      </c>
      <c r="G52" s="1">
        <f t="shared" si="0"/>
        <v>1</v>
      </c>
      <c r="H52" t="s">
        <v>83</v>
      </c>
      <c r="I52" t="s">
        <v>160</v>
      </c>
      <c r="J52" t="s">
        <v>85</v>
      </c>
      <c r="K52" t="s">
        <v>86</v>
      </c>
      <c r="L52" t="s">
        <v>122</v>
      </c>
      <c r="M52" t="s">
        <v>88</v>
      </c>
      <c r="N52" t="s">
        <v>193</v>
      </c>
      <c r="O52" t="s">
        <v>90</v>
      </c>
      <c r="P52" t="s">
        <v>90</v>
      </c>
      <c r="Q52" t="s">
        <v>91</v>
      </c>
      <c r="R52" t="s">
        <v>92</v>
      </c>
      <c r="S52">
        <v>6</v>
      </c>
      <c r="T52">
        <v>6</v>
      </c>
      <c r="U52" s="2">
        <v>1997</v>
      </c>
      <c r="V52" s="2">
        <v>1997</v>
      </c>
      <c r="W52" s="1">
        <f t="shared" si="1"/>
        <v>25</v>
      </c>
      <c r="X52" s="1">
        <f t="shared" si="2"/>
        <v>25</v>
      </c>
      <c r="Y52" t="s">
        <v>93</v>
      </c>
      <c r="Z52" t="s">
        <v>94</v>
      </c>
      <c r="AA52" t="s">
        <v>95</v>
      </c>
      <c r="AB52" t="s">
        <v>95</v>
      </c>
      <c r="AC52" t="s">
        <v>117</v>
      </c>
      <c r="AE52">
        <v>0</v>
      </c>
      <c r="AF52" t="s">
        <v>98</v>
      </c>
      <c r="AG52" t="s">
        <v>98</v>
      </c>
      <c r="AH52" t="s">
        <v>99</v>
      </c>
      <c r="AI52" s="1">
        <f>VLOOKUP('Housing Data Set'!AH52, 'Look-Up Tab'!$B$3:$C$8,2,FALSE)</f>
        <v>3</v>
      </c>
      <c r="AJ52" t="s">
        <v>97</v>
      </c>
      <c r="AK52" t="s">
        <v>98</v>
      </c>
      <c r="AL52" t="s">
        <v>130</v>
      </c>
      <c r="AM52" t="s">
        <v>101</v>
      </c>
      <c r="AN52">
        <v>182</v>
      </c>
      <c r="AO52" t="s">
        <v>102</v>
      </c>
      <c r="AP52">
        <v>0</v>
      </c>
      <c r="AQ52">
        <v>612</v>
      </c>
      <c r="AR52">
        <v>794</v>
      </c>
      <c r="AS52" t="s">
        <v>103</v>
      </c>
      <c r="AT52" t="s">
        <v>97</v>
      </c>
      <c r="AU52" t="s">
        <v>105</v>
      </c>
      <c r="AV52" t="s">
        <v>106</v>
      </c>
      <c r="AW52">
        <v>794</v>
      </c>
      <c r="AX52">
        <v>676</v>
      </c>
      <c r="AY52">
        <v>0</v>
      </c>
      <c r="AZ52">
        <v>1470</v>
      </c>
      <c r="BA52">
        <v>0</v>
      </c>
      <c r="BB52">
        <v>1</v>
      </c>
      <c r="BC52">
        <v>2</v>
      </c>
      <c r="BD52">
        <v>0</v>
      </c>
      <c r="BE52">
        <v>3</v>
      </c>
      <c r="BF52">
        <v>1</v>
      </c>
      <c r="BG52" t="s">
        <v>98</v>
      </c>
      <c r="BH52" s="1">
        <v>6</v>
      </c>
      <c r="BI52" t="s">
        <v>107</v>
      </c>
      <c r="BJ52" s="2">
        <v>0</v>
      </c>
      <c r="BK52" s="1">
        <f t="shared" si="3"/>
        <v>0</v>
      </c>
      <c r="BL52" t="s">
        <v>83</v>
      </c>
      <c r="BM52" t="s">
        <v>108</v>
      </c>
      <c r="BN52">
        <v>1997</v>
      </c>
      <c r="BO52" t="s">
        <v>157</v>
      </c>
      <c r="BP52">
        <v>2</v>
      </c>
      <c r="BQ52">
        <v>388</v>
      </c>
      <c r="BR52" t="s">
        <v>98</v>
      </c>
      <c r="BS52" t="s">
        <v>98</v>
      </c>
      <c r="BT52" t="s">
        <v>105</v>
      </c>
      <c r="BU52">
        <v>0</v>
      </c>
      <c r="BV52">
        <v>75</v>
      </c>
      <c r="BW52">
        <v>0</v>
      </c>
      <c r="BX52">
        <v>0</v>
      </c>
      <c r="BY52">
        <v>0</v>
      </c>
      <c r="BZ52">
        <v>0</v>
      </c>
      <c r="CA52" t="s">
        <v>83</v>
      </c>
      <c r="CB52" t="s">
        <v>83</v>
      </c>
      <c r="CC52" t="s">
        <v>83</v>
      </c>
      <c r="CD52">
        <v>0</v>
      </c>
      <c r="CE52">
        <v>7</v>
      </c>
      <c r="CF52">
        <v>2007</v>
      </c>
      <c r="CG52" t="s">
        <v>110</v>
      </c>
      <c r="CH52" t="s">
        <v>111</v>
      </c>
      <c r="CI52" s="3">
        <v>177000</v>
      </c>
    </row>
    <row r="53" spans="1:87" x14ac:dyDescent="0.3">
      <c r="A53" s="1">
        <v>52</v>
      </c>
      <c r="B53">
        <v>50</v>
      </c>
      <c r="C53" t="s">
        <v>142</v>
      </c>
      <c r="D53">
        <v>52</v>
      </c>
      <c r="E53" s="1">
        <v>6240</v>
      </c>
      <c r="F53" s="2" t="s">
        <v>82</v>
      </c>
      <c r="G53" s="1">
        <f t="shared" si="0"/>
        <v>1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148</v>
      </c>
      <c r="O53" t="s">
        <v>90</v>
      </c>
      <c r="P53" t="s">
        <v>90</v>
      </c>
      <c r="Q53" t="s">
        <v>91</v>
      </c>
      <c r="R53" t="s">
        <v>132</v>
      </c>
      <c r="S53">
        <v>6</v>
      </c>
      <c r="T53">
        <v>6</v>
      </c>
      <c r="U53" s="2">
        <v>1934</v>
      </c>
      <c r="V53" s="2">
        <v>1950</v>
      </c>
      <c r="W53" s="1">
        <f t="shared" si="1"/>
        <v>88</v>
      </c>
      <c r="X53" s="1">
        <f t="shared" si="2"/>
        <v>72</v>
      </c>
      <c r="Y53" t="s">
        <v>93</v>
      </c>
      <c r="Z53" t="s">
        <v>94</v>
      </c>
      <c r="AA53" t="s">
        <v>124</v>
      </c>
      <c r="AB53" t="s">
        <v>124</v>
      </c>
      <c r="AC53" t="s">
        <v>117</v>
      </c>
      <c r="AE53">
        <v>0</v>
      </c>
      <c r="AF53" t="s">
        <v>98</v>
      </c>
      <c r="AG53" t="s">
        <v>98</v>
      </c>
      <c r="AH53" t="s">
        <v>99</v>
      </c>
      <c r="AI53" s="1">
        <f>VLOOKUP('Housing Data Set'!AH53, 'Look-Up Tab'!$B$3:$C$8,2,FALSE)</f>
        <v>3</v>
      </c>
      <c r="AJ53" t="s">
        <v>98</v>
      </c>
      <c r="AK53" t="s">
        <v>98</v>
      </c>
      <c r="AL53" t="s">
        <v>100</v>
      </c>
      <c r="AM53" t="s">
        <v>102</v>
      </c>
      <c r="AN53">
        <v>0</v>
      </c>
      <c r="AO53" t="s">
        <v>102</v>
      </c>
      <c r="AP53">
        <v>0</v>
      </c>
      <c r="AQ53">
        <v>816</v>
      </c>
      <c r="AR53">
        <v>816</v>
      </c>
      <c r="AS53" t="s">
        <v>103</v>
      </c>
      <c r="AT53" t="s">
        <v>98</v>
      </c>
      <c r="AU53" t="s">
        <v>105</v>
      </c>
      <c r="AV53" t="s">
        <v>106</v>
      </c>
      <c r="AW53">
        <v>816</v>
      </c>
      <c r="AX53">
        <v>0</v>
      </c>
      <c r="AY53">
        <v>360</v>
      </c>
      <c r="AZ53">
        <v>1176</v>
      </c>
      <c r="BA53">
        <v>0</v>
      </c>
      <c r="BB53">
        <v>0</v>
      </c>
      <c r="BC53">
        <v>1</v>
      </c>
      <c r="BD53">
        <v>0</v>
      </c>
      <c r="BE53">
        <v>3</v>
      </c>
      <c r="BF53">
        <v>1</v>
      </c>
      <c r="BG53" t="s">
        <v>98</v>
      </c>
      <c r="BH53" s="1">
        <v>6</v>
      </c>
      <c r="BI53" t="s">
        <v>107</v>
      </c>
      <c r="BJ53" s="2">
        <v>1</v>
      </c>
      <c r="BK53" s="1">
        <f t="shared" si="3"/>
        <v>1</v>
      </c>
      <c r="BL53" t="s">
        <v>97</v>
      </c>
      <c r="BM53" t="s">
        <v>127</v>
      </c>
      <c r="BN53">
        <v>1985</v>
      </c>
      <c r="BO53" t="s">
        <v>102</v>
      </c>
      <c r="BP53">
        <v>2</v>
      </c>
      <c r="BQ53">
        <v>528</v>
      </c>
      <c r="BR53" t="s">
        <v>98</v>
      </c>
      <c r="BS53" t="s">
        <v>98</v>
      </c>
      <c r="BT53" t="s">
        <v>105</v>
      </c>
      <c r="BU53">
        <v>112</v>
      </c>
      <c r="BV53">
        <v>0</v>
      </c>
      <c r="BW53">
        <v>0</v>
      </c>
      <c r="BX53">
        <v>0</v>
      </c>
      <c r="BY53">
        <v>0</v>
      </c>
      <c r="BZ53">
        <v>0</v>
      </c>
      <c r="CA53" t="s">
        <v>83</v>
      </c>
      <c r="CB53" t="s">
        <v>134</v>
      </c>
      <c r="CC53" t="s">
        <v>135</v>
      </c>
      <c r="CD53">
        <v>400</v>
      </c>
      <c r="CE53">
        <v>9</v>
      </c>
      <c r="CF53">
        <v>2006</v>
      </c>
      <c r="CG53" t="s">
        <v>110</v>
      </c>
      <c r="CH53" t="s">
        <v>111</v>
      </c>
      <c r="CI53" s="3">
        <v>114500</v>
      </c>
    </row>
    <row r="54" spans="1:87" x14ac:dyDescent="0.3">
      <c r="A54" s="1">
        <v>53</v>
      </c>
      <c r="B54">
        <v>90</v>
      </c>
      <c r="C54" t="s">
        <v>142</v>
      </c>
      <c r="D54">
        <v>110</v>
      </c>
      <c r="E54" s="1">
        <v>8472</v>
      </c>
      <c r="F54" s="2" t="s">
        <v>174</v>
      </c>
      <c r="G54" s="1">
        <f t="shared" si="0"/>
        <v>0</v>
      </c>
      <c r="H54" t="s">
        <v>83</v>
      </c>
      <c r="I54" t="s">
        <v>160</v>
      </c>
      <c r="J54" t="s">
        <v>175</v>
      </c>
      <c r="K54" t="s">
        <v>86</v>
      </c>
      <c r="L54" t="s">
        <v>122</v>
      </c>
      <c r="M54" t="s">
        <v>194</v>
      </c>
      <c r="N54" t="s">
        <v>176</v>
      </c>
      <c r="O54" t="s">
        <v>182</v>
      </c>
      <c r="P54" t="s">
        <v>90</v>
      </c>
      <c r="Q54" t="s">
        <v>167</v>
      </c>
      <c r="R54" t="s">
        <v>115</v>
      </c>
      <c r="S54">
        <v>5</v>
      </c>
      <c r="T54">
        <v>5</v>
      </c>
      <c r="U54" s="2">
        <v>1963</v>
      </c>
      <c r="V54" s="2">
        <v>1963</v>
      </c>
      <c r="W54" s="1">
        <f t="shared" si="1"/>
        <v>59</v>
      </c>
      <c r="X54" s="1">
        <f t="shared" si="2"/>
        <v>59</v>
      </c>
      <c r="Y54" t="s">
        <v>93</v>
      </c>
      <c r="Z54" t="s">
        <v>94</v>
      </c>
      <c r="AA54" t="s">
        <v>124</v>
      </c>
      <c r="AB54" t="s">
        <v>124</v>
      </c>
      <c r="AC54" t="s">
        <v>117</v>
      </c>
      <c r="AE54">
        <v>0</v>
      </c>
      <c r="AF54" t="s">
        <v>147</v>
      </c>
      <c r="AG54" t="s">
        <v>98</v>
      </c>
      <c r="AH54" t="s">
        <v>118</v>
      </c>
      <c r="AI54" s="1">
        <f>VLOOKUP('Housing Data Set'!AH54, 'Look-Up Tab'!$B$3:$C$8,2,FALSE)</f>
        <v>2</v>
      </c>
      <c r="AJ54" t="s">
        <v>97</v>
      </c>
      <c r="AK54" t="s">
        <v>98</v>
      </c>
      <c r="AL54" t="s">
        <v>97</v>
      </c>
      <c r="AM54" t="s">
        <v>172</v>
      </c>
      <c r="AN54">
        <v>104</v>
      </c>
      <c r="AO54" t="s">
        <v>101</v>
      </c>
      <c r="AP54">
        <v>712</v>
      </c>
      <c r="AQ54">
        <v>0</v>
      </c>
      <c r="AR54">
        <v>816</v>
      </c>
      <c r="AS54" t="s">
        <v>103</v>
      </c>
      <c r="AT54" t="s">
        <v>98</v>
      </c>
      <c r="AU54" t="s">
        <v>177</v>
      </c>
      <c r="AV54" t="s">
        <v>106</v>
      </c>
      <c r="AW54">
        <v>816</v>
      </c>
      <c r="AX54">
        <v>0</v>
      </c>
      <c r="AY54">
        <v>0</v>
      </c>
      <c r="AZ54">
        <v>816</v>
      </c>
      <c r="BA54">
        <v>1</v>
      </c>
      <c r="BB54">
        <v>0</v>
      </c>
      <c r="BC54">
        <v>1</v>
      </c>
      <c r="BD54">
        <v>0</v>
      </c>
      <c r="BE54">
        <v>2</v>
      </c>
      <c r="BF54">
        <v>1</v>
      </c>
      <c r="BG54" t="s">
        <v>98</v>
      </c>
      <c r="BH54" s="1">
        <v>5</v>
      </c>
      <c r="BI54" t="s">
        <v>107</v>
      </c>
      <c r="BJ54" s="2">
        <v>0</v>
      </c>
      <c r="BK54" s="1">
        <f t="shared" si="3"/>
        <v>0</v>
      </c>
      <c r="BL54" t="s">
        <v>83</v>
      </c>
      <c r="BM54" t="s">
        <v>169</v>
      </c>
      <c r="BN54">
        <v>1963</v>
      </c>
      <c r="BO54" t="s">
        <v>102</v>
      </c>
      <c r="BP54">
        <v>2</v>
      </c>
      <c r="BQ54">
        <v>516</v>
      </c>
      <c r="BR54" t="s">
        <v>98</v>
      </c>
      <c r="BS54" t="s">
        <v>98</v>
      </c>
      <c r="BT54" t="s">
        <v>105</v>
      </c>
      <c r="BU54">
        <v>106</v>
      </c>
      <c r="BV54">
        <v>0</v>
      </c>
      <c r="BW54">
        <v>0</v>
      </c>
      <c r="BX54">
        <v>0</v>
      </c>
      <c r="BY54">
        <v>0</v>
      </c>
      <c r="BZ54">
        <v>0</v>
      </c>
      <c r="CA54" t="s">
        <v>83</v>
      </c>
      <c r="CB54" t="s">
        <v>83</v>
      </c>
      <c r="CC54" t="s">
        <v>83</v>
      </c>
      <c r="CD54">
        <v>0</v>
      </c>
      <c r="CE54">
        <v>5</v>
      </c>
      <c r="CF54">
        <v>2010</v>
      </c>
      <c r="CG54" t="s">
        <v>110</v>
      </c>
      <c r="CH54" t="s">
        <v>111</v>
      </c>
      <c r="CI54" s="3">
        <v>110000</v>
      </c>
    </row>
    <row r="55" spans="1:87" x14ac:dyDescent="0.3">
      <c r="A55" s="1">
        <v>54</v>
      </c>
      <c r="B55">
        <v>20</v>
      </c>
      <c r="C55" t="s">
        <v>81</v>
      </c>
      <c r="D55">
        <v>68</v>
      </c>
      <c r="E55" s="1">
        <v>50271</v>
      </c>
      <c r="F55" s="2" t="s">
        <v>82</v>
      </c>
      <c r="G55" s="1">
        <f t="shared" si="0"/>
        <v>1</v>
      </c>
      <c r="H55" t="s">
        <v>83</v>
      </c>
      <c r="I55" t="s">
        <v>120</v>
      </c>
      <c r="J55" t="s">
        <v>195</v>
      </c>
      <c r="K55" t="s">
        <v>86</v>
      </c>
      <c r="L55" t="s">
        <v>87</v>
      </c>
      <c r="M55" t="s">
        <v>88</v>
      </c>
      <c r="N55" t="s">
        <v>113</v>
      </c>
      <c r="O55" t="s">
        <v>90</v>
      </c>
      <c r="P55" t="s">
        <v>90</v>
      </c>
      <c r="Q55" t="s">
        <v>91</v>
      </c>
      <c r="R55" t="s">
        <v>115</v>
      </c>
      <c r="S55">
        <v>9</v>
      </c>
      <c r="T55">
        <v>5</v>
      </c>
      <c r="U55" s="2">
        <v>1981</v>
      </c>
      <c r="V55" s="2">
        <v>1987</v>
      </c>
      <c r="W55" s="1">
        <f t="shared" si="1"/>
        <v>41</v>
      </c>
      <c r="X55" s="1">
        <f t="shared" si="2"/>
        <v>35</v>
      </c>
      <c r="Y55" t="s">
        <v>93</v>
      </c>
      <c r="Z55" t="s">
        <v>196</v>
      </c>
      <c r="AA55" t="s">
        <v>155</v>
      </c>
      <c r="AB55" t="s">
        <v>125</v>
      </c>
      <c r="AC55" t="s">
        <v>117</v>
      </c>
      <c r="AE55">
        <v>0</v>
      </c>
      <c r="AF55" t="s">
        <v>97</v>
      </c>
      <c r="AG55" t="s">
        <v>98</v>
      </c>
      <c r="AH55" t="s">
        <v>118</v>
      </c>
      <c r="AI55" s="1">
        <f>VLOOKUP('Housing Data Set'!AH55, 'Look-Up Tab'!$B$3:$C$8,2,FALSE)</f>
        <v>2</v>
      </c>
      <c r="AJ55" t="s">
        <v>104</v>
      </c>
      <c r="AK55" t="s">
        <v>98</v>
      </c>
      <c r="AL55" t="s">
        <v>97</v>
      </c>
      <c r="AM55" t="s">
        <v>101</v>
      </c>
      <c r="AN55">
        <v>1810</v>
      </c>
      <c r="AO55" t="s">
        <v>102</v>
      </c>
      <c r="AP55">
        <v>0</v>
      </c>
      <c r="AQ55">
        <v>32</v>
      </c>
      <c r="AR55">
        <v>1842</v>
      </c>
      <c r="AS55" t="s">
        <v>103</v>
      </c>
      <c r="AT55" t="s">
        <v>97</v>
      </c>
      <c r="AU55" t="s">
        <v>105</v>
      </c>
      <c r="AV55" t="s">
        <v>106</v>
      </c>
      <c r="AW55">
        <v>1842</v>
      </c>
      <c r="AX55">
        <v>0</v>
      </c>
      <c r="AY55">
        <v>0</v>
      </c>
      <c r="AZ55">
        <v>1842</v>
      </c>
      <c r="BA55">
        <v>2</v>
      </c>
      <c r="BB55">
        <v>0</v>
      </c>
      <c r="BC55">
        <v>0</v>
      </c>
      <c r="BD55">
        <v>1</v>
      </c>
      <c r="BE55">
        <v>0</v>
      </c>
      <c r="BF55">
        <v>1</v>
      </c>
      <c r="BG55" t="s">
        <v>97</v>
      </c>
      <c r="BH55" s="1">
        <v>5</v>
      </c>
      <c r="BI55" t="s">
        <v>107</v>
      </c>
      <c r="BJ55" s="2">
        <v>1</v>
      </c>
      <c r="BK55" s="1">
        <f t="shared" si="3"/>
        <v>1</v>
      </c>
      <c r="BL55" t="s">
        <v>97</v>
      </c>
      <c r="BM55" t="s">
        <v>108</v>
      </c>
      <c r="BN55">
        <v>1981</v>
      </c>
      <c r="BO55" t="s">
        <v>157</v>
      </c>
      <c r="BP55">
        <v>3</v>
      </c>
      <c r="BQ55">
        <v>894</v>
      </c>
      <c r="BR55" t="s">
        <v>98</v>
      </c>
      <c r="BS55" t="s">
        <v>98</v>
      </c>
      <c r="BT55" t="s">
        <v>105</v>
      </c>
      <c r="BU55">
        <v>857</v>
      </c>
      <c r="BV55">
        <v>72</v>
      </c>
      <c r="BW55">
        <v>0</v>
      </c>
      <c r="BX55">
        <v>0</v>
      </c>
      <c r="BY55">
        <v>0</v>
      </c>
      <c r="BZ55">
        <v>0</v>
      </c>
      <c r="CA55" t="s">
        <v>83</v>
      </c>
      <c r="CB55" t="s">
        <v>83</v>
      </c>
      <c r="CC55" t="s">
        <v>83</v>
      </c>
      <c r="CD55">
        <v>0</v>
      </c>
      <c r="CE55">
        <v>11</v>
      </c>
      <c r="CF55">
        <v>2006</v>
      </c>
      <c r="CG55" t="s">
        <v>110</v>
      </c>
      <c r="CH55" t="s">
        <v>111</v>
      </c>
      <c r="CI55" s="3">
        <v>385000</v>
      </c>
    </row>
    <row r="56" spans="1:87" x14ac:dyDescent="0.3">
      <c r="A56" s="1">
        <v>55</v>
      </c>
      <c r="B56">
        <v>80</v>
      </c>
      <c r="C56" t="s">
        <v>81</v>
      </c>
      <c r="D56">
        <v>60</v>
      </c>
      <c r="E56" s="1">
        <v>7134</v>
      </c>
      <c r="F56" s="2" t="s">
        <v>82</v>
      </c>
      <c r="G56" s="1">
        <f t="shared" si="0"/>
        <v>1</v>
      </c>
      <c r="H56" t="s">
        <v>83</v>
      </c>
      <c r="I56" t="s">
        <v>84</v>
      </c>
      <c r="J56" t="s">
        <v>175</v>
      </c>
      <c r="K56" t="s">
        <v>86</v>
      </c>
      <c r="L56" t="s">
        <v>87</v>
      </c>
      <c r="M56" t="s">
        <v>194</v>
      </c>
      <c r="N56" t="s">
        <v>162</v>
      </c>
      <c r="O56" t="s">
        <v>90</v>
      </c>
      <c r="P56" t="s">
        <v>90</v>
      </c>
      <c r="Q56" t="s">
        <v>91</v>
      </c>
      <c r="R56" t="s">
        <v>197</v>
      </c>
      <c r="S56">
        <v>5</v>
      </c>
      <c r="T56">
        <v>5</v>
      </c>
      <c r="U56" s="2">
        <v>1955</v>
      </c>
      <c r="V56" s="2">
        <v>1955</v>
      </c>
      <c r="W56" s="1">
        <f t="shared" si="1"/>
        <v>67</v>
      </c>
      <c r="X56" s="1">
        <f t="shared" si="2"/>
        <v>67</v>
      </c>
      <c r="Y56" t="s">
        <v>93</v>
      </c>
      <c r="Z56" t="s">
        <v>94</v>
      </c>
      <c r="AA56" t="s">
        <v>116</v>
      </c>
      <c r="AB56" t="s">
        <v>116</v>
      </c>
      <c r="AC56" t="s">
        <v>117</v>
      </c>
      <c r="AE56">
        <v>0</v>
      </c>
      <c r="AF56" t="s">
        <v>98</v>
      </c>
      <c r="AG56" t="s">
        <v>98</v>
      </c>
      <c r="AH56" t="s">
        <v>118</v>
      </c>
      <c r="AI56" s="1">
        <f>VLOOKUP('Housing Data Set'!AH56, 'Look-Up Tab'!$B$3:$C$8,2,FALSE)</f>
        <v>2</v>
      </c>
      <c r="AJ56" t="s">
        <v>98</v>
      </c>
      <c r="AK56" t="s">
        <v>98</v>
      </c>
      <c r="AL56" t="s">
        <v>100</v>
      </c>
      <c r="AM56" t="s">
        <v>119</v>
      </c>
      <c r="AN56">
        <v>384</v>
      </c>
      <c r="AO56" t="s">
        <v>102</v>
      </c>
      <c r="AP56">
        <v>0</v>
      </c>
      <c r="AQ56">
        <v>0</v>
      </c>
      <c r="AR56">
        <v>384</v>
      </c>
      <c r="AS56" t="s">
        <v>103</v>
      </c>
      <c r="AT56" t="s">
        <v>98</v>
      </c>
      <c r="AU56" t="s">
        <v>105</v>
      </c>
      <c r="AV56" t="s">
        <v>106</v>
      </c>
      <c r="AW56">
        <v>1360</v>
      </c>
      <c r="AX56">
        <v>0</v>
      </c>
      <c r="AY56">
        <v>0</v>
      </c>
      <c r="AZ56">
        <v>1360</v>
      </c>
      <c r="BA56">
        <v>0</v>
      </c>
      <c r="BB56">
        <v>0</v>
      </c>
      <c r="BC56">
        <v>1</v>
      </c>
      <c r="BD56">
        <v>0</v>
      </c>
      <c r="BE56">
        <v>3</v>
      </c>
      <c r="BF56">
        <v>1</v>
      </c>
      <c r="BG56" t="s">
        <v>98</v>
      </c>
      <c r="BH56" s="1">
        <v>6</v>
      </c>
      <c r="BI56" t="s">
        <v>146</v>
      </c>
      <c r="BJ56" s="2">
        <v>1</v>
      </c>
      <c r="BK56" s="1">
        <f t="shared" si="3"/>
        <v>1</v>
      </c>
      <c r="BL56" t="s">
        <v>98</v>
      </c>
      <c r="BM56" t="s">
        <v>127</v>
      </c>
      <c r="BN56">
        <v>1962</v>
      </c>
      <c r="BO56" t="s">
        <v>102</v>
      </c>
      <c r="BP56">
        <v>2</v>
      </c>
      <c r="BQ56">
        <v>572</v>
      </c>
      <c r="BR56" t="s">
        <v>98</v>
      </c>
      <c r="BS56" t="s">
        <v>98</v>
      </c>
      <c r="BT56" t="s">
        <v>105</v>
      </c>
      <c r="BU56">
        <v>0</v>
      </c>
      <c r="BV56">
        <v>50</v>
      </c>
      <c r="BW56">
        <v>0</v>
      </c>
      <c r="BX56">
        <v>0</v>
      </c>
      <c r="BY56">
        <v>0</v>
      </c>
      <c r="BZ56">
        <v>0</v>
      </c>
      <c r="CA56" t="s">
        <v>83</v>
      </c>
      <c r="CB56" t="s">
        <v>134</v>
      </c>
      <c r="CC56" t="s">
        <v>83</v>
      </c>
      <c r="CD56">
        <v>0</v>
      </c>
      <c r="CE56">
        <v>2</v>
      </c>
      <c r="CF56">
        <v>2007</v>
      </c>
      <c r="CG56" t="s">
        <v>110</v>
      </c>
      <c r="CH56" t="s">
        <v>111</v>
      </c>
      <c r="CI56" s="3">
        <v>130000</v>
      </c>
    </row>
    <row r="57" spans="1:87" x14ac:dyDescent="0.3">
      <c r="A57" s="1">
        <v>56</v>
      </c>
      <c r="B57">
        <v>20</v>
      </c>
      <c r="C57" t="s">
        <v>81</v>
      </c>
      <c r="D57">
        <v>100</v>
      </c>
      <c r="E57" s="1">
        <v>10175</v>
      </c>
      <c r="F57" s="2" t="s">
        <v>82</v>
      </c>
      <c r="G57" s="1">
        <f t="shared" si="0"/>
        <v>1</v>
      </c>
      <c r="H57" t="s">
        <v>83</v>
      </c>
      <c r="I57" t="s">
        <v>120</v>
      </c>
      <c r="J57" t="s">
        <v>85</v>
      </c>
      <c r="K57" t="s">
        <v>86</v>
      </c>
      <c r="L57" t="s">
        <v>87</v>
      </c>
      <c r="M57" t="s">
        <v>88</v>
      </c>
      <c r="N57" t="s">
        <v>162</v>
      </c>
      <c r="O57" t="s">
        <v>90</v>
      </c>
      <c r="P57" t="s">
        <v>90</v>
      </c>
      <c r="Q57" t="s">
        <v>91</v>
      </c>
      <c r="R57" t="s">
        <v>115</v>
      </c>
      <c r="S57">
        <v>6</v>
      </c>
      <c r="T57">
        <v>5</v>
      </c>
      <c r="U57" s="2">
        <v>1964</v>
      </c>
      <c r="V57" s="2">
        <v>1964</v>
      </c>
      <c r="W57" s="1">
        <f t="shared" si="1"/>
        <v>58</v>
      </c>
      <c r="X57" s="1">
        <f t="shared" si="2"/>
        <v>58</v>
      </c>
      <c r="Y57" t="s">
        <v>93</v>
      </c>
      <c r="Z57" t="s">
        <v>94</v>
      </c>
      <c r="AA57" t="s">
        <v>140</v>
      </c>
      <c r="AB57" t="s">
        <v>161</v>
      </c>
      <c r="AC57" t="s">
        <v>96</v>
      </c>
      <c r="AE57">
        <v>272</v>
      </c>
      <c r="AF57" t="s">
        <v>98</v>
      </c>
      <c r="AG57" t="s">
        <v>98</v>
      </c>
      <c r="AH57" t="s">
        <v>118</v>
      </c>
      <c r="AI57" s="1">
        <f>VLOOKUP('Housing Data Set'!AH57, 'Look-Up Tab'!$B$3:$C$8,2,FALSE)</f>
        <v>2</v>
      </c>
      <c r="AJ57" t="s">
        <v>98</v>
      </c>
      <c r="AK57" t="s">
        <v>98</v>
      </c>
      <c r="AL57" t="s">
        <v>100</v>
      </c>
      <c r="AM57" t="s">
        <v>141</v>
      </c>
      <c r="AN57">
        <v>490</v>
      </c>
      <c r="AO57" t="s">
        <v>102</v>
      </c>
      <c r="AP57">
        <v>0</v>
      </c>
      <c r="AQ57">
        <v>935</v>
      </c>
      <c r="AR57">
        <v>1425</v>
      </c>
      <c r="AS57" t="s">
        <v>103</v>
      </c>
      <c r="AT57" t="s">
        <v>97</v>
      </c>
      <c r="AU57" t="s">
        <v>105</v>
      </c>
      <c r="AV57" t="s">
        <v>106</v>
      </c>
      <c r="AW57">
        <v>1425</v>
      </c>
      <c r="AX57">
        <v>0</v>
      </c>
      <c r="AY57">
        <v>0</v>
      </c>
      <c r="AZ57">
        <v>1425</v>
      </c>
      <c r="BA57">
        <v>0</v>
      </c>
      <c r="BB57">
        <v>0</v>
      </c>
      <c r="BC57">
        <v>2</v>
      </c>
      <c r="BD57">
        <v>0</v>
      </c>
      <c r="BE57">
        <v>3</v>
      </c>
      <c r="BF57">
        <v>1</v>
      </c>
      <c r="BG57" t="s">
        <v>98</v>
      </c>
      <c r="BH57" s="1">
        <v>7</v>
      </c>
      <c r="BI57" t="s">
        <v>107</v>
      </c>
      <c r="BJ57" s="2">
        <v>1</v>
      </c>
      <c r="BK57" s="1">
        <f t="shared" si="3"/>
        <v>1</v>
      </c>
      <c r="BL57" t="s">
        <v>97</v>
      </c>
      <c r="BM57" t="s">
        <v>108</v>
      </c>
      <c r="BN57">
        <v>1964</v>
      </c>
      <c r="BO57" t="s">
        <v>109</v>
      </c>
      <c r="BP57">
        <v>2</v>
      </c>
      <c r="BQ57">
        <v>576</v>
      </c>
      <c r="BR57" t="s">
        <v>98</v>
      </c>
      <c r="BS57" t="s">
        <v>98</v>
      </c>
      <c r="BT57" t="s">
        <v>105</v>
      </c>
      <c r="BU57">
        <v>0</v>
      </c>
      <c r="BV57">
        <v>0</v>
      </c>
      <c r="BW57">
        <v>0</v>
      </c>
      <c r="BX57">
        <v>407</v>
      </c>
      <c r="BY57">
        <v>0</v>
      </c>
      <c r="BZ57">
        <v>0</v>
      </c>
      <c r="CA57" t="s">
        <v>83</v>
      </c>
      <c r="CB57" t="s">
        <v>83</v>
      </c>
      <c r="CC57" t="s">
        <v>83</v>
      </c>
      <c r="CD57">
        <v>0</v>
      </c>
      <c r="CE57">
        <v>7</v>
      </c>
      <c r="CF57">
        <v>2008</v>
      </c>
      <c r="CG57" t="s">
        <v>110</v>
      </c>
      <c r="CH57" t="s">
        <v>111</v>
      </c>
      <c r="CI57" s="3">
        <v>180500</v>
      </c>
    </row>
    <row r="58" spans="1:87" x14ac:dyDescent="0.3">
      <c r="A58" s="1">
        <v>57</v>
      </c>
      <c r="B58">
        <v>160</v>
      </c>
      <c r="C58" t="s">
        <v>192</v>
      </c>
      <c r="D58">
        <v>24</v>
      </c>
      <c r="E58" s="1">
        <v>2645</v>
      </c>
      <c r="F58" s="2" t="s">
        <v>82</v>
      </c>
      <c r="G58" s="1">
        <f t="shared" si="0"/>
        <v>1</v>
      </c>
      <c r="H58" t="s">
        <v>82</v>
      </c>
      <c r="I58" t="s">
        <v>84</v>
      </c>
      <c r="J58" t="s">
        <v>85</v>
      </c>
      <c r="K58" t="s">
        <v>86</v>
      </c>
      <c r="L58" t="s">
        <v>87</v>
      </c>
      <c r="M58" t="s">
        <v>88</v>
      </c>
      <c r="N58" t="s">
        <v>136</v>
      </c>
      <c r="O58" t="s">
        <v>90</v>
      </c>
      <c r="P58" t="s">
        <v>90</v>
      </c>
      <c r="Q58" t="s">
        <v>198</v>
      </c>
      <c r="R58" t="s">
        <v>92</v>
      </c>
      <c r="S58">
        <v>8</v>
      </c>
      <c r="T58">
        <v>5</v>
      </c>
      <c r="U58" s="2">
        <v>1999</v>
      </c>
      <c r="V58" s="2">
        <v>2000</v>
      </c>
      <c r="W58" s="1">
        <f t="shared" si="1"/>
        <v>23</v>
      </c>
      <c r="X58" s="1">
        <f t="shared" si="2"/>
        <v>22</v>
      </c>
      <c r="Y58" t="s">
        <v>93</v>
      </c>
      <c r="Z58" t="s">
        <v>94</v>
      </c>
      <c r="AA58" t="s">
        <v>116</v>
      </c>
      <c r="AB58" t="s">
        <v>116</v>
      </c>
      <c r="AC58" t="s">
        <v>96</v>
      </c>
      <c r="AE58">
        <v>456</v>
      </c>
      <c r="AF58" t="s">
        <v>97</v>
      </c>
      <c r="AG58" t="s">
        <v>98</v>
      </c>
      <c r="AH58" t="s">
        <v>99</v>
      </c>
      <c r="AI58" s="1">
        <f>VLOOKUP('Housing Data Set'!AH58, 'Look-Up Tab'!$B$3:$C$8,2,FALSE)</f>
        <v>3</v>
      </c>
      <c r="AJ58" t="s">
        <v>97</v>
      </c>
      <c r="AK58" t="s">
        <v>98</v>
      </c>
      <c r="AL58" t="s">
        <v>100</v>
      </c>
      <c r="AM58" t="s">
        <v>101</v>
      </c>
      <c r="AN58">
        <v>649</v>
      </c>
      <c r="AO58" t="s">
        <v>102</v>
      </c>
      <c r="AP58">
        <v>0</v>
      </c>
      <c r="AQ58">
        <v>321</v>
      </c>
      <c r="AR58">
        <v>970</v>
      </c>
      <c r="AS58" t="s">
        <v>103</v>
      </c>
      <c r="AT58" t="s">
        <v>104</v>
      </c>
      <c r="AU58" t="s">
        <v>105</v>
      </c>
      <c r="AV58" t="s">
        <v>106</v>
      </c>
      <c r="AW58">
        <v>983</v>
      </c>
      <c r="AX58">
        <v>756</v>
      </c>
      <c r="AY58">
        <v>0</v>
      </c>
      <c r="AZ58">
        <v>1739</v>
      </c>
      <c r="BA58">
        <v>1</v>
      </c>
      <c r="BB58">
        <v>0</v>
      </c>
      <c r="BC58">
        <v>2</v>
      </c>
      <c r="BD58">
        <v>1</v>
      </c>
      <c r="BE58">
        <v>3</v>
      </c>
      <c r="BF58">
        <v>1</v>
      </c>
      <c r="BG58" t="s">
        <v>97</v>
      </c>
      <c r="BH58" s="1">
        <v>7</v>
      </c>
      <c r="BI58" t="s">
        <v>107</v>
      </c>
      <c r="BJ58" s="2">
        <v>0</v>
      </c>
      <c r="BK58" s="1">
        <f t="shared" si="3"/>
        <v>0</v>
      </c>
      <c r="BL58" t="s">
        <v>83</v>
      </c>
      <c r="BM58" t="s">
        <v>108</v>
      </c>
      <c r="BN58">
        <v>1999</v>
      </c>
      <c r="BO58" t="s">
        <v>157</v>
      </c>
      <c r="BP58">
        <v>2</v>
      </c>
      <c r="BQ58">
        <v>480</v>
      </c>
      <c r="BR58" t="s">
        <v>98</v>
      </c>
      <c r="BS58" t="s">
        <v>98</v>
      </c>
      <c r="BT58" t="s">
        <v>105</v>
      </c>
      <c r="BU58">
        <v>115</v>
      </c>
      <c r="BV58">
        <v>0</v>
      </c>
      <c r="BW58">
        <v>0</v>
      </c>
      <c r="BX58">
        <v>0</v>
      </c>
      <c r="BY58">
        <v>0</v>
      </c>
      <c r="BZ58">
        <v>0</v>
      </c>
      <c r="CA58" t="s">
        <v>83</v>
      </c>
      <c r="CB58" t="s">
        <v>83</v>
      </c>
      <c r="CC58" t="s">
        <v>83</v>
      </c>
      <c r="CD58">
        <v>0</v>
      </c>
      <c r="CE58">
        <v>8</v>
      </c>
      <c r="CF58">
        <v>2009</v>
      </c>
      <c r="CG58" t="s">
        <v>110</v>
      </c>
      <c r="CH58" t="s">
        <v>128</v>
      </c>
      <c r="CI58" s="3">
        <v>172500</v>
      </c>
    </row>
    <row r="59" spans="1:87" x14ac:dyDescent="0.3">
      <c r="A59" s="1">
        <v>58</v>
      </c>
      <c r="B59">
        <v>60</v>
      </c>
      <c r="C59" t="s">
        <v>81</v>
      </c>
      <c r="D59">
        <v>89</v>
      </c>
      <c r="E59" s="1">
        <v>11645</v>
      </c>
      <c r="F59" s="2" t="s">
        <v>82</v>
      </c>
      <c r="G59" s="1">
        <f t="shared" si="0"/>
        <v>1</v>
      </c>
      <c r="H59" t="s">
        <v>83</v>
      </c>
      <c r="I59" t="s">
        <v>120</v>
      </c>
      <c r="J59" t="s">
        <v>85</v>
      </c>
      <c r="K59" t="s">
        <v>86</v>
      </c>
      <c r="L59" t="s">
        <v>122</v>
      </c>
      <c r="M59" t="s">
        <v>88</v>
      </c>
      <c r="N59" t="s">
        <v>89</v>
      </c>
      <c r="O59" t="s">
        <v>90</v>
      </c>
      <c r="P59" t="s">
        <v>90</v>
      </c>
      <c r="Q59" t="s">
        <v>91</v>
      </c>
      <c r="R59" t="s">
        <v>92</v>
      </c>
      <c r="S59">
        <v>7</v>
      </c>
      <c r="T59">
        <v>5</v>
      </c>
      <c r="U59" s="2">
        <v>2004</v>
      </c>
      <c r="V59" s="2">
        <v>2004</v>
      </c>
      <c r="W59" s="1">
        <f t="shared" si="1"/>
        <v>18</v>
      </c>
      <c r="X59" s="1">
        <f t="shared" si="2"/>
        <v>18</v>
      </c>
      <c r="Y59" t="s">
        <v>93</v>
      </c>
      <c r="Z59" t="s">
        <v>94</v>
      </c>
      <c r="AA59" t="s">
        <v>95</v>
      </c>
      <c r="AB59" t="s">
        <v>95</v>
      </c>
      <c r="AC59" t="s">
        <v>117</v>
      </c>
      <c r="AE59">
        <v>0</v>
      </c>
      <c r="AF59" t="s">
        <v>97</v>
      </c>
      <c r="AG59" t="s">
        <v>98</v>
      </c>
      <c r="AH59" t="s">
        <v>99</v>
      </c>
      <c r="AI59" s="1">
        <f>VLOOKUP('Housing Data Set'!AH59, 'Look-Up Tab'!$B$3:$C$8,2,FALSE)</f>
        <v>3</v>
      </c>
      <c r="AJ59" t="s">
        <v>97</v>
      </c>
      <c r="AK59" t="s">
        <v>98</v>
      </c>
      <c r="AL59" t="s">
        <v>100</v>
      </c>
      <c r="AM59" t="s">
        <v>102</v>
      </c>
      <c r="AN59">
        <v>0</v>
      </c>
      <c r="AO59" t="s">
        <v>102</v>
      </c>
      <c r="AP59">
        <v>0</v>
      </c>
      <c r="AQ59">
        <v>860</v>
      </c>
      <c r="AR59">
        <v>860</v>
      </c>
      <c r="AS59" t="s">
        <v>103</v>
      </c>
      <c r="AT59" t="s">
        <v>104</v>
      </c>
      <c r="AU59" t="s">
        <v>105</v>
      </c>
      <c r="AV59" t="s">
        <v>106</v>
      </c>
      <c r="AW59">
        <v>860</v>
      </c>
      <c r="AX59">
        <v>860</v>
      </c>
      <c r="AY59">
        <v>0</v>
      </c>
      <c r="AZ59">
        <v>1720</v>
      </c>
      <c r="BA59">
        <v>0</v>
      </c>
      <c r="BB59">
        <v>0</v>
      </c>
      <c r="BC59">
        <v>2</v>
      </c>
      <c r="BD59">
        <v>1</v>
      </c>
      <c r="BE59">
        <v>3</v>
      </c>
      <c r="BF59">
        <v>1</v>
      </c>
      <c r="BG59" t="s">
        <v>97</v>
      </c>
      <c r="BH59" s="1">
        <v>7</v>
      </c>
      <c r="BI59" t="s">
        <v>107</v>
      </c>
      <c r="BJ59" s="2">
        <v>0</v>
      </c>
      <c r="BK59" s="1">
        <f t="shared" si="3"/>
        <v>0</v>
      </c>
      <c r="BL59" t="s">
        <v>83</v>
      </c>
      <c r="BM59" t="s">
        <v>108</v>
      </c>
      <c r="BN59">
        <v>2004</v>
      </c>
      <c r="BO59" t="s">
        <v>109</v>
      </c>
      <c r="BP59">
        <v>2</v>
      </c>
      <c r="BQ59">
        <v>565</v>
      </c>
      <c r="BR59" t="s">
        <v>98</v>
      </c>
      <c r="BS59" t="s">
        <v>98</v>
      </c>
      <c r="BT59" t="s">
        <v>105</v>
      </c>
      <c r="BU59">
        <v>0</v>
      </c>
      <c r="BV59">
        <v>70</v>
      </c>
      <c r="BW59">
        <v>0</v>
      </c>
      <c r="BX59">
        <v>0</v>
      </c>
      <c r="BY59">
        <v>0</v>
      </c>
      <c r="BZ59">
        <v>0</v>
      </c>
      <c r="CA59" t="s">
        <v>83</v>
      </c>
      <c r="CB59" t="s">
        <v>83</v>
      </c>
      <c r="CC59" t="s">
        <v>83</v>
      </c>
      <c r="CD59">
        <v>0</v>
      </c>
      <c r="CE59">
        <v>8</v>
      </c>
      <c r="CF59">
        <v>2006</v>
      </c>
      <c r="CG59" t="s">
        <v>110</v>
      </c>
      <c r="CH59" t="s">
        <v>111</v>
      </c>
      <c r="CI59" s="3">
        <v>196500</v>
      </c>
    </row>
    <row r="60" spans="1:87" x14ac:dyDescent="0.3">
      <c r="A60" s="1">
        <v>59</v>
      </c>
      <c r="B60">
        <v>60</v>
      </c>
      <c r="C60" t="s">
        <v>81</v>
      </c>
      <c r="D60">
        <v>66</v>
      </c>
      <c r="E60" s="1">
        <v>13682</v>
      </c>
      <c r="F60" s="2" t="s">
        <v>82</v>
      </c>
      <c r="G60" s="1">
        <f t="shared" si="0"/>
        <v>1</v>
      </c>
      <c r="H60" t="s">
        <v>83</v>
      </c>
      <c r="I60" t="s">
        <v>160</v>
      </c>
      <c r="J60" t="s">
        <v>199</v>
      </c>
      <c r="K60" t="s">
        <v>86</v>
      </c>
      <c r="L60" t="s">
        <v>166</v>
      </c>
      <c r="M60" t="s">
        <v>88</v>
      </c>
      <c r="N60" t="s">
        <v>200</v>
      </c>
      <c r="O60" t="s">
        <v>90</v>
      </c>
      <c r="P60" t="s">
        <v>90</v>
      </c>
      <c r="Q60" t="s">
        <v>91</v>
      </c>
      <c r="R60" t="s">
        <v>92</v>
      </c>
      <c r="S60">
        <v>10</v>
      </c>
      <c r="T60">
        <v>5</v>
      </c>
      <c r="U60" s="2">
        <v>2006</v>
      </c>
      <c r="V60" s="2">
        <v>2006</v>
      </c>
      <c r="W60" s="1">
        <f t="shared" si="1"/>
        <v>16</v>
      </c>
      <c r="X60" s="1">
        <f t="shared" si="2"/>
        <v>16</v>
      </c>
      <c r="Y60" t="s">
        <v>152</v>
      </c>
      <c r="Z60" t="s">
        <v>94</v>
      </c>
      <c r="AA60" t="s">
        <v>95</v>
      </c>
      <c r="AB60" t="s">
        <v>95</v>
      </c>
      <c r="AC60" t="s">
        <v>96</v>
      </c>
      <c r="AE60">
        <v>1031</v>
      </c>
      <c r="AF60" t="s">
        <v>104</v>
      </c>
      <c r="AG60" t="s">
        <v>98</v>
      </c>
      <c r="AH60" t="s">
        <v>99</v>
      </c>
      <c r="AI60" s="1">
        <f>VLOOKUP('Housing Data Set'!AH60, 'Look-Up Tab'!$B$3:$C$8,2,FALSE)</f>
        <v>3</v>
      </c>
      <c r="AJ60" t="s">
        <v>104</v>
      </c>
      <c r="AK60" t="s">
        <v>98</v>
      </c>
      <c r="AL60" t="s">
        <v>97</v>
      </c>
      <c r="AM60" t="s">
        <v>102</v>
      </c>
      <c r="AN60">
        <v>0</v>
      </c>
      <c r="AO60" t="s">
        <v>102</v>
      </c>
      <c r="AP60">
        <v>0</v>
      </c>
      <c r="AQ60">
        <v>1410</v>
      </c>
      <c r="AR60">
        <v>1410</v>
      </c>
      <c r="AS60" t="s">
        <v>103</v>
      </c>
      <c r="AT60" t="s">
        <v>104</v>
      </c>
      <c r="AU60" t="s">
        <v>105</v>
      </c>
      <c r="AV60" t="s">
        <v>106</v>
      </c>
      <c r="AW60">
        <v>1426</v>
      </c>
      <c r="AX60">
        <v>1519</v>
      </c>
      <c r="AY60">
        <v>0</v>
      </c>
      <c r="AZ60">
        <v>2945</v>
      </c>
      <c r="BA60">
        <v>0</v>
      </c>
      <c r="BB60">
        <v>0</v>
      </c>
      <c r="BC60">
        <v>3</v>
      </c>
      <c r="BD60">
        <v>1</v>
      </c>
      <c r="BE60">
        <v>3</v>
      </c>
      <c r="BF60">
        <v>1</v>
      </c>
      <c r="BG60" t="s">
        <v>97</v>
      </c>
      <c r="BH60" s="1">
        <v>10</v>
      </c>
      <c r="BI60" t="s">
        <v>107</v>
      </c>
      <c r="BJ60" s="2">
        <v>1</v>
      </c>
      <c r="BK60" s="1">
        <f t="shared" si="3"/>
        <v>1</v>
      </c>
      <c r="BL60" t="s">
        <v>97</v>
      </c>
      <c r="BM60" t="s">
        <v>156</v>
      </c>
      <c r="BN60">
        <v>2006</v>
      </c>
      <c r="BO60" t="s">
        <v>157</v>
      </c>
      <c r="BP60">
        <v>3</v>
      </c>
      <c r="BQ60">
        <v>641</v>
      </c>
      <c r="BR60" t="s">
        <v>98</v>
      </c>
      <c r="BS60" t="s">
        <v>98</v>
      </c>
      <c r="BT60" t="s">
        <v>105</v>
      </c>
      <c r="BU60">
        <v>192</v>
      </c>
      <c r="BV60">
        <v>0</v>
      </c>
      <c r="BW60">
        <v>37</v>
      </c>
      <c r="BX60">
        <v>0</v>
      </c>
      <c r="BY60">
        <v>0</v>
      </c>
      <c r="BZ60">
        <v>0</v>
      </c>
      <c r="CA60" t="s">
        <v>83</v>
      </c>
      <c r="CB60" t="s">
        <v>83</v>
      </c>
      <c r="CC60" t="s">
        <v>83</v>
      </c>
      <c r="CD60">
        <v>0</v>
      </c>
      <c r="CE60">
        <v>10</v>
      </c>
      <c r="CF60">
        <v>2006</v>
      </c>
      <c r="CG60" t="s">
        <v>158</v>
      </c>
      <c r="CH60" t="s">
        <v>159</v>
      </c>
      <c r="CI60" s="3">
        <v>438780</v>
      </c>
    </row>
    <row r="61" spans="1:87" x14ac:dyDescent="0.3">
      <c r="A61" s="1">
        <v>60</v>
      </c>
      <c r="B61">
        <v>20</v>
      </c>
      <c r="C61" t="s">
        <v>81</v>
      </c>
      <c r="D61">
        <v>60</v>
      </c>
      <c r="E61" s="1">
        <v>7200</v>
      </c>
      <c r="F61" s="2" t="s">
        <v>82</v>
      </c>
      <c r="G61" s="1">
        <f t="shared" si="0"/>
        <v>1</v>
      </c>
      <c r="H61" t="s">
        <v>83</v>
      </c>
      <c r="I61" t="s">
        <v>84</v>
      </c>
      <c r="J61" t="s">
        <v>175</v>
      </c>
      <c r="K61" t="s">
        <v>86</v>
      </c>
      <c r="L61" t="s">
        <v>87</v>
      </c>
      <c r="M61" t="s">
        <v>88</v>
      </c>
      <c r="N61" t="s">
        <v>89</v>
      </c>
      <c r="O61" t="s">
        <v>90</v>
      </c>
      <c r="P61" t="s">
        <v>90</v>
      </c>
      <c r="Q61" t="s">
        <v>91</v>
      </c>
      <c r="R61" t="s">
        <v>115</v>
      </c>
      <c r="S61">
        <v>5</v>
      </c>
      <c r="T61">
        <v>7</v>
      </c>
      <c r="U61" s="2">
        <v>1972</v>
      </c>
      <c r="V61" s="2">
        <v>1972</v>
      </c>
      <c r="W61" s="1">
        <f t="shared" si="1"/>
        <v>50</v>
      </c>
      <c r="X61" s="1">
        <f t="shared" si="2"/>
        <v>50</v>
      </c>
      <c r="Y61" t="s">
        <v>93</v>
      </c>
      <c r="Z61" t="s">
        <v>94</v>
      </c>
      <c r="AA61" t="s">
        <v>140</v>
      </c>
      <c r="AB61" t="s">
        <v>140</v>
      </c>
      <c r="AC61" t="s">
        <v>117</v>
      </c>
      <c r="AE61">
        <v>0</v>
      </c>
      <c r="AF61" t="s">
        <v>98</v>
      </c>
      <c r="AG61" t="s">
        <v>98</v>
      </c>
      <c r="AH61" t="s">
        <v>118</v>
      </c>
      <c r="AI61" s="1">
        <f>VLOOKUP('Housing Data Set'!AH61, 'Look-Up Tab'!$B$3:$C$8,2,FALSE)</f>
        <v>2</v>
      </c>
      <c r="AJ61" t="s">
        <v>98</v>
      </c>
      <c r="AK61" t="s">
        <v>98</v>
      </c>
      <c r="AL61" t="s">
        <v>130</v>
      </c>
      <c r="AM61" t="s">
        <v>119</v>
      </c>
      <c r="AN61">
        <v>632</v>
      </c>
      <c r="AO61" t="s">
        <v>102</v>
      </c>
      <c r="AP61">
        <v>0</v>
      </c>
      <c r="AQ61">
        <v>148</v>
      </c>
      <c r="AR61">
        <v>780</v>
      </c>
      <c r="AS61" t="s">
        <v>103</v>
      </c>
      <c r="AT61" t="s">
        <v>104</v>
      </c>
      <c r="AU61" t="s">
        <v>105</v>
      </c>
      <c r="AV61" t="s">
        <v>106</v>
      </c>
      <c r="AW61">
        <v>780</v>
      </c>
      <c r="AX61">
        <v>0</v>
      </c>
      <c r="AY61">
        <v>0</v>
      </c>
      <c r="AZ61">
        <v>780</v>
      </c>
      <c r="BA61">
        <v>0</v>
      </c>
      <c r="BB61">
        <v>0</v>
      </c>
      <c r="BC61">
        <v>1</v>
      </c>
      <c r="BD61">
        <v>0</v>
      </c>
      <c r="BE61">
        <v>2</v>
      </c>
      <c r="BF61">
        <v>1</v>
      </c>
      <c r="BG61" t="s">
        <v>98</v>
      </c>
      <c r="BH61" s="1">
        <v>4</v>
      </c>
      <c r="BI61" t="s">
        <v>107</v>
      </c>
      <c r="BJ61" s="2">
        <v>0</v>
      </c>
      <c r="BK61" s="1">
        <f t="shared" si="3"/>
        <v>0</v>
      </c>
      <c r="BL61" t="s">
        <v>83</v>
      </c>
      <c r="BM61" t="s">
        <v>127</v>
      </c>
      <c r="BN61">
        <v>1973</v>
      </c>
      <c r="BO61" t="s">
        <v>102</v>
      </c>
      <c r="BP61">
        <v>1</v>
      </c>
      <c r="BQ61">
        <v>352</v>
      </c>
      <c r="BR61" t="s">
        <v>98</v>
      </c>
      <c r="BS61" t="s">
        <v>98</v>
      </c>
      <c r="BT61" t="s">
        <v>105</v>
      </c>
      <c r="BU61">
        <v>196</v>
      </c>
      <c r="BV61">
        <v>0</v>
      </c>
      <c r="BW61">
        <v>0</v>
      </c>
      <c r="BX61">
        <v>0</v>
      </c>
      <c r="BY61">
        <v>0</v>
      </c>
      <c r="BZ61">
        <v>0</v>
      </c>
      <c r="CA61" t="s">
        <v>83</v>
      </c>
      <c r="CB61" t="s">
        <v>134</v>
      </c>
      <c r="CC61" t="s">
        <v>83</v>
      </c>
      <c r="CD61">
        <v>0</v>
      </c>
      <c r="CE61">
        <v>1</v>
      </c>
      <c r="CF61">
        <v>2008</v>
      </c>
      <c r="CG61" t="s">
        <v>110</v>
      </c>
      <c r="CH61" t="s">
        <v>111</v>
      </c>
      <c r="CI61" s="3">
        <v>124900</v>
      </c>
    </row>
    <row r="62" spans="1:87" x14ac:dyDescent="0.3">
      <c r="A62" s="1">
        <v>61</v>
      </c>
      <c r="B62">
        <v>20</v>
      </c>
      <c r="C62" t="s">
        <v>81</v>
      </c>
      <c r="D62">
        <v>63</v>
      </c>
      <c r="E62" s="1">
        <v>13072</v>
      </c>
      <c r="F62" s="2" t="s">
        <v>82</v>
      </c>
      <c r="G62" s="1">
        <f t="shared" si="0"/>
        <v>1</v>
      </c>
      <c r="H62" t="s">
        <v>83</v>
      </c>
      <c r="I62" t="s">
        <v>84</v>
      </c>
      <c r="J62" t="s">
        <v>85</v>
      </c>
      <c r="K62" t="s">
        <v>86</v>
      </c>
      <c r="L62" t="s">
        <v>87</v>
      </c>
      <c r="M62" t="s">
        <v>88</v>
      </c>
      <c r="N62" t="s">
        <v>170</v>
      </c>
      <c r="O62" t="s">
        <v>171</v>
      </c>
      <c r="P62" t="s">
        <v>90</v>
      </c>
      <c r="Q62" t="s">
        <v>91</v>
      </c>
      <c r="R62" t="s">
        <v>115</v>
      </c>
      <c r="S62">
        <v>6</v>
      </c>
      <c r="T62">
        <v>5</v>
      </c>
      <c r="U62" s="2">
        <v>2004</v>
      </c>
      <c r="V62" s="2">
        <v>2004</v>
      </c>
      <c r="W62" s="1">
        <f t="shared" si="1"/>
        <v>18</v>
      </c>
      <c r="X62" s="1">
        <f t="shared" si="2"/>
        <v>18</v>
      </c>
      <c r="Y62" t="s">
        <v>93</v>
      </c>
      <c r="Z62" t="s">
        <v>94</v>
      </c>
      <c r="AA62" t="s">
        <v>95</v>
      </c>
      <c r="AB62" t="s">
        <v>95</v>
      </c>
      <c r="AC62" t="s">
        <v>117</v>
      </c>
      <c r="AE62">
        <v>0</v>
      </c>
      <c r="AF62" t="s">
        <v>98</v>
      </c>
      <c r="AG62" t="s">
        <v>98</v>
      </c>
      <c r="AH62" t="s">
        <v>99</v>
      </c>
      <c r="AI62" s="1">
        <f>VLOOKUP('Housing Data Set'!AH62, 'Look-Up Tab'!$B$3:$C$8,2,FALSE)</f>
        <v>3</v>
      </c>
      <c r="AJ62" t="s">
        <v>97</v>
      </c>
      <c r="AK62" t="s">
        <v>98</v>
      </c>
      <c r="AL62" t="s">
        <v>100</v>
      </c>
      <c r="AM62" t="s">
        <v>119</v>
      </c>
      <c r="AN62">
        <v>941</v>
      </c>
      <c r="AO62" t="s">
        <v>102</v>
      </c>
      <c r="AP62">
        <v>0</v>
      </c>
      <c r="AQ62">
        <v>217</v>
      </c>
      <c r="AR62">
        <v>1158</v>
      </c>
      <c r="AS62" t="s">
        <v>103</v>
      </c>
      <c r="AT62" t="s">
        <v>104</v>
      </c>
      <c r="AU62" t="s">
        <v>105</v>
      </c>
      <c r="AV62" t="s">
        <v>106</v>
      </c>
      <c r="AW62">
        <v>1158</v>
      </c>
      <c r="AX62">
        <v>0</v>
      </c>
      <c r="AY62">
        <v>0</v>
      </c>
      <c r="AZ62">
        <v>1158</v>
      </c>
      <c r="BA62">
        <v>1</v>
      </c>
      <c r="BB62">
        <v>0</v>
      </c>
      <c r="BC62">
        <v>1</v>
      </c>
      <c r="BD62">
        <v>1</v>
      </c>
      <c r="BE62">
        <v>3</v>
      </c>
      <c r="BF62">
        <v>1</v>
      </c>
      <c r="BG62" t="s">
        <v>97</v>
      </c>
      <c r="BH62" s="1">
        <v>5</v>
      </c>
      <c r="BI62" t="s">
        <v>107</v>
      </c>
      <c r="BJ62" s="2">
        <v>0</v>
      </c>
      <c r="BK62" s="1">
        <f t="shared" si="3"/>
        <v>0</v>
      </c>
      <c r="BL62" t="s">
        <v>83</v>
      </c>
      <c r="BM62" t="s">
        <v>127</v>
      </c>
      <c r="BN62">
        <v>2006</v>
      </c>
      <c r="BO62" t="s">
        <v>102</v>
      </c>
      <c r="BP62">
        <v>2</v>
      </c>
      <c r="BQ62">
        <v>576</v>
      </c>
      <c r="BR62" t="s">
        <v>98</v>
      </c>
      <c r="BS62" t="s">
        <v>98</v>
      </c>
      <c r="BT62" t="s">
        <v>105</v>
      </c>
      <c r="BU62">
        <v>0</v>
      </c>
      <c r="BV62">
        <v>50</v>
      </c>
      <c r="BW62">
        <v>0</v>
      </c>
      <c r="BX62">
        <v>0</v>
      </c>
      <c r="BY62">
        <v>0</v>
      </c>
      <c r="BZ62">
        <v>0</v>
      </c>
      <c r="CA62" t="s">
        <v>83</v>
      </c>
      <c r="CB62" t="s">
        <v>83</v>
      </c>
      <c r="CC62" t="s">
        <v>83</v>
      </c>
      <c r="CD62">
        <v>0</v>
      </c>
      <c r="CE62">
        <v>5</v>
      </c>
      <c r="CF62">
        <v>2006</v>
      </c>
      <c r="CG62" t="s">
        <v>158</v>
      </c>
      <c r="CH62" t="s">
        <v>159</v>
      </c>
      <c r="CI62" s="3">
        <v>158000</v>
      </c>
    </row>
    <row r="63" spans="1:87" x14ac:dyDescent="0.3">
      <c r="A63" s="1">
        <v>62</v>
      </c>
      <c r="B63">
        <v>75</v>
      </c>
      <c r="C63" t="s">
        <v>142</v>
      </c>
      <c r="D63">
        <v>60</v>
      </c>
      <c r="E63" s="1">
        <v>7200</v>
      </c>
      <c r="F63" s="2" t="s">
        <v>82</v>
      </c>
      <c r="G63" s="1">
        <f t="shared" si="0"/>
        <v>1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88</v>
      </c>
      <c r="N63" t="s">
        <v>176</v>
      </c>
      <c r="O63" t="s">
        <v>90</v>
      </c>
      <c r="P63" t="s">
        <v>90</v>
      </c>
      <c r="Q63" t="s">
        <v>91</v>
      </c>
      <c r="R63" t="s">
        <v>201</v>
      </c>
      <c r="S63">
        <v>5</v>
      </c>
      <c r="T63">
        <v>7</v>
      </c>
      <c r="U63" s="2">
        <v>1920</v>
      </c>
      <c r="V63" s="2">
        <v>1996</v>
      </c>
      <c r="W63" s="1">
        <f t="shared" si="1"/>
        <v>102</v>
      </c>
      <c r="X63" s="1">
        <f t="shared" si="2"/>
        <v>26</v>
      </c>
      <c r="Y63" t="s">
        <v>93</v>
      </c>
      <c r="Z63" t="s">
        <v>94</v>
      </c>
      <c r="AA63" t="s">
        <v>116</v>
      </c>
      <c r="AB63" t="s">
        <v>116</v>
      </c>
      <c r="AC63" t="s">
        <v>117</v>
      </c>
      <c r="AE63">
        <v>0</v>
      </c>
      <c r="AF63" t="s">
        <v>98</v>
      </c>
      <c r="AG63" t="s">
        <v>98</v>
      </c>
      <c r="AH63" t="s">
        <v>126</v>
      </c>
      <c r="AI63" s="1">
        <f>VLOOKUP('Housing Data Set'!AH63, 'Look-Up Tab'!$B$3:$C$8,2,FALSE)</f>
        <v>1</v>
      </c>
      <c r="AJ63" t="s">
        <v>98</v>
      </c>
      <c r="AK63" t="s">
        <v>147</v>
      </c>
      <c r="AL63" t="s">
        <v>100</v>
      </c>
      <c r="AM63" t="s">
        <v>102</v>
      </c>
      <c r="AN63">
        <v>0</v>
      </c>
      <c r="AO63" t="s">
        <v>102</v>
      </c>
      <c r="AP63">
        <v>0</v>
      </c>
      <c r="AQ63">
        <v>530</v>
      </c>
      <c r="AR63">
        <v>530</v>
      </c>
      <c r="AS63" t="s">
        <v>103</v>
      </c>
      <c r="AT63" t="s">
        <v>98</v>
      </c>
      <c r="AU63" t="s">
        <v>177</v>
      </c>
      <c r="AV63" t="s">
        <v>106</v>
      </c>
      <c r="AW63">
        <v>581</v>
      </c>
      <c r="AX63">
        <v>530</v>
      </c>
      <c r="AY63">
        <v>0</v>
      </c>
      <c r="AZ63">
        <v>1111</v>
      </c>
      <c r="BA63">
        <v>0</v>
      </c>
      <c r="BB63">
        <v>0</v>
      </c>
      <c r="BC63">
        <v>1</v>
      </c>
      <c r="BD63">
        <v>0</v>
      </c>
      <c r="BE63">
        <v>3</v>
      </c>
      <c r="BF63">
        <v>1</v>
      </c>
      <c r="BG63" t="s">
        <v>147</v>
      </c>
      <c r="BH63" s="1">
        <v>6</v>
      </c>
      <c r="BI63" t="s">
        <v>107</v>
      </c>
      <c r="BJ63" s="2">
        <v>0</v>
      </c>
      <c r="BK63" s="1">
        <f t="shared" si="3"/>
        <v>0</v>
      </c>
      <c r="BL63" t="s">
        <v>83</v>
      </c>
      <c r="BM63" t="s">
        <v>127</v>
      </c>
      <c r="BN63">
        <v>1935</v>
      </c>
      <c r="BO63" t="s">
        <v>102</v>
      </c>
      <c r="BP63">
        <v>1</v>
      </c>
      <c r="BQ63">
        <v>288</v>
      </c>
      <c r="BR63" t="s">
        <v>98</v>
      </c>
      <c r="BS63" t="s">
        <v>98</v>
      </c>
      <c r="BT63" t="s">
        <v>177</v>
      </c>
      <c r="BU63">
        <v>0</v>
      </c>
      <c r="BV63">
        <v>0</v>
      </c>
      <c r="BW63">
        <v>144</v>
      </c>
      <c r="BX63">
        <v>0</v>
      </c>
      <c r="BY63">
        <v>0</v>
      </c>
      <c r="BZ63">
        <v>0</v>
      </c>
      <c r="CA63" t="s">
        <v>83</v>
      </c>
      <c r="CB63" t="s">
        <v>83</v>
      </c>
      <c r="CC63" t="s">
        <v>83</v>
      </c>
      <c r="CD63">
        <v>0</v>
      </c>
      <c r="CE63">
        <v>3</v>
      </c>
      <c r="CF63">
        <v>2007</v>
      </c>
      <c r="CG63" t="s">
        <v>110</v>
      </c>
      <c r="CH63" t="s">
        <v>111</v>
      </c>
      <c r="CI63" s="3">
        <v>101000</v>
      </c>
    </row>
    <row r="64" spans="1:87" x14ac:dyDescent="0.3">
      <c r="A64" s="1">
        <v>63</v>
      </c>
      <c r="B64">
        <v>120</v>
      </c>
      <c r="C64" t="s">
        <v>81</v>
      </c>
      <c r="D64">
        <v>44</v>
      </c>
      <c r="E64" s="1">
        <v>6442</v>
      </c>
      <c r="F64" s="2" t="s">
        <v>82</v>
      </c>
      <c r="G64" s="1">
        <f t="shared" si="0"/>
        <v>1</v>
      </c>
      <c r="H64" t="s">
        <v>83</v>
      </c>
      <c r="I64" t="s">
        <v>120</v>
      </c>
      <c r="J64" t="s">
        <v>85</v>
      </c>
      <c r="K64" t="s">
        <v>86</v>
      </c>
      <c r="L64" t="s">
        <v>87</v>
      </c>
      <c r="M64" t="s">
        <v>88</v>
      </c>
      <c r="N64" t="s">
        <v>154</v>
      </c>
      <c r="O64" t="s">
        <v>90</v>
      </c>
      <c r="P64" t="s">
        <v>90</v>
      </c>
      <c r="Q64" t="s">
        <v>179</v>
      </c>
      <c r="R64" t="s">
        <v>115</v>
      </c>
      <c r="S64">
        <v>8</v>
      </c>
      <c r="T64">
        <v>5</v>
      </c>
      <c r="U64" s="2">
        <v>2006</v>
      </c>
      <c r="V64" s="2">
        <v>2006</v>
      </c>
      <c r="W64" s="1">
        <f t="shared" si="1"/>
        <v>16</v>
      </c>
      <c r="X64" s="1">
        <f t="shared" si="2"/>
        <v>16</v>
      </c>
      <c r="Y64" t="s">
        <v>93</v>
      </c>
      <c r="Z64" t="s">
        <v>94</v>
      </c>
      <c r="AA64" t="s">
        <v>95</v>
      </c>
      <c r="AB64" t="s">
        <v>95</v>
      </c>
      <c r="AC64" t="s">
        <v>137</v>
      </c>
      <c r="AE64">
        <v>178</v>
      </c>
      <c r="AF64" t="s">
        <v>97</v>
      </c>
      <c r="AG64" t="s">
        <v>98</v>
      </c>
      <c r="AH64" t="s">
        <v>99</v>
      </c>
      <c r="AI64" s="1">
        <f>VLOOKUP('Housing Data Set'!AH64, 'Look-Up Tab'!$B$3:$C$8,2,FALSE)</f>
        <v>3</v>
      </c>
      <c r="AJ64" t="s">
        <v>97</v>
      </c>
      <c r="AK64" t="s">
        <v>97</v>
      </c>
      <c r="AL64" t="s">
        <v>121</v>
      </c>
      <c r="AM64" t="s">
        <v>101</v>
      </c>
      <c r="AN64">
        <v>24</v>
      </c>
      <c r="AO64" t="s">
        <v>102</v>
      </c>
      <c r="AP64">
        <v>0</v>
      </c>
      <c r="AQ64">
        <v>1346</v>
      </c>
      <c r="AR64">
        <v>1370</v>
      </c>
      <c r="AS64" t="s">
        <v>103</v>
      </c>
      <c r="AT64" t="s">
        <v>104</v>
      </c>
      <c r="AU64" t="s">
        <v>105</v>
      </c>
      <c r="AV64" t="s">
        <v>106</v>
      </c>
      <c r="AW64">
        <v>1370</v>
      </c>
      <c r="AX64">
        <v>0</v>
      </c>
      <c r="AY64">
        <v>0</v>
      </c>
      <c r="AZ64">
        <v>1370</v>
      </c>
      <c r="BA64">
        <v>0</v>
      </c>
      <c r="BB64">
        <v>0</v>
      </c>
      <c r="BC64">
        <v>2</v>
      </c>
      <c r="BD64">
        <v>0</v>
      </c>
      <c r="BE64">
        <v>2</v>
      </c>
      <c r="BF64">
        <v>1</v>
      </c>
      <c r="BG64" t="s">
        <v>97</v>
      </c>
      <c r="BH64" s="1">
        <v>6</v>
      </c>
      <c r="BI64" t="s">
        <v>107</v>
      </c>
      <c r="BJ64" s="2">
        <v>1</v>
      </c>
      <c r="BK64" s="1">
        <f t="shared" si="3"/>
        <v>1</v>
      </c>
      <c r="BL64" t="s">
        <v>97</v>
      </c>
      <c r="BM64" t="s">
        <v>108</v>
      </c>
      <c r="BN64">
        <v>2006</v>
      </c>
      <c r="BO64" t="s">
        <v>109</v>
      </c>
      <c r="BP64">
        <v>2</v>
      </c>
      <c r="BQ64">
        <v>484</v>
      </c>
      <c r="BR64" t="s">
        <v>98</v>
      </c>
      <c r="BS64" t="s">
        <v>98</v>
      </c>
      <c r="BT64" t="s">
        <v>105</v>
      </c>
      <c r="BU64">
        <v>120</v>
      </c>
      <c r="BV64">
        <v>49</v>
      </c>
      <c r="BW64">
        <v>0</v>
      </c>
      <c r="BX64">
        <v>0</v>
      </c>
      <c r="BY64">
        <v>0</v>
      </c>
      <c r="BZ64">
        <v>0</v>
      </c>
      <c r="CA64" t="s">
        <v>83</v>
      </c>
      <c r="CB64" t="s">
        <v>83</v>
      </c>
      <c r="CC64" t="s">
        <v>83</v>
      </c>
      <c r="CD64">
        <v>0</v>
      </c>
      <c r="CE64">
        <v>10</v>
      </c>
      <c r="CF64">
        <v>2007</v>
      </c>
      <c r="CG64" t="s">
        <v>110</v>
      </c>
      <c r="CH64" t="s">
        <v>111</v>
      </c>
      <c r="CI64" s="3">
        <v>202500</v>
      </c>
    </row>
    <row r="65" spans="1:87" x14ac:dyDescent="0.3">
      <c r="A65" s="1">
        <v>64</v>
      </c>
      <c r="B65">
        <v>70</v>
      </c>
      <c r="C65" t="s">
        <v>142</v>
      </c>
      <c r="D65">
        <v>50</v>
      </c>
      <c r="E65" s="1">
        <v>10300</v>
      </c>
      <c r="F65" s="2" t="s">
        <v>82</v>
      </c>
      <c r="G65" s="1">
        <f t="shared" si="0"/>
        <v>1</v>
      </c>
      <c r="H65" t="s">
        <v>83</v>
      </c>
      <c r="I65" t="s">
        <v>120</v>
      </c>
      <c r="J65" t="s">
        <v>175</v>
      </c>
      <c r="K65" t="s">
        <v>86</v>
      </c>
      <c r="L65" t="s">
        <v>87</v>
      </c>
      <c r="M65" t="s">
        <v>88</v>
      </c>
      <c r="N65" t="s">
        <v>143</v>
      </c>
      <c r="O65" t="s">
        <v>202</v>
      </c>
      <c r="P65" t="s">
        <v>114</v>
      </c>
      <c r="Q65" t="s">
        <v>91</v>
      </c>
      <c r="R65" t="s">
        <v>92</v>
      </c>
      <c r="S65">
        <v>7</v>
      </c>
      <c r="T65">
        <v>6</v>
      </c>
      <c r="U65" s="2">
        <v>1921</v>
      </c>
      <c r="V65" s="2">
        <v>1950</v>
      </c>
      <c r="W65" s="1">
        <f t="shared" si="1"/>
        <v>101</v>
      </c>
      <c r="X65" s="1">
        <f t="shared" si="2"/>
        <v>72</v>
      </c>
      <c r="Y65" t="s">
        <v>93</v>
      </c>
      <c r="Z65" t="s">
        <v>94</v>
      </c>
      <c r="AA65" t="s">
        <v>203</v>
      </c>
      <c r="AB65" t="s">
        <v>203</v>
      </c>
      <c r="AC65" t="s">
        <v>117</v>
      </c>
      <c r="AE65">
        <v>0</v>
      </c>
      <c r="AF65" t="s">
        <v>98</v>
      </c>
      <c r="AG65" t="s">
        <v>98</v>
      </c>
      <c r="AH65" t="s">
        <v>126</v>
      </c>
      <c r="AI65" s="1">
        <f>VLOOKUP('Housing Data Set'!AH65, 'Look-Up Tab'!$B$3:$C$8,2,FALSE)</f>
        <v>1</v>
      </c>
      <c r="AJ65" t="s">
        <v>98</v>
      </c>
      <c r="AK65" t="s">
        <v>98</v>
      </c>
      <c r="AL65" t="s">
        <v>100</v>
      </c>
      <c r="AM65" t="s">
        <v>102</v>
      </c>
      <c r="AN65">
        <v>0</v>
      </c>
      <c r="AO65" t="s">
        <v>102</v>
      </c>
      <c r="AP65">
        <v>0</v>
      </c>
      <c r="AQ65">
        <v>576</v>
      </c>
      <c r="AR65">
        <v>576</v>
      </c>
      <c r="AS65" t="s">
        <v>103</v>
      </c>
      <c r="AT65" t="s">
        <v>97</v>
      </c>
      <c r="AU65" t="s">
        <v>105</v>
      </c>
      <c r="AV65" t="s">
        <v>106</v>
      </c>
      <c r="AW65">
        <v>902</v>
      </c>
      <c r="AX65">
        <v>808</v>
      </c>
      <c r="AY65">
        <v>0</v>
      </c>
      <c r="AZ65">
        <v>1710</v>
      </c>
      <c r="BA65">
        <v>0</v>
      </c>
      <c r="BB65">
        <v>0</v>
      </c>
      <c r="BC65">
        <v>2</v>
      </c>
      <c r="BD65">
        <v>0</v>
      </c>
      <c r="BE65">
        <v>3</v>
      </c>
      <c r="BF65">
        <v>1</v>
      </c>
      <c r="BG65" t="s">
        <v>98</v>
      </c>
      <c r="BH65" s="1">
        <v>9</v>
      </c>
      <c r="BI65" t="s">
        <v>107</v>
      </c>
      <c r="BJ65" s="2">
        <v>0</v>
      </c>
      <c r="BK65" s="1">
        <f t="shared" si="3"/>
        <v>0</v>
      </c>
      <c r="BL65" t="s">
        <v>83</v>
      </c>
      <c r="BM65" t="s">
        <v>127</v>
      </c>
      <c r="BN65">
        <v>1990</v>
      </c>
      <c r="BO65" t="s">
        <v>102</v>
      </c>
      <c r="BP65">
        <v>2</v>
      </c>
      <c r="BQ65">
        <v>480</v>
      </c>
      <c r="BR65" t="s">
        <v>98</v>
      </c>
      <c r="BS65" t="s">
        <v>98</v>
      </c>
      <c r="BT65" t="s">
        <v>105</v>
      </c>
      <c r="BU65">
        <v>12</v>
      </c>
      <c r="BV65">
        <v>11</v>
      </c>
      <c r="BW65">
        <v>64</v>
      </c>
      <c r="BX65">
        <v>0</v>
      </c>
      <c r="BY65">
        <v>0</v>
      </c>
      <c r="BZ65">
        <v>0</v>
      </c>
      <c r="CA65" t="s">
        <v>83</v>
      </c>
      <c r="CB65" t="s">
        <v>165</v>
      </c>
      <c r="CC65" t="s">
        <v>83</v>
      </c>
      <c r="CD65">
        <v>0</v>
      </c>
      <c r="CE65">
        <v>4</v>
      </c>
      <c r="CF65">
        <v>2010</v>
      </c>
      <c r="CG65" t="s">
        <v>110</v>
      </c>
      <c r="CH65" t="s">
        <v>111</v>
      </c>
      <c r="CI65" s="3">
        <v>140000</v>
      </c>
    </row>
    <row r="66" spans="1:87" x14ac:dyDescent="0.3">
      <c r="A66" s="1">
        <v>65</v>
      </c>
      <c r="B66">
        <v>60</v>
      </c>
      <c r="C66" t="s">
        <v>81</v>
      </c>
      <c r="D66" t="s">
        <v>83</v>
      </c>
      <c r="E66" s="1">
        <v>9375</v>
      </c>
      <c r="F66" s="2" t="s">
        <v>82</v>
      </c>
      <c r="G66" s="1">
        <f t="shared" si="0"/>
        <v>1</v>
      </c>
      <c r="H66" t="s">
        <v>83</v>
      </c>
      <c r="I66" t="s">
        <v>84</v>
      </c>
      <c r="J66" t="s">
        <v>85</v>
      </c>
      <c r="K66" t="s">
        <v>86</v>
      </c>
      <c r="L66" t="s">
        <v>87</v>
      </c>
      <c r="M66" t="s">
        <v>88</v>
      </c>
      <c r="N66" t="s">
        <v>89</v>
      </c>
      <c r="O66" t="s">
        <v>90</v>
      </c>
      <c r="P66" t="s">
        <v>90</v>
      </c>
      <c r="Q66" t="s">
        <v>91</v>
      </c>
      <c r="R66" t="s">
        <v>92</v>
      </c>
      <c r="S66">
        <v>7</v>
      </c>
      <c r="T66">
        <v>5</v>
      </c>
      <c r="U66" s="2">
        <v>1997</v>
      </c>
      <c r="V66" s="2">
        <v>1998</v>
      </c>
      <c r="W66" s="1">
        <f t="shared" si="1"/>
        <v>25</v>
      </c>
      <c r="X66" s="1">
        <f t="shared" si="2"/>
        <v>24</v>
      </c>
      <c r="Y66" t="s">
        <v>93</v>
      </c>
      <c r="Z66" t="s">
        <v>94</v>
      </c>
      <c r="AA66" t="s">
        <v>95</v>
      </c>
      <c r="AB66" t="s">
        <v>95</v>
      </c>
      <c r="AC66" t="s">
        <v>96</v>
      </c>
      <c r="AE66">
        <v>573</v>
      </c>
      <c r="AF66" t="s">
        <v>98</v>
      </c>
      <c r="AG66" t="s">
        <v>98</v>
      </c>
      <c r="AH66" t="s">
        <v>99</v>
      </c>
      <c r="AI66" s="1">
        <f>VLOOKUP('Housing Data Set'!AH66, 'Look-Up Tab'!$B$3:$C$8,2,FALSE)</f>
        <v>3</v>
      </c>
      <c r="AJ66" t="s">
        <v>97</v>
      </c>
      <c r="AK66" t="s">
        <v>98</v>
      </c>
      <c r="AL66" t="s">
        <v>100</v>
      </c>
      <c r="AM66" t="s">
        <v>101</v>
      </c>
      <c r="AN66">
        <v>739</v>
      </c>
      <c r="AO66" t="s">
        <v>102</v>
      </c>
      <c r="AP66">
        <v>0</v>
      </c>
      <c r="AQ66">
        <v>318</v>
      </c>
      <c r="AR66">
        <v>1057</v>
      </c>
      <c r="AS66" t="s">
        <v>103</v>
      </c>
      <c r="AT66" t="s">
        <v>104</v>
      </c>
      <c r="AU66" t="s">
        <v>105</v>
      </c>
      <c r="AV66" t="s">
        <v>106</v>
      </c>
      <c r="AW66">
        <v>1057</v>
      </c>
      <c r="AX66">
        <v>977</v>
      </c>
      <c r="AY66">
        <v>0</v>
      </c>
      <c r="AZ66">
        <v>2034</v>
      </c>
      <c r="BA66">
        <v>1</v>
      </c>
      <c r="BB66">
        <v>0</v>
      </c>
      <c r="BC66">
        <v>2</v>
      </c>
      <c r="BD66">
        <v>1</v>
      </c>
      <c r="BE66">
        <v>3</v>
      </c>
      <c r="BF66">
        <v>1</v>
      </c>
      <c r="BG66" t="s">
        <v>97</v>
      </c>
      <c r="BH66" s="1">
        <v>8</v>
      </c>
      <c r="BI66" t="s">
        <v>107</v>
      </c>
      <c r="BJ66" s="2">
        <v>0</v>
      </c>
      <c r="BK66" s="1">
        <f t="shared" si="3"/>
        <v>0</v>
      </c>
      <c r="BL66" t="s">
        <v>83</v>
      </c>
      <c r="BM66" t="s">
        <v>108</v>
      </c>
      <c r="BN66">
        <v>1998</v>
      </c>
      <c r="BO66" t="s">
        <v>109</v>
      </c>
      <c r="BP66">
        <v>2</v>
      </c>
      <c r="BQ66">
        <v>645</v>
      </c>
      <c r="BR66" t="s">
        <v>98</v>
      </c>
      <c r="BS66" t="s">
        <v>98</v>
      </c>
      <c r="BT66" t="s">
        <v>105</v>
      </c>
      <c r="BU66">
        <v>576</v>
      </c>
      <c r="BV66">
        <v>36</v>
      </c>
      <c r="BW66">
        <v>0</v>
      </c>
      <c r="BX66">
        <v>0</v>
      </c>
      <c r="BY66">
        <v>0</v>
      </c>
      <c r="BZ66">
        <v>0</v>
      </c>
      <c r="CA66" t="s">
        <v>83</v>
      </c>
      <c r="CB66" t="s">
        <v>165</v>
      </c>
      <c r="CC66" t="s">
        <v>83</v>
      </c>
      <c r="CD66">
        <v>0</v>
      </c>
      <c r="CE66">
        <v>2</v>
      </c>
      <c r="CF66">
        <v>2009</v>
      </c>
      <c r="CG66" t="s">
        <v>110</v>
      </c>
      <c r="CH66" t="s">
        <v>111</v>
      </c>
      <c r="CI66" s="3">
        <v>219500</v>
      </c>
    </row>
    <row r="67" spans="1:87" x14ac:dyDescent="0.3">
      <c r="A67" s="1">
        <v>66</v>
      </c>
      <c r="B67">
        <v>60</v>
      </c>
      <c r="C67" t="s">
        <v>81</v>
      </c>
      <c r="D67">
        <v>76</v>
      </c>
      <c r="E67" s="1">
        <v>9591</v>
      </c>
      <c r="F67" s="2" t="s">
        <v>82</v>
      </c>
      <c r="G67" s="1">
        <f t="shared" ref="G67:G130" si="4">IF(F67="pave",1,0)</f>
        <v>1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154</v>
      </c>
      <c r="O67" t="s">
        <v>90</v>
      </c>
      <c r="P67" t="s">
        <v>90</v>
      </c>
      <c r="Q67" t="s">
        <v>91</v>
      </c>
      <c r="R67" t="s">
        <v>92</v>
      </c>
      <c r="S67">
        <v>8</v>
      </c>
      <c r="T67">
        <v>5</v>
      </c>
      <c r="U67" s="2">
        <v>2004</v>
      </c>
      <c r="V67" s="2">
        <v>2005</v>
      </c>
      <c r="W67" s="1">
        <f t="shared" ref="W67:W130" si="5">2022-U67</f>
        <v>18</v>
      </c>
      <c r="X67" s="1">
        <f t="shared" ref="X67:X130" si="6">2022-V67</f>
        <v>17</v>
      </c>
      <c r="Y67" t="s">
        <v>93</v>
      </c>
      <c r="Z67" t="s">
        <v>94</v>
      </c>
      <c r="AA67" t="s">
        <v>95</v>
      </c>
      <c r="AB67" t="s">
        <v>95</v>
      </c>
      <c r="AC67" t="s">
        <v>96</v>
      </c>
      <c r="AE67">
        <v>344</v>
      </c>
      <c r="AF67" t="s">
        <v>97</v>
      </c>
      <c r="AG67" t="s">
        <v>98</v>
      </c>
      <c r="AH67" t="s">
        <v>99</v>
      </c>
      <c r="AI67" s="1">
        <f>VLOOKUP('Housing Data Set'!AH67, 'Look-Up Tab'!$B$3:$C$8,2,FALSE)</f>
        <v>3</v>
      </c>
      <c r="AJ67" t="s">
        <v>104</v>
      </c>
      <c r="AK67" t="s">
        <v>98</v>
      </c>
      <c r="AL67" t="s">
        <v>130</v>
      </c>
      <c r="AM67" t="s">
        <v>102</v>
      </c>
      <c r="AN67">
        <v>0</v>
      </c>
      <c r="AO67" t="s">
        <v>102</v>
      </c>
      <c r="AP67">
        <v>0</v>
      </c>
      <c r="AQ67">
        <v>1143</v>
      </c>
      <c r="AR67">
        <v>1143</v>
      </c>
      <c r="AS67" t="s">
        <v>103</v>
      </c>
      <c r="AT67" t="s">
        <v>104</v>
      </c>
      <c r="AU67" t="s">
        <v>105</v>
      </c>
      <c r="AV67" t="s">
        <v>106</v>
      </c>
      <c r="AW67">
        <v>1143</v>
      </c>
      <c r="AX67">
        <v>1330</v>
      </c>
      <c r="AY67">
        <v>0</v>
      </c>
      <c r="AZ67">
        <v>2473</v>
      </c>
      <c r="BA67">
        <v>0</v>
      </c>
      <c r="BB67">
        <v>0</v>
      </c>
      <c r="BC67">
        <v>2</v>
      </c>
      <c r="BD67">
        <v>1</v>
      </c>
      <c r="BE67">
        <v>4</v>
      </c>
      <c r="BF67">
        <v>1</v>
      </c>
      <c r="BG67" t="s">
        <v>97</v>
      </c>
      <c r="BH67" s="1">
        <v>9</v>
      </c>
      <c r="BI67" t="s">
        <v>107</v>
      </c>
      <c r="BJ67" s="2">
        <v>1</v>
      </c>
      <c r="BK67" s="1">
        <f t="shared" ref="BK67:BK130" si="7">IF(BJ67=0,0,1)</f>
        <v>1</v>
      </c>
      <c r="BL67" t="s">
        <v>97</v>
      </c>
      <c r="BM67" t="s">
        <v>156</v>
      </c>
      <c r="BN67">
        <v>2004</v>
      </c>
      <c r="BO67" t="s">
        <v>109</v>
      </c>
      <c r="BP67">
        <v>3</v>
      </c>
      <c r="BQ67">
        <v>852</v>
      </c>
      <c r="BR67" t="s">
        <v>98</v>
      </c>
      <c r="BS67" t="s">
        <v>98</v>
      </c>
      <c r="BT67" t="s">
        <v>105</v>
      </c>
      <c r="BU67">
        <v>192</v>
      </c>
      <c r="BV67">
        <v>151</v>
      </c>
      <c r="BW67">
        <v>0</v>
      </c>
      <c r="BX67">
        <v>0</v>
      </c>
      <c r="BY67">
        <v>0</v>
      </c>
      <c r="BZ67">
        <v>0</v>
      </c>
      <c r="CA67" t="s">
        <v>83</v>
      </c>
      <c r="CB67" t="s">
        <v>83</v>
      </c>
      <c r="CC67" t="s">
        <v>83</v>
      </c>
      <c r="CD67">
        <v>0</v>
      </c>
      <c r="CE67">
        <v>10</v>
      </c>
      <c r="CF67">
        <v>2007</v>
      </c>
      <c r="CG67" t="s">
        <v>110</v>
      </c>
      <c r="CH67" t="s">
        <v>111</v>
      </c>
      <c r="CI67" s="3">
        <v>317000</v>
      </c>
    </row>
    <row r="68" spans="1:87" x14ac:dyDescent="0.3">
      <c r="A68" s="1">
        <v>67</v>
      </c>
      <c r="B68">
        <v>20</v>
      </c>
      <c r="C68" t="s">
        <v>81</v>
      </c>
      <c r="D68" t="s">
        <v>83</v>
      </c>
      <c r="E68" s="1">
        <v>19900</v>
      </c>
      <c r="F68" s="2" t="s">
        <v>82</v>
      </c>
      <c r="G68" s="1">
        <f t="shared" si="4"/>
        <v>1</v>
      </c>
      <c r="H68" t="s">
        <v>83</v>
      </c>
      <c r="I68" t="s">
        <v>84</v>
      </c>
      <c r="J68" t="s">
        <v>85</v>
      </c>
      <c r="K68" t="s">
        <v>86</v>
      </c>
      <c r="L68" t="s">
        <v>87</v>
      </c>
      <c r="M68" t="s">
        <v>88</v>
      </c>
      <c r="N68" t="s">
        <v>162</v>
      </c>
      <c r="O68" t="s">
        <v>204</v>
      </c>
      <c r="P68" t="s">
        <v>90</v>
      </c>
      <c r="Q68" t="s">
        <v>91</v>
      </c>
      <c r="R68" t="s">
        <v>115</v>
      </c>
      <c r="S68">
        <v>7</v>
      </c>
      <c r="T68">
        <v>5</v>
      </c>
      <c r="U68" s="2">
        <v>1970</v>
      </c>
      <c r="V68" s="2">
        <v>1989</v>
      </c>
      <c r="W68" s="1">
        <f t="shared" si="5"/>
        <v>52</v>
      </c>
      <c r="X68" s="1">
        <f t="shared" si="6"/>
        <v>33</v>
      </c>
      <c r="Y68" t="s">
        <v>93</v>
      </c>
      <c r="Z68" t="s">
        <v>94</v>
      </c>
      <c r="AA68" t="s">
        <v>161</v>
      </c>
      <c r="AB68" t="s">
        <v>161</v>
      </c>
      <c r="AC68" t="s">
        <v>96</v>
      </c>
      <c r="AE68">
        <v>287</v>
      </c>
      <c r="AF68" t="s">
        <v>98</v>
      </c>
      <c r="AG68" t="s">
        <v>98</v>
      </c>
      <c r="AH68" t="s">
        <v>118</v>
      </c>
      <c r="AI68" s="1">
        <f>VLOOKUP('Housing Data Set'!AH68, 'Look-Up Tab'!$B$3:$C$8,2,FALSE)</f>
        <v>2</v>
      </c>
      <c r="AJ68" t="s">
        <v>97</v>
      </c>
      <c r="AK68" t="s">
        <v>98</v>
      </c>
      <c r="AL68" t="s">
        <v>97</v>
      </c>
      <c r="AM68" t="s">
        <v>101</v>
      </c>
      <c r="AN68">
        <v>912</v>
      </c>
      <c r="AO68" t="s">
        <v>102</v>
      </c>
      <c r="AP68">
        <v>0</v>
      </c>
      <c r="AQ68">
        <v>1035</v>
      </c>
      <c r="AR68">
        <v>1947</v>
      </c>
      <c r="AS68" t="s">
        <v>103</v>
      </c>
      <c r="AT68" t="s">
        <v>98</v>
      </c>
      <c r="AU68" t="s">
        <v>105</v>
      </c>
      <c r="AV68" t="s">
        <v>106</v>
      </c>
      <c r="AW68">
        <v>2207</v>
      </c>
      <c r="AX68">
        <v>0</v>
      </c>
      <c r="AY68">
        <v>0</v>
      </c>
      <c r="AZ68">
        <v>2207</v>
      </c>
      <c r="BA68">
        <v>1</v>
      </c>
      <c r="BB68">
        <v>0</v>
      </c>
      <c r="BC68">
        <v>2</v>
      </c>
      <c r="BD68">
        <v>0</v>
      </c>
      <c r="BE68">
        <v>3</v>
      </c>
      <c r="BF68">
        <v>1</v>
      </c>
      <c r="BG68" t="s">
        <v>98</v>
      </c>
      <c r="BH68" s="1">
        <v>7</v>
      </c>
      <c r="BI68" t="s">
        <v>146</v>
      </c>
      <c r="BJ68" s="2">
        <v>1</v>
      </c>
      <c r="BK68" s="1">
        <f t="shared" si="7"/>
        <v>1</v>
      </c>
      <c r="BL68" t="s">
        <v>97</v>
      </c>
      <c r="BM68" t="s">
        <v>108</v>
      </c>
      <c r="BN68">
        <v>1970</v>
      </c>
      <c r="BO68" t="s">
        <v>109</v>
      </c>
      <c r="BP68">
        <v>2</v>
      </c>
      <c r="BQ68">
        <v>576</v>
      </c>
      <c r="BR68" t="s">
        <v>98</v>
      </c>
      <c r="BS68" t="s">
        <v>98</v>
      </c>
      <c r="BT68" t="s">
        <v>105</v>
      </c>
      <c r="BU68">
        <v>301</v>
      </c>
      <c r="BV68">
        <v>0</v>
      </c>
      <c r="BW68">
        <v>0</v>
      </c>
      <c r="BX68">
        <v>0</v>
      </c>
      <c r="BY68">
        <v>0</v>
      </c>
      <c r="BZ68">
        <v>0</v>
      </c>
      <c r="CA68" t="s">
        <v>83</v>
      </c>
      <c r="CB68" t="s">
        <v>83</v>
      </c>
      <c r="CC68" t="s">
        <v>83</v>
      </c>
      <c r="CD68">
        <v>0</v>
      </c>
      <c r="CE68">
        <v>7</v>
      </c>
      <c r="CF68">
        <v>2010</v>
      </c>
      <c r="CG68" t="s">
        <v>110</v>
      </c>
      <c r="CH68" t="s">
        <v>111</v>
      </c>
      <c r="CI68" s="3">
        <v>180000</v>
      </c>
    </row>
    <row r="69" spans="1:87" x14ac:dyDescent="0.3">
      <c r="A69" s="1">
        <v>68</v>
      </c>
      <c r="B69">
        <v>20</v>
      </c>
      <c r="C69" t="s">
        <v>81</v>
      </c>
      <c r="D69">
        <v>72</v>
      </c>
      <c r="E69" s="1">
        <v>10665</v>
      </c>
      <c r="F69" s="2" t="s">
        <v>82</v>
      </c>
      <c r="G69" s="1">
        <f t="shared" si="4"/>
        <v>1</v>
      </c>
      <c r="H69" t="s">
        <v>83</v>
      </c>
      <c r="I69" t="s">
        <v>120</v>
      </c>
      <c r="J69" t="s">
        <v>85</v>
      </c>
      <c r="K69" t="s">
        <v>86</v>
      </c>
      <c r="L69" t="s">
        <v>87</v>
      </c>
      <c r="M69" t="s">
        <v>88</v>
      </c>
      <c r="N69" t="s">
        <v>89</v>
      </c>
      <c r="O69" t="s">
        <v>90</v>
      </c>
      <c r="P69" t="s">
        <v>90</v>
      </c>
      <c r="Q69" t="s">
        <v>91</v>
      </c>
      <c r="R69" t="s">
        <v>115</v>
      </c>
      <c r="S69">
        <v>7</v>
      </c>
      <c r="T69">
        <v>5</v>
      </c>
      <c r="U69" s="2">
        <v>2003</v>
      </c>
      <c r="V69" s="2">
        <v>2003</v>
      </c>
      <c r="W69" s="1">
        <f t="shared" si="5"/>
        <v>19</v>
      </c>
      <c r="X69" s="1">
        <f t="shared" si="6"/>
        <v>19</v>
      </c>
      <c r="Y69" t="s">
        <v>93</v>
      </c>
      <c r="Z69" t="s">
        <v>94</v>
      </c>
      <c r="AA69" t="s">
        <v>95</v>
      </c>
      <c r="AB69" t="s">
        <v>95</v>
      </c>
      <c r="AC69" t="s">
        <v>96</v>
      </c>
      <c r="AE69">
        <v>167</v>
      </c>
      <c r="AF69" t="s">
        <v>97</v>
      </c>
      <c r="AG69" t="s">
        <v>98</v>
      </c>
      <c r="AH69" t="s">
        <v>99</v>
      </c>
      <c r="AI69" s="1">
        <f>VLOOKUP('Housing Data Set'!AH69, 'Look-Up Tab'!$B$3:$C$8,2,FALSE)</f>
        <v>3</v>
      </c>
      <c r="AJ69" t="s">
        <v>97</v>
      </c>
      <c r="AK69" t="s">
        <v>98</v>
      </c>
      <c r="AL69" t="s">
        <v>130</v>
      </c>
      <c r="AM69" t="s">
        <v>101</v>
      </c>
      <c r="AN69">
        <v>1013</v>
      </c>
      <c r="AO69" t="s">
        <v>102</v>
      </c>
      <c r="AP69">
        <v>0</v>
      </c>
      <c r="AQ69">
        <v>440</v>
      </c>
      <c r="AR69">
        <v>1453</v>
      </c>
      <c r="AS69" t="s">
        <v>103</v>
      </c>
      <c r="AT69" t="s">
        <v>104</v>
      </c>
      <c r="AU69" t="s">
        <v>105</v>
      </c>
      <c r="AV69" t="s">
        <v>106</v>
      </c>
      <c r="AW69">
        <v>1479</v>
      </c>
      <c r="AX69">
        <v>0</v>
      </c>
      <c r="AY69">
        <v>0</v>
      </c>
      <c r="AZ69">
        <v>1479</v>
      </c>
      <c r="BA69">
        <v>1</v>
      </c>
      <c r="BB69">
        <v>0</v>
      </c>
      <c r="BC69">
        <v>2</v>
      </c>
      <c r="BD69">
        <v>0</v>
      </c>
      <c r="BE69">
        <v>3</v>
      </c>
      <c r="BF69">
        <v>1</v>
      </c>
      <c r="BG69" t="s">
        <v>97</v>
      </c>
      <c r="BH69" s="1">
        <v>7</v>
      </c>
      <c r="BI69" t="s">
        <v>107</v>
      </c>
      <c r="BJ69" s="2">
        <v>0</v>
      </c>
      <c r="BK69" s="1">
        <f t="shared" si="7"/>
        <v>0</v>
      </c>
      <c r="BL69" t="s">
        <v>83</v>
      </c>
      <c r="BM69" t="s">
        <v>108</v>
      </c>
      <c r="BN69">
        <v>2003</v>
      </c>
      <c r="BO69" t="s">
        <v>109</v>
      </c>
      <c r="BP69">
        <v>2</v>
      </c>
      <c r="BQ69">
        <v>558</v>
      </c>
      <c r="BR69" t="s">
        <v>98</v>
      </c>
      <c r="BS69" t="s">
        <v>98</v>
      </c>
      <c r="BT69" t="s">
        <v>105</v>
      </c>
      <c r="BU69">
        <v>144</v>
      </c>
      <c r="BV69">
        <v>29</v>
      </c>
      <c r="BW69">
        <v>0</v>
      </c>
      <c r="BX69">
        <v>0</v>
      </c>
      <c r="BY69">
        <v>0</v>
      </c>
      <c r="BZ69">
        <v>0</v>
      </c>
      <c r="CA69" t="s">
        <v>83</v>
      </c>
      <c r="CB69" t="s">
        <v>83</v>
      </c>
      <c r="CC69" t="s">
        <v>83</v>
      </c>
      <c r="CD69">
        <v>0</v>
      </c>
      <c r="CE69">
        <v>6</v>
      </c>
      <c r="CF69">
        <v>2007</v>
      </c>
      <c r="CG69" t="s">
        <v>110</v>
      </c>
      <c r="CH69" t="s">
        <v>111</v>
      </c>
      <c r="CI69" s="3">
        <v>226000</v>
      </c>
    </row>
    <row r="70" spans="1:87" x14ac:dyDescent="0.3">
      <c r="A70" s="1">
        <v>69</v>
      </c>
      <c r="B70">
        <v>30</v>
      </c>
      <c r="C70" t="s">
        <v>142</v>
      </c>
      <c r="D70">
        <v>47</v>
      </c>
      <c r="E70" s="1">
        <v>4608</v>
      </c>
      <c r="F70" s="2" t="s">
        <v>82</v>
      </c>
      <c r="G70" s="1">
        <f t="shared" si="4"/>
        <v>1</v>
      </c>
      <c r="H70" t="s">
        <v>83</v>
      </c>
      <c r="I70" t="s">
        <v>84</v>
      </c>
      <c r="J70" t="s">
        <v>85</v>
      </c>
      <c r="K70" t="s">
        <v>86</v>
      </c>
      <c r="L70" t="s">
        <v>122</v>
      </c>
      <c r="M70" t="s">
        <v>88</v>
      </c>
      <c r="N70" t="s">
        <v>143</v>
      </c>
      <c r="O70" t="s">
        <v>144</v>
      </c>
      <c r="P70" t="s">
        <v>90</v>
      </c>
      <c r="Q70" t="s">
        <v>91</v>
      </c>
      <c r="R70" t="s">
        <v>115</v>
      </c>
      <c r="S70">
        <v>4</v>
      </c>
      <c r="T70">
        <v>6</v>
      </c>
      <c r="U70" s="2">
        <v>1945</v>
      </c>
      <c r="V70" s="2">
        <v>1950</v>
      </c>
      <c r="W70" s="1">
        <f t="shared" si="5"/>
        <v>77</v>
      </c>
      <c r="X70" s="1">
        <f t="shared" si="6"/>
        <v>72</v>
      </c>
      <c r="Y70" t="s">
        <v>93</v>
      </c>
      <c r="Z70" t="s">
        <v>94</v>
      </c>
      <c r="AA70" t="s">
        <v>116</v>
      </c>
      <c r="AB70" t="s">
        <v>116</v>
      </c>
      <c r="AC70" t="s">
        <v>117</v>
      </c>
      <c r="AE70">
        <v>0</v>
      </c>
      <c r="AF70" t="s">
        <v>98</v>
      </c>
      <c r="AG70" t="s">
        <v>97</v>
      </c>
      <c r="AH70" t="s">
        <v>118</v>
      </c>
      <c r="AI70" s="1">
        <f>VLOOKUP('Housing Data Set'!AH70, 'Look-Up Tab'!$B$3:$C$8,2,FALSE)</f>
        <v>2</v>
      </c>
      <c r="AJ70" t="s">
        <v>98</v>
      </c>
      <c r="AK70" t="s">
        <v>98</v>
      </c>
      <c r="AL70" t="s">
        <v>100</v>
      </c>
      <c r="AM70" t="s">
        <v>102</v>
      </c>
      <c r="AN70">
        <v>0</v>
      </c>
      <c r="AO70" t="s">
        <v>102</v>
      </c>
      <c r="AP70">
        <v>0</v>
      </c>
      <c r="AQ70">
        <v>747</v>
      </c>
      <c r="AR70">
        <v>747</v>
      </c>
      <c r="AS70" t="s">
        <v>103</v>
      </c>
      <c r="AT70" t="s">
        <v>98</v>
      </c>
      <c r="AU70" t="s">
        <v>105</v>
      </c>
      <c r="AV70" t="s">
        <v>106</v>
      </c>
      <c r="AW70">
        <v>747</v>
      </c>
      <c r="AX70">
        <v>0</v>
      </c>
      <c r="AY70">
        <v>0</v>
      </c>
      <c r="AZ70">
        <v>747</v>
      </c>
      <c r="BA70">
        <v>0</v>
      </c>
      <c r="BB70">
        <v>0</v>
      </c>
      <c r="BC70">
        <v>1</v>
      </c>
      <c r="BD70">
        <v>0</v>
      </c>
      <c r="BE70">
        <v>2</v>
      </c>
      <c r="BF70">
        <v>1</v>
      </c>
      <c r="BG70" t="s">
        <v>98</v>
      </c>
      <c r="BH70" s="1">
        <v>4</v>
      </c>
      <c r="BI70" t="s">
        <v>107</v>
      </c>
      <c r="BJ70" s="2">
        <v>0</v>
      </c>
      <c r="BK70" s="1">
        <f t="shared" si="7"/>
        <v>0</v>
      </c>
      <c r="BL70" t="s">
        <v>83</v>
      </c>
      <c r="BM70" t="s">
        <v>108</v>
      </c>
      <c r="BN70">
        <v>1945</v>
      </c>
      <c r="BO70" t="s">
        <v>102</v>
      </c>
      <c r="BP70">
        <v>1</v>
      </c>
      <c r="BQ70">
        <v>220</v>
      </c>
      <c r="BR70" t="s">
        <v>98</v>
      </c>
      <c r="BS70" t="s">
        <v>98</v>
      </c>
      <c r="BT70" t="s">
        <v>105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 t="s">
        <v>83</v>
      </c>
      <c r="CB70" t="s">
        <v>83</v>
      </c>
      <c r="CC70" t="s">
        <v>83</v>
      </c>
      <c r="CD70">
        <v>0</v>
      </c>
      <c r="CE70">
        <v>6</v>
      </c>
      <c r="CF70">
        <v>2010</v>
      </c>
      <c r="CG70" t="s">
        <v>110</v>
      </c>
      <c r="CH70" t="s">
        <v>111</v>
      </c>
      <c r="CI70" s="3">
        <v>80000</v>
      </c>
    </row>
    <row r="71" spans="1:87" x14ac:dyDescent="0.3">
      <c r="A71" s="1">
        <v>70</v>
      </c>
      <c r="B71">
        <v>50</v>
      </c>
      <c r="C71" t="s">
        <v>81</v>
      </c>
      <c r="D71">
        <v>81</v>
      </c>
      <c r="E71" s="1">
        <v>15593</v>
      </c>
      <c r="F71" s="2" t="s">
        <v>82</v>
      </c>
      <c r="G71" s="1">
        <f t="shared" si="4"/>
        <v>1</v>
      </c>
      <c r="H71" t="s">
        <v>83</v>
      </c>
      <c r="I71" t="s">
        <v>84</v>
      </c>
      <c r="J71" t="s">
        <v>85</v>
      </c>
      <c r="K71" t="s">
        <v>86</v>
      </c>
      <c r="L71" t="s">
        <v>122</v>
      </c>
      <c r="M71" t="s">
        <v>88</v>
      </c>
      <c r="N71" t="s">
        <v>205</v>
      </c>
      <c r="O71" t="s">
        <v>90</v>
      </c>
      <c r="P71" t="s">
        <v>90</v>
      </c>
      <c r="Q71" t="s">
        <v>91</v>
      </c>
      <c r="R71" t="s">
        <v>132</v>
      </c>
      <c r="S71">
        <v>7</v>
      </c>
      <c r="T71">
        <v>4</v>
      </c>
      <c r="U71" s="2">
        <v>1953</v>
      </c>
      <c r="V71" s="2">
        <v>1953</v>
      </c>
      <c r="W71" s="1">
        <f t="shared" si="5"/>
        <v>69</v>
      </c>
      <c r="X71" s="1">
        <f t="shared" si="6"/>
        <v>69</v>
      </c>
      <c r="Y71" t="s">
        <v>93</v>
      </c>
      <c r="Z71" t="s">
        <v>94</v>
      </c>
      <c r="AA71" t="s">
        <v>96</v>
      </c>
      <c r="AB71" t="s">
        <v>186</v>
      </c>
      <c r="AC71" t="s">
        <v>117</v>
      </c>
      <c r="AE71">
        <v>0</v>
      </c>
      <c r="AF71" t="s">
        <v>97</v>
      </c>
      <c r="AG71" t="s">
        <v>98</v>
      </c>
      <c r="AH71" t="s">
        <v>118</v>
      </c>
      <c r="AI71" s="1">
        <f>VLOOKUP('Housing Data Set'!AH71, 'Look-Up Tab'!$B$3:$C$8,2,FALSE)</f>
        <v>2</v>
      </c>
      <c r="AJ71" t="s">
        <v>98</v>
      </c>
      <c r="AK71" t="s">
        <v>98</v>
      </c>
      <c r="AL71" t="s">
        <v>100</v>
      </c>
      <c r="AM71" t="s">
        <v>141</v>
      </c>
      <c r="AN71">
        <v>603</v>
      </c>
      <c r="AO71" t="s">
        <v>102</v>
      </c>
      <c r="AP71">
        <v>0</v>
      </c>
      <c r="AQ71">
        <v>701</v>
      </c>
      <c r="AR71">
        <v>1304</v>
      </c>
      <c r="AS71" t="s">
        <v>206</v>
      </c>
      <c r="AT71" t="s">
        <v>98</v>
      </c>
      <c r="AU71" t="s">
        <v>105</v>
      </c>
      <c r="AV71" t="s">
        <v>106</v>
      </c>
      <c r="AW71">
        <v>1304</v>
      </c>
      <c r="AX71">
        <v>983</v>
      </c>
      <c r="AY71">
        <v>0</v>
      </c>
      <c r="AZ71">
        <v>2287</v>
      </c>
      <c r="BA71">
        <v>0</v>
      </c>
      <c r="BB71">
        <v>0</v>
      </c>
      <c r="BC71">
        <v>2</v>
      </c>
      <c r="BD71">
        <v>0</v>
      </c>
      <c r="BE71">
        <v>3</v>
      </c>
      <c r="BF71">
        <v>1</v>
      </c>
      <c r="BG71" t="s">
        <v>98</v>
      </c>
      <c r="BH71" s="1">
        <v>7</v>
      </c>
      <c r="BI71" t="s">
        <v>107</v>
      </c>
      <c r="BJ71" s="2">
        <v>1</v>
      </c>
      <c r="BK71" s="1">
        <f t="shared" si="7"/>
        <v>1</v>
      </c>
      <c r="BL71" t="s">
        <v>98</v>
      </c>
      <c r="BM71" t="s">
        <v>108</v>
      </c>
      <c r="BN71">
        <v>1953</v>
      </c>
      <c r="BO71" t="s">
        <v>157</v>
      </c>
      <c r="BP71">
        <v>2</v>
      </c>
      <c r="BQ71">
        <v>667</v>
      </c>
      <c r="BR71" t="s">
        <v>98</v>
      </c>
      <c r="BS71" t="s">
        <v>98</v>
      </c>
      <c r="BT71" t="s">
        <v>105</v>
      </c>
      <c r="BU71">
        <v>0</v>
      </c>
      <c r="BV71">
        <v>21</v>
      </c>
      <c r="BW71">
        <v>114</v>
      </c>
      <c r="BX71">
        <v>0</v>
      </c>
      <c r="BY71">
        <v>0</v>
      </c>
      <c r="BZ71">
        <v>0</v>
      </c>
      <c r="CA71" t="s">
        <v>83</v>
      </c>
      <c r="CB71" t="s">
        <v>83</v>
      </c>
      <c r="CC71" t="s">
        <v>83</v>
      </c>
      <c r="CD71">
        <v>0</v>
      </c>
      <c r="CE71">
        <v>7</v>
      </c>
      <c r="CF71">
        <v>2006</v>
      </c>
      <c r="CG71" t="s">
        <v>110</v>
      </c>
      <c r="CH71" t="s">
        <v>111</v>
      </c>
      <c r="CI71" s="3">
        <v>225000</v>
      </c>
    </row>
    <row r="72" spans="1:87" x14ac:dyDescent="0.3">
      <c r="A72" s="1">
        <v>71</v>
      </c>
      <c r="B72">
        <v>20</v>
      </c>
      <c r="C72" t="s">
        <v>81</v>
      </c>
      <c r="D72">
        <v>95</v>
      </c>
      <c r="E72" s="1">
        <v>13651</v>
      </c>
      <c r="F72" s="2" t="s">
        <v>82</v>
      </c>
      <c r="G72" s="1">
        <f t="shared" si="4"/>
        <v>1</v>
      </c>
      <c r="H72" t="s">
        <v>83</v>
      </c>
      <c r="I72" t="s">
        <v>120</v>
      </c>
      <c r="J72" t="s">
        <v>85</v>
      </c>
      <c r="K72" t="s">
        <v>86</v>
      </c>
      <c r="L72" t="s">
        <v>87</v>
      </c>
      <c r="M72" t="s">
        <v>88</v>
      </c>
      <c r="N72" t="s">
        <v>162</v>
      </c>
      <c r="O72" t="s">
        <v>90</v>
      </c>
      <c r="P72" t="s">
        <v>90</v>
      </c>
      <c r="Q72" t="s">
        <v>91</v>
      </c>
      <c r="R72" t="s">
        <v>115</v>
      </c>
      <c r="S72">
        <v>7</v>
      </c>
      <c r="T72">
        <v>6</v>
      </c>
      <c r="U72" s="2">
        <v>1973</v>
      </c>
      <c r="V72" s="2">
        <v>1973</v>
      </c>
      <c r="W72" s="1">
        <f t="shared" si="5"/>
        <v>49</v>
      </c>
      <c r="X72" s="1">
        <f t="shared" si="6"/>
        <v>49</v>
      </c>
      <c r="Y72" t="s">
        <v>93</v>
      </c>
      <c r="Z72" t="s">
        <v>94</v>
      </c>
      <c r="AA72" t="s">
        <v>161</v>
      </c>
      <c r="AB72" t="s">
        <v>161</v>
      </c>
      <c r="AC72" t="s">
        <v>96</v>
      </c>
      <c r="AE72">
        <v>1115</v>
      </c>
      <c r="AF72" t="s">
        <v>98</v>
      </c>
      <c r="AG72" t="s">
        <v>97</v>
      </c>
      <c r="AH72" t="s">
        <v>118</v>
      </c>
      <c r="AI72" s="1">
        <f>VLOOKUP('Housing Data Set'!AH72, 'Look-Up Tab'!$B$3:$C$8,2,FALSE)</f>
        <v>2</v>
      </c>
      <c r="AJ72" t="s">
        <v>97</v>
      </c>
      <c r="AK72" t="s">
        <v>98</v>
      </c>
      <c r="AL72" t="s">
        <v>97</v>
      </c>
      <c r="AM72" t="s">
        <v>119</v>
      </c>
      <c r="AN72">
        <v>1880</v>
      </c>
      <c r="AO72" t="s">
        <v>102</v>
      </c>
      <c r="AP72">
        <v>0</v>
      </c>
      <c r="AQ72">
        <v>343</v>
      </c>
      <c r="AR72">
        <v>2223</v>
      </c>
      <c r="AS72" t="s">
        <v>103</v>
      </c>
      <c r="AT72" t="s">
        <v>104</v>
      </c>
      <c r="AU72" t="s">
        <v>105</v>
      </c>
      <c r="AV72" t="s">
        <v>106</v>
      </c>
      <c r="AW72">
        <v>2223</v>
      </c>
      <c r="AX72">
        <v>0</v>
      </c>
      <c r="AY72">
        <v>0</v>
      </c>
      <c r="AZ72">
        <v>2223</v>
      </c>
      <c r="BA72">
        <v>1</v>
      </c>
      <c r="BB72">
        <v>0</v>
      </c>
      <c r="BC72">
        <v>2</v>
      </c>
      <c r="BD72">
        <v>0</v>
      </c>
      <c r="BE72">
        <v>3</v>
      </c>
      <c r="BF72">
        <v>1</v>
      </c>
      <c r="BG72" t="s">
        <v>98</v>
      </c>
      <c r="BH72" s="1">
        <v>8</v>
      </c>
      <c r="BI72" t="s">
        <v>107</v>
      </c>
      <c r="BJ72" s="2">
        <v>2</v>
      </c>
      <c r="BK72" s="1">
        <f t="shared" si="7"/>
        <v>1</v>
      </c>
      <c r="BL72" t="s">
        <v>97</v>
      </c>
      <c r="BM72" t="s">
        <v>108</v>
      </c>
      <c r="BN72">
        <v>1973</v>
      </c>
      <c r="BO72" t="s">
        <v>157</v>
      </c>
      <c r="BP72">
        <v>2</v>
      </c>
      <c r="BQ72">
        <v>516</v>
      </c>
      <c r="BR72" t="s">
        <v>98</v>
      </c>
      <c r="BS72" t="s">
        <v>98</v>
      </c>
      <c r="BT72" t="s">
        <v>105</v>
      </c>
      <c r="BU72">
        <v>300</v>
      </c>
      <c r="BV72">
        <v>0</v>
      </c>
      <c r="BW72">
        <v>0</v>
      </c>
      <c r="BX72">
        <v>0</v>
      </c>
      <c r="BY72">
        <v>0</v>
      </c>
      <c r="BZ72">
        <v>0</v>
      </c>
      <c r="CA72" t="s">
        <v>83</v>
      </c>
      <c r="CB72" t="s">
        <v>83</v>
      </c>
      <c r="CC72" t="s">
        <v>83</v>
      </c>
      <c r="CD72">
        <v>0</v>
      </c>
      <c r="CE72">
        <v>2</v>
      </c>
      <c r="CF72">
        <v>2007</v>
      </c>
      <c r="CG72" t="s">
        <v>110</v>
      </c>
      <c r="CH72" t="s">
        <v>111</v>
      </c>
      <c r="CI72" s="3">
        <v>244000</v>
      </c>
    </row>
    <row r="73" spans="1:87" x14ac:dyDescent="0.3">
      <c r="A73" s="1">
        <v>72</v>
      </c>
      <c r="B73">
        <v>20</v>
      </c>
      <c r="C73" t="s">
        <v>81</v>
      </c>
      <c r="D73">
        <v>69</v>
      </c>
      <c r="E73" s="1">
        <v>7599</v>
      </c>
      <c r="F73" s="2" t="s">
        <v>82</v>
      </c>
      <c r="G73" s="1">
        <f t="shared" si="4"/>
        <v>1</v>
      </c>
      <c r="H73" t="s">
        <v>83</v>
      </c>
      <c r="I73" t="s">
        <v>84</v>
      </c>
      <c r="J73" t="s">
        <v>85</v>
      </c>
      <c r="K73" t="s">
        <v>86</v>
      </c>
      <c r="L73" t="s">
        <v>122</v>
      </c>
      <c r="M73" t="s">
        <v>88</v>
      </c>
      <c r="N73" t="s">
        <v>131</v>
      </c>
      <c r="O73" t="s">
        <v>90</v>
      </c>
      <c r="P73" t="s">
        <v>90</v>
      </c>
      <c r="Q73" t="s">
        <v>91</v>
      </c>
      <c r="R73" t="s">
        <v>115</v>
      </c>
      <c r="S73">
        <v>4</v>
      </c>
      <c r="T73">
        <v>6</v>
      </c>
      <c r="U73" s="2">
        <v>1982</v>
      </c>
      <c r="V73" s="2">
        <v>2006</v>
      </c>
      <c r="W73" s="1">
        <f t="shared" si="5"/>
        <v>40</v>
      </c>
      <c r="X73" s="1">
        <f t="shared" si="6"/>
        <v>16</v>
      </c>
      <c r="Y73" t="s">
        <v>93</v>
      </c>
      <c r="Z73" t="s">
        <v>94</v>
      </c>
      <c r="AA73" t="s">
        <v>140</v>
      </c>
      <c r="AB73" t="s">
        <v>161</v>
      </c>
      <c r="AC73" t="s">
        <v>117</v>
      </c>
      <c r="AE73">
        <v>0</v>
      </c>
      <c r="AF73" t="s">
        <v>98</v>
      </c>
      <c r="AG73" t="s">
        <v>98</v>
      </c>
      <c r="AH73" t="s">
        <v>118</v>
      </c>
      <c r="AI73" s="1">
        <f>VLOOKUP('Housing Data Set'!AH73, 'Look-Up Tab'!$B$3:$C$8,2,FALSE)</f>
        <v>2</v>
      </c>
      <c r="AJ73" t="s">
        <v>98</v>
      </c>
      <c r="AK73" t="s">
        <v>98</v>
      </c>
      <c r="AL73" t="s">
        <v>100</v>
      </c>
      <c r="AM73" t="s">
        <v>119</v>
      </c>
      <c r="AN73">
        <v>565</v>
      </c>
      <c r="AO73" t="s">
        <v>102</v>
      </c>
      <c r="AP73">
        <v>0</v>
      </c>
      <c r="AQ73">
        <v>280</v>
      </c>
      <c r="AR73">
        <v>845</v>
      </c>
      <c r="AS73" t="s">
        <v>103</v>
      </c>
      <c r="AT73" t="s">
        <v>98</v>
      </c>
      <c r="AU73" t="s">
        <v>105</v>
      </c>
      <c r="AV73" t="s">
        <v>106</v>
      </c>
      <c r="AW73">
        <v>845</v>
      </c>
      <c r="AX73">
        <v>0</v>
      </c>
      <c r="AY73">
        <v>0</v>
      </c>
      <c r="AZ73">
        <v>845</v>
      </c>
      <c r="BA73">
        <v>1</v>
      </c>
      <c r="BB73">
        <v>0</v>
      </c>
      <c r="BC73">
        <v>1</v>
      </c>
      <c r="BD73">
        <v>0</v>
      </c>
      <c r="BE73">
        <v>2</v>
      </c>
      <c r="BF73">
        <v>1</v>
      </c>
      <c r="BG73" t="s">
        <v>98</v>
      </c>
      <c r="BH73" s="1">
        <v>4</v>
      </c>
      <c r="BI73" t="s">
        <v>107</v>
      </c>
      <c r="BJ73" s="2">
        <v>0</v>
      </c>
      <c r="BK73" s="1">
        <f t="shared" si="7"/>
        <v>0</v>
      </c>
      <c r="BL73" t="s">
        <v>83</v>
      </c>
      <c r="BM73" t="s">
        <v>127</v>
      </c>
      <c r="BN73">
        <v>1987</v>
      </c>
      <c r="BO73" t="s">
        <v>102</v>
      </c>
      <c r="BP73">
        <v>2</v>
      </c>
      <c r="BQ73">
        <v>360</v>
      </c>
      <c r="BR73" t="s">
        <v>98</v>
      </c>
      <c r="BS73" t="s">
        <v>98</v>
      </c>
      <c r="BT73" t="s">
        <v>105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 t="s">
        <v>83</v>
      </c>
      <c r="CB73" t="s">
        <v>83</v>
      </c>
      <c r="CC73" t="s">
        <v>83</v>
      </c>
      <c r="CD73">
        <v>0</v>
      </c>
      <c r="CE73">
        <v>6</v>
      </c>
      <c r="CF73">
        <v>2007</v>
      </c>
      <c r="CG73" t="s">
        <v>110</v>
      </c>
      <c r="CH73" t="s">
        <v>111</v>
      </c>
      <c r="CI73" s="3">
        <v>129500</v>
      </c>
    </row>
    <row r="74" spans="1:87" x14ac:dyDescent="0.3">
      <c r="A74" s="1">
        <v>73</v>
      </c>
      <c r="B74">
        <v>60</v>
      </c>
      <c r="C74" t="s">
        <v>81</v>
      </c>
      <c r="D74">
        <v>74</v>
      </c>
      <c r="E74" s="1">
        <v>10141</v>
      </c>
      <c r="F74" s="2" t="s">
        <v>82</v>
      </c>
      <c r="G74" s="1">
        <f t="shared" si="4"/>
        <v>1</v>
      </c>
      <c r="H74" t="s">
        <v>83</v>
      </c>
      <c r="I74" t="s">
        <v>120</v>
      </c>
      <c r="J74" t="s">
        <v>85</v>
      </c>
      <c r="K74" t="s">
        <v>86</v>
      </c>
      <c r="L74" t="s">
        <v>122</v>
      </c>
      <c r="M74" t="s">
        <v>88</v>
      </c>
      <c r="N74" t="s">
        <v>193</v>
      </c>
      <c r="O74" t="s">
        <v>90</v>
      </c>
      <c r="P74" t="s">
        <v>90</v>
      </c>
      <c r="Q74" t="s">
        <v>91</v>
      </c>
      <c r="R74" t="s">
        <v>92</v>
      </c>
      <c r="S74">
        <v>7</v>
      </c>
      <c r="T74">
        <v>5</v>
      </c>
      <c r="U74" s="2">
        <v>1998</v>
      </c>
      <c r="V74" s="2">
        <v>1998</v>
      </c>
      <c r="W74" s="1">
        <f t="shared" si="5"/>
        <v>24</v>
      </c>
      <c r="X74" s="1">
        <f t="shared" si="6"/>
        <v>24</v>
      </c>
      <c r="Y74" t="s">
        <v>93</v>
      </c>
      <c r="Z74" t="s">
        <v>94</v>
      </c>
      <c r="AA74" t="s">
        <v>95</v>
      </c>
      <c r="AB74" t="s">
        <v>95</v>
      </c>
      <c r="AC74" t="s">
        <v>96</v>
      </c>
      <c r="AE74">
        <v>40</v>
      </c>
      <c r="AF74" t="s">
        <v>98</v>
      </c>
      <c r="AG74" t="s">
        <v>98</v>
      </c>
      <c r="AH74" t="s">
        <v>99</v>
      </c>
      <c r="AI74" s="1">
        <f>VLOOKUP('Housing Data Set'!AH74, 'Look-Up Tab'!$B$3:$C$8,2,FALSE)</f>
        <v>3</v>
      </c>
      <c r="AJ74" t="s">
        <v>97</v>
      </c>
      <c r="AK74" t="s">
        <v>98</v>
      </c>
      <c r="AL74" t="s">
        <v>100</v>
      </c>
      <c r="AM74" t="s">
        <v>102</v>
      </c>
      <c r="AN74">
        <v>0</v>
      </c>
      <c r="AO74" t="s">
        <v>102</v>
      </c>
      <c r="AP74">
        <v>0</v>
      </c>
      <c r="AQ74">
        <v>832</v>
      </c>
      <c r="AR74">
        <v>832</v>
      </c>
      <c r="AS74" t="s">
        <v>103</v>
      </c>
      <c r="AT74" t="s">
        <v>97</v>
      </c>
      <c r="AU74" t="s">
        <v>105</v>
      </c>
      <c r="AV74" t="s">
        <v>106</v>
      </c>
      <c r="AW74">
        <v>885</v>
      </c>
      <c r="AX74">
        <v>833</v>
      </c>
      <c r="AY74">
        <v>0</v>
      </c>
      <c r="AZ74">
        <v>1718</v>
      </c>
      <c r="BA74">
        <v>0</v>
      </c>
      <c r="BB74">
        <v>0</v>
      </c>
      <c r="BC74">
        <v>2</v>
      </c>
      <c r="BD74">
        <v>1</v>
      </c>
      <c r="BE74">
        <v>3</v>
      </c>
      <c r="BF74">
        <v>1</v>
      </c>
      <c r="BG74" t="s">
        <v>98</v>
      </c>
      <c r="BH74" s="1">
        <v>7</v>
      </c>
      <c r="BI74" t="s">
        <v>107</v>
      </c>
      <c r="BJ74" s="2">
        <v>1</v>
      </c>
      <c r="BK74" s="1">
        <f t="shared" si="7"/>
        <v>1</v>
      </c>
      <c r="BL74" t="s">
        <v>98</v>
      </c>
      <c r="BM74" t="s">
        <v>108</v>
      </c>
      <c r="BN74">
        <v>1998</v>
      </c>
      <c r="BO74" t="s">
        <v>157</v>
      </c>
      <c r="BP74">
        <v>2</v>
      </c>
      <c r="BQ74">
        <v>427</v>
      </c>
      <c r="BR74" t="s">
        <v>98</v>
      </c>
      <c r="BS74" t="s">
        <v>98</v>
      </c>
      <c r="BT74" t="s">
        <v>105</v>
      </c>
      <c r="BU74">
        <v>0</v>
      </c>
      <c r="BV74">
        <v>94</v>
      </c>
      <c r="BW74">
        <v>0</v>
      </c>
      <c r="BX74">
        <v>0</v>
      </c>
      <c r="BY74">
        <v>291</v>
      </c>
      <c r="BZ74">
        <v>0</v>
      </c>
      <c r="CA74" t="s">
        <v>83</v>
      </c>
      <c r="CB74" t="s">
        <v>83</v>
      </c>
      <c r="CC74" t="s">
        <v>83</v>
      </c>
      <c r="CD74">
        <v>0</v>
      </c>
      <c r="CE74">
        <v>12</v>
      </c>
      <c r="CF74">
        <v>2009</v>
      </c>
      <c r="CG74" t="s">
        <v>110</v>
      </c>
      <c r="CH74" t="s">
        <v>111</v>
      </c>
      <c r="CI74" s="3">
        <v>185000</v>
      </c>
    </row>
    <row r="75" spans="1:87" x14ac:dyDescent="0.3">
      <c r="A75" s="1">
        <v>74</v>
      </c>
      <c r="B75">
        <v>20</v>
      </c>
      <c r="C75" t="s">
        <v>81</v>
      </c>
      <c r="D75">
        <v>85</v>
      </c>
      <c r="E75" s="1">
        <v>10200</v>
      </c>
      <c r="F75" s="2" t="s">
        <v>82</v>
      </c>
      <c r="G75" s="1">
        <f t="shared" si="4"/>
        <v>1</v>
      </c>
      <c r="H75" t="s">
        <v>83</v>
      </c>
      <c r="I75" t="s">
        <v>84</v>
      </c>
      <c r="J75" t="s">
        <v>85</v>
      </c>
      <c r="K75" t="s">
        <v>86</v>
      </c>
      <c r="L75" t="s">
        <v>87</v>
      </c>
      <c r="M75" t="s">
        <v>88</v>
      </c>
      <c r="N75" t="s">
        <v>162</v>
      </c>
      <c r="O75" t="s">
        <v>90</v>
      </c>
      <c r="P75" t="s">
        <v>90</v>
      </c>
      <c r="Q75" t="s">
        <v>91</v>
      </c>
      <c r="R75" t="s">
        <v>115</v>
      </c>
      <c r="S75">
        <v>5</v>
      </c>
      <c r="T75">
        <v>7</v>
      </c>
      <c r="U75" s="2">
        <v>1954</v>
      </c>
      <c r="V75" s="2">
        <v>2003</v>
      </c>
      <c r="W75" s="1">
        <f t="shared" si="5"/>
        <v>68</v>
      </c>
      <c r="X75" s="1">
        <f t="shared" si="6"/>
        <v>19</v>
      </c>
      <c r="Y75" t="s">
        <v>93</v>
      </c>
      <c r="Z75" t="s">
        <v>94</v>
      </c>
      <c r="AA75" t="s">
        <v>124</v>
      </c>
      <c r="AB75" t="s">
        <v>124</v>
      </c>
      <c r="AC75" t="s">
        <v>96</v>
      </c>
      <c r="AE75">
        <v>104</v>
      </c>
      <c r="AF75" t="s">
        <v>98</v>
      </c>
      <c r="AG75" t="s">
        <v>98</v>
      </c>
      <c r="AH75" t="s">
        <v>118</v>
      </c>
      <c r="AI75" s="1">
        <f>VLOOKUP('Housing Data Set'!AH75, 'Look-Up Tab'!$B$3:$C$8,2,FALSE)</f>
        <v>2</v>
      </c>
      <c r="AJ75" t="s">
        <v>98</v>
      </c>
      <c r="AK75" t="s">
        <v>98</v>
      </c>
      <c r="AL75" t="s">
        <v>100</v>
      </c>
      <c r="AM75" t="s">
        <v>119</v>
      </c>
      <c r="AN75">
        <v>320</v>
      </c>
      <c r="AO75" t="s">
        <v>141</v>
      </c>
      <c r="AP75">
        <v>362</v>
      </c>
      <c r="AQ75">
        <v>404</v>
      </c>
      <c r="AR75">
        <v>1086</v>
      </c>
      <c r="AS75" t="s">
        <v>103</v>
      </c>
      <c r="AT75" t="s">
        <v>97</v>
      </c>
      <c r="AU75" t="s">
        <v>105</v>
      </c>
      <c r="AV75" t="s">
        <v>106</v>
      </c>
      <c r="AW75">
        <v>1086</v>
      </c>
      <c r="AX75">
        <v>0</v>
      </c>
      <c r="AY75">
        <v>0</v>
      </c>
      <c r="AZ75">
        <v>1086</v>
      </c>
      <c r="BA75">
        <v>1</v>
      </c>
      <c r="BB75">
        <v>0</v>
      </c>
      <c r="BC75">
        <v>1</v>
      </c>
      <c r="BD75">
        <v>0</v>
      </c>
      <c r="BE75">
        <v>3</v>
      </c>
      <c r="BF75">
        <v>1</v>
      </c>
      <c r="BG75" t="s">
        <v>98</v>
      </c>
      <c r="BH75" s="1">
        <v>6</v>
      </c>
      <c r="BI75" t="s">
        <v>107</v>
      </c>
      <c r="BJ75" s="2">
        <v>0</v>
      </c>
      <c r="BK75" s="1">
        <f t="shared" si="7"/>
        <v>0</v>
      </c>
      <c r="BL75" t="s">
        <v>83</v>
      </c>
      <c r="BM75" t="s">
        <v>108</v>
      </c>
      <c r="BN75">
        <v>1989</v>
      </c>
      <c r="BO75" t="s">
        <v>102</v>
      </c>
      <c r="BP75">
        <v>2</v>
      </c>
      <c r="BQ75">
        <v>490</v>
      </c>
      <c r="BR75" t="s">
        <v>98</v>
      </c>
      <c r="BS75" t="s">
        <v>98</v>
      </c>
      <c r="BT75" t="s">
        <v>105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 t="s">
        <v>83</v>
      </c>
      <c r="CB75" t="s">
        <v>163</v>
      </c>
      <c r="CC75" t="s">
        <v>83</v>
      </c>
      <c r="CD75">
        <v>0</v>
      </c>
      <c r="CE75">
        <v>5</v>
      </c>
      <c r="CF75">
        <v>2010</v>
      </c>
      <c r="CG75" t="s">
        <v>110</v>
      </c>
      <c r="CH75" t="s">
        <v>111</v>
      </c>
      <c r="CI75" s="3">
        <v>144900</v>
      </c>
    </row>
    <row r="76" spans="1:87" x14ac:dyDescent="0.3">
      <c r="A76" s="1">
        <v>75</v>
      </c>
      <c r="B76">
        <v>50</v>
      </c>
      <c r="C76" t="s">
        <v>142</v>
      </c>
      <c r="D76">
        <v>60</v>
      </c>
      <c r="E76" s="1">
        <v>5790</v>
      </c>
      <c r="F76" s="2" t="s">
        <v>82</v>
      </c>
      <c r="G76" s="1">
        <f t="shared" si="4"/>
        <v>1</v>
      </c>
      <c r="H76" t="s">
        <v>83</v>
      </c>
      <c r="I76" t="s">
        <v>84</v>
      </c>
      <c r="J76" t="s">
        <v>85</v>
      </c>
      <c r="K76" t="s">
        <v>86</v>
      </c>
      <c r="L76" t="s">
        <v>122</v>
      </c>
      <c r="M76" t="s">
        <v>88</v>
      </c>
      <c r="N76" t="s">
        <v>143</v>
      </c>
      <c r="O76" t="s">
        <v>90</v>
      </c>
      <c r="P76" t="s">
        <v>90</v>
      </c>
      <c r="Q76" t="s">
        <v>91</v>
      </c>
      <c r="R76" t="s">
        <v>92</v>
      </c>
      <c r="S76">
        <v>3</v>
      </c>
      <c r="T76">
        <v>6</v>
      </c>
      <c r="U76" s="2">
        <v>1915</v>
      </c>
      <c r="V76" s="2">
        <v>1950</v>
      </c>
      <c r="W76" s="1">
        <f t="shared" si="5"/>
        <v>107</v>
      </c>
      <c r="X76" s="1">
        <f t="shared" si="6"/>
        <v>72</v>
      </c>
      <c r="Y76" t="s">
        <v>184</v>
      </c>
      <c r="Z76" t="s">
        <v>94</v>
      </c>
      <c r="AA76" t="s">
        <v>95</v>
      </c>
      <c r="AB76" t="s">
        <v>95</v>
      </c>
      <c r="AC76" t="s">
        <v>117</v>
      </c>
      <c r="AE76">
        <v>0</v>
      </c>
      <c r="AF76" t="s">
        <v>97</v>
      </c>
      <c r="AG76" t="s">
        <v>97</v>
      </c>
      <c r="AH76" t="s">
        <v>118</v>
      </c>
      <c r="AI76" s="1">
        <f>VLOOKUP('Housing Data Set'!AH76, 'Look-Up Tab'!$B$3:$C$8,2,FALSE)</f>
        <v>2</v>
      </c>
      <c r="AJ76" t="s">
        <v>147</v>
      </c>
      <c r="AK76" t="s">
        <v>98</v>
      </c>
      <c r="AL76" t="s">
        <v>100</v>
      </c>
      <c r="AM76" t="s">
        <v>102</v>
      </c>
      <c r="AN76">
        <v>0</v>
      </c>
      <c r="AO76" t="s">
        <v>102</v>
      </c>
      <c r="AP76">
        <v>0</v>
      </c>
      <c r="AQ76">
        <v>840</v>
      </c>
      <c r="AR76">
        <v>840</v>
      </c>
      <c r="AS76" t="s">
        <v>103</v>
      </c>
      <c r="AT76" t="s">
        <v>97</v>
      </c>
      <c r="AU76" t="s">
        <v>177</v>
      </c>
      <c r="AV76" t="s">
        <v>106</v>
      </c>
      <c r="AW76">
        <v>840</v>
      </c>
      <c r="AX76">
        <v>765</v>
      </c>
      <c r="AY76">
        <v>0</v>
      </c>
      <c r="AZ76">
        <v>1605</v>
      </c>
      <c r="BA76">
        <v>0</v>
      </c>
      <c r="BB76">
        <v>0</v>
      </c>
      <c r="BC76">
        <v>2</v>
      </c>
      <c r="BD76">
        <v>0</v>
      </c>
      <c r="BE76">
        <v>3</v>
      </c>
      <c r="BF76">
        <v>2</v>
      </c>
      <c r="BG76" t="s">
        <v>98</v>
      </c>
      <c r="BH76" s="1">
        <v>8</v>
      </c>
      <c r="BI76" t="s">
        <v>107</v>
      </c>
      <c r="BJ76" s="2">
        <v>0</v>
      </c>
      <c r="BK76" s="1">
        <f t="shared" si="7"/>
        <v>0</v>
      </c>
      <c r="BL76" t="s">
        <v>83</v>
      </c>
      <c r="BM76" t="s">
        <v>127</v>
      </c>
      <c r="BN76">
        <v>1915</v>
      </c>
      <c r="BO76" t="s">
        <v>102</v>
      </c>
      <c r="BP76">
        <v>1</v>
      </c>
      <c r="BQ76">
        <v>379</v>
      </c>
      <c r="BR76" t="s">
        <v>98</v>
      </c>
      <c r="BS76" t="s">
        <v>98</v>
      </c>
      <c r="BT76" t="s">
        <v>105</v>
      </c>
      <c r="BU76">
        <v>0</v>
      </c>
      <c r="BV76">
        <v>0</v>
      </c>
      <c r="BW76">
        <v>202</v>
      </c>
      <c r="BX76">
        <v>0</v>
      </c>
      <c r="BY76">
        <v>0</v>
      </c>
      <c r="BZ76">
        <v>0</v>
      </c>
      <c r="CA76" t="s">
        <v>83</v>
      </c>
      <c r="CB76" t="s">
        <v>83</v>
      </c>
      <c r="CC76" t="s">
        <v>83</v>
      </c>
      <c r="CD76">
        <v>0</v>
      </c>
      <c r="CE76">
        <v>5</v>
      </c>
      <c r="CF76">
        <v>2010</v>
      </c>
      <c r="CG76" t="s">
        <v>110</v>
      </c>
      <c r="CH76" t="s">
        <v>111</v>
      </c>
      <c r="CI76" s="3">
        <v>107400</v>
      </c>
    </row>
    <row r="77" spans="1:87" x14ac:dyDescent="0.3">
      <c r="A77" s="1">
        <v>76</v>
      </c>
      <c r="B77">
        <v>180</v>
      </c>
      <c r="C77" t="s">
        <v>142</v>
      </c>
      <c r="D77">
        <v>21</v>
      </c>
      <c r="E77" s="1">
        <v>1596</v>
      </c>
      <c r="F77" s="2" t="s">
        <v>82</v>
      </c>
      <c r="G77" s="1">
        <f t="shared" si="4"/>
        <v>1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88</v>
      </c>
      <c r="N77" t="s">
        <v>178</v>
      </c>
      <c r="O77" t="s">
        <v>90</v>
      </c>
      <c r="P77" t="s">
        <v>90</v>
      </c>
      <c r="Q77" t="s">
        <v>198</v>
      </c>
      <c r="R77" t="s">
        <v>197</v>
      </c>
      <c r="S77">
        <v>4</v>
      </c>
      <c r="T77">
        <v>5</v>
      </c>
      <c r="U77" s="2">
        <v>1973</v>
      </c>
      <c r="V77" s="2">
        <v>1973</v>
      </c>
      <c r="W77" s="1">
        <f t="shared" si="5"/>
        <v>49</v>
      </c>
      <c r="X77" s="1">
        <f t="shared" si="6"/>
        <v>49</v>
      </c>
      <c r="Y77" t="s">
        <v>93</v>
      </c>
      <c r="Z77" t="s">
        <v>94</v>
      </c>
      <c r="AA77" t="s">
        <v>180</v>
      </c>
      <c r="AB77" t="s">
        <v>181</v>
      </c>
      <c r="AC77" t="s">
        <v>117</v>
      </c>
      <c r="AE77">
        <v>0</v>
      </c>
      <c r="AF77" t="s">
        <v>98</v>
      </c>
      <c r="AG77" t="s">
        <v>98</v>
      </c>
      <c r="AH77" t="s">
        <v>118</v>
      </c>
      <c r="AI77" s="1">
        <f>VLOOKUP('Housing Data Set'!AH77, 'Look-Up Tab'!$B$3:$C$8,2,FALSE)</f>
        <v>2</v>
      </c>
      <c r="AJ77" t="s">
        <v>97</v>
      </c>
      <c r="AK77" t="s">
        <v>98</v>
      </c>
      <c r="AL77" t="s">
        <v>97</v>
      </c>
      <c r="AM77" t="s">
        <v>101</v>
      </c>
      <c r="AN77">
        <v>462</v>
      </c>
      <c r="AO77" t="s">
        <v>102</v>
      </c>
      <c r="AP77">
        <v>0</v>
      </c>
      <c r="AQ77">
        <v>0</v>
      </c>
      <c r="AR77">
        <v>462</v>
      </c>
      <c r="AS77" t="s">
        <v>103</v>
      </c>
      <c r="AT77" t="s">
        <v>98</v>
      </c>
      <c r="AU77" t="s">
        <v>105</v>
      </c>
      <c r="AV77" t="s">
        <v>106</v>
      </c>
      <c r="AW77">
        <v>526</v>
      </c>
      <c r="AX77">
        <v>462</v>
      </c>
      <c r="AY77">
        <v>0</v>
      </c>
      <c r="AZ77">
        <v>988</v>
      </c>
      <c r="BA77">
        <v>1</v>
      </c>
      <c r="BB77">
        <v>0</v>
      </c>
      <c r="BC77">
        <v>1</v>
      </c>
      <c r="BD77">
        <v>0</v>
      </c>
      <c r="BE77">
        <v>2</v>
      </c>
      <c r="BF77">
        <v>1</v>
      </c>
      <c r="BG77" t="s">
        <v>98</v>
      </c>
      <c r="BH77" s="1">
        <v>5</v>
      </c>
      <c r="BI77" t="s">
        <v>107</v>
      </c>
      <c r="BJ77" s="2">
        <v>0</v>
      </c>
      <c r="BK77" s="1">
        <f t="shared" si="7"/>
        <v>0</v>
      </c>
      <c r="BL77" t="s">
        <v>83</v>
      </c>
      <c r="BM77" t="s">
        <v>156</v>
      </c>
      <c r="BN77">
        <v>1973</v>
      </c>
      <c r="BO77" t="s">
        <v>102</v>
      </c>
      <c r="BP77">
        <v>1</v>
      </c>
      <c r="BQ77">
        <v>297</v>
      </c>
      <c r="BR77" t="s">
        <v>98</v>
      </c>
      <c r="BS77" t="s">
        <v>98</v>
      </c>
      <c r="BT77" t="s">
        <v>105</v>
      </c>
      <c r="BU77">
        <v>120</v>
      </c>
      <c r="BV77">
        <v>101</v>
      </c>
      <c r="BW77">
        <v>0</v>
      </c>
      <c r="BX77">
        <v>0</v>
      </c>
      <c r="BY77">
        <v>0</v>
      </c>
      <c r="BZ77">
        <v>0</v>
      </c>
      <c r="CA77" t="s">
        <v>83</v>
      </c>
      <c r="CB77" t="s">
        <v>163</v>
      </c>
      <c r="CC77" t="s">
        <v>83</v>
      </c>
      <c r="CD77">
        <v>0</v>
      </c>
      <c r="CE77">
        <v>11</v>
      </c>
      <c r="CF77">
        <v>2009</v>
      </c>
      <c r="CG77" t="s">
        <v>110</v>
      </c>
      <c r="CH77" t="s">
        <v>111</v>
      </c>
      <c r="CI77" s="3">
        <v>91000</v>
      </c>
    </row>
    <row r="78" spans="1:87" x14ac:dyDescent="0.3">
      <c r="A78" s="1">
        <v>77</v>
      </c>
      <c r="B78">
        <v>20</v>
      </c>
      <c r="C78" t="s">
        <v>81</v>
      </c>
      <c r="D78" t="s">
        <v>83</v>
      </c>
      <c r="E78" s="1">
        <v>8475</v>
      </c>
      <c r="F78" s="2" t="s">
        <v>82</v>
      </c>
      <c r="G78" s="1">
        <f t="shared" si="4"/>
        <v>1</v>
      </c>
      <c r="H78" t="s">
        <v>83</v>
      </c>
      <c r="I78" t="s">
        <v>120</v>
      </c>
      <c r="J78" t="s">
        <v>85</v>
      </c>
      <c r="K78" t="s">
        <v>86</v>
      </c>
      <c r="L78" t="s">
        <v>87</v>
      </c>
      <c r="M78" t="s">
        <v>88</v>
      </c>
      <c r="N78" t="s">
        <v>162</v>
      </c>
      <c r="O78" t="s">
        <v>90</v>
      </c>
      <c r="P78" t="s">
        <v>90</v>
      </c>
      <c r="Q78" t="s">
        <v>91</v>
      </c>
      <c r="R78" t="s">
        <v>115</v>
      </c>
      <c r="S78">
        <v>4</v>
      </c>
      <c r="T78">
        <v>7</v>
      </c>
      <c r="U78" s="2">
        <v>1956</v>
      </c>
      <c r="V78" s="2">
        <v>1956</v>
      </c>
      <c r="W78" s="1">
        <f t="shared" si="5"/>
        <v>66</v>
      </c>
      <c r="X78" s="1">
        <f t="shared" si="6"/>
        <v>66</v>
      </c>
      <c r="Y78" t="s">
        <v>93</v>
      </c>
      <c r="Z78" t="s">
        <v>94</v>
      </c>
      <c r="AA78" t="s">
        <v>95</v>
      </c>
      <c r="AB78" t="s">
        <v>95</v>
      </c>
      <c r="AC78" t="s">
        <v>117</v>
      </c>
      <c r="AE78">
        <v>0</v>
      </c>
      <c r="AF78" t="s">
        <v>98</v>
      </c>
      <c r="AG78" t="s">
        <v>98</v>
      </c>
      <c r="AH78" t="s">
        <v>118</v>
      </c>
      <c r="AI78" s="1">
        <f>VLOOKUP('Housing Data Set'!AH78, 'Look-Up Tab'!$B$3:$C$8,2,FALSE)</f>
        <v>2</v>
      </c>
      <c r="AJ78" t="s">
        <v>98</v>
      </c>
      <c r="AK78" t="s">
        <v>98</v>
      </c>
      <c r="AL78" t="s">
        <v>100</v>
      </c>
      <c r="AM78" t="s">
        <v>119</v>
      </c>
      <c r="AN78">
        <v>228</v>
      </c>
      <c r="AO78" t="s">
        <v>102</v>
      </c>
      <c r="AP78">
        <v>0</v>
      </c>
      <c r="AQ78">
        <v>724</v>
      </c>
      <c r="AR78">
        <v>952</v>
      </c>
      <c r="AS78" t="s">
        <v>103</v>
      </c>
      <c r="AT78" t="s">
        <v>104</v>
      </c>
      <c r="AU78" t="s">
        <v>105</v>
      </c>
      <c r="AV78" t="s">
        <v>164</v>
      </c>
      <c r="AW78">
        <v>952</v>
      </c>
      <c r="AX78">
        <v>0</v>
      </c>
      <c r="AY78">
        <v>0</v>
      </c>
      <c r="AZ78">
        <v>952</v>
      </c>
      <c r="BA78">
        <v>0</v>
      </c>
      <c r="BB78">
        <v>0</v>
      </c>
      <c r="BC78">
        <v>1</v>
      </c>
      <c r="BD78">
        <v>0</v>
      </c>
      <c r="BE78">
        <v>2</v>
      </c>
      <c r="BF78">
        <v>1</v>
      </c>
      <c r="BG78" t="s">
        <v>98</v>
      </c>
      <c r="BH78" s="1">
        <v>4</v>
      </c>
      <c r="BI78" t="s">
        <v>107</v>
      </c>
      <c r="BJ78" s="2">
        <v>0</v>
      </c>
      <c r="BK78" s="1">
        <f t="shared" si="7"/>
        <v>0</v>
      </c>
      <c r="BL78" t="s">
        <v>83</v>
      </c>
      <c r="BM78" t="s">
        <v>127</v>
      </c>
      <c r="BN78">
        <v>1956</v>
      </c>
      <c r="BO78" t="s">
        <v>102</v>
      </c>
      <c r="BP78">
        <v>1</v>
      </c>
      <c r="BQ78">
        <v>283</v>
      </c>
      <c r="BR78" t="s">
        <v>98</v>
      </c>
      <c r="BS78" t="s">
        <v>98</v>
      </c>
      <c r="BT78" t="s">
        <v>105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t="s">
        <v>83</v>
      </c>
      <c r="CB78" t="s">
        <v>83</v>
      </c>
      <c r="CC78" t="s">
        <v>83</v>
      </c>
      <c r="CD78">
        <v>0</v>
      </c>
      <c r="CE78">
        <v>4</v>
      </c>
      <c r="CF78">
        <v>2008</v>
      </c>
      <c r="CG78" t="s">
        <v>110</v>
      </c>
      <c r="CH78" t="s">
        <v>111</v>
      </c>
      <c r="CI78" s="3">
        <v>135750</v>
      </c>
    </row>
    <row r="79" spans="1:87" x14ac:dyDescent="0.3">
      <c r="A79" s="1">
        <v>78</v>
      </c>
      <c r="B79">
        <v>50</v>
      </c>
      <c r="C79" t="s">
        <v>142</v>
      </c>
      <c r="D79">
        <v>50</v>
      </c>
      <c r="E79" s="1">
        <v>8635</v>
      </c>
      <c r="F79" s="2" t="s">
        <v>82</v>
      </c>
      <c r="G79" s="1">
        <f t="shared" si="4"/>
        <v>1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88</v>
      </c>
      <c r="N79" t="s">
        <v>148</v>
      </c>
      <c r="O79" t="s">
        <v>90</v>
      </c>
      <c r="P79" t="s">
        <v>90</v>
      </c>
      <c r="Q79" t="s">
        <v>91</v>
      </c>
      <c r="R79" t="s">
        <v>132</v>
      </c>
      <c r="S79">
        <v>5</v>
      </c>
      <c r="T79">
        <v>5</v>
      </c>
      <c r="U79" s="2">
        <v>1948</v>
      </c>
      <c r="V79" s="2">
        <v>2001</v>
      </c>
      <c r="W79" s="1">
        <f t="shared" si="5"/>
        <v>74</v>
      </c>
      <c r="X79" s="1">
        <f t="shared" si="6"/>
        <v>21</v>
      </c>
      <c r="Y79" t="s">
        <v>93</v>
      </c>
      <c r="Z79" t="s">
        <v>94</v>
      </c>
      <c r="AA79" t="s">
        <v>124</v>
      </c>
      <c r="AB79" t="s">
        <v>124</v>
      </c>
      <c r="AC79" t="s">
        <v>117</v>
      </c>
      <c r="AE79">
        <v>0</v>
      </c>
      <c r="AF79" t="s">
        <v>98</v>
      </c>
      <c r="AG79" t="s">
        <v>98</v>
      </c>
      <c r="AH79" t="s">
        <v>118</v>
      </c>
      <c r="AI79" s="1">
        <f>VLOOKUP('Housing Data Set'!AH79, 'Look-Up Tab'!$B$3:$C$8,2,FALSE)</f>
        <v>2</v>
      </c>
      <c r="AJ79" t="s">
        <v>98</v>
      </c>
      <c r="AK79" t="s">
        <v>98</v>
      </c>
      <c r="AL79" t="s">
        <v>100</v>
      </c>
      <c r="AM79" t="s">
        <v>141</v>
      </c>
      <c r="AN79">
        <v>336</v>
      </c>
      <c r="AO79" t="s">
        <v>101</v>
      </c>
      <c r="AP79">
        <v>41</v>
      </c>
      <c r="AQ79">
        <v>295</v>
      </c>
      <c r="AR79">
        <v>672</v>
      </c>
      <c r="AS79" t="s">
        <v>103</v>
      </c>
      <c r="AT79" t="s">
        <v>98</v>
      </c>
      <c r="AU79" t="s">
        <v>105</v>
      </c>
      <c r="AV79" t="s">
        <v>106</v>
      </c>
      <c r="AW79">
        <v>1072</v>
      </c>
      <c r="AX79">
        <v>213</v>
      </c>
      <c r="AY79">
        <v>0</v>
      </c>
      <c r="AZ79">
        <v>1285</v>
      </c>
      <c r="BA79">
        <v>1</v>
      </c>
      <c r="BB79">
        <v>0</v>
      </c>
      <c r="BC79">
        <v>1</v>
      </c>
      <c r="BD79">
        <v>0</v>
      </c>
      <c r="BE79">
        <v>2</v>
      </c>
      <c r="BF79">
        <v>1</v>
      </c>
      <c r="BG79" t="s">
        <v>98</v>
      </c>
      <c r="BH79" s="1">
        <v>6</v>
      </c>
      <c r="BI79" t="s">
        <v>146</v>
      </c>
      <c r="BJ79" s="2">
        <v>0</v>
      </c>
      <c r="BK79" s="1">
        <f t="shared" si="7"/>
        <v>0</v>
      </c>
      <c r="BL79" t="s">
        <v>83</v>
      </c>
      <c r="BM79" t="s">
        <v>127</v>
      </c>
      <c r="BN79">
        <v>1948</v>
      </c>
      <c r="BO79" t="s">
        <v>102</v>
      </c>
      <c r="BP79">
        <v>1</v>
      </c>
      <c r="BQ79">
        <v>240</v>
      </c>
      <c r="BR79" t="s">
        <v>98</v>
      </c>
      <c r="BS79" t="s">
        <v>98</v>
      </c>
      <c r="BT79" t="s">
        <v>105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 t="s">
        <v>83</v>
      </c>
      <c r="CB79" t="s">
        <v>134</v>
      </c>
      <c r="CC79" t="s">
        <v>83</v>
      </c>
      <c r="CD79">
        <v>0</v>
      </c>
      <c r="CE79">
        <v>1</v>
      </c>
      <c r="CF79">
        <v>2008</v>
      </c>
      <c r="CG79" t="s">
        <v>110</v>
      </c>
      <c r="CH79" t="s">
        <v>111</v>
      </c>
      <c r="CI79" s="3">
        <v>127000</v>
      </c>
    </row>
    <row r="80" spans="1:87" x14ac:dyDescent="0.3">
      <c r="A80" s="1">
        <v>79</v>
      </c>
      <c r="B80">
        <v>90</v>
      </c>
      <c r="C80" t="s">
        <v>81</v>
      </c>
      <c r="D80">
        <v>72</v>
      </c>
      <c r="E80" s="1">
        <v>10778</v>
      </c>
      <c r="F80" s="2" t="s">
        <v>82</v>
      </c>
      <c r="G80" s="1">
        <f t="shared" si="4"/>
        <v>1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88</v>
      </c>
      <c r="N80" t="s">
        <v>151</v>
      </c>
      <c r="O80" t="s">
        <v>90</v>
      </c>
      <c r="P80" t="s">
        <v>90</v>
      </c>
      <c r="Q80" t="s">
        <v>167</v>
      </c>
      <c r="R80" t="s">
        <v>115</v>
      </c>
      <c r="S80">
        <v>4</v>
      </c>
      <c r="T80">
        <v>5</v>
      </c>
      <c r="U80" s="2">
        <v>1968</v>
      </c>
      <c r="V80" s="2">
        <v>1968</v>
      </c>
      <c r="W80" s="1">
        <f t="shared" si="5"/>
        <v>54</v>
      </c>
      <c r="X80" s="1">
        <f t="shared" si="6"/>
        <v>54</v>
      </c>
      <c r="Y80" t="s">
        <v>152</v>
      </c>
      <c r="Z80" t="s">
        <v>94</v>
      </c>
      <c r="AA80" t="s">
        <v>140</v>
      </c>
      <c r="AB80" t="s">
        <v>140</v>
      </c>
      <c r="AC80" t="s">
        <v>117</v>
      </c>
      <c r="AE80">
        <v>0</v>
      </c>
      <c r="AF80" t="s">
        <v>98</v>
      </c>
      <c r="AG80" t="s">
        <v>98</v>
      </c>
      <c r="AH80" t="s">
        <v>118</v>
      </c>
      <c r="AI80" s="1">
        <f>VLOOKUP('Housing Data Set'!AH80, 'Look-Up Tab'!$B$3:$C$8,2,FALSE)</f>
        <v>2</v>
      </c>
      <c r="AJ80" t="s">
        <v>98</v>
      </c>
      <c r="AK80" t="s">
        <v>98</v>
      </c>
      <c r="AL80" t="s">
        <v>100</v>
      </c>
      <c r="AM80" t="s">
        <v>102</v>
      </c>
      <c r="AN80">
        <v>0</v>
      </c>
      <c r="AO80" t="s">
        <v>102</v>
      </c>
      <c r="AP80">
        <v>0</v>
      </c>
      <c r="AQ80">
        <v>1768</v>
      </c>
      <c r="AR80">
        <v>1768</v>
      </c>
      <c r="AS80" t="s">
        <v>103</v>
      </c>
      <c r="AT80" t="s">
        <v>98</v>
      </c>
      <c r="AU80" t="s">
        <v>177</v>
      </c>
      <c r="AV80" t="s">
        <v>106</v>
      </c>
      <c r="AW80">
        <v>1768</v>
      </c>
      <c r="AX80">
        <v>0</v>
      </c>
      <c r="AY80">
        <v>0</v>
      </c>
      <c r="AZ80">
        <v>1768</v>
      </c>
      <c r="BA80">
        <v>0</v>
      </c>
      <c r="BB80">
        <v>0</v>
      </c>
      <c r="BC80">
        <v>2</v>
      </c>
      <c r="BD80">
        <v>0</v>
      </c>
      <c r="BE80">
        <v>4</v>
      </c>
      <c r="BF80">
        <v>2</v>
      </c>
      <c r="BG80" t="s">
        <v>98</v>
      </c>
      <c r="BH80" s="1">
        <v>8</v>
      </c>
      <c r="BI80" t="s">
        <v>107</v>
      </c>
      <c r="BJ80" s="2">
        <v>0</v>
      </c>
      <c r="BK80" s="1">
        <f t="shared" si="7"/>
        <v>0</v>
      </c>
      <c r="BL80" t="s">
        <v>83</v>
      </c>
      <c r="BM80" t="s">
        <v>83</v>
      </c>
      <c r="BN80" t="s">
        <v>83</v>
      </c>
      <c r="BO80" t="s">
        <v>83</v>
      </c>
      <c r="BP80">
        <v>0</v>
      </c>
      <c r="BQ80">
        <v>0</v>
      </c>
      <c r="BR80" t="s">
        <v>83</v>
      </c>
      <c r="BS80" t="s">
        <v>83</v>
      </c>
      <c r="BT80" t="s">
        <v>105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t="s">
        <v>83</v>
      </c>
      <c r="CB80" t="s">
        <v>83</v>
      </c>
      <c r="CC80" t="s">
        <v>83</v>
      </c>
      <c r="CD80">
        <v>0</v>
      </c>
      <c r="CE80">
        <v>4</v>
      </c>
      <c r="CF80">
        <v>2010</v>
      </c>
      <c r="CG80" t="s">
        <v>110</v>
      </c>
      <c r="CH80" t="s">
        <v>111</v>
      </c>
      <c r="CI80" s="3">
        <v>136500</v>
      </c>
    </row>
    <row r="81" spans="1:87" x14ac:dyDescent="0.3">
      <c r="A81" s="1">
        <v>80</v>
      </c>
      <c r="B81">
        <v>50</v>
      </c>
      <c r="C81" t="s">
        <v>142</v>
      </c>
      <c r="D81">
        <v>60</v>
      </c>
      <c r="E81" s="1">
        <v>10440</v>
      </c>
      <c r="F81" s="2" t="s">
        <v>82</v>
      </c>
      <c r="G81" s="1">
        <f t="shared" si="4"/>
        <v>1</v>
      </c>
      <c r="H81" t="s">
        <v>174</v>
      </c>
      <c r="I81" t="s">
        <v>84</v>
      </c>
      <c r="J81" t="s">
        <v>85</v>
      </c>
      <c r="K81" t="s">
        <v>86</v>
      </c>
      <c r="L81" t="s">
        <v>122</v>
      </c>
      <c r="M81" t="s">
        <v>88</v>
      </c>
      <c r="N81" t="s">
        <v>143</v>
      </c>
      <c r="O81" t="s">
        <v>90</v>
      </c>
      <c r="P81" t="s">
        <v>90</v>
      </c>
      <c r="Q81" t="s">
        <v>91</v>
      </c>
      <c r="R81" t="s">
        <v>92</v>
      </c>
      <c r="S81">
        <v>5</v>
      </c>
      <c r="T81">
        <v>6</v>
      </c>
      <c r="U81" s="2">
        <v>1910</v>
      </c>
      <c r="V81" s="2">
        <v>1981</v>
      </c>
      <c r="W81" s="1">
        <f t="shared" si="5"/>
        <v>112</v>
      </c>
      <c r="X81" s="1">
        <f t="shared" si="6"/>
        <v>41</v>
      </c>
      <c r="Y81" t="s">
        <v>93</v>
      </c>
      <c r="Z81" t="s">
        <v>94</v>
      </c>
      <c r="AA81" t="s">
        <v>124</v>
      </c>
      <c r="AB81" t="s">
        <v>124</v>
      </c>
      <c r="AC81" t="s">
        <v>117</v>
      </c>
      <c r="AE81">
        <v>0</v>
      </c>
      <c r="AF81" t="s">
        <v>98</v>
      </c>
      <c r="AG81" t="s">
        <v>98</v>
      </c>
      <c r="AH81" t="s">
        <v>99</v>
      </c>
      <c r="AI81" s="1">
        <f>VLOOKUP('Housing Data Set'!AH81, 'Look-Up Tab'!$B$3:$C$8,2,FALSE)</f>
        <v>3</v>
      </c>
      <c r="AJ81" t="s">
        <v>98</v>
      </c>
      <c r="AK81" t="s">
        <v>98</v>
      </c>
      <c r="AL81" t="s">
        <v>100</v>
      </c>
      <c r="AM81" t="s">
        <v>102</v>
      </c>
      <c r="AN81">
        <v>0</v>
      </c>
      <c r="AO81" t="s">
        <v>102</v>
      </c>
      <c r="AP81">
        <v>0</v>
      </c>
      <c r="AQ81">
        <v>440</v>
      </c>
      <c r="AR81">
        <v>440</v>
      </c>
      <c r="AS81" t="s">
        <v>103</v>
      </c>
      <c r="AT81" t="s">
        <v>97</v>
      </c>
      <c r="AU81" t="s">
        <v>105</v>
      </c>
      <c r="AV81" t="s">
        <v>106</v>
      </c>
      <c r="AW81">
        <v>682</v>
      </c>
      <c r="AX81">
        <v>548</v>
      </c>
      <c r="AY81">
        <v>0</v>
      </c>
      <c r="AZ81">
        <v>1230</v>
      </c>
      <c r="BA81">
        <v>0</v>
      </c>
      <c r="BB81">
        <v>0</v>
      </c>
      <c r="BC81">
        <v>1</v>
      </c>
      <c r="BD81">
        <v>1</v>
      </c>
      <c r="BE81">
        <v>2</v>
      </c>
      <c r="BF81">
        <v>1</v>
      </c>
      <c r="BG81" t="s">
        <v>98</v>
      </c>
      <c r="BH81" s="1">
        <v>5</v>
      </c>
      <c r="BI81" t="s">
        <v>107</v>
      </c>
      <c r="BJ81" s="2">
        <v>0</v>
      </c>
      <c r="BK81" s="1">
        <f t="shared" si="7"/>
        <v>0</v>
      </c>
      <c r="BL81" t="s">
        <v>83</v>
      </c>
      <c r="BM81" t="s">
        <v>127</v>
      </c>
      <c r="BN81">
        <v>1966</v>
      </c>
      <c r="BO81" t="s">
        <v>102</v>
      </c>
      <c r="BP81">
        <v>2</v>
      </c>
      <c r="BQ81">
        <v>440</v>
      </c>
      <c r="BR81" t="s">
        <v>98</v>
      </c>
      <c r="BS81" t="s">
        <v>98</v>
      </c>
      <c r="BT81" t="s">
        <v>105</v>
      </c>
      <c r="BU81">
        <v>74</v>
      </c>
      <c r="BV81">
        <v>0</v>
      </c>
      <c r="BW81">
        <v>128</v>
      </c>
      <c r="BX81">
        <v>0</v>
      </c>
      <c r="BY81">
        <v>0</v>
      </c>
      <c r="BZ81">
        <v>0</v>
      </c>
      <c r="CA81" t="s">
        <v>83</v>
      </c>
      <c r="CB81" t="s">
        <v>134</v>
      </c>
      <c r="CC81" t="s">
        <v>83</v>
      </c>
      <c r="CD81">
        <v>0</v>
      </c>
      <c r="CE81">
        <v>5</v>
      </c>
      <c r="CF81">
        <v>2009</v>
      </c>
      <c r="CG81" t="s">
        <v>110</v>
      </c>
      <c r="CH81" t="s">
        <v>111</v>
      </c>
      <c r="CI81" s="3">
        <v>110000</v>
      </c>
    </row>
    <row r="82" spans="1:87" x14ac:dyDescent="0.3">
      <c r="A82" s="1">
        <v>81</v>
      </c>
      <c r="B82">
        <v>60</v>
      </c>
      <c r="C82" t="s">
        <v>81</v>
      </c>
      <c r="D82">
        <v>100</v>
      </c>
      <c r="E82" s="1">
        <v>13000</v>
      </c>
      <c r="F82" s="2" t="s">
        <v>82</v>
      </c>
      <c r="G82" s="1">
        <f t="shared" si="4"/>
        <v>1</v>
      </c>
      <c r="H82" t="s">
        <v>83</v>
      </c>
      <c r="I82" t="s">
        <v>84</v>
      </c>
      <c r="J82" t="s">
        <v>85</v>
      </c>
      <c r="K82" t="s">
        <v>86</v>
      </c>
      <c r="L82" t="s">
        <v>122</v>
      </c>
      <c r="M82" t="s">
        <v>88</v>
      </c>
      <c r="N82" t="s">
        <v>162</v>
      </c>
      <c r="O82" t="s">
        <v>90</v>
      </c>
      <c r="P82" t="s">
        <v>90</v>
      </c>
      <c r="Q82" t="s">
        <v>91</v>
      </c>
      <c r="R82" t="s">
        <v>92</v>
      </c>
      <c r="S82">
        <v>6</v>
      </c>
      <c r="T82">
        <v>6</v>
      </c>
      <c r="U82" s="2">
        <v>1968</v>
      </c>
      <c r="V82" s="2">
        <v>1968</v>
      </c>
      <c r="W82" s="1">
        <f t="shared" si="5"/>
        <v>54</v>
      </c>
      <c r="X82" s="1">
        <f t="shared" si="6"/>
        <v>54</v>
      </c>
      <c r="Y82" t="s">
        <v>93</v>
      </c>
      <c r="Z82" t="s">
        <v>94</v>
      </c>
      <c r="AA82" t="s">
        <v>95</v>
      </c>
      <c r="AB82" t="s">
        <v>95</v>
      </c>
      <c r="AC82" t="s">
        <v>96</v>
      </c>
      <c r="AE82">
        <v>576</v>
      </c>
      <c r="AF82" t="s">
        <v>98</v>
      </c>
      <c r="AG82" t="s">
        <v>97</v>
      </c>
      <c r="AH82" t="s">
        <v>118</v>
      </c>
      <c r="AI82" s="1">
        <f>VLOOKUP('Housing Data Set'!AH82, 'Look-Up Tab'!$B$3:$C$8,2,FALSE)</f>
        <v>2</v>
      </c>
      <c r="AJ82" t="s">
        <v>97</v>
      </c>
      <c r="AK82" t="s">
        <v>98</v>
      </c>
      <c r="AL82" t="s">
        <v>100</v>
      </c>
      <c r="AM82" t="s">
        <v>153</v>
      </c>
      <c r="AN82">
        <v>448</v>
      </c>
      <c r="AO82" t="s">
        <v>102</v>
      </c>
      <c r="AP82">
        <v>0</v>
      </c>
      <c r="AQ82">
        <v>448</v>
      </c>
      <c r="AR82">
        <v>896</v>
      </c>
      <c r="AS82" t="s">
        <v>103</v>
      </c>
      <c r="AT82" t="s">
        <v>98</v>
      </c>
      <c r="AU82" t="s">
        <v>105</v>
      </c>
      <c r="AV82" t="s">
        <v>106</v>
      </c>
      <c r="AW82">
        <v>1182</v>
      </c>
      <c r="AX82">
        <v>960</v>
      </c>
      <c r="AY82">
        <v>0</v>
      </c>
      <c r="AZ82">
        <v>2142</v>
      </c>
      <c r="BA82">
        <v>0</v>
      </c>
      <c r="BB82">
        <v>0</v>
      </c>
      <c r="BC82">
        <v>2</v>
      </c>
      <c r="BD82">
        <v>1</v>
      </c>
      <c r="BE82">
        <v>4</v>
      </c>
      <c r="BF82">
        <v>1</v>
      </c>
      <c r="BG82" t="s">
        <v>97</v>
      </c>
      <c r="BH82" s="1">
        <v>8</v>
      </c>
      <c r="BI82" t="s">
        <v>107</v>
      </c>
      <c r="BJ82" s="2">
        <v>1</v>
      </c>
      <c r="BK82" s="1">
        <f t="shared" si="7"/>
        <v>1</v>
      </c>
      <c r="BL82" t="s">
        <v>97</v>
      </c>
      <c r="BM82" t="s">
        <v>108</v>
      </c>
      <c r="BN82">
        <v>1968</v>
      </c>
      <c r="BO82" t="s">
        <v>157</v>
      </c>
      <c r="BP82">
        <v>1</v>
      </c>
      <c r="BQ82">
        <v>509</v>
      </c>
      <c r="BR82" t="s">
        <v>98</v>
      </c>
      <c r="BS82" t="s">
        <v>98</v>
      </c>
      <c r="BT82" t="s">
        <v>105</v>
      </c>
      <c r="BU82">
        <v>0</v>
      </c>
      <c r="BV82">
        <v>72</v>
      </c>
      <c r="BW82">
        <v>0</v>
      </c>
      <c r="BX82">
        <v>0</v>
      </c>
      <c r="BY82">
        <v>252</v>
      </c>
      <c r="BZ82">
        <v>0</v>
      </c>
      <c r="CA82" t="s">
        <v>83</v>
      </c>
      <c r="CB82" t="s">
        <v>83</v>
      </c>
      <c r="CC82" t="s">
        <v>83</v>
      </c>
      <c r="CD82">
        <v>0</v>
      </c>
      <c r="CE82">
        <v>6</v>
      </c>
      <c r="CF82">
        <v>2009</v>
      </c>
      <c r="CG82" t="s">
        <v>110</v>
      </c>
      <c r="CH82" t="s">
        <v>111</v>
      </c>
      <c r="CI82" s="3">
        <v>193500</v>
      </c>
    </row>
    <row r="83" spans="1:87" x14ac:dyDescent="0.3">
      <c r="A83" s="1">
        <v>82</v>
      </c>
      <c r="B83">
        <v>120</v>
      </c>
      <c r="C83" t="s">
        <v>142</v>
      </c>
      <c r="D83">
        <v>32</v>
      </c>
      <c r="E83" s="1">
        <v>4500</v>
      </c>
      <c r="F83" s="2" t="s">
        <v>82</v>
      </c>
      <c r="G83" s="1">
        <f t="shared" si="4"/>
        <v>1</v>
      </c>
      <c r="H83" t="s">
        <v>83</v>
      </c>
      <c r="I83" t="s">
        <v>84</v>
      </c>
      <c r="J83" t="s">
        <v>85</v>
      </c>
      <c r="K83" t="s">
        <v>86</v>
      </c>
      <c r="L83" t="s">
        <v>112</v>
      </c>
      <c r="M83" t="s">
        <v>88</v>
      </c>
      <c r="N83" t="s">
        <v>131</v>
      </c>
      <c r="O83" t="s">
        <v>90</v>
      </c>
      <c r="P83" t="s">
        <v>90</v>
      </c>
      <c r="Q83" t="s">
        <v>179</v>
      </c>
      <c r="R83" t="s">
        <v>115</v>
      </c>
      <c r="S83">
        <v>6</v>
      </c>
      <c r="T83">
        <v>5</v>
      </c>
      <c r="U83" s="2">
        <v>1998</v>
      </c>
      <c r="V83" s="2">
        <v>1998</v>
      </c>
      <c r="W83" s="1">
        <f t="shared" si="5"/>
        <v>24</v>
      </c>
      <c r="X83" s="1">
        <f t="shared" si="6"/>
        <v>24</v>
      </c>
      <c r="Y83" t="s">
        <v>152</v>
      </c>
      <c r="Z83" t="s">
        <v>94</v>
      </c>
      <c r="AA83" t="s">
        <v>95</v>
      </c>
      <c r="AB83" t="s">
        <v>95</v>
      </c>
      <c r="AC83" t="s">
        <v>96</v>
      </c>
      <c r="AE83">
        <v>443</v>
      </c>
      <c r="AF83" t="s">
        <v>98</v>
      </c>
      <c r="AG83" t="s">
        <v>97</v>
      </c>
      <c r="AH83" t="s">
        <v>99</v>
      </c>
      <c r="AI83" s="1">
        <f>VLOOKUP('Housing Data Set'!AH83, 'Look-Up Tab'!$B$3:$C$8,2,FALSE)</f>
        <v>3</v>
      </c>
      <c r="AJ83" t="s">
        <v>104</v>
      </c>
      <c r="AK83" t="s">
        <v>97</v>
      </c>
      <c r="AL83" t="s">
        <v>100</v>
      </c>
      <c r="AM83" t="s">
        <v>101</v>
      </c>
      <c r="AN83">
        <v>1201</v>
      </c>
      <c r="AO83" t="s">
        <v>102</v>
      </c>
      <c r="AP83">
        <v>0</v>
      </c>
      <c r="AQ83">
        <v>36</v>
      </c>
      <c r="AR83">
        <v>1237</v>
      </c>
      <c r="AS83" t="s">
        <v>103</v>
      </c>
      <c r="AT83" t="s">
        <v>104</v>
      </c>
      <c r="AU83" t="s">
        <v>105</v>
      </c>
      <c r="AV83" t="s">
        <v>106</v>
      </c>
      <c r="AW83">
        <v>1337</v>
      </c>
      <c r="AX83">
        <v>0</v>
      </c>
      <c r="AY83">
        <v>0</v>
      </c>
      <c r="AZ83">
        <v>1337</v>
      </c>
      <c r="BA83">
        <v>1</v>
      </c>
      <c r="BB83">
        <v>0</v>
      </c>
      <c r="BC83">
        <v>2</v>
      </c>
      <c r="BD83">
        <v>0</v>
      </c>
      <c r="BE83">
        <v>2</v>
      </c>
      <c r="BF83">
        <v>1</v>
      </c>
      <c r="BG83" t="s">
        <v>98</v>
      </c>
      <c r="BH83" s="1">
        <v>5</v>
      </c>
      <c r="BI83" t="s">
        <v>107</v>
      </c>
      <c r="BJ83" s="2">
        <v>0</v>
      </c>
      <c r="BK83" s="1">
        <f t="shared" si="7"/>
        <v>0</v>
      </c>
      <c r="BL83" t="s">
        <v>83</v>
      </c>
      <c r="BM83" t="s">
        <v>108</v>
      </c>
      <c r="BN83">
        <v>1998</v>
      </c>
      <c r="BO83" t="s">
        <v>157</v>
      </c>
      <c r="BP83">
        <v>2</v>
      </c>
      <c r="BQ83">
        <v>405</v>
      </c>
      <c r="BR83" t="s">
        <v>98</v>
      </c>
      <c r="BS83" t="s">
        <v>98</v>
      </c>
      <c r="BT83" t="s">
        <v>105</v>
      </c>
      <c r="BU83">
        <v>0</v>
      </c>
      <c r="BV83">
        <v>199</v>
      </c>
      <c r="BW83">
        <v>0</v>
      </c>
      <c r="BX83">
        <v>0</v>
      </c>
      <c r="BY83">
        <v>0</v>
      </c>
      <c r="BZ83">
        <v>0</v>
      </c>
      <c r="CA83" t="s">
        <v>83</v>
      </c>
      <c r="CB83" t="s">
        <v>83</v>
      </c>
      <c r="CC83" t="s">
        <v>83</v>
      </c>
      <c r="CD83">
        <v>0</v>
      </c>
      <c r="CE83">
        <v>3</v>
      </c>
      <c r="CF83">
        <v>2006</v>
      </c>
      <c r="CG83" t="s">
        <v>110</v>
      </c>
      <c r="CH83" t="s">
        <v>111</v>
      </c>
      <c r="CI83" s="3">
        <v>153500</v>
      </c>
    </row>
    <row r="84" spans="1:87" x14ac:dyDescent="0.3">
      <c r="A84" s="1">
        <v>83</v>
      </c>
      <c r="B84">
        <v>20</v>
      </c>
      <c r="C84" t="s">
        <v>81</v>
      </c>
      <c r="D84">
        <v>78</v>
      </c>
      <c r="E84" s="1">
        <v>10206</v>
      </c>
      <c r="F84" s="2" t="s">
        <v>82</v>
      </c>
      <c r="G84" s="1">
        <f t="shared" si="4"/>
        <v>1</v>
      </c>
      <c r="H84" t="s">
        <v>83</v>
      </c>
      <c r="I84" t="s">
        <v>84</v>
      </c>
      <c r="J84" t="s">
        <v>85</v>
      </c>
      <c r="K84" t="s">
        <v>86</v>
      </c>
      <c r="L84" t="s">
        <v>87</v>
      </c>
      <c r="M84" t="s">
        <v>88</v>
      </c>
      <c r="N84" t="s">
        <v>136</v>
      </c>
      <c r="O84" t="s">
        <v>90</v>
      </c>
      <c r="P84" t="s">
        <v>90</v>
      </c>
      <c r="Q84" t="s">
        <v>91</v>
      </c>
      <c r="R84" t="s">
        <v>115</v>
      </c>
      <c r="S84">
        <v>8</v>
      </c>
      <c r="T84">
        <v>5</v>
      </c>
      <c r="U84" s="2">
        <v>2007</v>
      </c>
      <c r="V84" s="2">
        <v>2007</v>
      </c>
      <c r="W84" s="1">
        <f t="shared" si="5"/>
        <v>15</v>
      </c>
      <c r="X84" s="1">
        <f t="shared" si="6"/>
        <v>15</v>
      </c>
      <c r="Y84" t="s">
        <v>93</v>
      </c>
      <c r="Z84" t="s">
        <v>94</v>
      </c>
      <c r="AA84" t="s">
        <v>95</v>
      </c>
      <c r="AB84" t="s">
        <v>95</v>
      </c>
      <c r="AC84" t="s">
        <v>137</v>
      </c>
      <c r="AE84">
        <v>468</v>
      </c>
      <c r="AF84" t="s">
        <v>98</v>
      </c>
      <c r="AG84" t="s">
        <v>98</v>
      </c>
      <c r="AH84" t="s">
        <v>99</v>
      </c>
      <c r="AI84" s="1">
        <f>VLOOKUP('Housing Data Set'!AH84, 'Look-Up Tab'!$B$3:$C$8,2,FALSE)</f>
        <v>3</v>
      </c>
      <c r="AJ84" t="s">
        <v>97</v>
      </c>
      <c r="AK84" t="s">
        <v>98</v>
      </c>
      <c r="AL84" t="s">
        <v>100</v>
      </c>
      <c r="AM84" t="s">
        <v>101</v>
      </c>
      <c r="AN84">
        <v>33</v>
      </c>
      <c r="AO84" t="s">
        <v>102</v>
      </c>
      <c r="AP84">
        <v>0</v>
      </c>
      <c r="AQ84">
        <v>1530</v>
      </c>
      <c r="AR84">
        <v>1563</v>
      </c>
      <c r="AS84" t="s">
        <v>103</v>
      </c>
      <c r="AT84" t="s">
        <v>104</v>
      </c>
      <c r="AU84" t="s">
        <v>105</v>
      </c>
      <c r="AV84" t="s">
        <v>106</v>
      </c>
      <c r="AW84">
        <v>1563</v>
      </c>
      <c r="AX84">
        <v>0</v>
      </c>
      <c r="AY84">
        <v>0</v>
      </c>
      <c r="AZ84">
        <v>1563</v>
      </c>
      <c r="BA84">
        <v>0</v>
      </c>
      <c r="BB84">
        <v>0</v>
      </c>
      <c r="BC84">
        <v>2</v>
      </c>
      <c r="BD84">
        <v>0</v>
      </c>
      <c r="BE84">
        <v>3</v>
      </c>
      <c r="BF84">
        <v>1</v>
      </c>
      <c r="BG84" t="s">
        <v>97</v>
      </c>
      <c r="BH84" s="1">
        <v>6</v>
      </c>
      <c r="BI84" t="s">
        <v>107</v>
      </c>
      <c r="BJ84" s="2">
        <v>1</v>
      </c>
      <c r="BK84" s="1">
        <f t="shared" si="7"/>
        <v>1</v>
      </c>
      <c r="BL84" t="s">
        <v>97</v>
      </c>
      <c r="BM84" t="s">
        <v>108</v>
      </c>
      <c r="BN84">
        <v>2007</v>
      </c>
      <c r="BO84" t="s">
        <v>109</v>
      </c>
      <c r="BP84">
        <v>3</v>
      </c>
      <c r="BQ84">
        <v>758</v>
      </c>
      <c r="BR84" t="s">
        <v>98</v>
      </c>
      <c r="BS84" t="s">
        <v>98</v>
      </c>
      <c r="BT84" t="s">
        <v>105</v>
      </c>
      <c r="BU84">
        <v>144</v>
      </c>
      <c r="BV84">
        <v>99</v>
      </c>
      <c r="BW84">
        <v>0</v>
      </c>
      <c r="BX84">
        <v>0</v>
      </c>
      <c r="BY84">
        <v>0</v>
      </c>
      <c r="BZ84">
        <v>0</v>
      </c>
      <c r="CA84" t="s">
        <v>83</v>
      </c>
      <c r="CB84" t="s">
        <v>83</v>
      </c>
      <c r="CC84" t="s">
        <v>83</v>
      </c>
      <c r="CD84">
        <v>0</v>
      </c>
      <c r="CE84">
        <v>10</v>
      </c>
      <c r="CF84">
        <v>2008</v>
      </c>
      <c r="CG84" t="s">
        <v>110</v>
      </c>
      <c r="CH84" t="s">
        <v>111</v>
      </c>
      <c r="CI84" s="3">
        <v>245000</v>
      </c>
    </row>
    <row r="85" spans="1:87" x14ac:dyDescent="0.3">
      <c r="A85" s="1">
        <v>84</v>
      </c>
      <c r="B85">
        <v>20</v>
      </c>
      <c r="C85" t="s">
        <v>81</v>
      </c>
      <c r="D85">
        <v>80</v>
      </c>
      <c r="E85" s="1">
        <v>8892</v>
      </c>
      <c r="F85" s="2" t="s">
        <v>82</v>
      </c>
      <c r="G85" s="1">
        <f t="shared" si="4"/>
        <v>1</v>
      </c>
      <c r="H85" t="s">
        <v>83</v>
      </c>
      <c r="I85" t="s">
        <v>120</v>
      </c>
      <c r="J85" t="s">
        <v>85</v>
      </c>
      <c r="K85" t="s">
        <v>86</v>
      </c>
      <c r="L85" t="s">
        <v>87</v>
      </c>
      <c r="M85" t="s">
        <v>88</v>
      </c>
      <c r="N85" t="s">
        <v>162</v>
      </c>
      <c r="O85" t="s">
        <v>90</v>
      </c>
      <c r="P85" t="s">
        <v>90</v>
      </c>
      <c r="Q85" t="s">
        <v>91</v>
      </c>
      <c r="R85" t="s">
        <v>115</v>
      </c>
      <c r="S85">
        <v>5</v>
      </c>
      <c r="T85">
        <v>5</v>
      </c>
      <c r="U85" s="2">
        <v>1960</v>
      </c>
      <c r="V85" s="2">
        <v>1960</v>
      </c>
      <c r="W85" s="1">
        <f t="shared" si="5"/>
        <v>62</v>
      </c>
      <c r="X85" s="1">
        <f t="shared" si="6"/>
        <v>62</v>
      </c>
      <c r="Y85" t="s">
        <v>93</v>
      </c>
      <c r="Z85" t="s">
        <v>94</v>
      </c>
      <c r="AA85" t="s">
        <v>116</v>
      </c>
      <c r="AB85" t="s">
        <v>116</v>
      </c>
      <c r="AC85" t="s">
        <v>207</v>
      </c>
      <c r="AE85">
        <v>66</v>
      </c>
      <c r="AF85" t="s">
        <v>98</v>
      </c>
      <c r="AG85" t="s">
        <v>98</v>
      </c>
      <c r="AH85" t="s">
        <v>118</v>
      </c>
      <c r="AI85" s="1">
        <f>VLOOKUP('Housing Data Set'!AH85, 'Look-Up Tab'!$B$3:$C$8,2,FALSE)</f>
        <v>2</v>
      </c>
      <c r="AJ85" t="s">
        <v>98</v>
      </c>
      <c r="AK85" t="s">
        <v>98</v>
      </c>
      <c r="AL85" t="s">
        <v>100</v>
      </c>
      <c r="AM85" t="s">
        <v>102</v>
      </c>
      <c r="AN85">
        <v>0</v>
      </c>
      <c r="AO85" t="s">
        <v>102</v>
      </c>
      <c r="AP85">
        <v>0</v>
      </c>
      <c r="AQ85">
        <v>1065</v>
      </c>
      <c r="AR85">
        <v>1065</v>
      </c>
      <c r="AS85" t="s">
        <v>103</v>
      </c>
      <c r="AT85" t="s">
        <v>97</v>
      </c>
      <c r="AU85" t="s">
        <v>105</v>
      </c>
      <c r="AV85" t="s">
        <v>106</v>
      </c>
      <c r="AW85">
        <v>1065</v>
      </c>
      <c r="AX85">
        <v>0</v>
      </c>
      <c r="AY85">
        <v>0</v>
      </c>
      <c r="AZ85">
        <v>1065</v>
      </c>
      <c r="BA85">
        <v>0</v>
      </c>
      <c r="BB85">
        <v>0</v>
      </c>
      <c r="BC85">
        <v>1</v>
      </c>
      <c r="BD85">
        <v>1</v>
      </c>
      <c r="BE85">
        <v>3</v>
      </c>
      <c r="BF85">
        <v>1</v>
      </c>
      <c r="BG85" t="s">
        <v>98</v>
      </c>
      <c r="BH85" s="1">
        <v>6</v>
      </c>
      <c r="BI85" t="s">
        <v>107</v>
      </c>
      <c r="BJ85" s="2">
        <v>0</v>
      </c>
      <c r="BK85" s="1">
        <f t="shared" si="7"/>
        <v>0</v>
      </c>
      <c r="BL85" t="s">
        <v>83</v>
      </c>
      <c r="BM85" t="s">
        <v>127</v>
      </c>
      <c r="BN85">
        <v>1974</v>
      </c>
      <c r="BO85" t="s">
        <v>102</v>
      </c>
      <c r="BP85">
        <v>2</v>
      </c>
      <c r="BQ85">
        <v>461</v>
      </c>
      <c r="BR85" t="s">
        <v>98</v>
      </c>
      <c r="BS85" t="s">
        <v>98</v>
      </c>
      <c r="BT85" t="s">
        <v>105</v>
      </c>
      <c r="BU85">
        <v>74</v>
      </c>
      <c r="BV85">
        <v>0</v>
      </c>
      <c r="BW85">
        <v>0</v>
      </c>
      <c r="BX85">
        <v>0</v>
      </c>
      <c r="BY85">
        <v>0</v>
      </c>
      <c r="BZ85">
        <v>0</v>
      </c>
      <c r="CA85" t="s">
        <v>83</v>
      </c>
      <c r="CB85" t="s">
        <v>83</v>
      </c>
      <c r="CC85" t="s">
        <v>83</v>
      </c>
      <c r="CD85">
        <v>0</v>
      </c>
      <c r="CE85">
        <v>7</v>
      </c>
      <c r="CF85">
        <v>2007</v>
      </c>
      <c r="CG85" t="s">
        <v>173</v>
      </c>
      <c r="CH85" t="s">
        <v>111</v>
      </c>
      <c r="CI85" s="3">
        <v>126500</v>
      </c>
    </row>
    <row r="86" spans="1:87" x14ac:dyDescent="0.3">
      <c r="A86" s="1">
        <v>85</v>
      </c>
      <c r="B86">
        <v>80</v>
      </c>
      <c r="C86" t="s">
        <v>81</v>
      </c>
      <c r="D86" t="s">
        <v>83</v>
      </c>
      <c r="E86" s="1">
        <v>8530</v>
      </c>
      <c r="F86" s="2" t="s">
        <v>82</v>
      </c>
      <c r="G86" s="1">
        <f t="shared" si="4"/>
        <v>1</v>
      </c>
      <c r="H86" t="s">
        <v>83</v>
      </c>
      <c r="I86" t="s">
        <v>120</v>
      </c>
      <c r="J86" t="s">
        <v>85</v>
      </c>
      <c r="K86" t="s">
        <v>86</v>
      </c>
      <c r="L86" t="s">
        <v>87</v>
      </c>
      <c r="M86" t="s">
        <v>88</v>
      </c>
      <c r="N86" t="s">
        <v>193</v>
      </c>
      <c r="O86" t="s">
        <v>90</v>
      </c>
      <c r="P86" t="s">
        <v>90</v>
      </c>
      <c r="Q86" t="s">
        <v>91</v>
      </c>
      <c r="R86" t="s">
        <v>197</v>
      </c>
      <c r="S86">
        <v>7</v>
      </c>
      <c r="T86">
        <v>5</v>
      </c>
      <c r="U86" s="2">
        <v>1995</v>
      </c>
      <c r="V86" s="2">
        <v>1996</v>
      </c>
      <c r="W86" s="1">
        <f t="shared" si="5"/>
        <v>27</v>
      </c>
      <c r="X86" s="1">
        <f t="shared" si="6"/>
        <v>26</v>
      </c>
      <c r="Y86" t="s">
        <v>93</v>
      </c>
      <c r="Z86" t="s">
        <v>94</v>
      </c>
      <c r="AA86" t="s">
        <v>140</v>
      </c>
      <c r="AB86" t="s">
        <v>140</v>
      </c>
      <c r="AC86" t="s">
        <v>96</v>
      </c>
      <c r="AE86">
        <v>22</v>
      </c>
      <c r="AF86" t="s">
        <v>98</v>
      </c>
      <c r="AG86" t="s">
        <v>98</v>
      </c>
      <c r="AH86" t="s">
        <v>99</v>
      </c>
      <c r="AI86" s="1">
        <f>VLOOKUP('Housing Data Set'!AH86, 'Look-Up Tab'!$B$3:$C$8,2,FALSE)</f>
        <v>3</v>
      </c>
      <c r="AJ86" t="s">
        <v>97</v>
      </c>
      <c r="AK86" t="s">
        <v>98</v>
      </c>
      <c r="AL86" t="s">
        <v>100</v>
      </c>
      <c r="AM86" t="s">
        <v>102</v>
      </c>
      <c r="AN86">
        <v>0</v>
      </c>
      <c r="AO86" t="s">
        <v>102</v>
      </c>
      <c r="AP86">
        <v>0</v>
      </c>
      <c r="AQ86">
        <v>384</v>
      </c>
      <c r="AR86">
        <v>384</v>
      </c>
      <c r="AS86" t="s">
        <v>103</v>
      </c>
      <c r="AT86" t="s">
        <v>97</v>
      </c>
      <c r="AU86" t="s">
        <v>105</v>
      </c>
      <c r="AV86" t="s">
        <v>106</v>
      </c>
      <c r="AW86">
        <v>804</v>
      </c>
      <c r="AX86">
        <v>670</v>
      </c>
      <c r="AY86">
        <v>0</v>
      </c>
      <c r="AZ86">
        <v>1474</v>
      </c>
      <c r="BA86">
        <v>0</v>
      </c>
      <c r="BB86">
        <v>0</v>
      </c>
      <c r="BC86">
        <v>2</v>
      </c>
      <c r="BD86">
        <v>1</v>
      </c>
      <c r="BE86">
        <v>3</v>
      </c>
      <c r="BF86">
        <v>1</v>
      </c>
      <c r="BG86" t="s">
        <v>98</v>
      </c>
      <c r="BH86" s="1">
        <v>7</v>
      </c>
      <c r="BI86" t="s">
        <v>107</v>
      </c>
      <c r="BJ86" s="2">
        <v>1</v>
      </c>
      <c r="BK86" s="1">
        <f t="shared" si="7"/>
        <v>1</v>
      </c>
      <c r="BL86" t="s">
        <v>98</v>
      </c>
      <c r="BM86" t="s">
        <v>156</v>
      </c>
      <c r="BN86">
        <v>1995</v>
      </c>
      <c r="BO86" t="s">
        <v>157</v>
      </c>
      <c r="BP86">
        <v>2</v>
      </c>
      <c r="BQ86">
        <v>400</v>
      </c>
      <c r="BR86" t="s">
        <v>98</v>
      </c>
      <c r="BS86" t="s">
        <v>98</v>
      </c>
      <c r="BT86" t="s">
        <v>105</v>
      </c>
      <c r="BU86">
        <v>120</v>
      </c>
      <c r="BV86">
        <v>72</v>
      </c>
      <c r="BW86">
        <v>0</v>
      </c>
      <c r="BX86">
        <v>0</v>
      </c>
      <c r="BY86">
        <v>0</v>
      </c>
      <c r="BZ86">
        <v>0</v>
      </c>
      <c r="CA86" t="s">
        <v>83</v>
      </c>
      <c r="CB86" t="s">
        <v>83</v>
      </c>
      <c r="CC86" t="s">
        <v>135</v>
      </c>
      <c r="CD86">
        <v>700</v>
      </c>
      <c r="CE86">
        <v>5</v>
      </c>
      <c r="CF86">
        <v>2009</v>
      </c>
      <c r="CG86" t="s">
        <v>110</v>
      </c>
      <c r="CH86" t="s">
        <v>111</v>
      </c>
      <c r="CI86" s="3">
        <v>168500</v>
      </c>
    </row>
    <row r="87" spans="1:87" x14ac:dyDescent="0.3">
      <c r="A87" s="1">
        <v>86</v>
      </c>
      <c r="B87">
        <v>60</v>
      </c>
      <c r="C87" t="s">
        <v>81</v>
      </c>
      <c r="D87">
        <v>121</v>
      </c>
      <c r="E87" s="1">
        <v>16059</v>
      </c>
      <c r="F87" s="2" t="s">
        <v>82</v>
      </c>
      <c r="G87" s="1">
        <f t="shared" si="4"/>
        <v>1</v>
      </c>
      <c r="H87" t="s">
        <v>83</v>
      </c>
      <c r="I87" t="s">
        <v>84</v>
      </c>
      <c r="J87" t="s">
        <v>85</v>
      </c>
      <c r="K87" t="s">
        <v>86</v>
      </c>
      <c r="L87" t="s">
        <v>122</v>
      </c>
      <c r="M87" t="s">
        <v>88</v>
      </c>
      <c r="N87" t="s">
        <v>129</v>
      </c>
      <c r="O87" t="s">
        <v>90</v>
      </c>
      <c r="P87" t="s">
        <v>90</v>
      </c>
      <c r="Q87" t="s">
        <v>91</v>
      </c>
      <c r="R87" t="s">
        <v>92</v>
      </c>
      <c r="S87">
        <v>8</v>
      </c>
      <c r="T87">
        <v>5</v>
      </c>
      <c r="U87" s="2">
        <v>1991</v>
      </c>
      <c r="V87" s="2">
        <v>1992</v>
      </c>
      <c r="W87" s="1">
        <f t="shared" si="5"/>
        <v>31</v>
      </c>
      <c r="X87" s="1">
        <f t="shared" si="6"/>
        <v>30</v>
      </c>
      <c r="Y87" t="s">
        <v>152</v>
      </c>
      <c r="Z87" t="s">
        <v>94</v>
      </c>
      <c r="AA87" t="s">
        <v>140</v>
      </c>
      <c r="AB87" t="s">
        <v>140</v>
      </c>
      <c r="AC87" t="s">
        <v>96</v>
      </c>
      <c r="AE87">
        <v>284</v>
      </c>
      <c r="AF87" t="s">
        <v>97</v>
      </c>
      <c r="AG87" t="s">
        <v>98</v>
      </c>
      <c r="AH87" t="s">
        <v>118</v>
      </c>
      <c r="AI87" s="1">
        <f>VLOOKUP('Housing Data Set'!AH87, 'Look-Up Tab'!$B$3:$C$8,2,FALSE)</f>
        <v>2</v>
      </c>
      <c r="AJ87" t="s">
        <v>97</v>
      </c>
      <c r="AK87" t="s">
        <v>98</v>
      </c>
      <c r="AL87" t="s">
        <v>100</v>
      </c>
      <c r="AM87" t="s">
        <v>102</v>
      </c>
      <c r="AN87">
        <v>0</v>
      </c>
      <c r="AO87" t="s">
        <v>102</v>
      </c>
      <c r="AP87">
        <v>0</v>
      </c>
      <c r="AQ87">
        <v>1288</v>
      </c>
      <c r="AR87">
        <v>1288</v>
      </c>
      <c r="AS87" t="s">
        <v>103</v>
      </c>
      <c r="AT87" t="s">
        <v>104</v>
      </c>
      <c r="AU87" t="s">
        <v>105</v>
      </c>
      <c r="AV87" t="s">
        <v>106</v>
      </c>
      <c r="AW87">
        <v>1301</v>
      </c>
      <c r="AX87">
        <v>1116</v>
      </c>
      <c r="AY87">
        <v>0</v>
      </c>
      <c r="AZ87">
        <v>2417</v>
      </c>
      <c r="BA87">
        <v>0</v>
      </c>
      <c r="BB87">
        <v>0</v>
      </c>
      <c r="BC87">
        <v>2</v>
      </c>
      <c r="BD87">
        <v>1</v>
      </c>
      <c r="BE87">
        <v>4</v>
      </c>
      <c r="BF87">
        <v>1</v>
      </c>
      <c r="BG87" t="s">
        <v>97</v>
      </c>
      <c r="BH87" s="1">
        <v>9</v>
      </c>
      <c r="BI87" t="s">
        <v>107</v>
      </c>
      <c r="BJ87" s="2">
        <v>1</v>
      </c>
      <c r="BK87" s="1">
        <f t="shared" si="7"/>
        <v>1</v>
      </c>
      <c r="BL87" t="s">
        <v>98</v>
      </c>
      <c r="BM87" t="s">
        <v>108</v>
      </c>
      <c r="BN87">
        <v>1991</v>
      </c>
      <c r="BO87" t="s">
        <v>102</v>
      </c>
      <c r="BP87">
        <v>2</v>
      </c>
      <c r="BQ87">
        <v>462</v>
      </c>
      <c r="BR87" t="s">
        <v>98</v>
      </c>
      <c r="BS87" t="s">
        <v>98</v>
      </c>
      <c r="BT87" t="s">
        <v>105</v>
      </c>
      <c r="BU87">
        <v>127</v>
      </c>
      <c r="BV87">
        <v>82</v>
      </c>
      <c r="BW87">
        <v>0</v>
      </c>
      <c r="BX87">
        <v>0</v>
      </c>
      <c r="BY87">
        <v>0</v>
      </c>
      <c r="BZ87">
        <v>0</v>
      </c>
      <c r="CA87" t="s">
        <v>83</v>
      </c>
      <c r="CB87" t="s">
        <v>83</v>
      </c>
      <c r="CC87" t="s">
        <v>83</v>
      </c>
      <c r="CD87">
        <v>0</v>
      </c>
      <c r="CE87">
        <v>4</v>
      </c>
      <c r="CF87">
        <v>2006</v>
      </c>
      <c r="CG87" t="s">
        <v>110</v>
      </c>
      <c r="CH87" t="s">
        <v>111</v>
      </c>
      <c r="CI87" s="3">
        <v>260000</v>
      </c>
    </row>
    <row r="88" spans="1:87" x14ac:dyDescent="0.3">
      <c r="A88" s="1">
        <v>87</v>
      </c>
      <c r="B88">
        <v>60</v>
      </c>
      <c r="C88" t="s">
        <v>81</v>
      </c>
      <c r="D88">
        <v>122</v>
      </c>
      <c r="E88" s="1">
        <v>11911</v>
      </c>
      <c r="F88" s="2" t="s">
        <v>82</v>
      </c>
      <c r="G88" s="1">
        <f t="shared" si="4"/>
        <v>1</v>
      </c>
      <c r="H88" t="s">
        <v>83</v>
      </c>
      <c r="I88" t="s">
        <v>160</v>
      </c>
      <c r="J88" t="s">
        <v>85</v>
      </c>
      <c r="K88" t="s">
        <v>86</v>
      </c>
      <c r="L88" t="s">
        <v>87</v>
      </c>
      <c r="M88" t="s">
        <v>88</v>
      </c>
      <c r="N88" t="s">
        <v>193</v>
      </c>
      <c r="O88" t="s">
        <v>90</v>
      </c>
      <c r="P88" t="s">
        <v>90</v>
      </c>
      <c r="Q88" t="s">
        <v>91</v>
      </c>
      <c r="R88" t="s">
        <v>92</v>
      </c>
      <c r="S88">
        <v>6</v>
      </c>
      <c r="T88">
        <v>5</v>
      </c>
      <c r="U88" s="2">
        <v>2005</v>
      </c>
      <c r="V88" s="2">
        <v>2005</v>
      </c>
      <c r="W88" s="1">
        <f t="shared" si="5"/>
        <v>17</v>
      </c>
      <c r="X88" s="1">
        <f t="shared" si="6"/>
        <v>17</v>
      </c>
      <c r="Y88" t="s">
        <v>93</v>
      </c>
      <c r="Z88" t="s">
        <v>94</v>
      </c>
      <c r="AA88" t="s">
        <v>95</v>
      </c>
      <c r="AB88" t="s">
        <v>95</v>
      </c>
      <c r="AC88" t="s">
        <v>117</v>
      </c>
      <c r="AE88">
        <v>0</v>
      </c>
      <c r="AF88" t="s">
        <v>97</v>
      </c>
      <c r="AG88" t="s">
        <v>98</v>
      </c>
      <c r="AH88" t="s">
        <v>99</v>
      </c>
      <c r="AI88" s="1">
        <f>VLOOKUP('Housing Data Set'!AH88, 'Look-Up Tab'!$B$3:$C$8,2,FALSE)</f>
        <v>3</v>
      </c>
      <c r="AJ88" t="s">
        <v>97</v>
      </c>
      <c r="AK88" t="s">
        <v>98</v>
      </c>
      <c r="AL88" t="s">
        <v>130</v>
      </c>
      <c r="AM88" t="s">
        <v>102</v>
      </c>
      <c r="AN88">
        <v>0</v>
      </c>
      <c r="AO88" t="s">
        <v>102</v>
      </c>
      <c r="AP88">
        <v>0</v>
      </c>
      <c r="AQ88">
        <v>684</v>
      </c>
      <c r="AR88">
        <v>684</v>
      </c>
      <c r="AS88" t="s">
        <v>103</v>
      </c>
      <c r="AT88" t="s">
        <v>104</v>
      </c>
      <c r="AU88" t="s">
        <v>105</v>
      </c>
      <c r="AV88" t="s">
        <v>106</v>
      </c>
      <c r="AW88">
        <v>684</v>
      </c>
      <c r="AX88">
        <v>876</v>
      </c>
      <c r="AY88">
        <v>0</v>
      </c>
      <c r="AZ88">
        <v>1560</v>
      </c>
      <c r="BA88">
        <v>0</v>
      </c>
      <c r="BB88">
        <v>0</v>
      </c>
      <c r="BC88">
        <v>2</v>
      </c>
      <c r="BD88">
        <v>1</v>
      </c>
      <c r="BE88">
        <v>3</v>
      </c>
      <c r="BF88">
        <v>1</v>
      </c>
      <c r="BG88" t="s">
        <v>97</v>
      </c>
      <c r="BH88" s="1">
        <v>6</v>
      </c>
      <c r="BI88" t="s">
        <v>107</v>
      </c>
      <c r="BJ88" s="2">
        <v>1</v>
      </c>
      <c r="BK88" s="1">
        <f t="shared" si="7"/>
        <v>1</v>
      </c>
      <c r="BL88" t="s">
        <v>97</v>
      </c>
      <c r="BM88" t="s">
        <v>156</v>
      </c>
      <c r="BN88">
        <v>2005</v>
      </c>
      <c r="BO88" t="s">
        <v>157</v>
      </c>
      <c r="BP88">
        <v>2</v>
      </c>
      <c r="BQ88">
        <v>400</v>
      </c>
      <c r="BR88" t="s">
        <v>98</v>
      </c>
      <c r="BS88" t="s">
        <v>98</v>
      </c>
      <c r="BT88" t="s">
        <v>105</v>
      </c>
      <c r="BU88">
        <v>100</v>
      </c>
      <c r="BV88">
        <v>38</v>
      </c>
      <c r="BW88">
        <v>0</v>
      </c>
      <c r="BX88">
        <v>0</v>
      </c>
      <c r="BY88">
        <v>0</v>
      </c>
      <c r="BZ88">
        <v>0</v>
      </c>
      <c r="CA88" t="s">
        <v>83</v>
      </c>
      <c r="CB88" t="s">
        <v>83</v>
      </c>
      <c r="CC88" t="s">
        <v>83</v>
      </c>
      <c r="CD88">
        <v>0</v>
      </c>
      <c r="CE88">
        <v>3</v>
      </c>
      <c r="CF88">
        <v>2009</v>
      </c>
      <c r="CG88" t="s">
        <v>110</v>
      </c>
      <c r="CH88" t="s">
        <v>111</v>
      </c>
      <c r="CI88" s="3">
        <v>174000</v>
      </c>
    </row>
    <row r="89" spans="1:87" x14ac:dyDescent="0.3">
      <c r="A89" s="1">
        <v>88</v>
      </c>
      <c r="B89">
        <v>160</v>
      </c>
      <c r="C89" t="s">
        <v>192</v>
      </c>
      <c r="D89">
        <v>40</v>
      </c>
      <c r="E89" s="1">
        <v>3951</v>
      </c>
      <c r="F89" s="2" t="s">
        <v>82</v>
      </c>
      <c r="G89" s="1">
        <f t="shared" si="4"/>
        <v>1</v>
      </c>
      <c r="H89" t="s">
        <v>82</v>
      </c>
      <c r="I89" t="s">
        <v>84</v>
      </c>
      <c r="J89" t="s">
        <v>85</v>
      </c>
      <c r="K89" t="s">
        <v>86</v>
      </c>
      <c r="L89" t="s">
        <v>122</v>
      </c>
      <c r="M89" t="s">
        <v>88</v>
      </c>
      <c r="N89" t="s">
        <v>136</v>
      </c>
      <c r="O89" t="s">
        <v>90</v>
      </c>
      <c r="P89" t="s">
        <v>90</v>
      </c>
      <c r="Q89" t="s">
        <v>179</v>
      </c>
      <c r="R89" t="s">
        <v>92</v>
      </c>
      <c r="S89">
        <v>6</v>
      </c>
      <c r="T89">
        <v>5</v>
      </c>
      <c r="U89" s="2">
        <v>2009</v>
      </c>
      <c r="V89" s="2">
        <v>2009</v>
      </c>
      <c r="W89" s="1">
        <f t="shared" si="5"/>
        <v>13</v>
      </c>
      <c r="X89" s="1">
        <f t="shared" si="6"/>
        <v>13</v>
      </c>
      <c r="Y89" t="s">
        <v>93</v>
      </c>
      <c r="Z89" t="s">
        <v>94</v>
      </c>
      <c r="AA89" t="s">
        <v>95</v>
      </c>
      <c r="AB89" t="s">
        <v>95</v>
      </c>
      <c r="AC89" t="s">
        <v>137</v>
      </c>
      <c r="AE89">
        <v>76</v>
      </c>
      <c r="AF89" t="s">
        <v>97</v>
      </c>
      <c r="AG89" t="s">
        <v>98</v>
      </c>
      <c r="AH89" t="s">
        <v>99</v>
      </c>
      <c r="AI89" s="1">
        <f>VLOOKUP('Housing Data Set'!AH89, 'Look-Up Tab'!$B$3:$C$8,2,FALSE)</f>
        <v>3</v>
      </c>
      <c r="AJ89" t="s">
        <v>97</v>
      </c>
      <c r="AK89" t="s">
        <v>98</v>
      </c>
      <c r="AL89" t="s">
        <v>130</v>
      </c>
      <c r="AM89" t="s">
        <v>102</v>
      </c>
      <c r="AN89">
        <v>0</v>
      </c>
      <c r="AO89" t="s">
        <v>102</v>
      </c>
      <c r="AP89">
        <v>0</v>
      </c>
      <c r="AQ89">
        <v>612</v>
      </c>
      <c r="AR89">
        <v>612</v>
      </c>
      <c r="AS89" t="s">
        <v>103</v>
      </c>
      <c r="AT89" t="s">
        <v>104</v>
      </c>
      <c r="AU89" t="s">
        <v>105</v>
      </c>
      <c r="AV89" t="s">
        <v>106</v>
      </c>
      <c r="AW89">
        <v>612</v>
      </c>
      <c r="AX89">
        <v>612</v>
      </c>
      <c r="AY89">
        <v>0</v>
      </c>
      <c r="AZ89">
        <v>1224</v>
      </c>
      <c r="BA89">
        <v>0</v>
      </c>
      <c r="BB89">
        <v>0</v>
      </c>
      <c r="BC89">
        <v>2</v>
      </c>
      <c r="BD89">
        <v>1</v>
      </c>
      <c r="BE89">
        <v>2</v>
      </c>
      <c r="BF89">
        <v>1</v>
      </c>
      <c r="BG89" t="s">
        <v>97</v>
      </c>
      <c r="BH89" s="1">
        <v>4</v>
      </c>
      <c r="BI89" t="s">
        <v>107</v>
      </c>
      <c r="BJ89" s="2">
        <v>0</v>
      </c>
      <c r="BK89" s="1">
        <f t="shared" si="7"/>
        <v>0</v>
      </c>
      <c r="BL89" t="s">
        <v>83</v>
      </c>
      <c r="BM89" t="s">
        <v>127</v>
      </c>
      <c r="BN89">
        <v>2009</v>
      </c>
      <c r="BO89" t="s">
        <v>109</v>
      </c>
      <c r="BP89">
        <v>2</v>
      </c>
      <c r="BQ89">
        <v>528</v>
      </c>
      <c r="BR89" t="s">
        <v>98</v>
      </c>
      <c r="BS89" t="s">
        <v>98</v>
      </c>
      <c r="BT89" t="s">
        <v>105</v>
      </c>
      <c r="BU89">
        <v>0</v>
      </c>
      <c r="BV89">
        <v>234</v>
      </c>
      <c r="BW89">
        <v>0</v>
      </c>
      <c r="BX89">
        <v>0</v>
      </c>
      <c r="BY89">
        <v>0</v>
      </c>
      <c r="BZ89">
        <v>0</v>
      </c>
      <c r="CA89" t="s">
        <v>83</v>
      </c>
      <c r="CB89" t="s">
        <v>83</v>
      </c>
      <c r="CC89" t="s">
        <v>83</v>
      </c>
      <c r="CD89">
        <v>0</v>
      </c>
      <c r="CE89">
        <v>6</v>
      </c>
      <c r="CF89">
        <v>2009</v>
      </c>
      <c r="CG89" t="s">
        <v>158</v>
      </c>
      <c r="CH89" t="s">
        <v>159</v>
      </c>
      <c r="CI89" s="3">
        <v>164500</v>
      </c>
    </row>
    <row r="90" spans="1:87" x14ac:dyDescent="0.3">
      <c r="A90" s="1">
        <v>89</v>
      </c>
      <c r="B90">
        <v>50</v>
      </c>
      <c r="C90" t="s">
        <v>183</v>
      </c>
      <c r="D90">
        <v>105</v>
      </c>
      <c r="E90" s="1">
        <v>8470</v>
      </c>
      <c r="F90" s="2" t="s">
        <v>82</v>
      </c>
      <c r="G90" s="1">
        <f t="shared" si="4"/>
        <v>1</v>
      </c>
      <c r="H90" t="s">
        <v>83</v>
      </c>
      <c r="I90" t="s">
        <v>120</v>
      </c>
      <c r="J90" t="s">
        <v>85</v>
      </c>
      <c r="K90" t="s">
        <v>86</v>
      </c>
      <c r="L90" t="s">
        <v>122</v>
      </c>
      <c r="M90" t="s">
        <v>88</v>
      </c>
      <c r="N90" t="s">
        <v>176</v>
      </c>
      <c r="O90" t="s">
        <v>114</v>
      </c>
      <c r="P90" t="s">
        <v>114</v>
      </c>
      <c r="Q90" t="s">
        <v>91</v>
      </c>
      <c r="R90" t="s">
        <v>132</v>
      </c>
      <c r="S90">
        <v>3</v>
      </c>
      <c r="T90">
        <v>2</v>
      </c>
      <c r="U90" s="2">
        <v>1915</v>
      </c>
      <c r="V90" s="2">
        <v>1982</v>
      </c>
      <c r="W90" s="1">
        <f t="shared" si="5"/>
        <v>107</v>
      </c>
      <c r="X90" s="1">
        <f t="shared" si="6"/>
        <v>40</v>
      </c>
      <c r="Y90" t="s">
        <v>152</v>
      </c>
      <c r="Z90" t="s">
        <v>94</v>
      </c>
      <c r="AA90" t="s">
        <v>161</v>
      </c>
      <c r="AB90" t="s">
        <v>161</v>
      </c>
      <c r="AC90" t="s">
        <v>117</v>
      </c>
      <c r="AE90">
        <v>0</v>
      </c>
      <c r="AF90" t="s">
        <v>147</v>
      </c>
      <c r="AG90" t="s">
        <v>147</v>
      </c>
      <c r="AH90" t="s">
        <v>118</v>
      </c>
      <c r="AI90" s="1">
        <f>VLOOKUP('Housing Data Set'!AH90, 'Look-Up Tab'!$B$3:$C$8,2,FALSE)</f>
        <v>2</v>
      </c>
      <c r="AJ90" t="s">
        <v>98</v>
      </c>
      <c r="AK90" t="s">
        <v>147</v>
      </c>
      <c r="AL90" t="s">
        <v>100</v>
      </c>
      <c r="AM90" t="s">
        <v>102</v>
      </c>
      <c r="AN90">
        <v>0</v>
      </c>
      <c r="AO90" t="s">
        <v>102</v>
      </c>
      <c r="AP90">
        <v>0</v>
      </c>
      <c r="AQ90">
        <v>1013</v>
      </c>
      <c r="AR90">
        <v>1013</v>
      </c>
      <c r="AS90" t="s">
        <v>103</v>
      </c>
      <c r="AT90" t="s">
        <v>98</v>
      </c>
      <c r="AU90" t="s">
        <v>177</v>
      </c>
      <c r="AV90" t="s">
        <v>106</v>
      </c>
      <c r="AW90">
        <v>1013</v>
      </c>
      <c r="AX90">
        <v>0</v>
      </c>
      <c r="AY90">
        <v>513</v>
      </c>
      <c r="AZ90">
        <v>1526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1</v>
      </c>
      <c r="BG90" t="s">
        <v>147</v>
      </c>
      <c r="BH90" s="1">
        <v>6</v>
      </c>
      <c r="BI90" t="s">
        <v>107</v>
      </c>
      <c r="BJ90" s="2">
        <v>0</v>
      </c>
      <c r="BK90" s="1">
        <f t="shared" si="7"/>
        <v>0</v>
      </c>
      <c r="BL90" t="s">
        <v>83</v>
      </c>
      <c r="BM90" t="s">
        <v>83</v>
      </c>
      <c r="BN90" t="s">
        <v>83</v>
      </c>
      <c r="BO90" t="s">
        <v>83</v>
      </c>
      <c r="BP90">
        <v>0</v>
      </c>
      <c r="BQ90">
        <v>0</v>
      </c>
      <c r="BR90" t="s">
        <v>83</v>
      </c>
      <c r="BS90" t="s">
        <v>83</v>
      </c>
      <c r="BT90" t="s">
        <v>177</v>
      </c>
      <c r="BU90">
        <v>0</v>
      </c>
      <c r="BV90">
        <v>0</v>
      </c>
      <c r="BW90">
        <v>156</v>
      </c>
      <c r="BX90">
        <v>0</v>
      </c>
      <c r="BY90">
        <v>0</v>
      </c>
      <c r="BZ90">
        <v>0</v>
      </c>
      <c r="CA90" t="s">
        <v>83</v>
      </c>
      <c r="CB90" t="s">
        <v>134</v>
      </c>
      <c r="CC90" t="s">
        <v>83</v>
      </c>
      <c r="CD90">
        <v>0</v>
      </c>
      <c r="CE90">
        <v>10</v>
      </c>
      <c r="CF90">
        <v>2009</v>
      </c>
      <c r="CG90" t="s">
        <v>208</v>
      </c>
      <c r="CH90" t="s">
        <v>128</v>
      </c>
      <c r="CI90" s="3">
        <v>85000</v>
      </c>
    </row>
    <row r="91" spans="1:87" x14ac:dyDescent="0.3">
      <c r="A91" s="1">
        <v>90</v>
      </c>
      <c r="B91">
        <v>20</v>
      </c>
      <c r="C91" t="s">
        <v>81</v>
      </c>
      <c r="D91">
        <v>60</v>
      </c>
      <c r="E91" s="1">
        <v>8070</v>
      </c>
      <c r="F91" s="2" t="s">
        <v>82</v>
      </c>
      <c r="G91" s="1">
        <f t="shared" si="4"/>
        <v>1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88</v>
      </c>
      <c r="N91" t="s">
        <v>89</v>
      </c>
      <c r="O91" t="s">
        <v>90</v>
      </c>
      <c r="P91" t="s">
        <v>90</v>
      </c>
      <c r="Q91" t="s">
        <v>91</v>
      </c>
      <c r="R91" t="s">
        <v>115</v>
      </c>
      <c r="S91">
        <v>4</v>
      </c>
      <c r="T91">
        <v>5</v>
      </c>
      <c r="U91" s="2">
        <v>1994</v>
      </c>
      <c r="V91" s="2">
        <v>1995</v>
      </c>
      <c r="W91" s="1">
        <f t="shared" si="5"/>
        <v>28</v>
      </c>
      <c r="X91" s="1">
        <f t="shared" si="6"/>
        <v>27</v>
      </c>
      <c r="Y91" t="s">
        <v>93</v>
      </c>
      <c r="Z91" t="s">
        <v>94</v>
      </c>
      <c r="AA91" t="s">
        <v>95</v>
      </c>
      <c r="AB91" t="s">
        <v>95</v>
      </c>
      <c r="AC91" t="s">
        <v>117</v>
      </c>
      <c r="AE91">
        <v>0</v>
      </c>
      <c r="AF91" t="s">
        <v>98</v>
      </c>
      <c r="AG91" t="s">
        <v>98</v>
      </c>
      <c r="AH91" t="s">
        <v>99</v>
      </c>
      <c r="AI91" s="1">
        <f>VLOOKUP('Housing Data Set'!AH91, 'Look-Up Tab'!$B$3:$C$8,2,FALSE)</f>
        <v>3</v>
      </c>
      <c r="AJ91" t="s">
        <v>97</v>
      </c>
      <c r="AK91" t="s">
        <v>98</v>
      </c>
      <c r="AL91" t="s">
        <v>100</v>
      </c>
      <c r="AM91" t="s">
        <v>101</v>
      </c>
      <c r="AN91">
        <v>588</v>
      </c>
      <c r="AO91" t="s">
        <v>102</v>
      </c>
      <c r="AP91">
        <v>0</v>
      </c>
      <c r="AQ91">
        <v>402</v>
      </c>
      <c r="AR91">
        <v>990</v>
      </c>
      <c r="AS91" t="s">
        <v>103</v>
      </c>
      <c r="AT91" t="s">
        <v>104</v>
      </c>
      <c r="AU91" t="s">
        <v>105</v>
      </c>
      <c r="AV91" t="s">
        <v>106</v>
      </c>
      <c r="AW91">
        <v>990</v>
      </c>
      <c r="AX91">
        <v>0</v>
      </c>
      <c r="AY91">
        <v>0</v>
      </c>
      <c r="AZ91">
        <v>990</v>
      </c>
      <c r="BA91">
        <v>1</v>
      </c>
      <c r="BB91">
        <v>0</v>
      </c>
      <c r="BC91">
        <v>1</v>
      </c>
      <c r="BD91">
        <v>0</v>
      </c>
      <c r="BE91">
        <v>3</v>
      </c>
      <c r="BF91">
        <v>1</v>
      </c>
      <c r="BG91" t="s">
        <v>98</v>
      </c>
      <c r="BH91" s="1">
        <v>5</v>
      </c>
      <c r="BI91" t="s">
        <v>107</v>
      </c>
      <c r="BJ91" s="2">
        <v>0</v>
      </c>
      <c r="BK91" s="1">
        <f t="shared" si="7"/>
        <v>0</v>
      </c>
      <c r="BL91" t="s">
        <v>83</v>
      </c>
      <c r="BM91" t="s">
        <v>83</v>
      </c>
      <c r="BN91" t="s">
        <v>83</v>
      </c>
      <c r="BO91" t="s">
        <v>83</v>
      </c>
      <c r="BP91">
        <v>0</v>
      </c>
      <c r="BQ91">
        <v>0</v>
      </c>
      <c r="BR91" t="s">
        <v>83</v>
      </c>
      <c r="BS91" t="s">
        <v>83</v>
      </c>
      <c r="BT91" t="s">
        <v>105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 t="s">
        <v>83</v>
      </c>
      <c r="CB91" t="s">
        <v>83</v>
      </c>
      <c r="CC91" t="s">
        <v>83</v>
      </c>
      <c r="CD91">
        <v>0</v>
      </c>
      <c r="CE91">
        <v>8</v>
      </c>
      <c r="CF91">
        <v>2007</v>
      </c>
      <c r="CG91" t="s">
        <v>110</v>
      </c>
      <c r="CH91" t="s">
        <v>111</v>
      </c>
      <c r="CI91" s="3">
        <v>123600</v>
      </c>
    </row>
    <row r="92" spans="1:87" x14ac:dyDescent="0.3">
      <c r="A92" s="1">
        <v>91</v>
      </c>
      <c r="B92">
        <v>20</v>
      </c>
      <c r="C92" t="s">
        <v>81</v>
      </c>
      <c r="D92">
        <v>60</v>
      </c>
      <c r="E92" s="1">
        <v>7200</v>
      </c>
      <c r="F92" s="2" t="s">
        <v>82</v>
      </c>
      <c r="G92" s="1">
        <f t="shared" si="4"/>
        <v>1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88</v>
      </c>
      <c r="N92" t="s">
        <v>162</v>
      </c>
      <c r="O92" t="s">
        <v>90</v>
      </c>
      <c r="P92" t="s">
        <v>90</v>
      </c>
      <c r="Q92" t="s">
        <v>91</v>
      </c>
      <c r="R92" t="s">
        <v>115</v>
      </c>
      <c r="S92">
        <v>4</v>
      </c>
      <c r="T92">
        <v>5</v>
      </c>
      <c r="U92" s="2">
        <v>1950</v>
      </c>
      <c r="V92" s="2">
        <v>1950</v>
      </c>
      <c r="W92" s="1">
        <f t="shared" si="5"/>
        <v>72</v>
      </c>
      <c r="X92" s="1">
        <f t="shared" si="6"/>
        <v>72</v>
      </c>
      <c r="Y92" t="s">
        <v>93</v>
      </c>
      <c r="Z92" t="s">
        <v>94</v>
      </c>
      <c r="AA92" t="s">
        <v>96</v>
      </c>
      <c r="AB92" t="s">
        <v>124</v>
      </c>
      <c r="AC92" t="s">
        <v>117</v>
      </c>
      <c r="AE92">
        <v>0</v>
      </c>
      <c r="AF92" t="s">
        <v>98</v>
      </c>
      <c r="AG92" t="s">
        <v>98</v>
      </c>
      <c r="AH92" t="s">
        <v>168</v>
      </c>
      <c r="AI92" s="1">
        <f>VLOOKUP('Housing Data Set'!AH92, 'Look-Up Tab'!$B$3:$C$8,2,FALSE)</f>
        <v>4</v>
      </c>
      <c r="AJ92" t="s">
        <v>83</v>
      </c>
      <c r="AK92" t="s">
        <v>83</v>
      </c>
      <c r="AL92" t="s">
        <v>83</v>
      </c>
      <c r="AM92" t="s">
        <v>83</v>
      </c>
      <c r="AN92">
        <v>0</v>
      </c>
      <c r="AO92" t="s">
        <v>83</v>
      </c>
      <c r="AP92">
        <v>0</v>
      </c>
      <c r="AQ92">
        <v>0</v>
      </c>
      <c r="AR92">
        <v>0</v>
      </c>
      <c r="AS92" t="s">
        <v>103</v>
      </c>
      <c r="AT92" t="s">
        <v>98</v>
      </c>
      <c r="AU92" t="s">
        <v>105</v>
      </c>
      <c r="AV92" t="s">
        <v>164</v>
      </c>
      <c r="AW92">
        <v>1040</v>
      </c>
      <c r="AX92">
        <v>0</v>
      </c>
      <c r="AY92">
        <v>0</v>
      </c>
      <c r="AZ92">
        <v>1040</v>
      </c>
      <c r="BA92">
        <v>0</v>
      </c>
      <c r="BB92">
        <v>0</v>
      </c>
      <c r="BC92">
        <v>1</v>
      </c>
      <c r="BD92">
        <v>0</v>
      </c>
      <c r="BE92">
        <v>2</v>
      </c>
      <c r="BF92">
        <v>1</v>
      </c>
      <c r="BG92" t="s">
        <v>98</v>
      </c>
      <c r="BH92" s="1">
        <v>4</v>
      </c>
      <c r="BI92" t="s">
        <v>107</v>
      </c>
      <c r="BJ92" s="2">
        <v>0</v>
      </c>
      <c r="BK92" s="1">
        <f t="shared" si="7"/>
        <v>0</v>
      </c>
      <c r="BL92" t="s">
        <v>83</v>
      </c>
      <c r="BM92" t="s">
        <v>127</v>
      </c>
      <c r="BN92">
        <v>1950</v>
      </c>
      <c r="BO92" t="s">
        <v>102</v>
      </c>
      <c r="BP92">
        <v>2</v>
      </c>
      <c r="BQ92">
        <v>420</v>
      </c>
      <c r="BR92" t="s">
        <v>98</v>
      </c>
      <c r="BS92" t="s">
        <v>98</v>
      </c>
      <c r="BT92" t="s">
        <v>105</v>
      </c>
      <c r="BU92">
        <v>0</v>
      </c>
      <c r="BV92">
        <v>29</v>
      </c>
      <c r="BW92">
        <v>0</v>
      </c>
      <c r="BX92">
        <v>0</v>
      </c>
      <c r="BY92">
        <v>0</v>
      </c>
      <c r="BZ92">
        <v>0</v>
      </c>
      <c r="CA92" t="s">
        <v>83</v>
      </c>
      <c r="CB92" t="s">
        <v>83</v>
      </c>
      <c r="CC92" t="s">
        <v>83</v>
      </c>
      <c r="CD92">
        <v>0</v>
      </c>
      <c r="CE92">
        <v>7</v>
      </c>
      <c r="CF92">
        <v>2006</v>
      </c>
      <c r="CG92" t="s">
        <v>110</v>
      </c>
      <c r="CH92" t="s">
        <v>111</v>
      </c>
      <c r="CI92" s="3">
        <v>109900</v>
      </c>
    </row>
    <row r="93" spans="1:87" x14ac:dyDescent="0.3">
      <c r="A93" s="1">
        <v>92</v>
      </c>
      <c r="B93">
        <v>20</v>
      </c>
      <c r="C93" t="s">
        <v>81</v>
      </c>
      <c r="D93">
        <v>85</v>
      </c>
      <c r="E93" s="1">
        <v>8500</v>
      </c>
      <c r="F93" s="2" t="s">
        <v>82</v>
      </c>
      <c r="G93" s="1">
        <f t="shared" si="4"/>
        <v>1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88</v>
      </c>
      <c r="N93" t="s">
        <v>162</v>
      </c>
      <c r="O93" t="s">
        <v>90</v>
      </c>
      <c r="P93" t="s">
        <v>90</v>
      </c>
      <c r="Q93" t="s">
        <v>91</v>
      </c>
      <c r="R93" t="s">
        <v>115</v>
      </c>
      <c r="S93">
        <v>5</v>
      </c>
      <c r="T93">
        <v>3</v>
      </c>
      <c r="U93" s="2">
        <v>1961</v>
      </c>
      <c r="V93" s="2">
        <v>1961</v>
      </c>
      <c r="W93" s="1">
        <f t="shared" si="5"/>
        <v>61</v>
      </c>
      <c r="X93" s="1">
        <f t="shared" si="6"/>
        <v>61</v>
      </c>
      <c r="Y93" t="s">
        <v>152</v>
      </c>
      <c r="Z93" t="s">
        <v>94</v>
      </c>
      <c r="AA93" t="s">
        <v>140</v>
      </c>
      <c r="AB93" t="s">
        <v>140</v>
      </c>
      <c r="AC93" t="s">
        <v>207</v>
      </c>
      <c r="AE93">
        <v>203</v>
      </c>
      <c r="AF93" t="s">
        <v>98</v>
      </c>
      <c r="AG93" t="s">
        <v>98</v>
      </c>
      <c r="AH93" t="s">
        <v>118</v>
      </c>
      <c r="AI93" s="1">
        <f>VLOOKUP('Housing Data Set'!AH93, 'Look-Up Tab'!$B$3:$C$8,2,FALSE)</f>
        <v>2</v>
      </c>
      <c r="AJ93" t="s">
        <v>98</v>
      </c>
      <c r="AK93" t="s">
        <v>98</v>
      </c>
      <c r="AL93" t="s">
        <v>100</v>
      </c>
      <c r="AM93" t="s">
        <v>153</v>
      </c>
      <c r="AN93">
        <v>600</v>
      </c>
      <c r="AO93" t="s">
        <v>102</v>
      </c>
      <c r="AP93">
        <v>0</v>
      </c>
      <c r="AQ93">
        <v>635</v>
      </c>
      <c r="AR93">
        <v>1235</v>
      </c>
      <c r="AS93" t="s">
        <v>103</v>
      </c>
      <c r="AT93" t="s">
        <v>98</v>
      </c>
      <c r="AU93" t="s">
        <v>105</v>
      </c>
      <c r="AV93" t="s">
        <v>106</v>
      </c>
      <c r="AW93">
        <v>1235</v>
      </c>
      <c r="AX93">
        <v>0</v>
      </c>
      <c r="AY93">
        <v>0</v>
      </c>
      <c r="AZ93">
        <v>1235</v>
      </c>
      <c r="BA93">
        <v>0</v>
      </c>
      <c r="BB93">
        <v>0</v>
      </c>
      <c r="BC93">
        <v>1</v>
      </c>
      <c r="BD93">
        <v>0</v>
      </c>
      <c r="BE93">
        <v>2</v>
      </c>
      <c r="BF93">
        <v>1</v>
      </c>
      <c r="BG93" t="s">
        <v>98</v>
      </c>
      <c r="BH93" s="1">
        <v>6</v>
      </c>
      <c r="BI93" t="s">
        <v>107</v>
      </c>
      <c r="BJ93" s="2">
        <v>0</v>
      </c>
      <c r="BK93" s="1">
        <f t="shared" si="7"/>
        <v>0</v>
      </c>
      <c r="BL93" t="s">
        <v>83</v>
      </c>
      <c r="BM93" t="s">
        <v>108</v>
      </c>
      <c r="BN93">
        <v>1961</v>
      </c>
      <c r="BO93" t="s">
        <v>102</v>
      </c>
      <c r="BP93">
        <v>2</v>
      </c>
      <c r="BQ93">
        <v>480</v>
      </c>
      <c r="BR93" t="s">
        <v>98</v>
      </c>
      <c r="BS93" t="s">
        <v>98</v>
      </c>
      <c r="BT93" t="s">
        <v>105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 t="s">
        <v>83</v>
      </c>
      <c r="CB93" t="s">
        <v>163</v>
      </c>
      <c r="CC93" t="s">
        <v>83</v>
      </c>
      <c r="CD93">
        <v>0</v>
      </c>
      <c r="CE93">
        <v>12</v>
      </c>
      <c r="CF93">
        <v>2006</v>
      </c>
      <c r="CG93" t="s">
        <v>110</v>
      </c>
      <c r="CH93" t="s">
        <v>128</v>
      </c>
      <c r="CI93" s="3">
        <v>98600</v>
      </c>
    </row>
    <row r="94" spans="1:87" x14ac:dyDescent="0.3">
      <c r="A94" s="1">
        <v>93</v>
      </c>
      <c r="B94">
        <v>30</v>
      </c>
      <c r="C94" t="s">
        <v>81</v>
      </c>
      <c r="D94">
        <v>80</v>
      </c>
      <c r="E94" s="1">
        <v>13360</v>
      </c>
      <c r="F94" s="2" t="s">
        <v>82</v>
      </c>
      <c r="G94" s="1">
        <f t="shared" si="4"/>
        <v>1</v>
      </c>
      <c r="H94" t="s">
        <v>174</v>
      </c>
      <c r="I94" t="s">
        <v>120</v>
      </c>
      <c r="J94" t="s">
        <v>199</v>
      </c>
      <c r="K94" t="s">
        <v>86</v>
      </c>
      <c r="L94" t="s">
        <v>87</v>
      </c>
      <c r="M94" t="s">
        <v>88</v>
      </c>
      <c r="N94" t="s">
        <v>123</v>
      </c>
      <c r="O94" t="s">
        <v>90</v>
      </c>
      <c r="P94" t="s">
        <v>90</v>
      </c>
      <c r="Q94" t="s">
        <v>91</v>
      </c>
      <c r="R94" t="s">
        <v>115</v>
      </c>
      <c r="S94">
        <v>5</v>
      </c>
      <c r="T94">
        <v>7</v>
      </c>
      <c r="U94" s="2">
        <v>1921</v>
      </c>
      <c r="V94" s="2">
        <v>2006</v>
      </c>
      <c r="W94" s="1">
        <f t="shared" si="5"/>
        <v>101</v>
      </c>
      <c r="X94" s="1">
        <f t="shared" si="6"/>
        <v>16</v>
      </c>
      <c r="Y94" t="s">
        <v>93</v>
      </c>
      <c r="Z94" t="s">
        <v>94</v>
      </c>
      <c r="AA94" t="s">
        <v>124</v>
      </c>
      <c r="AB94" t="s">
        <v>124</v>
      </c>
      <c r="AC94" t="s">
        <v>117</v>
      </c>
      <c r="AE94">
        <v>0</v>
      </c>
      <c r="AF94" t="s">
        <v>98</v>
      </c>
      <c r="AG94" t="s">
        <v>97</v>
      </c>
      <c r="AH94" t="s">
        <v>126</v>
      </c>
      <c r="AI94" s="1">
        <f>VLOOKUP('Housing Data Set'!AH94, 'Look-Up Tab'!$B$3:$C$8,2,FALSE)</f>
        <v>1</v>
      </c>
      <c r="AJ94" t="s">
        <v>97</v>
      </c>
      <c r="AK94" t="s">
        <v>98</v>
      </c>
      <c r="AL94" t="s">
        <v>100</v>
      </c>
      <c r="AM94" t="s">
        <v>119</v>
      </c>
      <c r="AN94">
        <v>713</v>
      </c>
      <c r="AO94" t="s">
        <v>102</v>
      </c>
      <c r="AP94">
        <v>0</v>
      </c>
      <c r="AQ94">
        <v>163</v>
      </c>
      <c r="AR94">
        <v>876</v>
      </c>
      <c r="AS94" t="s">
        <v>103</v>
      </c>
      <c r="AT94" t="s">
        <v>104</v>
      </c>
      <c r="AU94" t="s">
        <v>105</v>
      </c>
      <c r="AV94" t="s">
        <v>106</v>
      </c>
      <c r="AW94">
        <v>964</v>
      </c>
      <c r="AX94">
        <v>0</v>
      </c>
      <c r="AY94">
        <v>0</v>
      </c>
      <c r="AZ94">
        <v>964</v>
      </c>
      <c r="BA94">
        <v>1</v>
      </c>
      <c r="BB94">
        <v>0</v>
      </c>
      <c r="BC94">
        <v>1</v>
      </c>
      <c r="BD94">
        <v>0</v>
      </c>
      <c r="BE94">
        <v>2</v>
      </c>
      <c r="BF94">
        <v>1</v>
      </c>
      <c r="BG94" t="s">
        <v>98</v>
      </c>
      <c r="BH94" s="1">
        <v>5</v>
      </c>
      <c r="BI94" t="s">
        <v>107</v>
      </c>
      <c r="BJ94" s="2">
        <v>0</v>
      </c>
      <c r="BK94" s="1">
        <f t="shared" si="7"/>
        <v>0</v>
      </c>
      <c r="BL94" t="s">
        <v>83</v>
      </c>
      <c r="BM94" t="s">
        <v>127</v>
      </c>
      <c r="BN94">
        <v>1921</v>
      </c>
      <c r="BO94" t="s">
        <v>102</v>
      </c>
      <c r="BP94">
        <v>2</v>
      </c>
      <c r="BQ94">
        <v>432</v>
      </c>
      <c r="BR94" t="s">
        <v>98</v>
      </c>
      <c r="BS94" t="s">
        <v>98</v>
      </c>
      <c r="BT94" t="s">
        <v>105</v>
      </c>
      <c r="BU94">
        <v>0</v>
      </c>
      <c r="BV94">
        <v>0</v>
      </c>
      <c r="BW94">
        <v>44</v>
      </c>
      <c r="BX94">
        <v>0</v>
      </c>
      <c r="BY94">
        <v>0</v>
      </c>
      <c r="BZ94">
        <v>0</v>
      </c>
      <c r="CA94" t="s">
        <v>83</v>
      </c>
      <c r="CB94" t="s">
        <v>83</v>
      </c>
      <c r="CC94" t="s">
        <v>83</v>
      </c>
      <c r="CD94">
        <v>0</v>
      </c>
      <c r="CE94">
        <v>8</v>
      </c>
      <c r="CF94">
        <v>2009</v>
      </c>
      <c r="CG94" t="s">
        <v>110</v>
      </c>
      <c r="CH94" t="s">
        <v>111</v>
      </c>
      <c r="CI94" s="3">
        <v>163500</v>
      </c>
    </row>
    <row r="95" spans="1:87" x14ac:dyDescent="0.3">
      <c r="A95" s="1">
        <v>94</v>
      </c>
      <c r="B95">
        <v>190</v>
      </c>
      <c r="C95" t="s">
        <v>183</v>
      </c>
      <c r="D95">
        <v>60</v>
      </c>
      <c r="E95" s="1">
        <v>7200</v>
      </c>
      <c r="F95" s="2" t="s">
        <v>82</v>
      </c>
      <c r="G95" s="1">
        <f t="shared" si="4"/>
        <v>1</v>
      </c>
      <c r="H95" t="s">
        <v>83</v>
      </c>
      <c r="I95" t="s">
        <v>84</v>
      </c>
      <c r="J95" t="s">
        <v>85</v>
      </c>
      <c r="K95" t="s">
        <v>86</v>
      </c>
      <c r="L95" t="s">
        <v>122</v>
      </c>
      <c r="M95" t="s">
        <v>88</v>
      </c>
      <c r="N95" t="s">
        <v>143</v>
      </c>
      <c r="O95" t="s">
        <v>90</v>
      </c>
      <c r="P95" t="s">
        <v>90</v>
      </c>
      <c r="Q95" t="s">
        <v>149</v>
      </c>
      <c r="R95" t="s">
        <v>201</v>
      </c>
      <c r="S95">
        <v>6</v>
      </c>
      <c r="T95">
        <v>6</v>
      </c>
      <c r="U95" s="2">
        <v>1910</v>
      </c>
      <c r="V95" s="2">
        <v>1998</v>
      </c>
      <c r="W95" s="1">
        <f t="shared" si="5"/>
        <v>112</v>
      </c>
      <c r="X95" s="1">
        <f t="shared" si="6"/>
        <v>24</v>
      </c>
      <c r="Y95" t="s">
        <v>152</v>
      </c>
      <c r="Z95" t="s">
        <v>94</v>
      </c>
      <c r="AA95" t="s">
        <v>116</v>
      </c>
      <c r="AB95" t="s">
        <v>116</v>
      </c>
      <c r="AC95" t="s">
        <v>117</v>
      </c>
      <c r="AE95">
        <v>0</v>
      </c>
      <c r="AF95" t="s">
        <v>98</v>
      </c>
      <c r="AG95" t="s">
        <v>98</v>
      </c>
      <c r="AH95" t="s">
        <v>126</v>
      </c>
      <c r="AI95" s="1">
        <f>VLOOKUP('Housing Data Set'!AH95, 'Look-Up Tab'!$B$3:$C$8,2,FALSE)</f>
        <v>1</v>
      </c>
      <c r="AJ95" t="s">
        <v>98</v>
      </c>
      <c r="AK95" t="s">
        <v>147</v>
      </c>
      <c r="AL95" t="s">
        <v>121</v>
      </c>
      <c r="AM95" t="s">
        <v>153</v>
      </c>
      <c r="AN95">
        <v>1046</v>
      </c>
      <c r="AO95" t="s">
        <v>102</v>
      </c>
      <c r="AP95">
        <v>0</v>
      </c>
      <c r="AQ95">
        <v>168</v>
      </c>
      <c r="AR95">
        <v>1214</v>
      </c>
      <c r="AS95" t="s">
        <v>206</v>
      </c>
      <c r="AT95" t="s">
        <v>104</v>
      </c>
      <c r="AU95" t="s">
        <v>177</v>
      </c>
      <c r="AV95" t="s">
        <v>106</v>
      </c>
      <c r="AW95">
        <v>1260</v>
      </c>
      <c r="AX95">
        <v>1031</v>
      </c>
      <c r="AY95">
        <v>0</v>
      </c>
      <c r="AZ95">
        <v>2291</v>
      </c>
      <c r="BA95">
        <v>0</v>
      </c>
      <c r="BB95">
        <v>1</v>
      </c>
      <c r="BC95">
        <v>2</v>
      </c>
      <c r="BD95">
        <v>0</v>
      </c>
      <c r="BE95">
        <v>4</v>
      </c>
      <c r="BF95">
        <v>2</v>
      </c>
      <c r="BG95" t="s">
        <v>98</v>
      </c>
      <c r="BH95" s="1">
        <v>9</v>
      </c>
      <c r="BI95" t="s">
        <v>107</v>
      </c>
      <c r="BJ95" s="2">
        <v>1</v>
      </c>
      <c r="BK95" s="1">
        <f t="shared" si="7"/>
        <v>1</v>
      </c>
      <c r="BL95" t="s">
        <v>97</v>
      </c>
      <c r="BM95" t="s">
        <v>127</v>
      </c>
      <c r="BN95">
        <v>1900</v>
      </c>
      <c r="BO95" t="s">
        <v>102</v>
      </c>
      <c r="BP95">
        <v>2</v>
      </c>
      <c r="BQ95">
        <v>506</v>
      </c>
      <c r="BR95" t="s">
        <v>98</v>
      </c>
      <c r="BS95" t="s">
        <v>98</v>
      </c>
      <c r="BT95" t="s">
        <v>105</v>
      </c>
      <c r="BU95">
        <v>0</v>
      </c>
      <c r="BV95">
        <v>0</v>
      </c>
      <c r="BW95">
        <v>0</v>
      </c>
      <c r="BX95">
        <v>0</v>
      </c>
      <c r="BY95">
        <v>99</v>
      </c>
      <c r="BZ95">
        <v>0</v>
      </c>
      <c r="CA95" t="s">
        <v>83</v>
      </c>
      <c r="CB95" t="s">
        <v>83</v>
      </c>
      <c r="CC95" t="s">
        <v>83</v>
      </c>
      <c r="CD95">
        <v>0</v>
      </c>
      <c r="CE95">
        <v>11</v>
      </c>
      <c r="CF95">
        <v>2007</v>
      </c>
      <c r="CG95" t="s">
        <v>110</v>
      </c>
      <c r="CH95" t="s">
        <v>111</v>
      </c>
      <c r="CI95" s="3">
        <v>133900</v>
      </c>
    </row>
    <row r="96" spans="1:87" x14ac:dyDescent="0.3">
      <c r="A96" s="1">
        <v>95</v>
      </c>
      <c r="B96">
        <v>60</v>
      </c>
      <c r="C96" t="s">
        <v>81</v>
      </c>
      <c r="D96">
        <v>69</v>
      </c>
      <c r="E96" s="1">
        <v>9337</v>
      </c>
      <c r="F96" s="2" t="s">
        <v>82</v>
      </c>
      <c r="G96" s="1">
        <f t="shared" si="4"/>
        <v>1</v>
      </c>
      <c r="H96" t="s">
        <v>83</v>
      </c>
      <c r="I96" t="s">
        <v>120</v>
      </c>
      <c r="J96" t="s">
        <v>85</v>
      </c>
      <c r="K96" t="s">
        <v>86</v>
      </c>
      <c r="L96" t="s">
        <v>87</v>
      </c>
      <c r="M96" t="s">
        <v>88</v>
      </c>
      <c r="N96" t="s">
        <v>89</v>
      </c>
      <c r="O96" t="s">
        <v>90</v>
      </c>
      <c r="P96" t="s">
        <v>90</v>
      </c>
      <c r="Q96" t="s">
        <v>91</v>
      </c>
      <c r="R96" t="s">
        <v>92</v>
      </c>
      <c r="S96">
        <v>6</v>
      </c>
      <c r="T96">
        <v>5</v>
      </c>
      <c r="U96" s="2">
        <v>1997</v>
      </c>
      <c r="V96" s="2">
        <v>1997</v>
      </c>
      <c r="W96" s="1">
        <f t="shared" si="5"/>
        <v>25</v>
      </c>
      <c r="X96" s="1">
        <f t="shared" si="6"/>
        <v>25</v>
      </c>
      <c r="Y96" t="s">
        <v>93</v>
      </c>
      <c r="Z96" t="s">
        <v>94</v>
      </c>
      <c r="AA96" t="s">
        <v>95</v>
      </c>
      <c r="AB96" t="s">
        <v>95</v>
      </c>
      <c r="AC96" t="s">
        <v>117</v>
      </c>
      <c r="AE96">
        <v>0</v>
      </c>
      <c r="AF96" t="s">
        <v>98</v>
      </c>
      <c r="AG96" t="s">
        <v>97</v>
      </c>
      <c r="AH96" t="s">
        <v>99</v>
      </c>
      <c r="AI96" s="1">
        <f>VLOOKUP('Housing Data Set'!AH96, 'Look-Up Tab'!$B$3:$C$8,2,FALSE)</f>
        <v>3</v>
      </c>
      <c r="AJ96" t="s">
        <v>97</v>
      </c>
      <c r="AK96" t="s">
        <v>98</v>
      </c>
      <c r="AL96" t="s">
        <v>100</v>
      </c>
      <c r="AM96" t="s">
        <v>101</v>
      </c>
      <c r="AN96">
        <v>648</v>
      </c>
      <c r="AO96" t="s">
        <v>102</v>
      </c>
      <c r="AP96">
        <v>0</v>
      </c>
      <c r="AQ96">
        <v>176</v>
      </c>
      <c r="AR96">
        <v>824</v>
      </c>
      <c r="AS96" t="s">
        <v>103</v>
      </c>
      <c r="AT96" t="s">
        <v>104</v>
      </c>
      <c r="AU96" t="s">
        <v>105</v>
      </c>
      <c r="AV96" t="s">
        <v>106</v>
      </c>
      <c r="AW96">
        <v>905</v>
      </c>
      <c r="AX96">
        <v>881</v>
      </c>
      <c r="AY96">
        <v>0</v>
      </c>
      <c r="AZ96">
        <v>1786</v>
      </c>
      <c r="BA96">
        <v>1</v>
      </c>
      <c r="BB96">
        <v>0</v>
      </c>
      <c r="BC96">
        <v>2</v>
      </c>
      <c r="BD96">
        <v>1</v>
      </c>
      <c r="BE96">
        <v>3</v>
      </c>
      <c r="BF96">
        <v>1</v>
      </c>
      <c r="BG96" t="s">
        <v>97</v>
      </c>
      <c r="BH96" s="1">
        <v>7</v>
      </c>
      <c r="BI96" t="s">
        <v>107</v>
      </c>
      <c r="BJ96" s="2">
        <v>0</v>
      </c>
      <c r="BK96" s="1">
        <f t="shared" si="7"/>
        <v>0</v>
      </c>
      <c r="BL96" t="s">
        <v>83</v>
      </c>
      <c r="BM96" t="s">
        <v>108</v>
      </c>
      <c r="BN96">
        <v>1997</v>
      </c>
      <c r="BO96" t="s">
        <v>109</v>
      </c>
      <c r="BP96">
        <v>2</v>
      </c>
      <c r="BQ96">
        <v>684</v>
      </c>
      <c r="BR96" t="s">
        <v>98</v>
      </c>
      <c r="BS96" t="s">
        <v>98</v>
      </c>
      <c r="BT96" t="s">
        <v>105</v>
      </c>
      <c r="BU96">
        <v>0</v>
      </c>
      <c r="BV96">
        <v>162</v>
      </c>
      <c r="BW96">
        <v>0</v>
      </c>
      <c r="BX96">
        <v>0</v>
      </c>
      <c r="BY96">
        <v>0</v>
      </c>
      <c r="BZ96">
        <v>0</v>
      </c>
      <c r="CA96" t="s">
        <v>83</v>
      </c>
      <c r="CB96" t="s">
        <v>83</v>
      </c>
      <c r="CC96" t="s">
        <v>83</v>
      </c>
      <c r="CD96">
        <v>0</v>
      </c>
      <c r="CE96">
        <v>5</v>
      </c>
      <c r="CF96">
        <v>2007</v>
      </c>
      <c r="CG96" t="s">
        <v>110</v>
      </c>
      <c r="CH96" t="s">
        <v>111</v>
      </c>
      <c r="CI96" s="3">
        <v>204750</v>
      </c>
    </row>
    <row r="97" spans="1:87" x14ac:dyDescent="0.3">
      <c r="A97" s="1">
        <v>96</v>
      </c>
      <c r="B97">
        <v>60</v>
      </c>
      <c r="C97" t="s">
        <v>81</v>
      </c>
      <c r="D97" t="s">
        <v>83</v>
      </c>
      <c r="E97" s="1">
        <v>9765</v>
      </c>
      <c r="F97" s="2" t="s">
        <v>82</v>
      </c>
      <c r="G97" s="1">
        <f t="shared" si="4"/>
        <v>1</v>
      </c>
      <c r="H97" t="s">
        <v>83</v>
      </c>
      <c r="I97" t="s">
        <v>160</v>
      </c>
      <c r="J97" t="s">
        <v>85</v>
      </c>
      <c r="K97" t="s">
        <v>86</v>
      </c>
      <c r="L97" t="s">
        <v>122</v>
      </c>
      <c r="M97" t="s">
        <v>88</v>
      </c>
      <c r="N97" t="s">
        <v>193</v>
      </c>
      <c r="O97" t="s">
        <v>90</v>
      </c>
      <c r="P97" t="s">
        <v>90</v>
      </c>
      <c r="Q97" t="s">
        <v>91</v>
      </c>
      <c r="R97" t="s">
        <v>92</v>
      </c>
      <c r="S97">
        <v>6</v>
      </c>
      <c r="T97">
        <v>8</v>
      </c>
      <c r="U97" s="2">
        <v>1993</v>
      </c>
      <c r="V97" s="2">
        <v>1993</v>
      </c>
      <c r="W97" s="1">
        <f t="shared" si="5"/>
        <v>29</v>
      </c>
      <c r="X97" s="1">
        <f t="shared" si="6"/>
        <v>29</v>
      </c>
      <c r="Y97" t="s">
        <v>93</v>
      </c>
      <c r="Z97" t="s">
        <v>94</v>
      </c>
      <c r="AA97" t="s">
        <v>95</v>
      </c>
      <c r="AB97" t="s">
        <v>95</v>
      </c>
      <c r="AC97" t="s">
        <v>96</v>
      </c>
      <c r="AE97">
        <v>68</v>
      </c>
      <c r="AF97" t="s">
        <v>104</v>
      </c>
      <c r="AG97" t="s">
        <v>97</v>
      </c>
      <c r="AH97" t="s">
        <v>99</v>
      </c>
      <c r="AI97" s="1">
        <f>VLOOKUP('Housing Data Set'!AH97, 'Look-Up Tab'!$B$3:$C$8,2,FALSE)</f>
        <v>3</v>
      </c>
      <c r="AJ97" t="s">
        <v>97</v>
      </c>
      <c r="AK97" t="s">
        <v>97</v>
      </c>
      <c r="AL97" t="s">
        <v>100</v>
      </c>
      <c r="AM97" t="s">
        <v>119</v>
      </c>
      <c r="AN97">
        <v>310</v>
      </c>
      <c r="AO97" t="s">
        <v>102</v>
      </c>
      <c r="AP97">
        <v>0</v>
      </c>
      <c r="AQ97">
        <v>370</v>
      </c>
      <c r="AR97">
        <v>680</v>
      </c>
      <c r="AS97" t="s">
        <v>103</v>
      </c>
      <c r="AT97" t="s">
        <v>97</v>
      </c>
      <c r="AU97" t="s">
        <v>105</v>
      </c>
      <c r="AV97" t="s">
        <v>106</v>
      </c>
      <c r="AW97">
        <v>680</v>
      </c>
      <c r="AX97">
        <v>790</v>
      </c>
      <c r="AY97">
        <v>0</v>
      </c>
      <c r="AZ97">
        <v>1470</v>
      </c>
      <c r="BA97">
        <v>0</v>
      </c>
      <c r="BB97">
        <v>0</v>
      </c>
      <c r="BC97">
        <v>2</v>
      </c>
      <c r="BD97">
        <v>1</v>
      </c>
      <c r="BE97">
        <v>3</v>
      </c>
      <c r="BF97">
        <v>1</v>
      </c>
      <c r="BG97" t="s">
        <v>98</v>
      </c>
      <c r="BH97" s="1">
        <v>6</v>
      </c>
      <c r="BI97" t="s">
        <v>107</v>
      </c>
      <c r="BJ97" s="2">
        <v>1</v>
      </c>
      <c r="BK97" s="1">
        <f t="shared" si="7"/>
        <v>1</v>
      </c>
      <c r="BL97" t="s">
        <v>98</v>
      </c>
      <c r="BM97" t="s">
        <v>156</v>
      </c>
      <c r="BN97">
        <v>1993</v>
      </c>
      <c r="BO97" t="s">
        <v>157</v>
      </c>
      <c r="BP97">
        <v>2</v>
      </c>
      <c r="BQ97">
        <v>420</v>
      </c>
      <c r="BR97" t="s">
        <v>98</v>
      </c>
      <c r="BS97" t="s">
        <v>98</v>
      </c>
      <c r="BT97" t="s">
        <v>105</v>
      </c>
      <c r="BU97">
        <v>232</v>
      </c>
      <c r="BV97">
        <v>63</v>
      </c>
      <c r="BW97">
        <v>0</v>
      </c>
      <c r="BX97">
        <v>0</v>
      </c>
      <c r="BY97">
        <v>0</v>
      </c>
      <c r="BZ97">
        <v>0</v>
      </c>
      <c r="CA97" t="s">
        <v>83</v>
      </c>
      <c r="CB97" t="s">
        <v>83</v>
      </c>
      <c r="CC97" t="s">
        <v>135</v>
      </c>
      <c r="CD97">
        <v>480</v>
      </c>
      <c r="CE97">
        <v>4</v>
      </c>
      <c r="CF97">
        <v>2009</v>
      </c>
      <c r="CG97" t="s">
        <v>110</v>
      </c>
      <c r="CH97" t="s">
        <v>111</v>
      </c>
      <c r="CI97" s="3">
        <v>185000</v>
      </c>
    </row>
    <row r="98" spans="1:87" x14ac:dyDescent="0.3">
      <c r="A98" s="1">
        <v>97</v>
      </c>
      <c r="B98">
        <v>20</v>
      </c>
      <c r="C98" t="s">
        <v>81</v>
      </c>
      <c r="D98">
        <v>78</v>
      </c>
      <c r="E98" s="1">
        <v>10264</v>
      </c>
      <c r="F98" s="2" t="s">
        <v>82</v>
      </c>
      <c r="G98" s="1">
        <f t="shared" si="4"/>
        <v>1</v>
      </c>
      <c r="H98" t="s">
        <v>83</v>
      </c>
      <c r="I98" t="s">
        <v>120</v>
      </c>
      <c r="J98" t="s">
        <v>85</v>
      </c>
      <c r="K98" t="s">
        <v>86</v>
      </c>
      <c r="L98" t="s">
        <v>87</v>
      </c>
      <c r="M98" t="s">
        <v>88</v>
      </c>
      <c r="N98" t="s">
        <v>89</v>
      </c>
      <c r="O98" t="s">
        <v>90</v>
      </c>
      <c r="P98" t="s">
        <v>90</v>
      </c>
      <c r="Q98" t="s">
        <v>91</v>
      </c>
      <c r="R98" t="s">
        <v>115</v>
      </c>
      <c r="S98">
        <v>7</v>
      </c>
      <c r="T98">
        <v>5</v>
      </c>
      <c r="U98" s="2">
        <v>1999</v>
      </c>
      <c r="V98" s="2">
        <v>1999</v>
      </c>
      <c r="W98" s="1">
        <f t="shared" si="5"/>
        <v>23</v>
      </c>
      <c r="X98" s="1">
        <f t="shared" si="6"/>
        <v>23</v>
      </c>
      <c r="Y98" t="s">
        <v>93</v>
      </c>
      <c r="Z98" t="s">
        <v>94</v>
      </c>
      <c r="AA98" t="s">
        <v>95</v>
      </c>
      <c r="AB98" t="s">
        <v>95</v>
      </c>
      <c r="AC98" t="s">
        <v>96</v>
      </c>
      <c r="AE98">
        <v>183</v>
      </c>
      <c r="AF98" t="s">
        <v>97</v>
      </c>
      <c r="AG98" t="s">
        <v>98</v>
      </c>
      <c r="AH98" t="s">
        <v>99</v>
      </c>
      <c r="AI98" s="1">
        <f>VLOOKUP('Housing Data Set'!AH98, 'Look-Up Tab'!$B$3:$C$8,2,FALSE)</f>
        <v>3</v>
      </c>
      <c r="AJ98" t="s">
        <v>97</v>
      </c>
      <c r="AK98" t="s">
        <v>98</v>
      </c>
      <c r="AL98" t="s">
        <v>130</v>
      </c>
      <c r="AM98" t="s">
        <v>119</v>
      </c>
      <c r="AN98">
        <v>1162</v>
      </c>
      <c r="AO98" t="s">
        <v>102</v>
      </c>
      <c r="AP98">
        <v>0</v>
      </c>
      <c r="AQ98">
        <v>426</v>
      </c>
      <c r="AR98">
        <v>1588</v>
      </c>
      <c r="AS98" t="s">
        <v>103</v>
      </c>
      <c r="AT98" t="s">
        <v>104</v>
      </c>
      <c r="AU98" t="s">
        <v>105</v>
      </c>
      <c r="AV98" t="s">
        <v>106</v>
      </c>
      <c r="AW98">
        <v>1588</v>
      </c>
      <c r="AX98">
        <v>0</v>
      </c>
      <c r="AY98">
        <v>0</v>
      </c>
      <c r="AZ98">
        <v>1588</v>
      </c>
      <c r="BA98">
        <v>0</v>
      </c>
      <c r="BB98">
        <v>0</v>
      </c>
      <c r="BC98">
        <v>2</v>
      </c>
      <c r="BD98">
        <v>0</v>
      </c>
      <c r="BE98">
        <v>3</v>
      </c>
      <c r="BF98">
        <v>1</v>
      </c>
      <c r="BG98" t="s">
        <v>97</v>
      </c>
      <c r="BH98" s="1">
        <v>6</v>
      </c>
      <c r="BI98" t="s">
        <v>107</v>
      </c>
      <c r="BJ98" s="2">
        <v>0</v>
      </c>
      <c r="BK98" s="1">
        <f t="shared" si="7"/>
        <v>0</v>
      </c>
      <c r="BL98" t="s">
        <v>83</v>
      </c>
      <c r="BM98" t="s">
        <v>108</v>
      </c>
      <c r="BN98">
        <v>1999</v>
      </c>
      <c r="BO98" t="s">
        <v>109</v>
      </c>
      <c r="BP98">
        <v>2</v>
      </c>
      <c r="BQ98">
        <v>472</v>
      </c>
      <c r="BR98" t="s">
        <v>98</v>
      </c>
      <c r="BS98" t="s">
        <v>98</v>
      </c>
      <c r="BT98" t="s">
        <v>105</v>
      </c>
      <c r="BU98">
        <v>158</v>
      </c>
      <c r="BV98">
        <v>29</v>
      </c>
      <c r="BW98">
        <v>0</v>
      </c>
      <c r="BX98">
        <v>0</v>
      </c>
      <c r="BY98">
        <v>0</v>
      </c>
      <c r="BZ98">
        <v>0</v>
      </c>
      <c r="CA98" t="s">
        <v>83</v>
      </c>
      <c r="CB98" t="s">
        <v>83</v>
      </c>
      <c r="CC98" t="s">
        <v>83</v>
      </c>
      <c r="CD98">
        <v>0</v>
      </c>
      <c r="CE98">
        <v>8</v>
      </c>
      <c r="CF98">
        <v>2006</v>
      </c>
      <c r="CG98" t="s">
        <v>110</v>
      </c>
      <c r="CH98" t="s">
        <v>111</v>
      </c>
      <c r="CI98" s="3">
        <v>214000</v>
      </c>
    </row>
    <row r="99" spans="1:87" x14ac:dyDescent="0.3">
      <c r="A99" s="1">
        <v>98</v>
      </c>
      <c r="B99">
        <v>20</v>
      </c>
      <c r="C99" t="s">
        <v>81</v>
      </c>
      <c r="D99">
        <v>73</v>
      </c>
      <c r="E99" s="1">
        <v>10921</v>
      </c>
      <c r="F99" s="2" t="s">
        <v>82</v>
      </c>
      <c r="G99" s="1">
        <f t="shared" si="4"/>
        <v>1</v>
      </c>
      <c r="H99" t="s">
        <v>83</v>
      </c>
      <c r="I99" t="s">
        <v>84</v>
      </c>
      <c r="J99" t="s">
        <v>199</v>
      </c>
      <c r="K99" t="s">
        <v>86</v>
      </c>
      <c r="L99" t="s">
        <v>87</v>
      </c>
      <c r="M99" t="s">
        <v>88</v>
      </c>
      <c r="N99" t="s">
        <v>185</v>
      </c>
      <c r="O99" t="s">
        <v>90</v>
      </c>
      <c r="P99" t="s">
        <v>90</v>
      </c>
      <c r="Q99" t="s">
        <v>91</v>
      </c>
      <c r="R99" t="s">
        <v>115</v>
      </c>
      <c r="S99">
        <v>4</v>
      </c>
      <c r="T99">
        <v>5</v>
      </c>
      <c r="U99" s="2">
        <v>1965</v>
      </c>
      <c r="V99" s="2">
        <v>1965</v>
      </c>
      <c r="W99" s="1">
        <f t="shared" si="5"/>
        <v>57</v>
      </c>
      <c r="X99" s="1">
        <f t="shared" si="6"/>
        <v>57</v>
      </c>
      <c r="Y99" t="s">
        <v>152</v>
      </c>
      <c r="Z99" t="s">
        <v>94</v>
      </c>
      <c r="AA99" t="s">
        <v>140</v>
      </c>
      <c r="AB99" t="s">
        <v>140</v>
      </c>
      <c r="AC99" t="s">
        <v>96</v>
      </c>
      <c r="AE99">
        <v>48</v>
      </c>
      <c r="AF99" t="s">
        <v>98</v>
      </c>
      <c r="AG99" t="s">
        <v>98</v>
      </c>
      <c r="AH99" t="s">
        <v>118</v>
      </c>
      <c r="AI99" s="1">
        <f>VLOOKUP('Housing Data Set'!AH99, 'Look-Up Tab'!$B$3:$C$8,2,FALSE)</f>
        <v>2</v>
      </c>
      <c r="AJ99" t="s">
        <v>98</v>
      </c>
      <c r="AK99" t="s">
        <v>98</v>
      </c>
      <c r="AL99" t="s">
        <v>100</v>
      </c>
      <c r="AM99" t="s">
        <v>153</v>
      </c>
      <c r="AN99">
        <v>520</v>
      </c>
      <c r="AO99" t="s">
        <v>102</v>
      </c>
      <c r="AP99">
        <v>0</v>
      </c>
      <c r="AQ99">
        <v>440</v>
      </c>
      <c r="AR99">
        <v>960</v>
      </c>
      <c r="AS99" t="s">
        <v>103</v>
      </c>
      <c r="AT99" t="s">
        <v>98</v>
      </c>
      <c r="AU99" t="s">
        <v>105</v>
      </c>
      <c r="AV99" t="s">
        <v>145</v>
      </c>
      <c r="AW99">
        <v>960</v>
      </c>
      <c r="AX99">
        <v>0</v>
      </c>
      <c r="AY99">
        <v>0</v>
      </c>
      <c r="AZ99">
        <v>960</v>
      </c>
      <c r="BA99">
        <v>1</v>
      </c>
      <c r="BB99">
        <v>0</v>
      </c>
      <c r="BC99">
        <v>1</v>
      </c>
      <c r="BD99">
        <v>0</v>
      </c>
      <c r="BE99">
        <v>3</v>
      </c>
      <c r="BF99">
        <v>1</v>
      </c>
      <c r="BG99" t="s">
        <v>98</v>
      </c>
      <c r="BH99" s="1">
        <v>6</v>
      </c>
      <c r="BI99" t="s">
        <v>107</v>
      </c>
      <c r="BJ99" s="2">
        <v>0</v>
      </c>
      <c r="BK99" s="1">
        <f t="shared" si="7"/>
        <v>0</v>
      </c>
      <c r="BL99" t="s">
        <v>83</v>
      </c>
      <c r="BM99" t="s">
        <v>108</v>
      </c>
      <c r="BN99">
        <v>1965</v>
      </c>
      <c r="BO99" t="s">
        <v>157</v>
      </c>
      <c r="BP99">
        <v>1</v>
      </c>
      <c r="BQ99">
        <v>432</v>
      </c>
      <c r="BR99" t="s">
        <v>98</v>
      </c>
      <c r="BS99" t="s">
        <v>98</v>
      </c>
      <c r="BT99" t="s">
        <v>190</v>
      </c>
      <c r="BU99">
        <v>120</v>
      </c>
      <c r="BV99">
        <v>0</v>
      </c>
      <c r="BW99">
        <v>0</v>
      </c>
      <c r="BX99">
        <v>0</v>
      </c>
      <c r="BY99">
        <v>0</v>
      </c>
      <c r="BZ99">
        <v>0</v>
      </c>
      <c r="CA99" t="s">
        <v>83</v>
      </c>
      <c r="CB99" t="s">
        <v>83</v>
      </c>
      <c r="CC99" t="s">
        <v>83</v>
      </c>
      <c r="CD99">
        <v>0</v>
      </c>
      <c r="CE99">
        <v>5</v>
      </c>
      <c r="CF99">
        <v>2007</v>
      </c>
      <c r="CG99" t="s">
        <v>110</v>
      </c>
      <c r="CH99" t="s">
        <v>111</v>
      </c>
      <c r="CI99" s="3">
        <v>94750</v>
      </c>
    </row>
    <row r="100" spans="1:87" x14ac:dyDescent="0.3">
      <c r="A100" s="1">
        <v>99</v>
      </c>
      <c r="B100">
        <v>30</v>
      </c>
      <c r="C100" t="s">
        <v>81</v>
      </c>
      <c r="D100">
        <v>85</v>
      </c>
      <c r="E100" s="1">
        <v>10625</v>
      </c>
      <c r="F100" s="2" t="s">
        <v>82</v>
      </c>
      <c r="G100" s="1">
        <f t="shared" si="4"/>
        <v>1</v>
      </c>
      <c r="H100" t="s">
        <v>83</v>
      </c>
      <c r="I100" t="s">
        <v>84</v>
      </c>
      <c r="J100" t="s">
        <v>85</v>
      </c>
      <c r="K100" t="s">
        <v>86</v>
      </c>
      <c r="L100" t="s">
        <v>122</v>
      </c>
      <c r="M100" t="s">
        <v>88</v>
      </c>
      <c r="N100" t="s">
        <v>185</v>
      </c>
      <c r="O100" t="s">
        <v>90</v>
      </c>
      <c r="P100" t="s">
        <v>90</v>
      </c>
      <c r="Q100" t="s">
        <v>91</v>
      </c>
      <c r="R100" t="s">
        <v>115</v>
      </c>
      <c r="S100">
        <v>5</v>
      </c>
      <c r="T100">
        <v>5</v>
      </c>
      <c r="U100" s="2">
        <v>1920</v>
      </c>
      <c r="V100" s="2">
        <v>1950</v>
      </c>
      <c r="W100" s="1">
        <f t="shared" si="5"/>
        <v>102</v>
      </c>
      <c r="X100" s="1">
        <f t="shared" si="6"/>
        <v>72</v>
      </c>
      <c r="Y100" t="s">
        <v>93</v>
      </c>
      <c r="Z100" t="s">
        <v>94</v>
      </c>
      <c r="AA100" t="s">
        <v>124</v>
      </c>
      <c r="AB100" t="s">
        <v>124</v>
      </c>
      <c r="AC100" t="s">
        <v>117</v>
      </c>
      <c r="AE100">
        <v>0</v>
      </c>
      <c r="AF100" t="s">
        <v>98</v>
      </c>
      <c r="AG100" t="s">
        <v>98</v>
      </c>
      <c r="AH100" t="s">
        <v>126</v>
      </c>
      <c r="AI100" s="1">
        <f>VLOOKUP('Housing Data Set'!AH100, 'Look-Up Tab'!$B$3:$C$8,2,FALSE)</f>
        <v>1</v>
      </c>
      <c r="AJ100" t="s">
        <v>98</v>
      </c>
      <c r="AK100" t="s">
        <v>98</v>
      </c>
      <c r="AL100" t="s">
        <v>100</v>
      </c>
      <c r="AM100" t="s">
        <v>119</v>
      </c>
      <c r="AN100">
        <v>108</v>
      </c>
      <c r="AO100" t="s">
        <v>102</v>
      </c>
      <c r="AP100">
        <v>0</v>
      </c>
      <c r="AQ100">
        <v>350</v>
      </c>
      <c r="AR100">
        <v>458</v>
      </c>
      <c r="AS100" t="s">
        <v>103</v>
      </c>
      <c r="AT100" t="s">
        <v>147</v>
      </c>
      <c r="AU100" t="s">
        <v>177</v>
      </c>
      <c r="AV100" t="s">
        <v>106</v>
      </c>
      <c r="AW100">
        <v>835</v>
      </c>
      <c r="AX100">
        <v>0</v>
      </c>
      <c r="AY100">
        <v>0</v>
      </c>
      <c r="AZ100">
        <v>835</v>
      </c>
      <c r="BA100">
        <v>0</v>
      </c>
      <c r="BB100">
        <v>0</v>
      </c>
      <c r="BC100">
        <v>1</v>
      </c>
      <c r="BD100">
        <v>0</v>
      </c>
      <c r="BE100">
        <v>2</v>
      </c>
      <c r="BF100">
        <v>1</v>
      </c>
      <c r="BG100" t="s">
        <v>98</v>
      </c>
      <c r="BH100" s="1">
        <v>5</v>
      </c>
      <c r="BI100" t="s">
        <v>107</v>
      </c>
      <c r="BJ100" s="2">
        <v>0</v>
      </c>
      <c r="BK100" s="1">
        <f t="shared" si="7"/>
        <v>0</v>
      </c>
      <c r="BL100" t="s">
        <v>83</v>
      </c>
      <c r="BM100" t="s">
        <v>209</v>
      </c>
      <c r="BN100">
        <v>1920</v>
      </c>
      <c r="BO100" t="s">
        <v>102</v>
      </c>
      <c r="BP100">
        <v>1</v>
      </c>
      <c r="BQ100">
        <v>366</v>
      </c>
      <c r="BR100" t="s">
        <v>147</v>
      </c>
      <c r="BS100" t="s">
        <v>98</v>
      </c>
      <c r="BT100" t="s">
        <v>105</v>
      </c>
      <c r="BU100">
        <v>0</v>
      </c>
      <c r="BV100">
        <v>0</v>
      </c>
      <c r="BW100">
        <v>77</v>
      </c>
      <c r="BX100">
        <v>0</v>
      </c>
      <c r="BY100">
        <v>0</v>
      </c>
      <c r="BZ100">
        <v>0</v>
      </c>
      <c r="CA100" t="s">
        <v>83</v>
      </c>
      <c r="CB100" t="s">
        <v>83</v>
      </c>
      <c r="CC100" t="s">
        <v>135</v>
      </c>
      <c r="CD100">
        <v>400</v>
      </c>
      <c r="CE100">
        <v>5</v>
      </c>
      <c r="CF100">
        <v>2010</v>
      </c>
      <c r="CG100" t="s">
        <v>173</v>
      </c>
      <c r="CH100" t="s">
        <v>128</v>
      </c>
      <c r="CI100" s="3">
        <v>83000</v>
      </c>
    </row>
    <row r="101" spans="1:87" x14ac:dyDescent="0.3">
      <c r="A101" s="1">
        <v>100</v>
      </c>
      <c r="B101">
        <v>20</v>
      </c>
      <c r="C101" t="s">
        <v>81</v>
      </c>
      <c r="D101">
        <v>77</v>
      </c>
      <c r="E101" s="1">
        <v>9320</v>
      </c>
      <c r="F101" s="2" t="s">
        <v>82</v>
      </c>
      <c r="G101" s="1">
        <f t="shared" si="4"/>
        <v>1</v>
      </c>
      <c r="H101" t="s">
        <v>83</v>
      </c>
      <c r="I101" t="s">
        <v>120</v>
      </c>
      <c r="J101" t="s">
        <v>85</v>
      </c>
      <c r="K101" t="s">
        <v>86</v>
      </c>
      <c r="L101" t="s">
        <v>87</v>
      </c>
      <c r="M101" t="s">
        <v>88</v>
      </c>
      <c r="N101" t="s">
        <v>162</v>
      </c>
      <c r="O101" t="s">
        <v>90</v>
      </c>
      <c r="P101" t="s">
        <v>90</v>
      </c>
      <c r="Q101" t="s">
        <v>91</v>
      </c>
      <c r="R101" t="s">
        <v>115</v>
      </c>
      <c r="S101">
        <v>4</v>
      </c>
      <c r="T101">
        <v>5</v>
      </c>
      <c r="U101" s="2">
        <v>1959</v>
      </c>
      <c r="V101" s="2">
        <v>1959</v>
      </c>
      <c r="W101" s="1">
        <f t="shared" si="5"/>
        <v>63</v>
      </c>
      <c r="X101" s="1">
        <f t="shared" si="6"/>
        <v>63</v>
      </c>
      <c r="Y101" t="s">
        <v>93</v>
      </c>
      <c r="Z101" t="s">
        <v>94</v>
      </c>
      <c r="AA101" t="s">
        <v>161</v>
      </c>
      <c r="AB101" t="s">
        <v>161</v>
      </c>
      <c r="AC101" t="s">
        <v>117</v>
      </c>
      <c r="AE101">
        <v>0</v>
      </c>
      <c r="AF101" t="s">
        <v>98</v>
      </c>
      <c r="AG101" t="s">
        <v>98</v>
      </c>
      <c r="AH101" t="s">
        <v>118</v>
      </c>
      <c r="AI101" s="1">
        <f>VLOOKUP('Housing Data Set'!AH101, 'Look-Up Tab'!$B$3:$C$8,2,FALSE)</f>
        <v>2</v>
      </c>
      <c r="AJ101" t="s">
        <v>98</v>
      </c>
      <c r="AK101" t="s">
        <v>98</v>
      </c>
      <c r="AL101" t="s">
        <v>100</v>
      </c>
      <c r="AM101" t="s">
        <v>119</v>
      </c>
      <c r="AN101">
        <v>569</v>
      </c>
      <c r="AO101" t="s">
        <v>102</v>
      </c>
      <c r="AP101">
        <v>0</v>
      </c>
      <c r="AQ101">
        <v>381</v>
      </c>
      <c r="AR101">
        <v>950</v>
      </c>
      <c r="AS101" t="s">
        <v>103</v>
      </c>
      <c r="AT101" t="s">
        <v>147</v>
      </c>
      <c r="AU101" t="s">
        <v>105</v>
      </c>
      <c r="AV101" t="s">
        <v>106</v>
      </c>
      <c r="AW101">
        <v>1225</v>
      </c>
      <c r="AX101">
        <v>0</v>
      </c>
      <c r="AY101">
        <v>0</v>
      </c>
      <c r="AZ101">
        <v>1225</v>
      </c>
      <c r="BA101">
        <v>1</v>
      </c>
      <c r="BB101">
        <v>0</v>
      </c>
      <c r="BC101">
        <v>1</v>
      </c>
      <c r="BD101">
        <v>1</v>
      </c>
      <c r="BE101">
        <v>3</v>
      </c>
      <c r="BF101">
        <v>1</v>
      </c>
      <c r="BG101" t="s">
        <v>98</v>
      </c>
      <c r="BH101" s="1">
        <v>6</v>
      </c>
      <c r="BI101" t="s">
        <v>107</v>
      </c>
      <c r="BJ101" s="2">
        <v>0</v>
      </c>
      <c r="BK101" s="1">
        <f t="shared" si="7"/>
        <v>0</v>
      </c>
      <c r="BL101" t="s">
        <v>83</v>
      </c>
      <c r="BM101" t="s">
        <v>83</v>
      </c>
      <c r="BN101" t="s">
        <v>83</v>
      </c>
      <c r="BO101" t="s">
        <v>83</v>
      </c>
      <c r="BP101">
        <v>0</v>
      </c>
      <c r="BQ101">
        <v>0</v>
      </c>
      <c r="BR101" t="s">
        <v>83</v>
      </c>
      <c r="BS101" t="s">
        <v>83</v>
      </c>
      <c r="BT101" t="s">
        <v>105</v>
      </c>
      <c r="BU101">
        <v>352</v>
      </c>
      <c r="BV101">
        <v>0</v>
      </c>
      <c r="BW101">
        <v>0</v>
      </c>
      <c r="BX101">
        <v>0</v>
      </c>
      <c r="BY101">
        <v>0</v>
      </c>
      <c r="BZ101">
        <v>0</v>
      </c>
      <c r="CA101" t="s">
        <v>83</v>
      </c>
      <c r="CB101" t="s">
        <v>83</v>
      </c>
      <c r="CC101" t="s">
        <v>135</v>
      </c>
      <c r="CD101">
        <v>400</v>
      </c>
      <c r="CE101">
        <v>1</v>
      </c>
      <c r="CF101">
        <v>2010</v>
      </c>
      <c r="CG101" t="s">
        <v>110</v>
      </c>
      <c r="CH101" t="s">
        <v>111</v>
      </c>
      <c r="CI101" s="3">
        <v>128950</v>
      </c>
    </row>
    <row r="102" spans="1:87" x14ac:dyDescent="0.3">
      <c r="A102" s="1">
        <v>101</v>
      </c>
      <c r="B102">
        <v>20</v>
      </c>
      <c r="C102" t="s">
        <v>81</v>
      </c>
      <c r="D102" t="s">
        <v>83</v>
      </c>
      <c r="E102" s="1">
        <v>10603</v>
      </c>
      <c r="F102" s="2" t="s">
        <v>82</v>
      </c>
      <c r="G102" s="1">
        <f t="shared" si="4"/>
        <v>1</v>
      </c>
      <c r="H102" t="s">
        <v>83</v>
      </c>
      <c r="I102" t="s">
        <v>120</v>
      </c>
      <c r="J102" t="s">
        <v>85</v>
      </c>
      <c r="K102" t="s">
        <v>86</v>
      </c>
      <c r="L102" t="s">
        <v>87</v>
      </c>
      <c r="M102" t="s">
        <v>88</v>
      </c>
      <c r="N102" t="s">
        <v>138</v>
      </c>
      <c r="O102" t="s">
        <v>90</v>
      </c>
      <c r="P102" t="s">
        <v>90</v>
      </c>
      <c r="Q102" t="s">
        <v>91</v>
      </c>
      <c r="R102" t="s">
        <v>115</v>
      </c>
      <c r="S102">
        <v>6</v>
      </c>
      <c r="T102">
        <v>7</v>
      </c>
      <c r="U102" s="2">
        <v>1977</v>
      </c>
      <c r="V102" s="2">
        <v>2001</v>
      </c>
      <c r="W102" s="1">
        <f t="shared" si="5"/>
        <v>45</v>
      </c>
      <c r="X102" s="1">
        <f t="shared" si="6"/>
        <v>21</v>
      </c>
      <c r="Y102" t="s">
        <v>93</v>
      </c>
      <c r="Z102" t="s">
        <v>94</v>
      </c>
      <c r="AA102" t="s">
        <v>161</v>
      </c>
      <c r="AB102" t="s">
        <v>161</v>
      </c>
      <c r="AC102" t="s">
        <v>96</v>
      </c>
      <c r="AE102">
        <v>28</v>
      </c>
      <c r="AF102" t="s">
        <v>98</v>
      </c>
      <c r="AG102" t="s">
        <v>98</v>
      </c>
      <c r="AH102" t="s">
        <v>99</v>
      </c>
      <c r="AI102" s="1">
        <f>VLOOKUP('Housing Data Set'!AH102, 'Look-Up Tab'!$B$3:$C$8,2,FALSE)</f>
        <v>3</v>
      </c>
      <c r="AJ102" t="s">
        <v>98</v>
      </c>
      <c r="AK102" t="s">
        <v>98</v>
      </c>
      <c r="AL102" t="s">
        <v>121</v>
      </c>
      <c r="AM102" t="s">
        <v>119</v>
      </c>
      <c r="AN102">
        <v>1200</v>
      </c>
      <c r="AO102" t="s">
        <v>102</v>
      </c>
      <c r="AP102">
        <v>0</v>
      </c>
      <c r="AQ102">
        <v>410</v>
      </c>
      <c r="AR102">
        <v>1610</v>
      </c>
      <c r="AS102" t="s">
        <v>103</v>
      </c>
      <c r="AT102" t="s">
        <v>97</v>
      </c>
      <c r="AU102" t="s">
        <v>105</v>
      </c>
      <c r="AV102" t="s">
        <v>106</v>
      </c>
      <c r="AW102">
        <v>1610</v>
      </c>
      <c r="AX102">
        <v>0</v>
      </c>
      <c r="AY102">
        <v>0</v>
      </c>
      <c r="AZ102">
        <v>1610</v>
      </c>
      <c r="BA102">
        <v>1</v>
      </c>
      <c r="BB102">
        <v>0</v>
      </c>
      <c r="BC102">
        <v>2</v>
      </c>
      <c r="BD102">
        <v>0</v>
      </c>
      <c r="BE102">
        <v>3</v>
      </c>
      <c r="BF102">
        <v>1</v>
      </c>
      <c r="BG102" t="s">
        <v>97</v>
      </c>
      <c r="BH102" s="1">
        <v>6</v>
      </c>
      <c r="BI102" t="s">
        <v>107</v>
      </c>
      <c r="BJ102" s="2">
        <v>2</v>
      </c>
      <c r="BK102" s="1">
        <f t="shared" si="7"/>
        <v>1</v>
      </c>
      <c r="BL102" t="s">
        <v>98</v>
      </c>
      <c r="BM102" t="s">
        <v>108</v>
      </c>
      <c r="BN102">
        <v>1977</v>
      </c>
      <c r="BO102" t="s">
        <v>109</v>
      </c>
      <c r="BP102">
        <v>2</v>
      </c>
      <c r="BQ102">
        <v>480</v>
      </c>
      <c r="BR102" t="s">
        <v>98</v>
      </c>
      <c r="BS102" t="s">
        <v>98</v>
      </c>
      <c r="BT102" t="s">
        <v>105</v>
      </c>
      <c r="BU102">
        <v>168</v>
      </c>
      <c r="BV102">
        <v>68</v>
      </c>
      <c r="BW102">
        <v>0</v>
      </c>
      <c r="BX102">
        <v>0</v>
      </c>
      <c r="BY102">
        <v>0</v>
      </c>
      <c r="BZ102">
        <v>0</v>
      </c>
      <c r="CA102" t="s">
        <v>83</v>
      </c>
      <c r="CB102" t="s">
        <v>83</v>
      </c>
      <c r="CC102" t="s">
        <v>83</v>
      </c>
      <c r="CD102">
        <v>0</v>
      </c>
      <c r="CE102">
        <v>2</v>
      </c>
      <c r="CF102">
        <v>2010</v>
      </c>
      <c r="CG102" t="s">
        <v>110</v>
      </c>
      <c r="CH102" t="s">
        <v>111</v>
      </c>
      <c r="CI102" s="3">
        <v>205000</v>
      </c>
    </row>
    <row r="103" spans="1:87" x14ac:dyDescent="0.3">
      <c r="A103" s="1">
        <v>102</v>
      </c>
      <c r="B103">
        <v>60</v>
      </c>
      <c r="C103" t="s">
        <v>81</v>
      </c>
      <c r="D103">
        <v>77</v>
      </c>
      <c r="E103" s="1">
        <v>9206</v>
      </c>
      <c r="F103" s="2" t="s">
        <v>82</v>
      </c>
      <c r="G103" s="1">
        <f t="shared" si="4"/>
        <v>1</v>
      </c>
      <c r="H103" t="s">
        <v>83</v>
      </c>
      <c r="I103" t="s">
        <v>84</v>
      </c>
      <c r="J103" t="s">
        <v>85</v>
      </c>
      <c r="K103" t="s">
        <v>86</v>
      </c>
      <c r="L103" t="s">
        <v>87</v>
      </c>
      <c r="M103" t="s">
        <v>88</v>
      </c>
      <c r="N103" t="s">
        <v>170</v>
      </c>
      <c r="O103" t="s">
        <v>90</v>
      </c>
      <c r="P103" t="s">
        <v>90</v>
      </c>
      <c r="Q103" t="s">
        <v>91</v>
      </c>
      <c r="R103" t="s">
        <v>92</v>
      </c>
      <c r="S103">
        <v>6</v>
      </c>
      <c r="T103">
        <v>5</v>
      </c>
      <c r="U103" s="2">
        <v>1985</v>
      </c>
      <c r="V103" s="2">
        <v>1985</v>
      </c>
      <c r="W103" s="1">
        <f t="shared" si="5"/>
        <v>37</v>
      </c>
      <c r="X103" s="1">
        <f t="shared" si="6"/>
        <v>37</v>
      </c>
      <c r="Y103" t="s">
        <v>93</v>
      </c>
      <c r="Z103" t="s">
        <v>94</v>
      </c>
      <c r="AA103" t="s">
        <v>140</v>
      </c>
      <c r="AB103" t="s">
        <v>140</v>
      </c>
      <c r="AC103" t="s">
        <v>96</v>
      </c>
      <c r="AE103">
        <v>336</v>
      </c>
      <c r="AF103" t="s">
        <v>97</v>
      </c>
      <c r="AG103" t="s">
        <v>98</v>
      </c>
      <c r="AH103" t="s">
        <v>118</v>
      </c>
      <c r="AI103" s="1">
        <f>VLOOKUP('Housing Data Set'!AH103, 'Look-Up Tab'!$B$3:$C$8,2,FALSE)</f>
        <v>2</v>
      </c>
      <c r="AJ103" t="s">
        <v>97</v>
      </c>
      <c r="AK103" t="s">
        <v>98</v>
      </c>
      <c r="AL103" t="s">
        <v>100</v>
      </c>
      <c r="AM103" t="s">
        <v>102</v>
      </c>
      <c r="AN103">
        <v>0</v>
      </c>
      <c r="AO103" t="s">
        <v>102</v>
      </c>
      <c r="AP103">
        <v>0</v>
      </c>
      <c r="AQ103">
        <v>741</v>
      </c>
      <c r="AR103">
        <v>741</v>
      </c>
      <c r="AS103" t="s">
        <v>103</v>
      </c>
      <c r="AT103" t="s">
        <v>98</v>
      </c>
      <c r="AU103" t="s">
        <v>105</v>
      </c>
      <c r="AV103" t="s">
        <v>106</v>
      </c>
      <c r="AW103">
        <v>977</v>
      </c>
      <c r="AX103">
        <v>755</v>
      </c>
      <c r="AY103">
        <v>0</v>
      </c>
      <c r="AZ103">
        <v>1732</v>
      </c>
      <c r="BA103">
        <v>0</v>
      </c>
      <c r="BB103">
        <v>0</v>
      </c>
      <c r="BC103">
        <v>2</v>
      </c>
      <c r="BD103">
        <v>1</v>
      </c>
      <c r="BE103">
        <v>3</v>
      </c>
      <c r="BF103">
        <v>1</v>
      </c>
      <c r="BG103" t="s">
        <v>97</v>
      </c>
      <c r="BH103" s="1">
        <v>7</v>
      </c>
      <c r="BI103" t="s">
        <v>107</v>
      </c>
      <c r="BJ103" s="2">
        <v>1</v>
      </c>
      <c r="BK103" s="1">
        <f t="shared" si="7"/>
        <v>1</v>
      </c>
      <c r="BL103" t="s">
        <v>98</v>
      </c>
      <c r="BM103" t="s">
        <v>108</v>
      </c>
      <c r="BN103">
        <v>1985</v>
      </c>
      <c r="BO103" t="s">
        <v>157</v>
      </c>
      <c r="BP103">
        <v>2</v>
      </c>
      <c r="BQ103">
        <v>476</v>
      </c>
      <c r="BR103" t="s">
        <v>98</v>
      </c>
      <c r="BS103" t="s">
        <v>98</v>
      </c>
      <c r="BT103" t="s">
        <v>105</v>
      </c>
      <c r="BU103">
        <v>192</v>
      </c>
      <c r="BV103">
        <v>46</v>
      </c>
      <c r="BW103">
        <v>0</v>
      </c>
      <c r="BX103">
        <v>0</v>
      </c>
      <c r="BY103">
        <v>0</v>
      </c>
      <c r="BZ103">
        <v>0</v>
      </c>
      <c r="CA103" t="s">
        <v>83</v>
      </c>
      <c r="CB103" t="s">
        <v>83</v>
      </c>
      <c r="CC103" t="s">
        <v>83</v>
      </c>
      <c r="CD103">
        <v>0</v>
      </c>
      <c r="CE103">
        <v>6</v>
      </c>
      <c r="CF103">
        <v>2010</v>
      </c>
      <c r="CG103" t="s">
        <v>110</v>
      </c>
      <c r="CH103" t="s">
        <v>111</v>
      </c>
      <c r="CI103" s="3">
        <v>178000</v>
      </c>
    </row>
    <row r="104" spans="1:87" x14ac:dyDescent="0.3">
      <c r="A104" s="1">
        <v>103</v>
      </c>
      <c r="B104">
        <v>90</v>
      </c>
      <c r="C104" t="s">
        <v>81</v>
      </c>
      <c r="D104">
        <v>64</v>
      </c>
      <c r="E104" s="1">
        <v>7018</v>
      </c>
      <c r="F104" s="2" t="s">
        <v>82</v>
      </c>
      <c r="G104" s="1">
        <f t="shared" si="4"/>
        <v>1</v>
      </c>
      <c r="H104" t="s">
        <v>83</v>
      </c>
      <c r="I104" t="s">
        <v>84</v>
      </c>
      <c r="J104" t="s">
        <v>175</v>
      </c>
      <c r="K104" t="s">
        <v>86</v>
      </c>
      <c r="L104" t="s">
        <v>87</v>
      </c>
      <c r="M104" t="s">
        <v>88</v>
      </c>
      <c r="N104" t="s">
        <v>170</v>
      </c>
      <c r="O104" t="s">
        <v>90</v>
      </c>
      <c r="P104" t="s">
        <v>90</v>
      </c>
      <c r="Q104" t="s">
        <v>167</v>
      </c>
      <c r="R104" t="s">
        <v>115</v>
      </c>
      <c r="S104">
        <v>5</v>
      </c>
      <c r="T104">
        <v>5</v>
      </c>
      <c r="U104" s="2">
        <v>1979</v>
      </c>
      <c r="V104" s="2">
        <v>1979</v>
      </c>
      <c r="W104" s="1">
        <f t="shared" si="5"/>
        <v>43</v>
      </c>
      <c r="X104" s="1">
        <f t="shared" si="6"/>
        <v>43</v>
      </c>
      <c r="Y104" t="s">
        <v>93</v>
      </c>
      <c r="Z104" t="s">
        <v>94</v>
      </c>
      <c r="AA104" t="s">
        <v>140</v>
      </c>
      <c r="AB104" t="s">
        <v>140</v>
      </c>
      <c r="AC104" t="s">
        <v>117</v>
      </c>
      <c r="AE104">
        <v>0</v>
      </c>
      <c r="AF104" t="s">
        <v>98</v>
      </c>
      <c r="AG104" t="s">
        <v>147</v>
      </c>
      <c r="AH104" t="s">
        <v>168</v>
      </c>
      <c r="AI104" s="1">
        <f>VLOOKUP('Housing Data Set'!AH104, 'Look-Up Tab'!$B$3:$C$8,2,FALSE)</f>
        <v>4</v>
      </c>
      <c r="AJ104" t="s">
        <v>83</v>
      </c>
      <c r="AK104" t="s">
        <v>83</v>
      </c>
      <c r="AL104" t="s">
        <v>83</v>
      </c>
      <c r="AM104" t="s">
        <v>83</v>
      </c>
      <c r="AN104">
        <v>0</v>
      </c>
      <c r="AO104" t="s">
        <v>83</v>
      </c>
      <c r="AP104">
        <v>0</v>
      </c>
      <c r="AQ104">
        <v>0</v>
      </c>
      <c r="AR104">
        <v>0</v>
      </c>
      <c r="AS104" t="s">
        <v>103</v>
      </c>
      <c r="AT104" t="s">
        <v>98</v>
      </c>
      <c r="AU104" t="s">
        <v>105</v>
      </c>
      <c r="AV104" t="s">
        <v>106</v>
      </c>
      <c r="AW104">
        <v>1535</v>
      </c>
      <c r="AX104">
        <v>0</v>
      </c>
      <c r="AY104">
        <v>0</v>
      </c>
      <c r="AZ104">
        <v>1535</v>
      </c>
      <c r="BA104">
        <v>0</v>
      </c>
      <c r="BB104">
        <v>0</v>
      </c>
      <c r="BC104">
        <v>2</v>
      </c>
      <c r="BD104">
        <v>0</v>
      </c>
      <c r="BE104">
        <v>4</v>
      </c>
      <c r="BF104">
        <v>2</v>
      </c>
      <c r="BG104" t="s">
        <v>98</v>
      </c>
      <c r="BH104" s="1">
        <v>8</v>
      </c>
      <c r="BI104" t="s">
        <v>107</v>
      </c>
      <c r="BJ104" s="2">
        <v>0</v>
      </c>
      <c r="BK104" s="1">
        <f t="shared" si="7"/>
        <v>0</v>
      </c>
      <c r="BL104" t="s">
        <v>83</v>
      </c>
      <c r="BM104" t="s">
        <v>108</v>
      </c>
      <c r="BN104">
        <v>1979</v>
      </c>
      <c r="BO104" t="s">
        <v>102</v>
      </c>
      <c r="BP104">
        <v>2</v>
      </c>
      <c r="BQ104">
        <v>410</v>
      </c>
      <c r="BR104" t="s">
        <v>98</v>
      </c>
      <c r="BS104" t="s">
        <v>98</v>
      </c>
      <c r="BT104" t="s">
        <v>105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 t="s">
        <v>83</v>
      </c>
      <c r="CB104" t="s">
        <v>83</v>
      </c>
      <c r="CC104" t="s">
        <v>83</v>
      </c>
      <c r="CD104">
        <v>0</v>
      </c>
      <c r="CE104">
        <v>6</v>
      </c>
      <c r="CF104">
        <v>2009</v>
      </c>
      <c r="CG104" t="s">
        <v>110</v>
      </c>
      <c r="CH104" t="s">
        <v>210</v>
      </c>
      <c r="CI104" s="3">
        <v>118964</v>
      </c>
    </row>
    <row r="105" spans="1:87" x14ac:dyDescent="0.3">
      <c r="A105" s="1">
        <v>104</v>
      </c>
      <c r="B105">
        <v>20</v>
      </c>
      <c r="C105" t="s">
        <v>81</v>
      </c>
      <c r="D105">
        <v>94</v>
      </c>
      <c r="E105" s="1">
        <v>10402</v>
      </c>
      <c r="F105" s="2" t="s">
        <v>82</v>
      </c>
      <c r="G105" s="1">
        <f t="shared" si="4"/>
        <v>1</v>
      </c>
      <c r="H105" t="s">
        <v>83</v>
      </c>
      <c r="I105" t="s">
        <v>120</v>
      </c>
      <c r="J105" t="s">
        <v>85</v>
      </c>
      <c r="K105" t="s">
        <v>86</v>
      </c>
      <c r="L105" t="s">
        <v>122</v>
      </c>
      <c r="M105" t="s">
        <v>88</v>
      </c>
      <c r="N105" t="s">
        <v>89</v>
      </c>
      <c r="O105" t="s">
        <v>90</v>
      </c>
      <c r="P105" t="s">
        <v>90</v>
      </c>
      <c r="Q105" t="s">
        <v>91</v>
      </c>
      <c r="R105" t="s">
        <v>115</v>
      </c>
      <c r="S105">
        <v>7</v>
      </c>
      <c r="T105">
        <v>5</v>
      </c>
      <c r="U105" s="2">
        <v>2009</v>
      </c>
      <c r="V105" s="2">
        <v>2009</v>
      </c>
      <c r="W105" s="1">
        <f t="shared" si="5"/>
        <v>13</v>
      </c>
      <c r="X105" s="1">
        <f t="shared" si="6"/>
        <v>13</v>
      </c>
      <c r="Y105" t="s">
        <v>93</v>
      </c>
      <c r="Z105" t="s">
        <v>94</v>
      </c>
      <c r="AA105" t="s">
        <v>95</v>
      </c>
      <c r="AB105" t="s">
        <v>95</v>
      </c>
      <c r="AC105" t="s">
        <v>117</v>
      </c>
      <c r="AE105">
        <v>0</v>
      </c>
      <c r="AF105" t="s">
        <v>98</v>
      </c>
      <c r="AG105" t="s">
        <v>98</v>
      </c>
      <c r="AH105" t="s">
        <v>99</v>
      </c>
      <c r="AI105" s="1">
        <f>VLOOKUP('Housing Data Set'!AH105, 'Look-Up Tab'!$B$3:$C$8,2,FALSE)</f>
        <v>3</v>
      </c>
      <c r="AJ105" t="s">
        <v>97</v>
      </c>
      <c r="AK105" t="s">
        <v>98</v>
      </c>
      <c r="AL105" t="s">
        <v>100</v>
      </c>
      <c r="AM105" t="s">
        <v>102</v>
      </c>
      <c r="AN105">
        <v>0</v>
      </c>
      <c r="AO105" t="s">
        <v>102</v>
      </c>
      <c r="AP105">
        <v>0</v>
      </c>
      <c r="AQ105">
        <v>1226</v>
      </c>
      <c r="AR105">
        <v>1226</v>
      </c>
      <c r="AS105" t="s">
        <v>103</v>
      </c>
      <c r="AT105" t="s">
        <v>104</v>
      </c>
      <c r="AU105" t="s">
        <v>105</v>
      </c>
      <c r="AV105" t="s">
        <v>106</v>
      </c>
      <c r="AW105">
        <v>1226</v>
      </c>
      <c r="AX105">
        <v>0</v>
      </c>
      <c r="AY105">
        <v>0</v>
      </c>
      <c r="AZ105">
        <v>1226</v>
      </c>
      <c r="BA105">
        <v>0</v>
      </c>
      <c r="BB105">
        <v>0</v>
      </c>
      <c r="BC105">
        <v>2</v>
      </c>
      <c r="BD105">
        <v>0</v>
      </c>
      <c r="BE105">
        <v>3</v>
      </c>
      <c r="BF105">
        <v>1</v>
      </c>
      <c r="BG105" t="s">
        <v>97</v>
      </c>
      <c r="BH105" s="1">
        <v>6</v>
      </c>
      <c r="BI105" t="s">
        <v>107</v>
      </c>
      <c r="BJ105" s="2">
        <v>0</v>
      </c>
      <c r="BK105" s="1">
        <f t="shared" si="7"/>
        <v>0</v>
      </c>
      <c r="BL105" t="s">
        <v>83</v>
      </c>
      <c r="BM105" t="s">
        <v>108</v>
      </c>
      <c r="BN105">
        <v>2009</v>
      </c>
      <c r="BO105" t="s">
        <v>109</v>
      </c>
      <c r="BP105">
        <v>3</v>
      </c>
      <c r="BQ105">
        <v>740</v>
      </c>
      <c r="BR105" t="s">
        <v>98</v>
      </c>
      <c r="BS105" t="s">
        <v>98</v>
      </c>
      <c r="BT105" t="s">
        <v>105</v>
      </c>
      <c r="BU105">
        <v>0</v>
      </c>
      <c r="BV105">
        <v>36</v>
      </c>
      <c r="BW105">
        <v>0</v>
      </c>
      <c r="BX105">
        <v>0</v>
      </c>
      <c r="BY105">
        <v>0</v>
      </c>
      <c r="BZ105">
        <v>0</v>
      </c>
      <c r="CA105" t="s">
        <v>83</v>
      </c>
      <c r="CB105" t="s">
        <v>83</v>
      </c>
      <c r="CC105" t="s">
        <v>83</v>
      </c>
      <c r="CD105">
        <v>0</v>
      </c>
      <c r="CE105">
        <v>5</v>
      </c>
      <c r="CF105">
        <v>2010</v>
      </c>
      <c r="CG105" t="s">
        <v>110</v>
      </c>
      <c r="CH105" t="s">
        <v>111</v>
      </c>
      <c r="CI105" s="3">
        <v>198900</v>
      </c>
    </row>
    <row r="106" spans="1:87" x14ac:dyDescent="0.3">
      <c r="A106" s="1">
        <v>105</v>
      </c>
      <c r="B106">
        <v>50</v>
      </c>
      <c r="C106" t="s">
        <v>142</v>
      </c>
      <c r="D106" t="s">
        <v>83</v>
      </c>
      <c r="E106" s="1">
        <v>7758</v>
      </c>
      <c r="F106" s="2" t="s">
        <v>82</v>
      </c>
      <c r="G106" s="1">
        <f t="shared" si="4"/>
        <v>1</v>
      </c>
      <c r="H106" t="s">
        <v>83</v>
      </c>
      <c r="I106" t="s">
        <v>84</v>
      </c>
      <c r="J106" t="s">
        <v>85</v>
      </c>
      <c r="K106" t="s">
        <v>86</v>
      </c>
      <c r="L106" t="s">
        <v>122</v>
      </c>
      <c r="M106" t="s">
        <v>88</v>
      </c>
      <c r="N106" t="s">
        <v>176</v>
      </c>
      <c r="O106" t="s">
        <v>90</v>
      </c>
      <c r="P106" t="s">
        <v>90</v>
      </c>
      <c r="Q106" t="s">
        <v>91</v>
      </c>
      <c r="R106" t="s">
        <v>132</v>
      </c>
      <c r="S106">
        <v>7</v>
      </c>
      <c r="T106">
        <v>4</v>
      </c>
      <c r="U106" s="2">
        <v>1931</v>
      </c>
      <c r="V106" s="2">
        <v>1950</v>
      </c>
      <c r="W106" s="1">
        <f t="shared" si="5"/>
        <v>91</v>
      </c>
      <c r="X106" s="1">
        <f t="shared" si="6"/>
        <v>72</v>
      </c>
      <c r="Y106" t="s">
        <v>93</v>
      </c>
      <c r="Z106" t="s">
        <v>94</v>
      </c>
      <c r="AA106" t="s">
        <v>203</v>
      </c>
      <c r="AB106" t="s">
        <v>203</v>
      </c>
      <c r="AC106" t="s">
        <v>96</v>
      </c>
      <c r="AE106">
        <v>600</v>
      </c>
      <c r="AF106" t="s">
        <v>98</v>
      </c>
      <c r="AG106" t="s">
        <v>147</v>
      </c>
      <c r="AH106" t="s">
        <v>99</v>
      </c>
      <c r="AI106" s="1">
        <f>VLOOKUP('Housing Data Set'!AH106, 'Look-Up Tab'!$B$3:$C$8,2,FALSE)</f>
        <v>3</v>
      </c>
      <c r="AJ106" t="s">
        <v>98</v>
      </c>
      <c r="AK106" t="s">
        <v>98</v>
      </c>
      <c r="AL106" t="s">
        <v>100</v>
      </c>
      <c r="AM106" t="s">
        <v>172</v>
      </c>
      <c r="AN106">
        <v>224</v>
      </c>
      <c r="AO106" t="s">
        <v>102</v>
      </c>
      <c r="AP106">
        <v>0</v>
      </c>
      <c r="AQ106">
        <v>816</v>
      </c>
      <c r="AR106">
        <v>1040</v>
      </c>
      <c r="AS106" t="s">
        <v>103</v>
      </c>
      <c r="AT106" t="s">
        <v>104</v>
      </c>
      <c r="AU106" t="s">
        <v>105</v>
      </c>
      <c r="AV106" t="s">
        <v>145</v>
      </c>
      <c r="AW106">
        <v>1226</v>
      </c>
      <c r="AX106">
        <v>592</v>
      </c>
      <c r="AY106">
        <v>0</v>
      </c>
      <c r="AZ106">
        <v>1818</v>
      </c>
      <c r="BA106">
        <v>0</v>
      </c>
      <c r="BB106">
        <v>0</v>
      </c>
      <c r="BC106">
        <v>1</v>
      </c>
      <c r="BD106">
        <v>1</v>
      </c>
      <c r="BE106">
        <v>4</v>
      </c>
      <c r="BF106">
        <v>1</v>
      </c>
      <c r="BG106" t="s">
        <v>98</v>
      </c>
      <c r="BH106" s="1">
        <v>7</v>
      </c>
      <c r="BI106" t="s">
        <v>107</v>
      </c>
      <c r="BJ106" s="2">
        <v>2</v>
      </c>
      <c r="BK106" s="1">
        <f t="shared" si="7"/>
        <v>1</v>
      </c>
      <c r="BL106" t="s">
        <v>98</v>
      </c>
      <c r="BM106" t="s">
        <v>127</v>
      </c>
      <c r="BN106">
        <v>1951</v>
      </c>
      <c r="BO106" t="s">
        <v>102</v>
      </c>
      <c r="BP106">
        <v>1</v>
      </c>
      <c r="BQ106">
        <v>240</v>
      </c>
      <c r="BR106" t="s">
        <v>98</v>
      </c>
      <c r="BS106" t="s">
        <v>98</v>
      </c>
      <c r="BT106" t="s">
        <v>105</v>
      </c>
      <c r="BU106">
        <v>0</v>
      </c>
      <c r="BV106">
        <v>0</v>
      </c>
      <c r="BW106">
        <v>0</v>
      </c>
      <c r="BX106">
        <v>0</v>
      </c>
      <c r="BY106">
        <v>184</v>
      </c>
      <c r="BZ106">
        <v>0</v>
      </c>
      <c r="CA106" t="s">
        <v>83</v>
      </c>
      <c r="CB106" t="s">
        <v>83</v>
      </c>
      <c r="CC106" t="s">
        <v>83</v>
      </c>
      <c r="CD106">
        <v>0</v>
      </c>
      <c r="CE106">
        <v>6</v>
      </c>
      <c r="CF106">
        <v>2007</v>
      </c>
      <c r="CG106" t="s">
        <v>110</v>
      </c>
      <c r="CH106" t="s">
        <v>111</v>
      </c>
      <c r="CI106" s="3">
        <v>169500</v>
      </c>
    </row>
    <row r="107" spans="1:87" x14ac:dyDescent="0.3">
      <c r="A107" s="1">
        <v>106</v>
      </c>
      <c r="B107">
        <v>60</v>
      </c>
      <c r="C107" t="s">
        <v>192</v>
      </c>
      <c r="D107">
        <v>75</v>
      </c>
      <c r="E107" s="1">
        <v>9375</v>
      </c>
      <c r="F107" s="2" t="s">
        <v>82</v>
      </c>
      <c r="G107" s="1">
        <f t="shared" si="4"/>
        <v>1</v>
      </c>
      <c r="H107" t="s">
        <v>83</v>
      </c>
      <c r="I107" t="s">
        <v>84</v>
      </c>
      <c r="J107" t="s">
        <v>85</v>
      </c>
      <c r="K107" t="s">
        <v>86</v>
      </c>
      <c r="L107" t="s">
        <v>87</v>
      </c>
      <c r="M107" t="s">
        <v>88</v>
      </c>
      <c r="N107" t="s">
        <v>136</v>
      </c>
      <c r="O107" t="s">
        <v>90</v>
      </c>
      <c r="P107" t="s">
        <v>90</v>
      </c>
      <c r="Q107" t="s">
        <v>91</v>
      </c>
      <c r="R107" t="s">
        <v>92</v>
      </c>
      <c r="S107">
        <v>8</v>
      </c>
      <c r="T107">
        <v>5</v>
      </c>
      <c r="U107" s="2">
        <v>2003</v>
      </c>
      <c r="V107" s="2">
        <v>2004</v>
      </c>
      <c r="W107" s="1">
        <f t="shared" si="5"/>
        <v>19</v>
      </c>
      <c r="X107" s="1">
        <f t="shared" si="6"/>
        <v>18</v>
      </c>
      <c r="Y107" t="s">
        <v>152</v>
      </c>
      <c r="Z107" t="s">
        <v>94</v>
      </c>
      <c r="AA107" t="s">
        <v>95</v>
      </c>
      <c r="AB107" t="s">
        <v>95</v>
      </c>
      <c r="AC107" t="s">
        <v>96</v>
      </c>
      <c r="AE107">
        <v>768</v>
      </c>
      <c r="AF107" t="s">
        <v>97</v>
      </c>
      <c r="AG107" t="s">
        <v>98</v>
      </c>
      <c r="AH107" t="s">
        <v>99</v>
      </c>
      <c r="AI107" s="1">
        <f>VLOOKUP('Housing Data Set'!AH107, 'Look-Up Tab'!$B$3:$C$8,2,FALSE)</f>
        <v>3</v>
      </c>
      <c r="AJ107" t="s">
        <v>104</v>
      </c>
      <c r="AK107" t="s">
        <v>98</v>
      </c>
      <c r="AL107" t="s">
        <v>100</v>
      </c>
      <c r="AM107" t="s">
        <v>102</v>
      </c>
      <c r="AN107">
        <v>0</v>
      </c>
      <c r="AO107" t="s">
        <v>102</v>
      </c>
      <c r="AP107">
        <v>0</v>
      </c>
      <c r="AQ107">
        <v>1053</v>
      </c>
      <c r="AR107">
        <v>1053</v>
      </c>
      <c r="AS107" t="s">
        <v>103</v>
      </c>
      <c r="AT107" t="s">
        <v>104</v>
      </c>
      <c r="AU107" t="s">
        <v>105</v>
      </c>
      <c r="AV107" t="s">
        <v>106</v>
      </c>
      <c r="AW107">
        <v>1053</v>
      </c>
      <c r="AX107">
        <v>939</v>
      </c>
      <c r="AY107">
        <v>0</v>
      </c>
      <c r="AZ107">
        <v>1992</v>
      </c>
      <c r="BA107">
        <v>0</v>
      </c>
      <c r="BB107">
        <v>0</v>
      </c>
      <c r="BC107">
        <v>2</v>
      </c>
      <c r="BD107">
        <v>1</v>
      </c>
      <c r="BE107">
        <v>3</v>
      </c>
      <c r="BF107">
        <v>1</v>
      </c>
      <c r="BG107" t="s">
        <v>97</v>
      </c>
      <c r="BH107" s="1">
        <v>9</v>
      </c>
      <c r="BI107" t="s">
        <v>107</v>
      </c>
      <c r="BJ107" s="2">
        <v>1</v>
      </c>
      <c r="BK107" s="1">
        <f t="shared" si="7"/>
        <v>1</v>
      </c>
      <c r="BL107" t="s">
        <v>97</v>
      </c>
      <c r="BM107" t="s">
        <v>108</v>
      </c>
      <c r="BN107">
        <v>2003</v>
      </c>
      <c r="BO107" t="s">
        <v>109</v>
      </c>
      <c r="BP107">
        <v>2</v>
      </c>
      <c r="BQ107">
        <v>648</v>
      </c>
      <c r="BR107" t="s">
        <v>98</v>
      </c>
      <c r="BS107" t="s">
        <v>98</v>
      </c>
      <c r="BT107" t="s">
        <v>105</v>
      </c>
      <c r="BU107">
        <v>140</v>
      </c>
      <c r="BV107">
        <v>45</v>
      </c>
      <c r="BW107">
        <v>0</v>
      </c>
      <c r="BX107">
        <v>0</v>
      </c>
      <c r="BY107">
        <v>0</v>
      </c>
      <c r="BZ107">
        <v>0</v>
      </c>
      <c r="CA107" t="s">
        <v>83</v>
      </c>
      <c r="CB107" t="s">
        <v>83</v>
      </c>
      <c r="CC107" t="s">
        <v>83</v>
      </c>
      <c r="CD107">
        <v>0</v>
      </c>
      <c r="CE107">
        <v>8</v>
      </c>
      <c r="CF107">
        <v>2008</v>
      </c>
      <c r="CG107" t="s">
        <v>110</v>
      </c>
      <c r="CH107" t="s">
        <v>111</v>
      </c>
      <c r="CI107" s="3">
        <v>250000</v>
      </c>
    </row>
    <row r="108" spans="1:87" x14ac:dyDescent="0.3">
      <c r="A108" s="1">
        <v>107</v>
      </c>
      <c r="B108">
        <v>30</v>
      </c>
      <c r="C108" t="s">
        <v>142</v>
      </c>
      <c r="D108">
        <v>60</v>
      </c>
      <c r="E108" s="1">
        <v>10800</v>
      </c>
      <c r="F108" s="2" t="s">
        <v>82</v>
      </c>
      <c r="G108" s="1">
        <f t="shared" si="4"/>
        <v>1</v>
      </c>
      <c r="H108" t="s">
        <v>174</v>
      </c>
      <c r="I108" t="s">
        <v>84</v>
      </c>
      <c r="J108" t="s">
        <v>85</v>
      </c>
      <c r="K108" t="s">
        <v>86</v>
      </c>
      <c r="L108" t="s">
        <v>87</v>
      </c>
      <c r="M108" t="s">
        <v>88</v>
      </c>
      <c r="N108" t="s">
        <v>143</v>
      </c>
      <c r="O108" t="s">
        <v>90</v>
      </c>
      <c r="P108" t="s">
        <v>90</v>
      </c>
      <c r="Q108" t="s">
        <v>91</v>
      </c>
      <c r="R108" t="s">
        <v>115</v>
      </c>
      <c r="S108">
        <v>4</v>
      </c>
      <c r="T108">
        <v>7</v>
      </c>
      <c r="U108" s="2">
        <v>1885</v>
      </c>
      <c r="V108" s="2">
        <v>1995</v>
      </c>
      <c r="W108" s="1">
        <f t="shared" si="5"/>
        <v>137</v>
      </c>
      <c r="X108" s="1">
        <f t="shared" si="6"/>
        <v>27</v>
      </c>
      <c r="Y108" t="s">
        <v>211</v>
      </c>
      <c r="Z108" t="s">
        <v>94</v>
      </c>
      <c r="AA108" t="s">
        <v>95</v>
      </c>
      <c r="AB108" t="s">
        <v>95</v>
      </c>
      <c r="AC108" t="s">
        <v>117</v>
      </c>
      <c r="AE108">
        <v>0</v>
      </c>
      <c r="AF108" t="s">
        <v>98</v>
      </c>
      <c r="AG108" t="s">
        <v>98</v>
      </c>
      <c r="AH108" t="s">
        <v>126</v>
      </c>
      <c r="AI108" s="1">
        <f>VLOOKUP('Housing Data Set'!AH108, 'Look-Up Tab'!$B$3:$C$8,2,FALSE)</f>
        <v>1</v>
      </c>
      <c r="AJ108" t="s">
        <v>147</v>
      </c>
      <c r="AK108" t="s">
        <v>98</v>
      </c>
      <c r="AL108" t="s">
        <v>100</v>
      </c>
      <c r="AM108" t="s">
        <v>102</v>
      </c>
      <c r="AN108">
        <v>0</v>
      </c>
      <c r="AO108" t="s">
        <v>102</v>
      </c>
      <c r="AP108">
        <v>0</v>
      </c>
      <c r="AQ108">
        <v>641</v>
      </c>
      <c r="AR108">
        <v>641</v>
      </c>
      <c r="AS108" t="s">
        <v>103</v>
      </c>
      <c r="AT108" t="s">
        <v>97</v>
      </c>
      <c r="AU108" t="s">
        <v>105</v>
      </c>
      <c r="AV108" t="s">
        <v>106</v>
      </c>
      <c r="AW108">
        <v>1047</v>
      </c>
      <c r="AX108">
        <v>0</v>
      </c>
      <c r="AY108">
        <v>0</v>
      </c>
      <c r="AZ108">
        <v>1047</v>
      </c>
      <c r="BA108">
        <v>0</v>
      </c>
      <c r="BB108">
        <v>0</v>
      </c>
      <c r="BC108">
        <v>1</v>
      </c>
      <c r="BD108">
        <v>0</v>
      </c>
      <c r="BE108">
        <v>2</v>
      </c>
      <c r="BF108">
        <v>1</v>
      </c>
      <c r="BG108" t="s">
        <v>98</v>
      </c>
      <c r="BH108" s="1">
        <v>6</v>
      </c>
      <c r="BI108" t="s">
        <v>107</v>
      </c>
      <c r="BJ108" s="2">
        <v>0</v>
      </c>
      <c r="BK108" s="1">
        <f t="shared" si="7"/>
        <v>0</v>
      </c>
      <c r="BL108" t="s">
        <v>83</v>
      </c>
      <c r="BM108" t="s">
        <v>127</v>
      </c>
      <c r="BN108">
        <v>1954</v>
      </c>
      <c r="BO108" t="s">
        <v>102</v>
      </c>
      <c r="BP108">
        <v>1</v>
      </c>
      <c r="BQ108">
        <v>273</v>
      </c>
      <c r="BR108" t="s">
        <v>147</v>
      </c>
      <c r="BS108" t="s">
        <v>147</v>
      </c>
      <c r="BT108" t="s">
        <v>177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 t="s">
        <v>83</v>
      </c>
      <c r="CB108" t="s">
        <v>83</v>
      </c>
      <c r="CC108" t="s">
        <v>135</v>
      </c>
      <c r="CD108">
        <v>450</v>
      </c>
      <c r="CE108">
        <v>8</v>
      </c>
      <c r="CF108">
        <v>2007</v>
      </c>
      <c r="CG108" t="s">
        <v>110</v>
      </c>
      <c r="CH108" t="s">
        <v>111</v>
      </c>
      <c r="CI108" s="3">
        <v>100000</v>
      </c>
    </row>
    <row r="109" spans="1:87" x14ac:dyDescent="0.3">
      <c r="A109" s="1">
        <v>108</v>
      </c>
      <c r="B109">
        <v>20</v>
      </c>
      <c r="C109" t="s">
        <v>142</v>
      </c>
      <c r="D109">
        <v>50</v>
      </c>
      <c r="E109" s="1">
        <v>6000</v>
      </c>
      <c r="F109" s="2" t="s">
        <v>82</v>
      </c>
      <c r="G109" s="1">
        <f t="shared" si="4"/>
        <v>1</v>
      </c>
      <c r="H109" t="s">
        <v>83</v>
      </c>
      <c r="I109" t="s">
        <v>84</v>
      </c>
      <c r="J109" t="s">
        <v>85</v>
      </c>
      <c r="K109" t="s">
        <v>86</v>
      </c>
      <c r="L109" t="s">
        <v>87</v>
      </c>
      <c r="M109" t="s">
        <v>88</v>
      </c>
      <c r="N109" t="s">
        <v>143</v>
      </c>
      <c r="O109" t="s">
        <v>90</v>
      </c>
      <c r="P109" t="s">
        <v>90</v>
      </c>
      <c r="Q109" t="s">
        <v>91</v>
      </c>
      <c r="R109" t="s">
        <v>115</v>
      </c>
      <c r="S109">
        <v>5</v>
      </c>
      <c r="T109">
        <v>5</v>
      </c>
      <c r="U109" s="2">
        <v>1948</v>
      </c>
      <c r="V109" s="2">
        <v>1950</v>
      </c>
      <c r="W109" s="1">
        <f t="shared" si="5"/>
        <v>74</v>
      </c>
      <c r="X109" s="1">
        <f t="shared" si="6"/>
        <v>72</v>
      </c>
      <c r="Y109" t="s">
        <v>93</v>
      </c>
      <c r="Z109" t="s">
        <v>94</v>
      </c>
      <c r="AA109" t="s">
        <v>95</v>
      </c>
      <c r="AB109" t="s">
        <v>95</v>
      </c>
      <c r="AC109" t="s">
        <v>117</v>
      </c>
      <c r="AE109">
        <v>0</v>
      </c>
      <c r="AF109" t="s">
        <v>98</v>
      </c>
      <c r="AG109" t="s">
        <v>98</v>
      </c>
      <c r="AH109" t="s">
        <v>118</v>
      </c>
      <c r="AI109" s="1">
        <f>VLOOKUP('Housing Data Set'!AH109, 'Look-Up Tab'!$B$3:$C$8,2,FALSE)</f>
        <v>2</v>
      </c>
      <c r="AJ109" t="s">
        <v>98</v>
      </c>
      <c r="AK109" t="s">
        <v>98</v>
      </c>
      <c r="AL109" t="s">
        <v>100</v>
      </c>
      <c r="AM109" t="s">
        <v>119</v>
      </c>
      <c r="AN109">
        <v>104</v>
      </c>
      <c r="AO109" t="s">
        <v>141</v>
      </c>
      <c r="AP109">
        <v>169</v>
      </c>
      <c r="AQ109">
        <v>516</v>
      </c>
      <c r="AR109">
        <v>789</v>
      </c>
      <c r="AS109" t="s">
        <v>103</v>
      </c>
      <c r="AT109" t="s">
        <v>104</v>
      </c>
      <c r="AU109" t="s">
        <v>105</v>
      </c>
      <c r="AV109" t="s">
        <v>106</v>
      </c>
      <c r="AW109">
        <v>789</v>
      </c>
      <c r="AX109">
        <v>0</v>
      </c>
      <c r="AY109">
        <v>0</v>
      </c>
      <c r="AZ109">
        <v>789</v>
      </c>
      <c r="BA109">
        <v>0</v>
      </c>
      <c r="BB109">
        <v>0</v>
      </c>
      <c r="BC109">
        <v>1</v>
      </c>
      <c r="BD109">
        <v>0</v>
      </c>
      <c r="BE109">
        <v>2</v>
      </c>
      <c r="BF109">
        <v>1</v>
      </c>
      <c r="BG109" t="s">
        <v>98</v>
      </c>
      <c r="BH109" s="1">
        <v>5</v>
      </c>
      <c r="BI109" t="s">
        <v>107</v>
      </c>
      <c r="BJ109" s="2">
        <v>0</v>
      </c>
      <c r="BK109" s="1">
        <f t="shared" si="7"/>
        <v>0</v>
      </c>
      <c r="BL109" t="s">
        <v>83</v>
      </c>
      <c r="BM109" t="s">
        <v>127</v>
      </c>
      <c r="BN109">
        <v>1948</v>
      </c>
      <c r="BO109" t="s">
        <v>102</v>
      </c>
      <c r="BP109">
        <v>1</v>
      </c>
      <c r="BQ109">
        <v>250</v>
      </c>
      <c r="BR109" t="s">
        <v>98</v>
      </c>
      <c r="BS109" t="s">
        <v>98</v>
      </c>
      <c r="BT109" t="s">
        <v>105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 t="s">
        <v>83</v>
      </c>
      <c r="CB109" t="s">
        <v>83</v>
      </c>
      <c r="CC109" t="s">
        <v>83</v>
      </c>
      <c r="CD109">
        <v>0</v>
      </c>
      <c r="CE109">
        <v>4</v>
      </c>
      <c r="CF109">
        <v>2008</v>
      </c>
      <c r="CG109" t="s">
        <v>110</v>
      </c>
      <c r="CH109" t="s">
        <v>159</v>
      </c>
      <c r="CI109" s="3">
        <v>115000</v>
      </c>
    </row>
    <row r="110" spans="1:87" x14ac:dyDescent="0.3">
      <c r="A110" s="1">
        <v>109</v>
      </c>
      <c r="B110">
        <v>50</v>
      </c>
      <c r="C110" t="s">
        <v>142</v>
      </c>
      <c r="D110">
        <v>85</v>
      </c>
      <c r="E110" s="1">
        <v>8500</v>
      </c>
      <c r="F110" s="2" t="s">
        <v>82</v>
      </c>
      <c r="G110" s="1">
        <f t="shared" si="4"/>
        <v>1</v>
      </c>
      <c r="H110" t="s">
        <v>83</v>
      </c>
      <c r="I110" t="s">
        <v>84</v>
      </c>
      <c r="J110" t="s">
        <v>85</v>
      </c>
      <c r="K110" t="s">
        <v>86</v>
      </c>
      <c r="L110" t="s">
        <v>122</v>
      </c>
      <c r="M110" t="s">
        <v>88</v>
      </c>
      <c r="N110" t="s">
        <v>176</v>
      </c>
      <c r="O110" t="s">
        <v>144</v>
      </c>
      <c r="P110" t="s">
        <v>90</v>
      </c>
      <c r="Q110" t="s">
        <v>91</v>
      </c>
      <c r="R110" t="s">
        <v>132</v>
      </c>
      <c r="S110">
        <v>5</v>
      </c>
      <c r="T110">
        <v>7</v>
      </c>
      <c r="U110" s="2">
        <v>1919</v>
      </c>
      <c r="V110" s="2">
        <v>2005</v>
      </c>
      <c r="W110" s="1">
        <f t="shared" si="5"/>
        <v>103</v>
      </c>
      <c r="X110" s="1">
        <f t="shared" si="6"/>
        <v>17</v>
      </c>
      <c r="Y110" t="s">
        <v>93</v>
      </c>
      <c r="Z110" t="s">
        <v>94</v>
      </c>
      <c r="AA110" t="s">
        <v>180</v>
      </c>
      <c r="AB110" t="s">
        <v>181</v>
      </c>
      <c r="AC110" t="s">
        <v>117</v>
      </c>
      <c r="AE110">
        <v>0</v>
      </c>
      <c r="AF110" t="s">
        <v>98</v>
      </c>
      <c r="AG110" t="s">
        <v>98</v>
      </c>
      <c r="AH110" t="s">
        <v>118</v>
      </c>
      <c r="AI110" s="1">
        <f>VLOOKUP('Housing Data Set'!AH110, 'Look-Up Tab'!$B$3:$C$8,2,FALSE)</f>
        <v>2</v>
      </c>
      <c r="AJ110" t="s">
        <v>98</v>
      </c>
      <c r="AK110" t="s">
        <v>98</v>
      </c>
      <c r="AL110" t="s">
        <v>100</v>
      </c>
      <c r="AM110" t="s">
        <v>102</v>
      </c>
      <c r="AN110">
        <v>0</v>
      </c>
      <c r="AO110" t="s">
        <v>102</v>
      </c>
      <c r="AP110">
        <v>0</v>
      </c>
      <c r="AQ110">
        <v>793</v>
      </c>
      <c r="AR110">
        <v>793</v>
      </c>
      <c r="AS110" t="s">
        <v>206</v>
      </c>
      <c r="AT110" t="s">
        <v>98</v>
      </c>
      <c r="AU110" t="s">
        <v>177</v>
      </c>
      <c r="AV110" t="s">
        <v>145</v>
      </c>
      <c r="AW110">
        <v>997</v>
      </c>
      <c r="AX110">
        <v>520</v>
      </c>
      <c r="AY110">
        <v>0</v>
      </c>
      <c r="AZ110">
        <v>1517</v>
      </c>
      <c r="BA110">
        <v>0</v>
      </c>
      <c r="BB110">
        <v>0</v>
      </c>
      <c r="BC110">
        <v>2</v>
      </c>
      <c r="BD110">
        <v>0</v>
      </c>
      <c r="BE110">
        <v>3</v>
      </c>
      <c r="BF110">
        <v>1</v>
      </c>
      <c r="BG110" t="s">
        <v>147</v>
      </c>
      <c r="BH110" s="1">
        <v>7</v>
      </c>
      <c r="BI110" t="s">
        <v>107</v>
      </c>
      <c r="BJ110" s="2">
        <v>0</v>
      </c>
      <c r="BK110" s="1">
        <f t="shared" si="7"/>
        <v>0</v>
      </c>
      <c r="BL110" t="s">
        <v>83</v>
      </c>
      <c r="BM110" t="s">
        <v>83</v>
      </c>
      <c r="BN110" t="s">
        <v>83</v>
      </c>
      <c r="BO110" t="s">
        <v>83</v>
      </c>
      <c r="BP110">
        <v>0</v>
      </c>
      <c r="BQ110">
        <v>0</v>
      </c>
      <c r="BR110" t="s">
        <v>83</v>
      </c>
      <c r="BS110" t="s">
        <v>83</v>
      </c>
      <c r="BT110" t="s">
        <v>177</v>
      </c>
      <c r="BU110">
        <v>0</v>
      </c>
      <c r="BV110">
        <v>0</v>
      </c>
      <c r="BW110">
        <v>144</v>
      </c>
      <c r="BX110">
        <v>0</v>
      </c>
      <c r="BY110">
        <v>0</v>
      </c>
      <c r="BZ110">
        <v>0</v>
      </c>
      <c r="CA110" t="s">
        <v>83</v>
      </c>
      <c r="CB110" t="s">
        <v>83</v>
      </c>
      <c r="CC110" t="s">
        <v>83</v>
      </c>
      <c r="CD110">
        <v>0</v>
      </c>
      <c r="CE110">
        <v>8</v>
      </c>
      <c r="CF110">
        <v>2007</v>
      </c>
      <c r="CG110" t="s">
        <v>110</v>
      </c>
      <c r="CH110" t="s">
        <v>111</v>
      </c>
      <c r="CI110" s="3">
        <v>115000</v>
      </c>
    </row>
    <row r="111" spans="1:87" x14ac:dyDescent="0.3">
      <c r="A111" s="1">
        <v>110</v>
      </c>
      <c r="B111">
        <v>20</v>
      </c>
      <c r="C111" t="s">
        <v>81</v>
      </c>
      <c r="D111">
        <v>105</v>
      </c>
      <c r="E111" s="1">
        <v>11751</v>
      </c>
      <c r="F111" s="2" t="s">
        <v>82</v>
      </c>
      <c r="G111" s="1">
        <f t="shared" si="4"/>
        <v>1</v>
      </c>
      <c r="H111" t="s">
        <v>83</v>
      </c>
      <c r="I111" t="s">
        <v>120</v>
      </c>
      <c r="J111" t="s">
        <v>85</v>
      </c>
      <c r="K111" t="s">
        <v>86</v>
      </c>
      <c r="L111" t="s">
        <v>87</v>
      </c>
      <c r="M111" t="s">
        <v>88</v>
      </c>
      <c r="N111" t="s">
        <v>138</v>
      </c>
      <c r="O111" t="s">
        <v>90</v>
      </c>
      <c r="P111" t="s">
        <v>90</v>
      </c>
      <c r="Q111" t="s">
        <v>91</v>
      </c>
      <c r="R111" t="s">
        <v>115</v>
      </c>
      <c r="S111">
        <v>6</v>
      </c>
      <c r="T111">
        <v>6</v>
      </c>
      <c r="U111" s="2">
        <v>1977</v>
      </c>
      <c r="V111" s="2">
        <v>1977</v>
      </c>
      <c r="W111" s="1">
        <f t="shared" si="5"/>
        <v>45</v>
      </c>
      <c r="X111" s="1">
        <f t="shared" si="6"/>
        <v>45</v>
      </c>
      <c r="Y111" t="s">
        <v>152</v>
      </c>
      <c r="Z111" t="s">
        <v>94</v>
      </c>
      <c r="AA111" t="s">
        <v>161</v>
      </c>
      <c r="AB111" t="s">
        <v>161</v>
      </c>
      <c r="AC111" t="s">
        <v>96</v>
      </c>
      <c r="AE111">
        <v>480</v>
      </c>
      <c r="AF111" t="s">
        <v>98</v>
      </c>
      <c r="AG111" t="s">
        <v>98</v>
      </c>
      <c r="AH111" t="s">
        <v>118</v>
      </c>
      <c r="AI111" s="1">
        <f>VLOOKUP('Housing Data Set'!AH111, 'Look-Up Tab'!$B$3:$C$8,2,FALSE)</f>
        <v>2</v>
      </c>
      <c r="AJ111" t="s">
        <v>97</v>
      </c>
      <c r="AK111" t="s">
        <v>98</v>
      </c>
      <c r="AL111" t="s">
        <v>100</v>
      </c>
      <c r="AM111" t="s">
        <v>141</v>
      </c>
      <c r="AN111">
        <v>705</v>
      </c>
      <c r="AO111" t="s">
        <v>102</v>
      </c>
      <c r="AP111">
        <v>0</v>
      </c>
      <c r="AQ111">
        <v>1139</v>
      </c>
      <c r="AR111">
        <v>1844</v>
      </c>
      <c r="AS111" t="s">
        <v>103</v>
      </c>
      <c r="AT111" t="s">
        <v>104</v>
      </c>
      <c r="AU111" t="s">
        <v>105</v>
      </c>
      <c r="AV111" t="s">
        <v>106</v>
      </c>
      <c r="AW111">
        <v>1844</v>
      </c>
      <c r="AX111">
        <v>0</v>
      </c>
      <c r="AY111">
        <v>0</v>
      </c>
      <c r="AZ111">
        <v>1844</v>
      </c>
      <c r="BA111">
        <v>0</v>
      </c>
      <c r="BB111">
        <v>0</v>
      </c>
      <c r="BC111">
        <v>2</v>
      </c>
      <c r="BD111">
        <v>0</v>
      </c>
      <c r="BE111">
        <v>3</v>
      </c>
      <c r="BF111">
        <v>1</v>
      </c>
      <c r="BG111" t="s">
        <v>98</v>
      </c>
      <c r="BH111" s="1">
        <v>7</v>
      </c>
      <c r="BI111" t="s">
        <v>107</v>
      </c>
      <c r="BJ111" s="2">
        <v>1</v>
      </c>
      <c r="BK111" s="1">
        <f t="shared" si="7"/>
        <v>1</v>
      </c>
      <c r="BL111" t="s">
        <v>98</v>
      </c>
      <c r="BM111" t="s">
        <v>108</v>
      </c>
      <c r="BN111">
        <v>1977</v>
      </c>
      <c r="BO111" t="s">
        <v>109</v>
      </c>
      <c r="BP111">
        <v>2</v>
      </c>
      <c r="BQ111">
        <v>546</v>
      </c>
      <c r="BR111" t="s">
        <v>98</v>
      </c>
      <c r="BS111" t="s">
        <v>98</v>
      </c>
      <c r="BT111" t="s">
        <v>105</v>
      </c>
      <c r="BU111">
        <v>0</v>
      </c>
      <c r="BV111">
        <v>122</v>
      </c>
      <c r="BW111">
        <v>0</v>
      </c>
      <c r="BX111">
        <v>0</v>
      </c>
      <c r="BY111">
        <v>0</v>
      </c>
      <c r="BZ111">
        <v>0</v>
      </c>
      <c r="CA111" t="s">
        <v>83</v>
      </c>
      <c r="CB111" t="s">
        <v>134</v>
      </c>
      <c r="CC111" t="s">
        <v>83</v>
      </c>
      <c r="CD111">
        <v>0</v>
      </c>
      <c r="CE111">
        <v>1</v>
      </c>
      <c r="CF111">
        <v>2010</v>
      </c>
      <c r="CG111" t="s">
        <v>173</v>
      </c>
      <c r="CH111" t="s">
        <v>111</v>
      </c>
      <c r="CI111" s="3">
        <v>190000</v>
      </c>
    </row>
    <row r="112" spans="1:87" x14ac:dyDescent="0.3">
      <c r="A112" s="1">
        <v>111</v>
      </c>
      <c r="B112">
        <v>50</v>
      </c>
      <c r="C112" t="s">
        <v>81</v>
      </c>
      <c r="D112">
        <v>75</v>
      </c>
      <c r="E112" s="1">
        <v>9525</v>
      </c>
      <c r="F112" s="2" t="s">
        <v>82</v>
      </c>
      <c r="G112" s="1">
        <f t="shared" si="4"/>
        <v>1</v>
      </c>
      <c r="H112" t="s">
        <v>83</v>
      </c>
      <c r="I112" t="s">
        <v>84</v>
      </c>
      <c r="J112" t="s">
        <v>85</v>
      </c>
      <c r="K112" t="s">
        <v>86</v>
      </c>
      <c r="L112" t="s">
        <v>87</v>
      </c>
      <c r="M112" t="s">
        <v>88</v>
      </c>
      <c r="N112" t="s">
        <v>185</v>
      </c>
      <c r="O112" t="s">
        <v>90</v>
      </c>
      <c r="P112" t="s">
        <v>90</v>
      </c>
      <c r="Q112" t="s">
        <v>91</v>
      </c>
      <c r="R112" t="s">
        <v>132</v>
      </c>
      <c r="S112">
        <v>6</v>
      </c>
      <c r="T112">
        <v>4</v>
      </c>
      <c r="U112" s="2">
        <v>1954</v>
      </c>
      <c r="V112" s="2">
        <v>1972</v>
      </c>
      <c r="W112" s="1">
        <f t="shared" si="5"/>
        <v>68</v>
      </c>
      <c r="X112" s="1">
        <f t="shared" si="6"/>
        <v>50</v>
      </c>
      <c r="Y112" t="s">
        <v>93</v>
      </c>
      <c r="Z112" t="s">
        <v>94</v>
      </c>
      <c r="AA112" t="s">
        <v>124</v>
      </c>
      <c r="AB112" t="s">
        <v>124</v>
      </c>
      <c r="AC112" t="s">
        <v>117</v>
      </c>
      <c r="AE112">
        <v>0</v>
      </c>
      <c r="AF112" t="s">
        <v>98</v>
      </c>
      <c r="AG112" t="s">
        <v>98</v>
      </c>
      <c r="AH112" t="s">
        <v>118</v>
      </c>
      <c r="AI112" s="1">
        <f>VLOOKUP('Housing Data Set'!AH112, 'Look-Up Tab'!$B$3:$C$8,2,FALSE)</f>
        <v>2</v>
      </c>
      <c r="AJ112" t="s">
        <v>98</v>
      </c>
      <c r="AK112" t="s">
        <v>147</v>
      </c>
      <c r="AL112" t="s">
        <v>100</v>
      </c>
      <c r="AM112" t="s">
        <v>153</v>
      </c>
      <c r="AN112">
        <v>444</v>
      </c>
      <c r="AO112" t="s">
        <v>102</v>
      </c>
      <c r="AP112">
        <v>0</v>
      </c>
      <c r="AQ112">
        <v>550</v>
      </c>
      <c r="AR112">
        <v>994</v>
      </c>
      <c r="AS112" t="s">
        <v>103</v>
      </c>
      <c r="AT112" t="s">
        <v>97</v>
      </c>
      <c r="AU112" t="s">
        <v>105</v>
      </c>
      <c r="AV112" t="s">
        <v>106</v>
      </c>
      <c r="AW112">
        <v>1216</v>
      </c>
      <c r="AX112">
        <v>639</v>
      </c>
      <c r="AY112">
        <v>0</v>
      </c>
      <c r="AZ112">
        <v>1855</v>
      </c>
      <c r="BA112">
        <v>0</v>
      </c>
      <c r="BB112">
        <v>0</v>
      </c>
      <c r="BC112">
        <v>2</v>
      </c>
      <c r="BD112">
        <v>0</v>
      </c>
      <c r="BE112">
        <v>4</v>
      </c>
      <c r="BF112">
        <v>1</v>
      </c>
      <c r="BG112" t="s">
        <v>98</v>
      </c>
      <c r="BH112" s="1">
        <v>7</v>
      </c>
      <c r="BI112" t="s">
        <v>107</v>
      </c>
      <c r="BJ112" s="2">
        <v>0</v>
      </c>
      <c r="BK112" s="1">
        <f t="shared" si="7"/>
        <v>0</v>
      </c>
      <c r="BL112" t="s">
        <v>83</v>
      </c>
      <c r="BM112" t="s">
        <v>108</v>
      </c>
      <c r="BN112">
        <v>1954</v>
      </c>
      <c r="BO112" t="s">
        <v>102</v>
      </c>
      <c r="BP112">
        <v>1</v>
      </c>
      <c r="BQ112">
        <v>325</v>
      </c>
      <c r="BR112" t="s">
        <v>98</v>
      </c>
      <c r="BS112" t="s">
        <v>98</v>
      </c>
      <c r="BT112" t="s">
        <v>105</v>
      </c>
      <c r="BU112">
        <v>182</v>
      </c>
      <c r="BV112">
        <v>0</v>
      </c>
      <c r="BW112">
        <v>0</v>
      </c>
      <c r="BX112">
        <v>0</v>
      </c>
      <c r="BY112">
        <v>0</v>
      </c>
      <c r="BZ112">
        <v>0</v>
      </c>
      <c r="CA112" t="s">
        <v>83</v>
      </c>
      <c r="CB112" t="s">
        <v>83</v>
      </c>
      <c r="CC112" t="s">
        <v>83</v>
      </c>
      <c r="CD112">
        <v>0</v>
      </c>
      <c r="CE112">
        <v>10</v>
      </c>
      <c r="CF112">
        <v>2006</v>
      </c>
      <c r="CG112" t="s">
        <v>110</v>
      </c>
      <c r="CH112" t="s">
        <v>111</v>
      </c>
      <c r="CI112" s="3">
        <v>136900</v>
      </c>
    </row>
    <row r="113" spans="1:87" x14ac:dyDescent="0.3">
      <c r="A113" s="1">
        <v>112</v>
      </c>
      <c r="B113">
        <v>80</v>
      </c>
      <c r="C113" t="s">
        <v>81</v>
      </c>
      <c r="D113" t="s">
        <v>83</v>
      </c>
      <c r="E113" s="1">
        <v>7750</v>
      </c>
      <c r="F113" s="2" t="s">
        <v>82</v>
      </c>
      <c r="G113" s="1">
        <f t="shared" si="4"/>
        <v>1</v>
      </c>
      <c r="H113" t="s">
        <v>83</v>
      </c>
      <c r="I113" t="s">
        <v>120</v>
      </c>
      <c r="J113" t="s">
        <v>85</v>
      </c>
      <c r="K113" t="s">
        <v>86</v>
      </c>
      <c r="L113" t="s">
        <v>87</v>
      </c>
      <c r="M113" t="s">
        <v>88</v>
      </c>
      <c r="N113" t="s">
        <v>193</v>
      </c>
      <c r="O113" t="s">
        <v>90</v>
      </c>
      <c r="P113" t="s">
        <v>90</v>
      </c>
      <c r="Q113" t="s">
        <v>91</v>
      </c>
      <c r="R113" t="s">
        <v>197</v>
      </c>
      <c r="S113">
        <v>7</v>
      </c>
      <c r="T113">
        <v>5</v>
      </c>
      <c r="U113" s="2">
        <v>2000</v>
      </c>
      <c r="V113" s="2">
        <v>2000</v>
      </c>
      <c r="W113" s="1">
        <f t="shared" si="5"/>
        <v>22</v>
      </c>
      <c r="X113" s="1">
        <f t="shared" si="6"/>
        <v>22</v>
      </c>
      <c r="Y113" t="s">
        <v>93</v>
      </c>
      <c r="Z113" t="s">
        <v>94</v>
      </c>
      <c r="AA113" t="s">
        <v>95</v>
      </c>
      <c r="AB113" t="s">
        <v>95</v>
      </c>
      <c r="AC113" t="s">
        <v>117</v>
      </c>
      <c r="AE113">
        <v>0</v>
      </c>
      <c r="AF113" t="s">
        <v>98</v>
      </c>
      <c r="AG113" t="s">
        <v>98</v>
      </c>
      <c r="AH113" t="s">
        <v>99</v>
      </c>
      <c r="AI113" s="1">
        <f>VLOOKUP('Housing Data Set'!AH113, 'Look-Up Tab'!$B$3:$C$8,2,FALSE)</f>
        <v>3</v>
      </c>
      <c r="AJ113" t="s">
        <v>97</v>
      </c>
      <c r="AK113" t="s">
        <v>98</v>
      </c>
      <c r="AL113" t="s">
        <v>100</v>
      </c>
      <c r="AM113" t="s">
        <v>101</v>
      </c>
      <c r="AN113">
        <v>250</v>
      </c>
      <c r="AO113" t="s">
        <v>102</v>
      </c>
      <c r="AP113">
        <v>0</v>
      </c>
      <c r="AQ113">
        <v>134</v>
      </c>
      <c r="AR113">
        <v>384</v>
      </c>
      <c r="AS113" t="s">
        <v>103</v>
      </c>
      <c r="AT113" t="s">
        <v>104</v>
      </c>
      <c r="AU113" t="s">
        <v>105</v>
      </c>
      <c r="AV113" t="s">
        <v>106</v>
      </c>
      <c r="AW113">
        <v>774</v>
      </c>
      <c r="AX113">
        <v>656</v>
      </c>
      <c r="AY113">
        <v>0</v>
      </c>
      <c r="AZ113">
        <v>1430</v>
      </c>
      <c r="BA113">
        <v>0</v>
      </c>
      <c r="BB113">
        <v>0</v>
      </c>
      <c r="BC113">
        <v>2</v>
      </c>
      <c r="BD113">
        <v>1</v>
      </c>
      <c r="BE113">
        <v>3</v>
      </c>
      <c r="BF113">
        <v>1</v>
      </c>
      <c r="BG113" t="s">
        <v>98</v>
      </c>
      <c r="BH113" s="1">
        <v>7</v>
      </c>
      <c r="BI113" t="s">
        <v>107</v>
      </c>
      <c r="BJ113" s="2">
        <v>1</v>
      </c>
      <c r="BK113" s="1">
        <f t="shared" si="7"/>
        <v>1</v>
      </c>
      <c r="BL113" t="s">
        <v>98</v>
      </c>
      <c r="BM113" t="s">
        <v>156</v>
      </c>
      <c r="BN113">
        <v>2000</v>
      </c>
      <c r="BO113" t="s">
        <v>157</v>
      </c>
      <c r="BP113">
        <v>2</v>
      </c>
      <c r="BQ113">
        <v>400</v>
      </c>
      <c r="BR113" t="s">
        <v>98</v>
      </c>
      <c r="BS113" t="s">
        <v>98</v>
      </c>
      <c r="BT113" t="s">
        <v>105</v>
      </c>
      <c r="BU113">
        <v>180</v>
      </c>
      <c r="BV113">
        <v>0</v>
      </c>
      <c r="BW113">
        <v>0</v>
      </c>
      <c r="BX113">
        <v>0</v>
      </c>
      <c r="BY113">
        <v>0</v>
      </c>
      <c r="BZ113">
        <v>0</v>
      </c>
      <c r="CA113" t="s">
        <v>83</v>
      </c>
      <c r="CB113" t="s">
        <v>83</v>
      </c>
      <c r="CC113" t="s">
        <v>83</v>
      </c>
      <c r="CD113">
        <v>0</v>
      </c>
      <c r="CE113">
        <v>4</v>
      </c>
      <c r="CF113">
        <v>2010</v>
      </c>
      <c r="CG113" t="s">
        <v>110</v>
      </c>
      <c r="CH113" t="s">
        <v>111</v>
      </c>
      <c r="CI113" s="3">
        <v>180000</v>
      </c>
    </row>
    <row r="114" spans="1:87" x14ac:dyDescent="0.3">
      <c r="A114" s="1">
        <v>113</v>
      </c>
      <c r="B114">
        <v>60</v>
      </c>
      <c r="C114" t="s">
        <v>81</v>
      </c>
      <c r="D114">
        <v>77</v>
      </c>
      <c r="E114" s="1">
        <v>9965</v>
      </c>
      <c r="F114" s="2" t="s">
        <v>82</v>
      </c>
      <c r="G114" s="1">
        <f t="shared" si="4"/>
        <v>1</v>
      </c>
      <c r="H114" t="s">
        <v>83</v>
      </c>
      <c r="I114" t="s">
        <v>84</v>
      </c>
      <c r="J114" t="s">
        <v>85</v>
      </c>
      <c r="K114" t="s">
        <v>86</v>
      </c>
      <c r="L114" t="s">
        <v>87</v>
      </c>
      <c r="M114" t="s">
        <v>88</v>
      </c>
      <c r="N114" t="s">
        <v>89</v>
      </c>
      <c r="O114" t="s">
        <v>90</v>
      </c>
      <c r="P114" t="s">
        <v>90</v>
      </c>
      <c r="Q114" t="s">
        <v>91</v>
      </c>
      <c r="R114" t="s">
        <v>92</v>
      </c>
      <c r="S114">
        <v>7</v>
      </c>
      <c r="T114">
        <v>5</v>
      </c>
      <c r="U114" s="2">
        <v>2007</v>
      </c>
      <c r="V114" s="2">
        <v>2007</v>
      </c>
      <c r="W114" s="1">
        <f t="shared" si="5"/>
        <v>15</v>
      </c>
      <c r="X114" s="1">
        <f t="shared" si="6"/>
        <v>15</v>
      </c>
      <c r="Y114" t="s">
        <v>93</v>
      </c>
      <c r="Z114" t="s">
        <v>94</v>
      </c>
      <c r="AA114" t="s">
        <v>95</v>
      </c>
      <c r="AB114" t="s">
        <v>95</v>
      </c>
      <c r="AC114" t="s">
        <v>137</v>
      </c>
      <c r="AE114">
        <v>220</v>
      </c>
      <c r="AF114" t="s">
        <v>97</v>
      </c>
      <c r="AG114" t="s">
        <v>98</v>
      </c>
      <c r="AH114" t="s">
        <v>99</v>
      </c>
      <c r="AI114" s="1">
        <f>VLOOKUP('Housing Data Set'!AH114, 'Look-Up Tab'!$B$3:$C$8,2,FALSE)</f>
        <v>3</v>
      </c>
      <c r="AJ114" t="s">
        <v>104</v>
      </c>
      <c r="AK114" t="s">
        <v>98</v>
      </c>
      <c r="AL114" t="s">
        <v>130</v>
      </c>
      <c r="AM114" t="s">
        <v>101</v>
      </c>
      <c r="AN114">
        <v>984</v>
      </c>
      <c r="AO114" t="s">
        <v>102</v>
      </c>
      <c r="AP114">
        <v>0</v>
      </c>
      <c r="AQ114">
        <v>280</v>
      </c>
      <c r="AR114">
        <v>1264</v>
      </c>
      <c r="AS114" t="s">
        <v>103</v>
      </c>
      <c r="AT114" t="s">
        <v>104</v>
      </c>
      <c r="AU114" t="s">
        <v>105</v>
      </c>
      <c r="AV114" t="s">
        <v>106</v>
      </c>
      <c r="AW114">
        <v>1282</v>
      </c>
      <c r="AX114">
        <v>1414</v>
      </c>
      <c r="AY114">
        <v>0</v>
      </c>
      <c r="AZ114">
        <v>2696</v>
      </c>
      <c r="BA114">
        <v>1</v>
      </c>
      <c r="BB114">
        <v>0</v>
      </c>
      <c r="BC114">
        <v>2</v>
      </c>
      <c r="BD114">
        <v>1</v>
      </c>
      <c r="BE114">
        <v>4</v>
      </c>
      <c r="BF114">
        <v>1</v>
      </c>
      <c r="BG114" t="s">
        <v>104</v>
      </c>
      <c r="BH114" s="1">
        <v>10</v>
      </c>
      <c r="BI114" t="s">
        <v>107</v>
      </c>
      <c r="BJ114" s="2">
        <v>1</v>
      </c>
      <c r="BK114" s="1">
        <f t="shared" si="7"/>
        <v>1</v>
      </c>
      <c r="BL114" t="s">
        <v>97</v>
      </c>
      <c r="BM114" t="s">
        <v>156</v>
      </c>
      <c r="BN114">
        <v>2007</v>
      </c>
      <c r="BO114" t="s">
        <v>157</v>
      </c>
      <c r="BP114">
        <v>3</v>
      </c>
      <c r="BQ114">
        <v>792</v>
      </c>
      <c r="BR114" t="s">
        <v>98</v>
      </c>
      <c r="BS114" t="s">
        <v>98</v>
      </c>
      <c r="BT114" t="s">
        <v>105</v>
      </c>
      <c r="BU114">
        <v>120</v>
      </c>
      <c r="BV114">
        <v>184</v>
      </c>
      <c r="BW114">
        <v>0</v>
      </c>
      <c r="BX114">
        <v>0</v>
      </c>
      <c r="BY114">
        <v>168</v>
      </c>
      <c r="BZ114">
        <v>0</v>
      </c>
      <c r="CA114" t="s">
        <v>83</v>
      </c>
      <c r="CB114" t="s">
        <v>83</v>
      </c>
      <c r="CC114" t="s">
        <v>83</v>
      </c>
      <c r="CD114">
        <v>0</v>
      </c>
      <c r="CE114">
        <v>10</v>
      </c>
      <c r="CF114">
        <v>2007</v>
      </c>
      <c r="CG114" t="s">
        <v>158</v>
      </c>
      <c r="CH114" t="s">
        <v>159</v>
      </c>
      <c r="CI114" s="3">
        <v>383970</v>
      </c>
    </row>
    <row r="115" spans="1:87" x14ac:dyDescent="0.3">
      <c r="A115" s="1">
        <v>114</v>
      </c>
      <c r="B115">
        <v>20</v>
      </c>
      <c r="C115" t="s">
        <v>81</v>
      </c>
      <c r="D115" t="s">
        <v>83</v>
      </c>
      <c r="E115" s="1">
        <v>21000</v>
      </c>
      <c r="F115" s="2" t="s">
        <v>82</v>
      </c>
      <c r="G115" s="1">
        <f t="shared" si="4"/>
        <v>1</v>
      </c>
      <c r="H115" t="s">
        <v>83</v>
      </c>
      <c r="I115" t="s">
        <v>84</v>
      </c>
      <c r="J115" t="s">
        <v>175</v>
      </c>
      <c r="K115" t="s">
        <v>86</v>
      </c>
      <c r="L115" t="s">
        <v>122</v>
      </c>
      <c r="M115" t="s">
        <v>88</v>
      </c>
      <c r="N115" t="s">
        <v>123</v>
      </c>
      <c r="O115" t="s">
        <v>90</v>
      </c>
      <c r="P115" t="s">
        <v>90</v>
      </c>
      <c r="Q115" t="s">
        <v>91</v>
      </c>
      <c r="R115" t="s">
        <v>115</v>
      </c>
      <c r="S115">
        <v>6</v>
      </c>
      <c r="T115">
        <v>5</v>
      </c>
      <c r="U115" s="2">
        <v>1953</v>
      </c>
      <c r="V115" s="2">
        <v>1953</v>
      </c>
      <c r="W115" s="1">
        <f t="shared" si="5"/>
        <v>69</v>
      </c>
      <c r="X115" s="1">
        <f t="shared" si="6"/>
        <v>69</v>
      </c>
      <c r="Y115" t="s">
        <v>152</v>
      </c>
      <c r="Z115" t="s">
        <v>94</v>
      </c>
      <c r="AA115" t="s">
        <v>124</v>
      </c>
      <c r="AB115" t="s">
        <v>124</v>
      </c>
      <c r="AC115" t="s">
        <v>96</v>
      </c>
      <c r="AE115">
        <v>184</v>
      </c>
      <c r="AF115" t="s">
        <v>98</v>
      </c>
      <c r="AG115" t="s">
        <v>97</v>
      </c>
      <c r="AH115" t="s">
        <v>118</v>
      </c>
      <c r="AI115" s="1">
        <f>VLOOKUP('Housing Data Set'!AH115, 'Look-Up Tab'!$B$3:$C$8,2,FALSE)</f>
        <v>2</v>
      </c>
      <c r="AJ115" t="s">
        <v>97</v>
      </c>
      <c r="AK115" t="s">
        <v>98</v>
      </c>
      <c r="AL115" t="s">
        <v>121</v>
      </c>
      <c r="AM115" t="s">
        <v>119</v>
      </c>
      <c r="AN115">
        <v>35</v>
      </c>
      <c r="AO115" t="s">
        <v>153</v>
      </c>
      <c r="AP115">
        <v>869</v>
      </c>
      <c r="AQ115">
        <v>905</v>
      </c>
      <c r="AR115">
        <v>1809</v>
      </c>
      <c r="AS115" t="s">
        <v>103</v>
      </c>
      <c r="AT115" t="s">
        <v>98</v>
      </c>
      <c r="AU115" t="s">
        <v>105</v>
      </c>
      <c r="AV115" t="s">
        <v>106</v>
      </c>
      <c r="AW115">
        <v>2259</v>
      </c>
      <c r="AX115">
        <v>0</v>
      </c>
      <c r="AY115">
        <v>0</v>
      </c>
      <c r="AZ115">
        <v>2259</v>
      </c>
      <c r="BA115">
        <v>1</v>
      </c>
      <c r="BB115">
        <v>0</v>
      </c>
      <c r="BC115">
        <v>2</v>
      </c>
      <c r="BD115">
        <v>0</v>
      </c>
      <c r="BE115">
        <v>3</v>
      </c>
      <c r="BF115">
        <v>1</v>
      </c>
      <c r="BG115" t="s">
        <v>97</v>
      </c>
      <c r="BH115" s="1">
        <v>7</v>
      </c>
      <c r="BI115" t="s">
        <v>107</v>
      </c>
      <c r="BJ115" s="2">
        <v>2</v>
      </c>
      <c r="BK115" s="1">
        <f t="shared" si="7"/>
        <v>1</v>
      </c>
      <c r="BL115" t="s">
        <v>97</v>
      </c>
      <c r="BM115" t="s">
        <v>209</v>
      </c>
      <c r="BN115">
        <v>1953</v>
      </c>
      <c r="BO115" t="s">
        <v>102</v>
      </c>
      <c r="BP115">
        <v>2</v>
      </c>
      <c r="BQ115">
        <v>450</v>
      </c>
      <c r="BR115" t="s">
        <v>98</v>
      </c>
      <c r="BS115" t="s">
        <v>98</v>
      </c>
      <c r="BT115" t="s">
        <v>105</v>
      </c>
      <c r="BU115">
        <v>166</v>
      </c>
      <c r="BV115">
        <v>120</v>
      </c>
      <c r="BW115">
        <v>192</v>
      </c>
      <c r="BX115">
        <v>0</v>
      </c>
      <c r="BY115">
        <v>0</v>
      </c>
      <c r="BZ115">
        <v>0</v>
      </c>
      <c r="CA115" t="s">
        <v>83</v>
      </c>
      <c r="CB115" t="s">
        <v>134</v>
      </c>
      <c r="CC115" t="s">
        <v>83</v>
      </c>
      <c r="CD115">
        <v>0</v>
      </c>
      <c r="CE115">
        <v>10</v>
      </c>
      <c r="CF115">
        <v>2007</v>
      </c>
      <c r="CG115" t="s">
        <v>173</v>
      </c>
      <c r="CH115" t="s">
        <v>128</v>
      </c>
      <c r="CI115" s="3">
        <v>217000</v>
      </c>
    </row>
    <row r="116" spans="1:87" x14ac:dyDescent="0.3">
      <c r="A116" s="1">
        <v>115</v>
      </c>
      <c r="B116">
        <v>70</v>
      </c>
      <c r="C116" t="s">
        <v>81</v>
      </c>
      <c r="D116">
        <v>61</v>
      </c>
      <c r="E116" s="1">
        <v>7259</v>
      </c>
      <c r="F116" s="2" t="s">
        <v>82</v>
      </c>
      <c r="G116" s="1">
        <f t="shared" si="4"/>
        <v>1</v>
      </c>
      <c r="H116" t="s">
        <v>83</v>
      </c>
      <c r="I116" t="s">
        <v>120</v>
      </c>
      <c r="J116" t="s">
        <v>85</v>
      </c>
      <c r="K116" t="s">
        <v>86</v>
      </c>
      <c r="L116" t="s">
        <v>87</v>
      </c>
      <c r="M116" t="s">
        <v>194</v>
      </c>
      <c r="N116" t="s">
        <v>123</v>
      </c>
      <c r="O116" t="s">
        <v>90</v>
      </c>
      <c r="P116" t="s">
        <v>90</v>
      </c>
      <c r="Q116" t="s">
        <v>91</v>
      </c>
      <c r="R116" t="s">
        <v>92</v>
      </c>
      <c r="S116">
        <v>6</v>
      </c>
      <c r="T116">
        <v>8</v>
      </c>
      <c r="U116" s="2">
        <v>1945</v>
      </c>
      <c r="V116" s="2">
        <v>2002</v>
      </c>
      <c r="W116" s="1">
        <f t="shared" si="5"/>
        <v>77</v>
      </c>
      <c r="X116" s="1">
        <f t="shared" si="6"/>
        <v>20</v>
      </c>
      <c r="Y116" t="s">
        <v>184</v>
      </c>
      <c r="Z116" t="s">
        <v>94</v>
      </c>
      <c r="AA116" t="s">
        <v>124</v>
      </c>
      <c r="AB116" t="s">
        <v>124</v>
      </c>
      <c r="AC116" t="s">
        <v>117</v>
      </c>
      <c r="AE116">
        <v>0</v>
      </c>
      <c r="AF116" t="s">
        <v>98</v>
      </c>
      <c r="AG116" t="s">
        <v>98</v>
      </c>
      <c r="AH116" t="s">
        <v>118</v>
      </c>
      <c r="AI116" s="1">
        <f>VLOOKUP('Housing Data Set'!AH116, 'Look-Up Tab'!$B$3:$C$8,2,FALSE)</f>
        <v>2</v>
      </c>
      <c r="AJ116" t="s">
        <v>98</v>
      </c>
      <c r="AK116" t="s">
        <v>98</v>
      </c>
      <c r="AL116" t="s">
        <v>100</v>
      </c>
      <c r="AM116" t="s">
        <v>119</v>
      </c>
      <c r="AN116">
        <v>774</v>
      </c>
      <c r="AO116" t="s">
        <v>172</v>
      </c>
      <c r="AP116">
        <v>150</v>
      </c>
      <c r="AQ116">
        <v>104</v>
      </c>
      <c r="AR116">
        <v>1028</v>
      </c>
      <c r="AS116" t="s">
        <v>103</v>
      </c>
      <c r="AT116" t="s">
        <v>104</v>
      </c>
      <c r="AU116" t="s">
        <v>105</v>
      </c>
      <c r="AV116" t="s">
        <v>106</v>
      </c>
      <c r="AW116">
        <v>1436</v>
      </c>
      <c r="AX116">
        <v>884</v>
      </c>
      <c r="AY116">
        <v>0</v>
      </c>
      <c r="AZ116">
        <v>2320</v>
      </c>
      <c r="BA116">
        <v>1</v>
      </c>
      <c r="BB116">
        <v>0</v>
      </c>
      <c r="BC116">
        <v>2</v>
      </c>
      <c r="BD116">
        <v>1</v>
      </c>
      <c r="BE116">
        <v>3</v>
      </c>
      <c r="BF116">
        <v>1</v>
      </c>
      <c r="BG116" t="s">
        <v>97</v>
      </c>
      <c r="BH116" s="1">
        <v>9</v>
      </c>
      <c r="BI116" t="s">
        <v>107</v>
      </c>
      <c r="BJ116" s="2">
        <v>1</v>
      </c>
      <c r="BK116" s="1">
        <f t="shared" si="7"/>
        <v>1</v>
      </c>
      <c r="BL116" t="s">
        <v>98</v>
      </c>
      <c r="BM116" t="s">
        <v>127</v>
      </c>
      <c r="BN116">
        <v>1945</v>
      </c>
      <c r="BO116" t="s">
        <v>102</v>
      </c>
      <c r="BP116">
        <v>1</v>
      </c>
      <c r="BQ116">
        <v>180</v>
      </c>
      <c r="BR116" t="s">
        <v>98</v>
      </c>
      <c r="BS116" t="s">
        <v>98</v>
      </c>
      <c r="BT116" t="s">
        <v>105</v>
      </c>
      <c r="BU116">
        <v>224</v>
      </c>
      <c r="BV116">
        <v>0</v>
      </c>
      <c r="BW116">
        <v>0</v>
      </c>
      <c r="BX116">
        <v>0</v>
      </c>
      <c r="BY116">
        <v>0</v>
      </c>
      <c r="BZ116">
        <v>0</v>
      </c>
      <c r="CA116" t="s">
        <v>83</v>
      </c>
      <c r="CB116" t="s">
        <v>134</v>
      </c>
      <c r="CC116" t="s">
        <v>83</v>
      </c>
      <c r="CD116">
        <v>0</v>
      </c>
      <c r="CE116">
        <v>7</v>
      </c>
      <c r="CF116">
        <v>2007</v>
      </c>
      <c r="CG116" t="s">
        <v>110</v>
      </c>
      <c r="CH116" t="s">
        <v>111</v>
      </c>
      <c r="CI116" s="3">
        <v>259500</v>
      </c>
    </row>
    <row r="117" spans="1:87" x14ac:dyDescent="0.3">
      <c r="A117" s="1">
        <v>116</v>
      </c>
      <c r="B117">
        <v>160</v>
      </c>
      <c r="C117" t="s">
        <v>192</v>
      </c>
      <c r="D117">
        <v>34</v>
      </c>
      <c r="E117" s="1">
        <v>3230</v>
      </c>
      <c r="F117" s="2" t="s">
        <v>82</v>
      </c>
      <c r="G117" s="1">
        <f t="shared" si="4"/>
        <v>1</v>
      </c>
      <c r="H117" t="s">
        <v>82</v>
      </c>
      <c r="I117" t="s">
        <v>84</v>
      </c>
      <c r="J117" t="s">
        <v>85</v>
      </c>
      <c r="K117" t="s">
        <v>86</v>
      </c>
      <c r="L117" t="s">
        <v>122</v>
      </c>
      <c r="M117" t="s">
        <v>88</v>
      </c>
      <c r="N117" t="s">
        <v>136</v>
      </c>
      <c r="O117" t="s">
        <v>90</v>
      </c>
      <c r="P117" t="s">
        <v>90</v>
      </c>
      <c r="Q117" t="s">
        <v>179</v>
      </c>
      <c r="R117" t="s">
        <v>92</v>
      </c>
      <c r="S117">
        <v>6</v>
      </c>
      <c r="T117">
        <v>5</v>
      </c>
      <c r="U117" s="2">
        <v>1999</v>
      </c>
      <c r="V117" s="2">
        <v>1999</v>
      </c>
      <c r="W117" s="1">
        <f t="shared" si="5"/>
        <v>23</v>
      </c>
      <c r="X117" s="1">
        <f t="shared" si="6"/>
        <v>23</v>
      </c>
      <c r="Y117" t="s">
        <v>93</v>
      </c>
      <c r="Z117" t="s">
        <v>94</v>
      </c>
      <c r="AA117" t="s">
        <v>116</v>
      </c>
      <c r="AB117" t="s">
        <v>116</v>
      </c>
      <c r="AC117" t="s">
        <v>96</v>
      </c>
      <c r="AE117">
        <v>1129</v>
      </c>
      <c r="AF117" t="s">
        <v>98</v>
      </c>
      <c r="AG117" t="s">
        <v>98</v>
      </c>
      <c r="AH117" t="s">
        <v>99</v>
      </c>
      <c r="AI117" s="1">
        <f>VLOOKUP('Housing Data Set'!AH117, 'Look-Up Tab'!$B$3:$C$8,2,FALSE)</f>
        <v>3</v>
      </c>
      <c r="AJ117" t="s">
        <v>97</v>
      </c>
      <c r="AK117" t="s">
        <v>98</v>
      </c>
      <c r="AL117" t="s">
        <v>100</v>
      </c>
      <c r="AM117" t="s">
        <v>101</v>
      </c>
      <c r="AN117">
        <v>419</v>
      </c>
      <c r="AO117" t="s">
        <v>102</v>
      </c>
      <c r="AP117">
        <v>0</v>
      </c>
      <c r="AQ117">
        <v>310</v>
      </c>
      <c r="AR117">
        <v>729</v>
      </c>
      <c r="AS117" t="s">
        <v>103</v>
      </c>
      <c r="AT117" t="s">
        <v>97</v>
      </c>
      <c r="AU117" t="s">
        <v>105</v>
      </c>
      <c r="AV117" t="s">
        <v>106</v>
      </c>
      <c r="AW117">
        <v>729</v>
      </c>
      <c r="AX117">
        <v>729</v>
      </c>
      <c r="AY117">
        <v>0</v>
      </c>
      <c r="AZ117">
        <v>1458</v>
      </c>
      <c r="BA117">
        <v>0</v>
      </c>
      <c r="BB117">
        <v>0</v>
      </c>
      <c r="BC117">
        <v>2</v>
      </c>
      <c r="BD117">
        <v>1</v>
      </c>
      <c r="BE117">
        <v>2</v>
      </c>
      <c r="BF117">
        <v>1</v>
      </c>
      <c r="BG117" t="s">
        <v>98</v>
      </c>
      <c r="BH117" s="1">
        <v>5</v>
      </c>
      <c r="BI117" t="s">
        <v>107</v>
      </c>
      <c r="BJ117" s="2">
        <v>1</v>
      </c>
      <c r="BK117" s="1">
        <f t="shared" si="7"/>
        <v>1</v>
      </c>
      <c r="BL117" t="s">
        <v>147</v>
      </c>
      <c r="BM117" t="s">
        <v>127</v>
      </c>
      <c r="BN117">
        <v>1999</v>
      </c>
      <c r="BO117" t="s">
        <v>102</v>
      </c>
      <c r="BP117">
        <v>2</v>
      </c>
      <c r="BQ117">
        <v>440</v>
      </c>
      <c r="BR117" t="s">
        <v>98</v>
      </c>
      <c r="BS117" t="s">
        <v>98</v>
      </c>
      <c r="BT117" t="s">
        <v>105</v>
      </c>
      <c r="BU117">
        <v>0</v>
      </c>
      <c r="BV117">
        <v>32</v>
      </c>
      <c r="BW117">
        <v>0</v>
      </c>
      <c r="BX117">
        <v>0</v>
      </c>
      <c r="BY117">
        <v>0</v>
      </c>
      <c r="BZ117">
        <v>0</v>
      </c>
      <c r="CA117" t="s">
        <v>83</v>
      </c>
      <c r="CB117" t="s">
        <v>83</v>
      </c>
      <c r="CC117" t="s">
        <v>83</v>
      </c>
      <c r="CD117">
        <v>0</v>
      </c>
      <c r="CE117">
        <v>6</v>
      </c>
      <c r="CF117">
        <v>2007</v>
      </c>
      <c r="CG117" t="s">
        <v>110</v>
      </c>
      <c r="CH117" t="s">
        <v>111</v>
      </c>
      <c r="CI117" s="3">
        <v>176000</v>
      </c>
    </row>
    <row r="118" spans="1:87" x14ac:dyDescent="0.3">
      <c r="A118" s="1">
        <v>117</v>
      </c>
      <c r="B118">
        <v>20</v>
      </c>
      <c r="C118" t="s">
        <v>81</v>
      </c>
      <c r="D118" t="s">
        <v>83</v>
      </c>
      <c r="E118" s="1">
        <v>11616</v>
      </c>
      <c r="F118" s="2" t="s">
        <v>82</v>
      </c>
      <c r="G118" s="1">
        <f t="shared" si="4"/>
        <v>1</v>
      </c>
      <c r="H118" t="s">
        <v>83</v>
      </c>
      <c r="I118" t="s">
        <v>84</v>
      </c>
      <c r="J118" t="s">
        <v>85</v>
      </c>
      <c r="K118" t="s">
        <v>86</v>
      </c>
      <c r="L118" t="s">
        <v>87</v>
      </c>
      <c r="M118" t="s">
        <v>88</v>
      </c>
      <c r="N118" t="s">
        <v>151</v>
      </c>
      <c r="O118" t="s">
        <v>90</v>
      </c>
      <c r="P118" t="s">
        <v>90</v>
      </c>
      <c r="Q118" t="s">
        <v>91</v>
      </c>
      <c r="R118" t="s">
        <v>115</v>
      </c>
      <c r="S118">
        <v>5</v>
      </c>
      <c r="T118">
        <v>5</v>
      </c>
      <c r="U118" s="2">
        <v>1962</v>
      </c>
      <c r="V118" s="2">
        <v>1962</v>
      </c>
      <c r="W118" s="1">
        <f t="shared" si="5"/>
        <v>60</v>
      </c>
      <c r="X118" s="1">
        <f t="shared" si="6"/>
        <v>60</v>
      </c>
      <c r="Y118" t="s">
        <v>93</v>
      </c>
      <c r="Z118" t="s">
        <v>94</v>
      </c>
      <c r="AA118" t="s">
        <v>124</v>
      </c>
      <c r="AB118" t="s">
        <v>124</v>
      </c>
      <c r="AC118" t="s">
        <v>96</v>
      </c>
      <c r="AE118">
        <v>116</v>
      </c>
      <c r="AF118" t="s">
        <v>98</v>
      </c>
      <c r="AG118" t="s">
        <v>98</v>
      </c>
      <c r="AH118" t="s">
        <v>118</v>
      </c>
      <c r="AI118" s="1">
        <f>VLOOKUP('Housing Data Set'!AH118, 'Look-Up Tab'!$B$3:$C$8,2,FALSE)</f>
        <v>2</v>
      </c>
      <c r="AJ118" t="s">
        <v>98</v>
      </c>
      <c r="AK118" t="s">
        <v>98</v>
      </c>
      <c r="AL118" t="s">
        <v>100</v>
      </c>
      <c r="AM118" t="s">
        <v>172</v>
      </c>
      <c r="AN118">
        <v>170</v>
      </c>
      <c r="AO118" t="s">
        <v>141</v>
      </c>
      <c r="AP118">
        <v>670</v>
      </c>
      <c r="AQ118">
        <v>252</v>
      </c>
      <c r="AR118">
        <v>1092</v>
      </c>
      <c r="AS118" t="s">
        <v>103</v>
      </c>
      <c r="AT118" t="s">
        <v>98</v>
      </c>
      <c r="AU118" t="s">
        <v>105</v>
      </c>
      <c r="AV118" t="s">
        <v>106</v>
      </c>
      <c r="AW118">
        <v>1092</v>
      </c>
      <c r="AX118">
        <v>0</v>
      </c>
      <c r="AY118">
        <v>0</v>
      </c>
      <c r="AZ118">
        <v>1092</v>
      </c>
      <c r="BA118">
        <v>0</v>
      </c>
      <c r="BB118">
        <v>1</v>
      </c>
      <c r="BC118">
        <v>1</v>
      </c>
      <c r="BD118">
        <v>0</v>
      </c>
      <c r="BE118">
        <v>3</v>
      </c>
      <c r="BF118">
        <v>1</v>
      </c>
      <c r="BG118" t="s">
        <v>98</v>
      </c>
      <c r="BH118" s="1">
        <v>6</v>
      </c>
      <c r="BI118" t="s">
        <v>107</v>
      </c>
      <c r="BJ118" s="2">
        <v>1</v>
      </c>
      <c r="BK118" s="1">
        <f t="shared" si="7"/>
        <v>1</v>
      </c>
      <c r="BL118" t="s">
        <v>212</v>
      </c>
      <c r="BM118" t="s">
        <v>108</v>
      </c>
      <c r="BN118">
        <v>1962</v>
      </c>
      <c r="BO118" t="s">
        <v>102</v>
      </c>
      <c r="BP118">
        <v>1</v>
      </c>
      <c r="BQ118">
        <v>288</v>
      </c>
      <c r="BR118" t="s">
        <v>98</v>
      </c>
      <c r="BS118" t="s">
        <v>98</v>
      </c>
      <c r="BT118" t="s">
        <v>105</v>
      </c>
      <c r="BU118">
        <v>0</v>
      </c>
      <c r="BV118">
        <v>20</v>
      </c>
      <c r="BW118">
        <v>144</v>
      </c>
      <c r="BX118">
        <v>0</v>
      </c>
      <c r="BY118">
        <v>0</v>
      </c>
      <c r="BZ118">
        <v>0</v>
      </c>
      <c r="CA118" t="s">
        <v>83</v>
      </c>
      <c r="CB118" t="s">
        <v>83</v>
      </c>
      <c r="CC118" t="s">
        <v>83</v>
      </c>
      <c r="CD118">
        <v>0</v>
      </c>
      <c r="CE118">
        <v>9</v>
      </c>
      <c r="CF118">
        <v>2009</v>
      </c>
      <c r="CG118" t="s">
        <v>110</v>
      </c>
      <c r="CH118" t="s">
        <v>111</v>
      </c>
      <c r="CI118" s="3">
        <v>139000</v>
      </c>
    </row>
    <row r="119" spans="1:87" x14ac:dyDescent="0.3">
      <c r="A119" s="1">
        <v>118</v>
      </c>
      <c r="B119">
        <v>20</v>
      </c>
      <c r="C119" t="s">
        <v>81</v>
      </c>
      <c r="D119">
        <v>74</v>
      </c>
      <c r="E119" s="1">
        <v>8536</v>
      </c>
      <c r="F119" s="2" t="s">
        <v>82</v>
      </c>
      <c r="G119" s="1">
        <f t="shared" si="4"/>
        <v>1</v>
      </c>
      <c r="H119" t="s">
        <v>83</v>
      </c>
      <c r="I119" t="s">
        <v>84</v>
      </c>
      <c r="J119" t="s">
        <v>85</v>
      </c>
      <c r="K119" t="s">
        <v>86</v>
      </c>
      <c r="L119" t="s">
        <v>122</v>
      </c>
      <c r="M119" t="s">
        <v>88</v>
      </c>
      <c r="N119" t="s">
        <v>185</v>
      </c>
      <c r="O119" t="s">
        <v>90</v>
      </c>
      <c r="P119" t="s">
        <v>90</v>
      </c>
      <c r="Q119" t="s">
        <v>91</v>
      </c>
      <c r="R119" t="s">
        <v>115</v>
      </c>
      <c r="S119">
        <v>5</v>
      </c>
      <c r="T119">
        <v>5</v>
      </c>
      <c r="U119" s="2">
        <v>2006</v>
      </c>
      <c r="V119" s="2">
        <v>2007</v>
      </c>
      <c r="W119" s="1">
        <f t="shared" si="5"/>
        <v>16</v>
      </c>
      <c r="X119" s="1">
        <f t="shared" si="6"/>
        <v>15</v>
      </c>
      <c r="Y119" t="s">
        <v>93</v>
      </c>
      <c r="Z119" t="s">
        <v>94</v>
      </c>
      <c r="AA119" t="s">
        <v>95</v>
      </c>
      <c r="AB119" t="s">
        <v>95</v>
      </c>
      <c r="AC119" t="s">
        <v>117</v>
      </c>
      <c r="AE119">
        <v>0</v>
      </c>
      <c r="AF119" t="s">
        <v>98</v>
      </c>
      <c r="AG119" t="s">
        <v>98</v>
      </c>
      <c r="AH119" t="s">
        <v>99</v>
      </c>
      <c r="AI119" s="1">
        <f>VLOOKUP('Housing Data Set'!AH119, 'Look-Up Tab'!$B$3:$C$8,2,FALSE)</f>
        <v>3</v>
      </c>
      <c r="AJ119" t="s">
        <v>97</v>
      </c>
      <c r="AK119" t="s">
        <v>98</v>
      </c>
      <c r="AL119" t="s">
        <v>100</v>
      </c>
      <c r="AM119" t="s">
        <v>102</v>
      </c>
      <c r="AN119">
        <v>0</v>
      </c>
      <c r="AO119" t="s">
        <v>102</v>
      </c>
      <c r="AP119">
        <v>0</v>
      </c>
      <c r="AQ119">
        <v>1125</v>
      </c>
      <c r="AR119">
        <v>1125</v>
      </c>
      <c r="AS119" t="s">
        <v>103</v>
      </c>
      <c r="AT119" t="s">
        <v>97</v>
      </c>
      <c r="AU119" t="s">
        <v>105</v>
      </c>
      <c r="AV119" t="s">
        <v>106</v>
      </c>
      <c r="AW119">
        <v>1125</v>
      </c>
      <c r="AX119">
        <v>0</v>
      </c>
      <c r="AY119">
        <v>0</v>
      </c>
      <c r="AZ119">
        <v>1125</v>
      </c>
      <c r="BA119">
        <v>0</v>
      </c>
      <c r="BB119">
        <v>0</v>
      </c>
      <c r="BC119">
        <v>1</v>
      </c>
      <c r="BD119">
        <v>1</v>
      </c>
      <c r="BE119">
        <v>2</v>
      </c>
      <c r="BF119">
        <v>1</v>
      </c>
      <c r="BG119" t="s">
        <v>98</v>
      </c>
      <c r="BH119" s="1">
        <v>5</v>
      </c>
      <c r="BI119" t="s">
        <v>107</v>
      </c>
      <c r="BJ119" s="2">
        <v>0</v>
      </c>
      <c r="BK119" s="1">
        <f t="shared" si="7"/>
        <v>0</v>
      </c>
      <c r="BL119" t="s">
        <v>83</v>
      </c>
      <c r="BM119" t="s">
        <v>108</v>
      </c>
      <c r="BN119">
        <v>2007</v>
      </c>
      <c r="BO119" t="s">
        <v>102</v>
      </c>
      <c r="BP119">
        <v>2</v>
      </c>
      <c r="BQ119">
        <v>430</v>
      </c>
      <c r="BR119" t="s">
        <v>98</v>
      </c>
      <c r="BS119" t="s">
        <v>98</v>
      </c>
      <c r="BT119" t="s">
        <v>105</v>
      </c>
      <c r="BU119">
        <v>80</v>
      </c>
      <c r="BV119">
        <v>64</v>
      </c>
      <c r="BW119">
        <v>0</v>
      </c>
      <c r="BX119">
        <v>0</v>
      </c>
      <c r="BY119">
        <v>0</v>
      </c>
      <c r="BZ119">
        <v>0</v>
      </c>
      <c r="CA119" t="s">
        <v>83</v>
      </c>
      <c r="CB119" t="s">
        <v>83</v>
      </c>
      <c r="CC119" t="s">
        <v>83</v>
      </c>
      <c r="CD119">
        <v>0</v>
      </c>
      <c r="CE119">
        <v>4</v>
      </c>
      <c r="CF119">
        <v>2007</v>
      </c>
      <c r="CG119" t="s">
        <v>158</v>
      </c>
      <c r="CH119" t="s">
        <v>159</v>
      </c>
      <c r="CI119" s="3">
        <v>155000</v>
      </c>
    </row>
    <row r="120" spans="1:87" x14ac:dyDescent="0.3">
      <c r="A120" s="1">
        <v>119</v>
      </c>
      <c r="B120">
        <v>60</v>
      </c>
      <c r="C120" t="s">
        <v>81</v>
      </c>
      <c r="D120">
        <v>90</v>
      </c>
      <c r="E120" s="1">
        <v>12376</v>
      </c>
      <c r="F120" s="2" t="s">
        <v>82</v>
      </c>
      <c r="G120" s="1">
        <f t="shared" si="4"/>
        <v>1</v>
      </c>
      <c r="H120" t="s">
        <v>83</v>
      </c>
      <c r="I120" t="s">
        <v>84</v>
      </c>
      <c r="J120" t="s">
        <v>85</v>
      </c>
      <c r="K120" t="s">
        <v>86</v>
      </c>
      <c r="L120" t="s">
        <v>122</v>
      </c>
      <c r="M120" t="s">
        <v>88</v>
      </c>
      <c r="N120" t="s">
        <v>170</v>
      </c>
      <c r="O120" t="s">
        <v>90</v>
      </c>
      <c r="P120" t="s">
        <v>90</v>
      </c>
      <c r="Q120" t="s">
        <v>91</v>
      </c>
      <c r="R120" t="s">
        <v>92</v>
      </c>
      <c r="S120">
        <v>7</v>
      </c>
      <c r="T120">
        <v>5</v>
      </c>
      <c r="U120" s="2">
        <v>1990</v>
      </c>
      <c r="V120" s="2">
        <v>1990</v>
      </c>
      <c r="W120" s="1">
        <f t="shared" si="5"/>
        <v>32</v>
      </c>
      <c r="X120" s="1">
        <f t="shared" si="6"/>
        <v>32</v>
      </c>
      <c r="Y120" t="s">
        <v>152</v>
      </c>
      <c r="Z120" t="s">
        <v>94</v>
      </c>
      <c r="AA120" t="s">
        <v>161</v>
      </c>
      <c r="AB120" t="s">
        <v>161</v>
      </c>
      <c r="AC120" t="s">
        <v>117</v>
      </c>
      <c r="AE120">
        <v>0</v>
      </c>
      <c r="AF120" t="s">
        <v>98</v>
      </c>
      <c r="AG120" t="s">
        <v>98</v>
      </c>
      <c r="AH120" t="s">
        <v>99</v>
      </c>
      <c r="AI120" s="1">
        <f>VLOOKUP('Housing Data Set'!AH120, 'Look-Up Tab'!$B$3:$C$8,2,FALSE)</f>
        <v>3</v>
      </c>
      <c r="AJ120" t="s">
        <v>97</v>
      </c>
      <c r="AK120" t="s">
        <v>98</v>
      </c>
      <c r="AL120" t="s">
        <v>121</v>
      </c>
      <c r="AM120" t="s">
        <v>101</v>
      </c>
      <c r="AN120">
        <v>1470</v>
      </c>
      <c r="AO120" t="s">
        <v>102</v>
      </c>
      <c r="AP120">
        <v>0</v>
      </c>
      <c r="AQ120">
        <v>203</v>
      </c>
      <c r="AR120">
        <v>1673</v>
      </c>
      <c r="AS120" t="s">
        <v>103</v>
      </c>
      <c r="AT120" t="s">
        <v>97</v>
      </c>
      <c r="AU120" t="s">
        <v>105</v>
      </c>
      <c r="AV120" t="s">
        <v>106</v>
      </c>
      <c r="AW120">
        <v>1699</v>
      </c>
      <c r="AX120">
        <v>1523</v>
      </c>
      <c r="AY120">
        <v>0</v>
      </c>
      <c r="AZ120">
        <v>3222</v>
      </c>
      <c r="BA120">
        <v>1</v>
      </c>
      <c r="BB120">
        <v>0</v>
      </c>
      <c r="BC120">
        <v>3</v>
      </c>
      <c r="BD120">
        <v>0</v>
      </c>
      <c r="BE120">
        <v>5</v>
      </c>
      <c r="BF120">
        <v>1</v>
      </c>
      <c r="BG120" t="s">
        <v>97</v>
      </c>
      <c r="BH120" s="1">
        <v>11</v>
      </c>
      <c r="BI120" t="s">
        <v>107</v>
      </c>
      <c r="BJ120" s="2">
        <v>2</v>
      </c>
      <c r="BK120" s="1">
        <f t="shared" si="7"/>
        <v>1</v>
      </c>
      <c r="BL120" t="s">
        <v>98</v>
      </c>
      <c r="BM120" t="s">
        <v>108</v>
      </c>
      <c r="BN120">
        <v>1990</v>
      </c>
      <c r="BO120" t="s">
        <v>102</v>
      </c>
      <c r="BP120">
        <v>3</v>
      </c>
      <c r="BQ120">
        <v>594</v>
      </c>
      <c r="BR120" t="s">
        <v>98</v>
      </c>
      <c r="BS120" t="s">
        <v>98</v>
      </c>
      <c r="BT120" t="s">
        <v>105</v>
      </c>
      <c r="BU120">
        <v>367</v>
      </c>
      <c r="BV120">
        <v>0</v>
      </c>
      <c r="BW120">
        <v>0</v>
      </c>
      <c r="BX120">
        <v>0</v>
      </c>
      <c r="BY120">
        <v>0</v>
      </c>
      <c r="BZ120">
        <v>0</v>
      </c>
      <c r="CA120" t="s">
        <v>83</v>
      </c>
      <c r="CB120" t="s">
        <v>83</v>
      </c>
      <c r="CC120" t="s">
        <v>83</v>
      </c>
      <c r="CD120">
        <v>0</v>
      </c>
      <c r="CE120">
        <v>5</v>
      </c>
      <c r="CF120">
        <v>2010</v>
      </c>
      <c r="CG120" t="s">
        <v>110</v>
      </c>
      <c r="CH120" t="s">
        <v>111</v>
      </c>
      <c r="CI120" s="3">
        <v>320000</v>
      </c>
    </row>
    <row r="121" spans="1:87" x14ac:dyDescent="0.3">
      <c r="A121" s="1">
        <v>120</v>
      </c>
      <c r="B121">
        <v>60</v>
      </c>
      <c r="C121" t="s">
        <v>81</v>
      </c>
      <c r="D121">
        <v>65</v>
      </c>
      <c r="E121" s="1">
        <v>8461</v>
      </c>
      <c r="F121" s="2" t="s">
        <v>82</v>
      </c>
      <c r="G121" s="1">
        <f t="shared" si="4"/>
        <v>1</v>
      </c>
      <c r="H121" t="s">
        <v>83</v>
      </c>
      <c r="I121" t="s">
        <v>84</v>
      </c>
      <c r="J121" t="s">
        <v>85</v>
      </c>
      <c r="K121" t="s">
        <v>86</v>
      </c>
      <c r="L121" t="s">
        <v>87</v>
      </c>
      <c r="M121" t="s">
        <v>88</v>
      </c>
      <c r="N121" t="s">
        <v>89</v>
      </c>
      <c r="O121" t="s">
        <v>90</v>
      </c>
      <c r="P121" t="s">
        <v>90</v>
      </c>
      <c r="Q121" t="s">
        <v>91</v>
      </c>
      <c r="R121" t="s">
        <v>92</v>
      </c>
      <c r="S121">
        <v>6</v>
      </c>
      <c r="T121">
        <v>5</v>
      </c>
      <c r="U121" s="2">
        <v>2005</v>
      </c>
      <c r="V121" s="2">
        <v>2006</v>
      </c>
      <c r="W121" s="1">
        <f t="shared" si="5"/>
        <v>17</v>
      </c>
      <c r="X121" s="1">
        <f t="shared" si="6"/>
        <v>16</v>
      </c>
      <c r="Y121" t="s">
        <v>93</v>
      </c>
      <c r="Z121" t="s">
        <v>94</v>
      </c>
      <c r="AA121" t="s">
        <v>95</v>
      </c>
      <c r="AB121" t="s">
        <v>95</v>
      </c>
      <c r="AC121" t="s">
        <v>117</v>
      </c>
      <c r="AE121">
        <v>0</v>
      </c>
      <c r="AF121" t="s">
        <v>97</v>
      </c>
      <c r="AG121" t="s">
        <v>98</v>
      </c>
      <c r="AH121" t="s">
        <v>99</v>
      </c>
      <c r="AI121" s="1">
        <f>VLOOKUP('Housing Data Set'!AH121, 'Look-Up Tab'!$B$3:$C$8,2,FALSE)</f>
        <v>3</v>
      </c>
      <c r="AJ121" t="s">
        <v>97</v>
      </c>
      <c r="AK121" t="s">
        <v>98</v>
      </c>
      <c r="AL121" t="s">
        <v>100</v>
      </c>
      <c r="AM121" t="s">
        <v>102</v>
      </c>
      <c r="AN121">
        <v>0</v>
      </c>
      <c r="AO121" t="s">
        <v>102</v>
      </c>
      <c r="AP121">
        <v>0</v>
      </c>
      <c r="AQ121">
        <v>728</v>
      </c>
      <c r="AR121">
        <v>728</v>
      </c>
      <c r="AS121" t="s">
        <v>103</v>
      </c>
      <c r="AT121" t="s">
        <v>104</v>
      </c>
      <c r="AU121" t="s">
        <v>105</v>
      </c>
      <c r="AV121" t="s">
        <v>106</v>
      </c>
      <c r="AW121">
        <v>728</v>
      </c>
      <c r="AX121">
        <v>728</v>
      </c>
      <c r="AY121">
        <v>0</v>
      </c>
      <c r="AZ121">
        <v>1456</v>
      </c>
      <c r="BA121">
        <v>0</v>
      </c>
      <c r="BB121">
        <v>0</v>
      </c>
      <c r="BC121">
        <v>2</v>
      </c>
      <c r="BD121">
        <v>1</v>
      </c>
      <c r="BE121">
        <v>3</v>
      </c>
      <c r="BF121">
        <v>1</v>
      </c>
      <c r="BG121" t="s">
        <v>97</v>
      </c>
      <c r="BH121" s="1">
        <v>8</v>
      </c>
      <c r="BI121" t="s">
        <v>107</v>
      </c>
      <c r="BJ121" s="2">
        <v>1</v>
      </c>
      <c r="BK121" s="1">
        <f t="shared" si="7"/>
        <v>1</v>
      </c>
      <c r="BL121" t="s">
        <v>97</v>
      </c>
      <c r="BM121" t="s">
        <v>108</v>
      </c>
      <c r="BN121">
        <v>2005</v>
      </c>
      <c r="BO121" t="s">
        <v>157</v>
      </c>
      <c r="BP121">
        <v>2</v>
      </c>
      <c r="BQ121">
        <v>390</v>
      </c>
      <c r="BR121" t="s">
        <v>98</v>
      </c>
      <c r="BS121" t="s">
        <v>98</v>
      </c>
      <c r="BT121" t="s">
        <v>105</v>
      </c>
      <c r="BU121">
        <v>0</v>
      </c>
      <c r="BV121">
        <v>24</v>
      </c>
      <c r="BW121">
        <v>0</v>
      </c>
      <c r="BX121">
        <v>0</v>
      </c>
      <c r="BY121">
        <v>0</v>
      </c>
      <c r="BZ121">
        <v>0</v>
      </c>
      <c r="CA121" t="s">
        <v>83</v>
      </c>
      <c r="CB121" t="s">
        <v>83</v>
      </c>
      <c r="CC121" t="s">
        <v>83</v>
      </c>
      <c r="CD121">
        <v>0</v>
      </c>
      <c r="CE121">
        <v>7</v>
      </c>
      <c r="CF121">
        <v>2006</v>
      </c>
      <c r="CG121" t="s">
        <v>158</v>
      </c>
      <c r="CH121" t="s">
        <v>159</v>
      </c>
      <c r="CI121" s="3">
        <v>163990</v>
      </c>
    </row>
    <row r="122" spans="1:87" x14ac:dyDescent="0.3">
      <c r="A122" s="1">
        <v>121</v>
      </c>
      <c r="B122">
        <v>80</v>
      </c>
      <c r="C122" t="s">
        <v>81</v>
      </c>
      <c r="D122" t="s">
        <v>83</v>
      </c>
      <c r="E122" s="1">
        <v>21453</v>
      </c>
      <c r="F122" s="2" t="s">
        <v>82</v>
      </c>
      <c r="G122" s="1">
        <f t="shared" si="4"/>
        <v>1</v>
      </c>
      <c r="H122" t="s">
        <v>83</v>
      </c>
      <c r="I122" t="s">
        <v>120</v>
      </c>
      <c r="J122" t="s">
        <v>195</v>
      </c>
      <c r="K122" t="s">
        <v>86</v>
      </c>
      <c r="L122" t="s">
        <v>166</v>
      </c>
      <c r="M122" t="s">
        <v>213</v>
      </c>
      <c r="N122" t="s">
        <v>205</v>
      </c>
      <c r="O122" t="s">
        <v>90</v>
      </c>
      <c r="P122" t="s">
        <v>90</v>
      </c>
      <c r="Q122" t="s">
        <v>91</v>
      </c>
      <c r="R122" t="s">
        <v>197</v>
      </c>
      <c r="S122">
        <v>6</v>
      </c>
      <c r="T122">
        <v>5</v>
      </c>
      <c r="U122" s="2">
        <v>1969</v>
      </c>
      <c r="V122" s="2">
        <v>1969</v>
      </c>
      <c r="W122" s="1">
        <f t="shared" si="5"/>
        <v>53</v>
      </c>
      <c r="X122" s="1">
        <f t="shared" si="6"/>
        <v>53</v>
      </c>
      <c r="Y122" t="s">
        <v>214</v>
      </c>
      <c r="Z122" t="s">
        <v>215</v>
      </c>
      <c r="AA122" t="s">
        <v>161</v>
      </c>
      <c r="AB122" t="s">
        <v>161</v>
      </c>
      <c r="AC122" t="s">
        <v>117</v>
      </c>
      <c r="AE122">
        <v>0</v>
      </c>
      <c r="AF122" t="s">
        <v>98</v>
      </c>
      <c r="AG122" t="s">
        <v>98</v>
      </c>
      <c r="AH122" t="s">
        <v>118</v>
      </c>
      <c r="AI122" s="1">
        <f>VLOOKUP('Housing Data Set'!AH122, 'Look-Up Tab'!$B$3:$C$8,2,FALSE)</f>
        <v>2</v>
      </c>
      <c r="AJ122" t="s">
        <v>98</v>
      </c>
      <c r="AK122" t="s">
        <v>98</v>
      </c>
      <c r="AL122" t="s">
        <v>97</v>
      </c>
      <c r="AM122" t="s">
        <v>119</v>
      </c>
      <c r="AN122">
        <v>938</v>
      </c>
      <c r="AO122" t="s">
        <v>102</v>
      </c>
      <c r="AP122">
        <v>0</v>
      </c>
      <c r="AQ122">
        <v>0</v>
      </c>
      <c r="AR122">
        <v>938</v>
      </c>
      <c r="AS122" t="s">
        <v>103</v>
      </c>
      <c r="AT122" t="s">
        <v>104</v>
      </c>
      <c r="AU122" t="s">
        <v>105</v>
      </c>
      <c r="AV122" t="s">
        <v>106</v>
      </c>
      <c r="AW122">
        <v>988</v>
      </c>
      <c r="AX122">
        <v>0</v>
      </c>
      <c r="AY122">
        <v>0</v>
      </c>
      <c r="AZ122">
        <v>988</v>
      </c>
      <c r="BA122">
        <v>1</v>
      </c>
      <c r="BB122">
        <v>0</v>
      </c>
      <c r="BC122">
        <v>1</v>
      </c>
      <c r="BD122">
        <v>0</v>
      </c>
      <c r="BE122">
        <v>1</v>
      </c>
      <c r="BF122">
        <v>1</v>
      </c>
      <c r="BG122" t="s">
        <v>98</v>
      </c>
      <c r="BH122" s="1">
        <v>4</v>
      </c>
      <c r="BI122" t="s">
        <v>107</v>
      </c>
      <c r="BJ122" s="2">
        <v>2</v>
      </c>
      <c r="BK122" s="1">
        <f t="shared" si="7"/>
        <v>1</v>
      </c>
      <c r="BL122" t="s">
        <v>98</v>
      </c>
      <c r="BM122" t="s">
        <v>108</v>
      </c>
      <c r="BN122">
        <v>1969</v>
      </c>
      <c r="BO122" t="s">
        <v>102</v>
      </c>
      <c r="BP122">
        <v>2</v>
      </c>
      <c r="BQ122">
        <v>540</v>
      </c>
      <c r="BR122" t="s">
        <v>98</v>
      </c>
      <c r="BS122" t="s">
        <v>98</v>
      </c>
      <c r="BT122" t="s">
        <v>105</v>
      </c>
      <c r="BU122">
        <v>0</v>
      </c>
      <c r="BV122">
        <v>130</v>
      </c>
      <c r="BW122">
        <v>0</v>
      </c>
      <c r="BX122">
        <v>130</v>
      </c>
      <c r="BY122">
        <v>0</v>
      </c>
      <c r="BZ122">
        <v>0</v>
      </c>
      <c r="CA122" t="s">
        <v>83</v>
      </c>
      <c r="CB122" t="s">
        <v>83</v>
      </c>
      <c r="CC122" t="s">
        <v>83</v>
      </c>
      <c r="CD122">
        <v>0</v>
      </c>
      <c r="CE122">
        <v>10</v>
      </c>
      <c r="CF122">
        <v>2006</v>
      </c>
      <c r="CG122" t="s">
        <v>110</v>
      </c>
      <c r="CH122" t="s">
        <v>111</v>
      </c>
      <c r="CI122" s="3">
        <v>180000</v>
      </c>
    </row>
    <row r="123" spans="1:87" x14ac:dyDescent="0.3">
      <c r="A123" s="1">
        <v>122</v>
      </c>
      <c r="B123">
        <v>50</v>
      </c>
      <c r="C123" t="s">
        <v>142</v>
      </c>
      <c r="D123">
        <v>50</v>
      </c>
      <c r="E123" s="1">
        <v>6060</v>
      </c>
      <c r="F123" s="2" t="s">
        <v>82</v>
      </c>
      <c r="G123" s="1">
        <f t="shared" si="4"/>
        <v>1</v>
      </c>
      <c r="H123" t="s">
        <v>83</v>
      </c>
      <c r="I123" t="s">
        <v>84</v>
      </c>
      <c r="J123" t="s">
        <v>85</v>
      </c>
      <c r="K123" t="s">
        <v>86</v>
      </c>
      <c r="L123" t="s">
        <v>87</v>
      </c>
      <c r="M123" t="s">
        <v>88</v>
      </c>
      <c r="N123" t="s">
        <v>176</v>
      </c>
      <c r="O123" t="s">
        <v>90</v>
      </c>
      <c r="P123" t="s">
        <v>90</v>
      </c>
      <c r="Q123" t="s">
        <v>91</v>
      </c>
      <c r="R123" t="s">
        <v>132</v>
      </c>
      <c r="S123">
        <v>4</v>
      </c>
      <c r="T123">
        <v>5</v>
      </c>
      <c r="U123" s="2">
        <v>1939</v>
      </c>
      <c r="V123" s="2">
        <v>1950</v>
      </c>
      <c r="W123" s="1">
        <f t="shared" si="5"/>
        <v>83</v>
      </c>
      <c r="X123" s="1">
        <f t="shared" si="6"/>
        <v>72</v>
      </c>
      <c r="Y123" t="s">
        <v>93</v>
      </c>
      <c r="Z123" t="s">
        <v>94</v>
      </c>
      <c r="AA123" t="s">
        <v>186</v>
      </c>
      <c r="AB123" t="s">
        <v>186</v>
      </c>
      <c r="AC123" t="s">
        <v>117</v>
      </c>
      <c r="AE123">
        <v>0</v>
      </c>
      <c r="AF123" t="s">
        <v>98</v>
      </c>
      <c r="AG123" t="s">
        <v>98</v>
      </c>
      <c r="AH123" t="s">
        <v>99</v>
      </c>
      <c r="AI123" s="1">
        <f>VLOOKUP('Housing Data Set'!AH123, 'Look-Up Tab'!$B$3:$C$8,2,FALSE)</f>
        <v>3</v>
      </c>
      <c r="AJ123" t="s">
        <v>98</v>
      </c>
      <c r="AK123" t="s">
        <v>98</v>
      </c>
      <c r="AL123" t="s">
        <v>100</v>
      </c>
      <c r="AM123" t="s">
        <v>102</v>
      </c>
      <c r="AN123">
        <v>0</v>
      </c>
      <c r="AO123" t="s">
        <v>102</v>
      </c>
      <c r="AP123">
        <v>0</v>
      </c>
      <c r="AQ123">
        <v>732</v>
      </c>
      <c r="AR123">
        <v>732</v>
      </c>
      <c r="AS123" t="s">
        <v>103</v>
      </c>
      <c r="AT123" t="s">
        <v>97</v>
      </c>
      <c r="AU123" t="s">
        <v>105</v>
      </c>
      <c r="AV123" t="s">
        <v>106</v>
      </c>
      <c r="AW123">
        <v>772</v>
      </c>
      <c r="AX123">
        <v>351</v>
      </c>
      <c r="AY123">
        <v>0</v>
      </c>
      <c r="AZ123">
        <v>1123</v>
      </c>
      <c r="BA123">
        <v>0</v>
      </c>
      <c r="BB123">
        <v>0</v>
      </c>
      <c r="BC123">
        <v>1</v>
      </c>
      <c r="BD123">
        <v>0</v>
      </c>
      <c r="BE123">
        <v>3</v>
      </c>
      <c r="BF123">
        <v>1</v>
      </c>
      <c r="BG123" t="s">
        <v>98</v>
      </c>
      <c r="BH123" s="1">
        <v>4</v>
      </c>
      <c r="BI123" t="s">
        <v>107</v>
      </c>
      <c r="BJ123" s="2">
        <v>0</v>
      </c>
      <c r="BK123" s="1">
        <f t="shared" si="7"/>
        <v>0</v>
      </c>
      <c r="BL123" t="s">
        <v>83</v>
      </c>
      <c r="BM123" t="s">
        <v>127</v>
      </c>
      <c r="BN123">
        <v>1979</v>
      </c>
      <c r="BO123" t="s">
        <v>102</v>
      </c>
      <c r="BP123">
        <v>1</v>
      </c>
      <c r="BQ123">
        <v>264</v>
      </c>
      <c r="BR123" t="s">
        <v>98</v>
      </c>
      <c r="BS123" t="s">
        <v>98</v>
      </c>
      <c r="BT123" t="s">
        <v>190</v>
      </c>
      <c r="BU123">
        <v>0</v>
      </c>
      <c r="BV123">
        <v>0</v>
      </c>
      <c r="BW123">
        <v>140</v>
      </c>
      <c r="BX123">
        <v>0</v>
      </c>
      <c r="BY123">
        <v>0</v>
      </c>
      <c r="BZ123">
        <v>0</v>
      </c>
      <c r="CA123" t="s">
        <v>83</v>
      </c>
      <c r="CB123" t="s">
        <v>134</v>
      </c>
      <c r="CC123" t="s">
        <v>83</v>
      </c>
      <c r="CD123">
        <v>0</v>
      </c>
      <c r="CE123">
        <v>6</v>
      </c>
      <c r="CF123">
        <v>2007</v>
      </c>
      <c r="CG123" t="s">
        <v>110</v>
      </c>
      <c r="CH123" t="s">
        <v>111</v>
      </c>
      <c r="CI123" s="3">
        <v>100000</v>
      </c>
    </row>
    <row r="124" spans="1:87" x14ac:dyDescent="0.3">
      <c r="A124" s="1">
        <v>123</v>
      </c>
      <c r="B124">
        <v>20</v>
      </c>
      <c r="C124" t="s">
        <v>81</v>
      </c>
      <c r="D124">
        <v>75</v>
      </c>
      <c r="E124" s="1">
        <v>9464</v>
      </c>
      <c r="F124" s="2" t="s">
        <v>82</v>
      </c>
      <c r="G124" s="1">
        <f t="shared" si="4"/>
        <v>1</v>
      </c>
      <c r="H124" t="s">
        <v>83</v>
      </c>
      <c r="I124" t="s">
        <v>84</v>
      </c>
      <c r="J124" t="s">
        <v>85</v>
      </c>
      <c r="K124" t="s">
        <v>86</v>
      </c>
      <c r="L124" t="s">
        <v>122</v>
      </c>
      <c r="M124" t="s">
        <v>88</v>
      </c>
      <c r="N124" t="s">
        <v>162</v>
      </c>
      <c r="O124" t="s">
        <v>90</v>
      </c>
      <c r="P124" t="s">
        <v>90</v>
      </c>
      <c r="Q124" t="s">
        <v>91</v>
      </c>
      <c r="R124" t="s">
        <v>115</v>
      </c>
      <c r="S124">
        <v>6</v>
      </c>
      <c r="T124">
        <v>7</v>
      </c>
      <c r="U124" s="2">
        <v>1958</v>
      </c>
      <c r="V124" s="2">
        <v>1958</v>
      </c>
      <c r="W124" s="1">
        <f t="shared" si="5"/>
        <v>64</v>
      </c>
      <c r="X124" s="1">
        <f t="shared" si="6"/>
        <v>64</v>
      </c>
      <c r="Y124" t="s">
        <v>152</v>
      </c>
      <c r="Z124" t="s">
        <v>94</v>
      </c>
      <c r="AA124" t="s">
        <v>116</v>
      </c>
      <c r="AB124" t="s">
        <v>116</v>
      </c>
      <c r="AC124" t="s">
        <v>96</v>
      </c>
      <c r="AE124">
        <v>135</v>
      </c>
      <c r="AF124" t="s">
        <v>98</v>
      </c>
      <c r="AG124" t="s">
        <v>97</v>
      </c>
      <c r="AH124" t="s">
        <v>118</v>
      </c>
      <c r="AI124" s="1">
        <f>VLOOKUP('Housing Data Set'!AH124, 'Look-Up Tab'!$B$3:$C$8,2,FALSE)</f>
        <v>2</v>
      </c>
      <c r="AJ124" t="s">
        <v>98</v>
      </c>
      <c r="AK124" t="s">
        <v>98</v>
      </c>
      <c r="AL124" t="s">
        <v>100</v>
      </c>
      <c r="AM124" t="s">
        <v>141</v>
      </c>
      <c r="AN124">
        <v>570</v>
      </c>
      <c r="AO124" t="s">
        <v>102</v>
      </c>
      <c r="AP124">
        <v>0</v>
      </c>
      <c r="AQ124">
        <v>510</v>
      </c>
      <c r="AR124">
        <v>1080</v>
      </c>
      <c r="AS124" t="s">
        <v>103</v>
      </c>
      <c r="AT124" t="s">
        <v>97</v>
      </c>
      <c r="AU124" t="s">
        <v>105</v>
      </c>
      <c r="AV124" t="s">
        <v>106</v>
      </c>
      <c r="AW124">
        <v>1080</v>
      </c>
      <c r="AX124">
        <v>0</v>
      </c>
      <c r="AY124">
        <v>0</v>
      </c>
      <c r="AZ124">
        <v>1080</v>
      </c>
      <c r="BA124">
        <v>0</v>
      </c>
      <c r="BB124">
        <v>0</v>
      </c>
      <c r="BC124">
        <v>1</v>
      </c>
      <c r="BD124">
        <v>0</v>
      </c>
      <c r="BE124">
        <v>3</v>
      </c>
      <c r="BF124">
        <v>1</v>
      </c>
      <c r="BG124" t="s">
        <v>98</v>
      </c>
      <c r="BH124" s="1">
        <v>5</v>
      </c>
      <c r="BI124" t="s">
        <v>107</v>
      </c>
      <c r="BJ124" s="2">
        <v>0</v>
      </c>
      <c r="BK124" s="1">
        <f t="shared" si="7"/>
        <v>0</v>
      </c>
      <c r="BL124" t="s">
        <v>83</v>
      </c>
      <c r="BM124" t="s">
        <v>108</v>
      </c>
      <c r="BN124">
        <v>1958</v>
      </c>
      <c r="BO124" t="s">
        <v>102</v>
      </c>
      <c r="BP124">
        <v>1</v>
      </c>
      <c r="BQ124">
        <v>288</v>
      </c>
      <c r="BR124" t="s">
        <v>98</v>
      </c>
      <c r="BS124" t="s">
        <v>98</v>
      </c>
      <c r="BT124" t="s">
        <v>105</v>
      </c>
      <c r="BU124">
        <v>0</v>
      </c>
      <c r="BV124">
        <v>0</v>
      </c>
      <c r="BW124">
        <v>0</v>
      </c>
      <c r="BX124">
        <v>0</v>
      </c>
      <c r="BY124">
        <v>130</v>
      </c>
      <c r="BZ124">
        <v>0</v>
      </c>
      <c r="CA124" t="s">
        <v>83</v>
      </c>
      <c r="CB124" t="s">
        <v>83</v>
      </c>
      <c r="CC124" t="s">
        <v>83</v>
      </c>
      <c r="CD124">
        <v>0</v>
      </c>
      <c r="CE124">
        <v>6</v>
      </c>
      <c r="CF124">
        <v>2008</v>
      </c>
      <c r="CG124" t="s">
        <v>110</v>
      </c>
      <c r="CH124" t="s">
        <v>111</v>
      </c>
      <c r="CI124" s="3">
        <v>136000</v>
      </c>
    </row>
    <row r="125" spans="1:87" x14ac:dyDescent="0.3">
      <c r="A125" s="1">
        <v>124</v>
      </c>
      <c r="B125">
        <v>120</v>
      </c>
      <c r="C125" t="s">
        <v>81</v>
      </c>
      <c r="D125">
        <v>55</v>
      </c>
      <c r="E125" s="1">
        <v>7892</v>
      </c>
      <c r="F125" s="2" t="s">
        <v>82</v>
      </c>
      <c r="G125" s="1">
        <f t="shared" si="4"/>
        <v>1</v>
      </c>
      <c r="H125" t="s">
        <v>83</v>
      </c>
      <c r="I125" t="s">
        <v>84</v>
      </c>
      <c r="J125" t="s">
        <v>85</v>
      </c>
      <c r="K125" t="s">
        <v>86</v>
      </c>
      <c r="L125" t="s">
        <v>87</v>
      </c>
      <c r="M125" t="s">
        <v>88</v>
      </c>
      <c r="N125" t="s">
        <v>170</v>
      </c>
      <c r="O125" t="s">
        <v>90</v>
      </c>
      <c r="P125" t="s">
        <v>90</v>
      </c>
      <c r="Q125" t="s">
        <v>179</v>
      </c>
      <c r="R125" t="s">
        <v>115</v>
      </c>
      <c r="S125">
        <v>6</v>
      </c>
      <c r="T125">
        <v>5</v>
      </c>
      <c r="U125" s="2">
        <v>1993</v>
      </c>
      <c r="V125" s="2">
        <v>1993</v>
      </c>
      <c r="W125" s="1">
        <f t="shared" si="5"/>
        <v>29</v>
      </c>
      <c r="X125" s="1">
        <f t="shared" si="6"/>
        <v>29</v>
      </c>
      <c r="Y125" t="s">
        <v>93</v>
      </c>
      <c r="Z125" t="s">
        <v>94</v>
      </c>
      <c r="AA125" t="s">
        <v>161</v>
      </c>
      <c r="AB125" t="s">
        <v>161</v>
      </c>
      <c r="AC125" t="s">
        <v>117</v>
      </c>
      <c r="AE125">
        <v>0</v>
      </c>
      <c r="AF125" t="s">
        <v>97</v>
      </c>
      <c r="AG125" t="s">
        <v>98</v>
      </c>
      <c r="AH125" t="s">
        <v>99</v>
      </c>
      <c r="AI125" s="1">
        <f>VLOOKUP('Housing Data Set'!AH125, 'Look-Up Tab'!$B$3:$C$8,2,FALSE)</f>
        <v>3</v>
      </c>
      <c r="AJ125" t="s">
        <v>97</v>
      </c>
      <c r="AK125" t="s">
        <v>98</v>
      </c>
      <c r="AL125" t="s">
        <v>100</v>
      </c>
      <c r="AM125" t="s">
        <v>101</v>
      </c>
      <c r="AN125">
        <v>300</v>
      </c>
      <c r="AO125" t="s">
        <v>102</v>
      </c>
      <c r="AP125">
        <v>0</v>
      </c>
      <c r="AQ125">
        <v>899</v>
      </c>
      <c r="AR125">
        <v>1199</v>
      </c>
      <c r="AS125" t="s">
        <v>103</v>
      </c>
      <c r="AT125" t="s">
        <v>104</v>
      </c>
      <c r="AU125" t="s">
        <v>105</v>
      </c>
      <c r="AV125" t="s">
        <v>106</v>
      </c>
      <c r="AW125">
        <v>1199</v>
      </c>
      <c r="AX125">
        <v>0</v>
      </c>
      <c r="AY125">
        <v>0</v>
      </c>
      <c r="AZ125">
        <v>1199</v>
      </c>
      <c r="BA125">
        <v>0</v>
      </c>
      <c r="BB125">
        <v>0</v>
      </c>
      <c r="BC125">
        <v>2</v>
      </c>
      <c r="BD125">
        <v>0</v>
      </c>
      <c r="BE125">
        <v>2</v>
      </c>
      <c r="BF125">
        <v>1</v>
      </c>
      <c r="BG125" t="s">
        <v>97</v>
      </c>
      <c r="BH125" s="1">
        <v>5</v>
      </c>
      <c r="BI125" t="s">
        <v>107</v>
      </c>
      <c r="BJ125" s="2">
        <v>0</v>
      </c>
      <c r="BK125" s="1">
        <f t="shared" si="7"/>
        <v>0</v>
      </c>
      <c r="BL125" t="s">
        <v>83</v>
      </c>
      <c r="BM125" t="s">
        <v>108</v>
      </c>
      <c r="BN125">
        <v>1993</v>
      </c>
      <c r="BO125" t="s">
        <v>109</v>
      </c>
      <c r="BP125">
        <v>2</v>
      </c>
      <c r="BQ125">
        <v>530</v>
      </c>
      <c r="BR125" t="s">
        <v>98</v>
      </c>
      <c r="BS125" t="s">
        <v>98</v>
      </c>
      <c r="BT125" t="s">
        <v>105</v>
      </c>
      <c r="BU125">
        <v>0</v>
      </c>
      <c r="BV125">
        <v>63</v>
      </c>
      <c r="BW125">
        <v>0</v>
      </c>
      <c r="BX125">
        <v>0</v>
      </c>
      <c r="BY125">
        <v>0</v>
      </c>
      <c r="BZ125">
        <v>0</v>
      </c>
      <c r="CA125" t="s">
        <v>83</v>
      </c>
      <c r="CB125" t="s">
        <v>83</v>
      </c>
      <c r="CC125" t="s">
        <v>83</v>
      </c>
      <c r="CD125">
        <v>0</v>
      </c>
      <c r="CE125">
        <v>3</v>
      </c>
      <c r="CF125">
        <v>2008</v>
      </c>
      <c r="CG125" t="s">
        <v>110</v>
      </c>
      <c r="CH125" t="s">
        <v>111</v>
      </c>
      <c r="CI125" s="3">
        <v>153900</v>
      </c>
    </row>
    <row r="126" spans="1:87" x14ac:dyDescent="0.3">
      <c r="A126" s="1">
        <v>125</v>
      </c>
      <c r="B126">
        <v>20</v>
      </c>
      <c r="C126" t="s">
        <v>81</v>
      </c>
      <c r="D126">
        <v>48</v>
      </c>
      <c r="E126" s="1">
        <v>17043</v>
      </c>
      <c r="F126" s="2" t="s">
        <v>82</v>
      </c>
      <c r="G126" s="1">
        <f t="shared" si="4"/>
        <v>1</v>
      </c>
      <c r="H126" t="s">
        <v>83</v>
      </c>
      <c r="I126" t="s">
        <v>120</v>
      </c>
      <c r="J126" t="s">
        <v>85</v>
      </c>
      <c r="K126" t="s">
        <v>86</v>
      </c>
      <c r="L126" t="s">
        <v>166</v>
      </c>
      <c r="M126" t="s">
        <v>88</v>
      </c>
      <c r="N126" t="s">
        <v>138</v>
      </c>
      <c r="O126" t="s">
        <v>90</v>
      </c>
      <c r="P126" t="s">
        <v>90</v>
      </c>
      <c r="Q126" t="s">
        <v>91</v>
      </c>
      <c r="R126" t="s">
        <v>115</v>
      </c>
      <c r="S126">
        <v>6</v>
      </c>
      <c r="T126">
        <v>5</v>
      </c>
      <c r="U126" s="2">
        <v>1979</v>
      </c>
      <c r="V126" s="2">
        <v>1998</v>
      </c>
      <c r="W126" s="1">
        <f t="shared" si="5"/>
        <v>43</v>
      </c>
      <c r="X126" s="1">
        <f t="shared" si="6"/>
        <v>24</v>
      </c>
      <c r="Y126" t="s">
        <v>93</v>
      </c>
      <c r="Z126" t="s">
        <v>94</v>
      </c>
      <c r="AA126" t="s">
        <v>140</v>
      </c>
      <c r="AB126" t="s">
        <v>140</v>
      </c>
      <c r="AC126" t="s">
        <v>117</v>
      </c>
      <c r="AE126">
        <v>0</v>
      </c>
      <c r="AF126" t="s">
        <v>98</v>
      </c>
      <c r="AG126" t="s">
        <v>97</v>
      </c>
      <c r="AH126" t="s">
        <v>118</v>
      </c>
      <c r="AI126" s="1">
        <f>VLOOKUP('Housing Data Set'!AH126, 'Look-Up Tab'!$B$3:$C$8,2,FALSE)</f>
        <v>2</v>
      </c>
      <c r="AJ126" t="s">
        <v>97</v>
      </c>
      <c r="AK126" t="s">
        <v>147</v>
      </c>
      <c r="AL126" t="s">
        <v>100</v>
      </c>
      <c r="AM126" t="s">
        <v>102</v>
      </c>
      <c r="AN126">
        <v>0</v>
      </c>
      <c r="AO126" t="s">
        <v>102</v>
      </c>
      <c r="AP126">
        <v>0</v>
      </c>
      <c r="AQ126">
        <v>1362</v>
      </c>
      <c r="AR126">
        <v>1362</v>
      </c>
      <c r="AS126" t="s">
        <v>103</v>
      </c>
      <c r="AT126" t="s">
        <v>98</v>
      </c>
      <c r="AU126" t="s">
        <v>105</v>
      </c>
      <c r="AV126" t="s">
        <v>106</v>
      </c>
      <c r="AW126">
        <v>1586</v>
      </c>
      <c r="AX126">
        <v>0</v>
      </c>
      <c r="AY126">
        <v>0</v>
      </c>
      <c r="AZ126">
        <v>1586</v>
      </c>
      <c r="BA126">
        <v>0</v>
      </c>
      <c r="BB126">
        <v>0</v>
      </c>
      <c r="BC126">
        <v>2</v>
      </c>
      <c r="BD126">
        <v>0</v>
      </c>
      <c r="BE126">
        <v>3</v>
      </c>
      <c r="BF126">
        <v>1</v>
      </c>
      <c r="BG126" t="s">
        <v>98</v>
      </c>
      <c r="BH126" s="1">
        <v>7</v>
      </c>
      <c r="BI126" t="s">
        <v>107</v>
      </c>
      <c r="BJ126" s="2">
        <v>1</v>
      </c>
      <c r="BK126" s="1">
        <f t="shared" si="7"/>
        <v>1</v>
      </c>
      <c r="BL126" t="s">
        <v>98</v>
      </c>
      <c r="BM126" t="s">
        <v>108</v>
      </c>
      <c r="BN126">
        <v>1979</v>
      </c>
      <c r="BO126" t="s">
        <v>102</v>
      </c>
      <c r="BP126">
        <v>2</v>
      </c>
      <c r="BQ126">
        <v>435</v>
      </c>
      <c r="BR126" t="s">
        <v>98</v>
      </c>
      <c r="BS126" t="s">
        <v>98</v>
      </c>
      <c r="BT126" t="s">
        <v>105</v>
      </c>
      <c r="BU126">
        <v>192</v>
      </c>
      <c r="BV126">
        <v>0</v>
      </c>
      <c r="BW126">
        <v>0</v>
      </c>
      <c r="BX126">
        <v>0</v>
      </c>
      <c r="BY126">
        <v>0</v>
      </c>
      <c r="BZ126">
        <v>0</v>
      </c>
      <c r="CA126" t="s">
        <v>83</v>
      </c>
      <c r="CB126" t="s">
        <v>83</v>
      </c>
      <c r="CC126" t="s">
        <v>83</v>
      </c>
      <c r="CD126">
        <v>0</v>
      </c>
      <c r="CE126">
        <v>1</v>
      </c>
      <c r="CF126">
        <v>2009</v>
      </c>
      <c r="CG126" t="s">
        <v>110</v>
      </c>
      <c r="CH126" t="s">
        <v>111</v>
      </c>
      <c r="CI126" s="3">
        <v>181000</v>
      </c>
    </row>
    <row r="127" spans="1:87" x14ac:dyDescent="0.3">
      <c r="A127" s="1">
        <v>126</v>
      </c>
      <c r="B127">
        <v>190</v>
      </c>
      <c r="C127" t="s">
        <v>142</v>
      </c>
      <c r="D127">
        <v>60</v>
      </c>
      <c r="E127" s="1">
        <v>6780</v>
      </c>
      <c r="F127" s="2" t="s">
        <v>82</v>
      </c>
      <c r="G127" s="1">
        <f t="shared" si="4"/>
        <v>1</v>
      </c>
      <c r="H127" t="s">
        <v>83</v>
      </c>
      <c r="I127" t="s">
        <v>84</v>
      </c>
      <c r="J127" t="s">
        <v>85</v>
      </c>
      <c r="K127" t="s">
        <v>86</v>
      </c>
      <c r="L127" t="s">
        <v>87</v>
      </c>
      <c r="M127" t="s">
        <v>88</v>
      </c>
      <c r="N127" t="s">
        <v>176</v>
      </c>
      <c r="O127" t="s">
        <v>90</v>
      </c>
      <c r="P127" t="s">
        <v>90</v>
      </c>
      <c r="Q127" t="s">
        <v>149</v>
      </c>
      <c r="R127" t="s">
        <v>132</v>
      </c>
      <c r="S127">
        <v>6</v>
      </c>
      <c r="T127">
        <v>8</v>
      </c>
      <c r="U127" s="2">
        <v>1935</v>
      </c>
      <c r="V127" s="2">
        <v>1982</v>
      </c>
      <c r="W127" s="1">
        <f t="shared" si="5"/>
        <v>87</v>
      </c>
      <c r="X127" s="1">
        <f t="shared" si="6"/>
        <v>40</v>
      </c>
      <c r="Y127" t="s">
        <v>93</v>
      </c>
      <c r="Z127" t="s">
        <v>94</v>
      </c>
      <c r="AA127" t="s">
        <v>124</v>
      </c>
      <c r="AB127" t="s">
        <v>124</v>
      </c>
      <c r="AC127" t="s">
        <v>117</v>
      </c>
      <c r="AE127">
        <v>0</v>
      </c>
      <c r="AF127" t="s">
        <v>98</v>
      </c>
      <c r="AG127" t="s">
        <v>147</v>
      </c>
      <c r="AH127" t="s">
        <v>118</v>
      </c>
      <c r="AI127" s="1">
        <f>VLOOKUP('Housing Data Set'!AH127, 'Look-Up Tab'!$B$3:$C$8,2,FALSE)</f>
        <v>2</v>
      </c>
      <c r="AJ127" t="s">
        <v>98</v>
      </c>
      <c r="AK127" t="s">
        <v>98</v>
      </c>
      <c r="AL127" t="s">
        <v>130</v>
      </c>
      <c r="AM127" t="s">
        <v>101</v>
      </c>
      <c r="AN127">
        <v>490</v>
      </c>
      <c r="AO127" t="s">
        <v>102</v>
      </c>
      <c r="AP127">
        <v>0</v>
      </c>
      <c r="AQ127">
        <v>30</v>
      </c>
      <c r="AR127">
        <v>520</v>
      </c>
      <c r="AS127" t="s">
        <v>103</v>
      </c>
      <c r="AT127" t="s">
        <v>97</v>
      </c>
      <c r="AU127" t="s">
        <v>177</v>
      </c>
      <c r="AV127" t="s">
        <v>106</v>
      </c>
      <c r="AW127">
        <v>520</v>
      </c>
      <c r="AX127">
        <v>0</v>
      </c>
      <c r="AY127">
        <v>234</v>
      </c>
      <c r="AZ127">
        <v>754</v>
      </c>
      <c r="BA127">
        <v>1</v>
      </c>
      <c r="BB127">
        <v>0</v>
      </c>
      <c r="BC127">
        <v>1</v>
      </c>
      <c r="BD127">
        <v>0</v>
      </c>
      <c r="BE127">
        <v>2</v>
      </c>
      <c r="BF127">
        <v>1</v>
      </c>
      <c r="BG127" t="s">
        <v>98</v>
      </c>
      <c r="BH127" s="1">
        <v>5</v>
      </c>
      <c r="BI127" t="s">
        <v>107</v>
      </c>
      <c r="BJ127" s="2">
        <v>0</v>
      </c>
      <c r="BK127" s="1">
        <f t="shared" si="7"/>
        <v>0</v>
      </c>
      <c r="BL127" t="s">
        <v>83</v>
      </c>
      <c r="BM127" t="s">
        <v>83</v>
      </c>
      <c r="BN127" t="s">
        <v>83</v>
      </c>
      <c r="BO127" t="s">
        <v>83</v>
      </c>
      <c r="BP127">
        <v>0</v>
      </c>
      <c r="BQ127">
        <v>0</v>
      </c>
      <c r="BR127" t="s">
        <v>83</v>
      </c>
      <c r="BS127" t="s">
        <v>83</v>
      </c>
      <c r="BT127" t="s">
        <v>177</v>
      </c>
      <c r="BU127">
        <v>53</v>
      </c>
      <c r="BV127">
        <v>0</v>
      </c>
      <c r="BW127">
        <v>0</v>
      </c>
      <c r="BX127">
        <v>0</v>
      </c>
      <c r="BY127">
        <v>0</v>
      </c>
      <c r="BZ127">
        <v>0</v>
      </c>
      <c r="CA127" t="s">
        <v>83</v>
      </c>
      <c r="CB127" t="s">
        <v>83</v>
      </c>
      <c r="CC127" t="s">
        <v>83</v>
      </c>
      <c r="CD127">
        <v>0</v>
      </c>
      <c r="CE127">
        <v>6</v>
      </c>
      <c r="CF127">
        <v>2006</v>
      </c>
      <c r="CG127" t="s">
        <v>110</v>
      </c>
      <c r="CH127" t="s">
        <v>111</v>
      </c>
      <c r="CI127" s="3">
        <v>84500</v>
      </c>
    </row>
    <row r="128" spans="1:87" x14ac:dyDescent="0.3">
      <c r="A128" s="1">
        <v>127</v>
      </c>
      <c r="B128">
        <v>120</v>
      </c>
      <c r="C128" t="s">
        <v>81</v>
      </c>
      <c r="D128" t="s">
        <v>83</v>
      </c>
      <c r="E128" s="1">
        <v>4928</v>
      </c>
      <c r="F128" s="2" t="s">
        <v>82</v>
      </c>
      <c r="G128" s="1">
        <f t="shared" si="4"/>
        <v>1</v>
      </c>
      <c r="H128" t="s">
        <v>83</v>
      </c>
      <c r="I128" t="s">
        <v>120</v>
      </c>
      <c r="J128" t="s">
        <v>85</v>
      </c>
      <c r="K128" t="s">
        <v>86</v>
      </c>
      <c r="L128" t="s">
        <v>87</v>
      </c>
      <c r="M128" t="s">
        <v>88</v>
      </c>
      <c r="N128" t="s">
        <v>216</v>
      </c>
      <c r="O128" t="s">
        <v>90</v>
      </c>
      <c r="P128" t="s">
        <v>90</v>
      </c>
      <c r="Q128" t="s">
        <v>179</v>
      </c>
      <c r="R128" t="s">
        <v>115</v>
      </c>
      <c r="S128">
        <v>6</v>
      </c>
      <c r="T128">
        <v>5</v>
      </c>
      <c r="U128" s="2">
        <v>1976</v>
      </c>
      <c r="V128" s="2">
        <v>1976</v>
      </c>
      <c r="W128" s="1">
        <f t="shared" si="5"/>
        <v>46</v>
      </c>
      <c r="X128" s="1">
        <f t="shared" si="6"/>
        <v>46</v>
      </c>
      <c r="Y128" t="s">
        <v>93</v>
      </c>
      <c r="Z128" t="s">
        <v>94</v>
      </c>
      <c r="AA128" t="s">
        <v>161</v>
      </c>
      <c r="AB128" t="s">
        <v>161</v>
      </c>
      <c r="AC128" t="s">
        <v>117</v>
      </c>
      <c r="AE128">
        <v>0</v>
      </c>
      <c r="AF128" t="s">
        <v>98</v>
      </c>
      <c r="AG128" t="s">
        <v>98</v>
      </c>
      <c r="AH128" t="s">
        <v>118</v>
      </c>
      <c r="AI128" s="1">
        <f>VLOOKUP('Housing Data Set'!AH128, 'Look-Up Tab'!$B$3:$C$8,2,FALSE)</f>
        <v>2</v>
      </c>
      <c r="AJ128" t="s">
        <v>97</v>
      </c>
      <c r="AK128" t="s">
        <v>98</v>
      </c>
      <c r="AL128" t="s">
        <v>100</v>
      </c>
      <c r="AM128" t="s">
        <v>119</v>
      </c>
      <c r="AN128">
        <v>120</v>
      </c>
      <c r="AO128" t="s">
        <v>102</v>
      </c>
      <c r="AP128">
        <v>0</v>
      </c>
      <c r="AQ128">
        <v>958</v>
      </c>
      <c r="AR128">
        <v>1078</v>
      </c>
      <c r="AS128" t="s">
        <v>103</v>
      </c>
      <c r="AT128" t="s">
        <v>98</v>
      </c>
      <c r="AU128" t="s">
        <v>105</v>
      </c>
      <c r="AV128" t="s">
        <v>106</v>
      </c>
      <c r="AW128">
        <v>958</v>
      </c>
      <c r="AX128">
        <v>0</v>
      </c>
      <c r="AY128">
        <v>0</v>
      </c>
      <c r="AZ128">
        <v>958</v>
      </c>
      <c r="BA128">
        <v>0</v>
      </c>
      <c r="BB128">
        <v>0</v>
      </c>
      <c r="BC128">
        <v>2</v>
      </c>
      <c r="BD128">
        <v>0</v>
      </c>
      <c r="BE128">
        <v>2</v>
      </c>
      <c r="BF128">
        <v>1</v>
      </c>
      <c r="BG128" t="s">
        <v>98</v>
      </c>
      <c r="BH128" s="1">
        <v>5</v>
      </c>
      <c r="BI128" t="s">
        <v>107</v>
      </c>
      <c r="BJ128" s="2">
        <v>1</v>
      </c>
      <c r="BK128" s="1">
        <f t="shared" si="7"/>
        <v>1</v>
      </c>
      <c r="BL128" t="s">
        <v>98</v>
      </c>
      <c r="BM128" t="s">
        <v>108</v>
      </c>
      <c r="BN128">
        <v>1977</v>
      </c>
      <c r="BO128" t="s">
        <v>109</v>
      </c>
      <c r="BP128">
        <v>2</v>
      </c>
      <c r="BQ128">
        <v>440</v>
      </c>
      <c r="BR128" t="s">
        <v>98</v>
      </c>
      <c r="BS128" t="s">
        <v>98</v>
      </c>
      <c r="BT128" t="s">
        <v>105</v>
      </c>
      <c r="BU128">
        <v>0</v>
      </c>
      <c r="BV128">
        <v>205</v>
      </c>
      <c r="BW128">
        <v>0</v>
      </c>
      <c r="BX128">
        <v>0</v>
      </c>
      <c r="BY128">
        <v>0</v>
      </c>
      <c r="BZ128">
        <v>0</v>
      </c>
      <c r="CA128" t="s">
        <v>83</v>
      </c>
      <c r="CB128" t="s">
        <v>83</v>
      </c>
      <c r="CC128" t="s">
        <v>83</v>
      </c>
      <c r="CD128">
        <v>0</v>
      </c>
      <c r="CE128">
        <v>2</v>
      </c>
      <c r="CF128">
        <v>2007</v>
      </c>
      <c r="CG128" t="s">
        <v>110</v>
      </c>
      <c r="CH128" t="s">
        <v>111</v>
      </c>
      <c r="CI128" s="3">
        <v>128000</v>
      </c>
    </row>
    <row r="129" spans="1:87" x14ac:dyDescent="0.3">
      <c r="A129" s="1">
        <v>128</v>
      </c>
      <c r="B129">
        <v>45</v>
      </c>
      <c r="C129" t="s">
        <v>142</v>
      </c>
      <c r="D129">
        <v>55</v>
      </c>
      <c r="E129" s="1">
        <v>4388</v>
      </c>
      <c r="F129" s="2" t="s">
        <v>82</v>
      </c>
      <c r="G129" s="1">
        <f t="shared" si="4"/>
        <v>1</v>
      </c>
      <c r="H129" t="s">
        <v>83</v>
      </c>
      <c r="I129" t="s">
        <v>120</v>
      </c>
      <c r="J129" t="s">
        <v>175</v>
      </c>
      <c r="K129" t="s">
        <v>86</v>
      </c>
      <c r="L129" t="s">
        <v>87</v>
      </c>
      <c r="M129" t="s">
        <v>88</v>
      </c>
      <c r="N129" t="s">
        <v>143</v>
      </c>
      <c r="O129" t="s">
        <v>114</v>
      </c>
      <c r="P129" t="s">
        <v>90</v>
      </c>
      <c r="Q129" t="s">
        <v>91</v>
      </c>
      <c r="R129" t="s">
        <v>150</v>
      </c>
      <c r="S129">
        <v>5</v>
      </c>
      <c r="T129">
        <v>7</v>
      </c>
      <c r="U129" s="2">
        <v>1930</v>
      </c>
      <c r="V129" s="2">
        <v>1950</v>
      </c>
      <c r="W129" s="1">
        <f t="shared" si="5"/>
        <v>92</v>
      </c>
      <c r="X129" s="1">
        <f t="shared" si="6"/>
        <v>72</v>
      </c>
      <c r="Y129" t="s">
        <v>93</v>
      </c>
      <c r="Z129" t="s">
        <v>94</v>
      </c>
      <c r="AA129" t="s">
        <v>155</v>
      </c>
      <c r="AB129" t="s">
        <v>124</v>
      </c>
      <c r="AC129" t="s">
        <v>117</v>
      </c>
      <c r="AE129">
        <v>0</v>
      </c>
      <c r="AF129" t="s">
        <v>98</v>
      </c>
      <c r="AG129" t="s">
        <v>97</v>
      </c>
      <c r="AH129" t="s">
        <v>126</v>
      </c>
      <c r="AI129" s="1">
        <f>VLOOKUP('Housing Data Set'!AH129, 'Look-Up Tab'!$B$3:$C$8,2,FALSE)</f>
        <v>1</v>
      </c>
      <c r="AJ129" t="s">
        <v>98</v>
      </c>
      <c r="AK129" t="s">
        <v>98</v>
      </c>
      <c r="AL129" t="s">
        <v>100</v>
      </c>
      <c r="AM129" t="s">
        <v>172</v>
      </c>
      <c r="AN129">
        <v>116</v>
      </c>
      <c r="AO129" t="s">
        <v>102</v>
      </c>
      <c r="AP129">
        <v>0</v>
      </c>
      <c r="AQ129">
        <v>556</v>
      </c>
      <c r="AR129">
        <v>672</v>
      </c>
      <c r="AS129" t="s">
        <v>103</v>
      </c>
      <c r="AT129" t="s">
        <v>104</v>
      </c>
      <c r="AU129" t="s">
        <v>105</v>
      </c>
      <c r="AV129" t="s">
        <v>106</v>
      </c>
      <c r="AW129">
        <v>840</v>
      </c>
      <c r="AX129">
        <v>0</v>
      </c>
      <c r="AY129">
        <v>0</v>
      </c>
      <c r="AZ129">
        <v>840</v>
      </c>
      <c r="BA129">
        <v>0</v>
      </c>
      <c r="BB129">
        <v>0</v>
      </c>
      <c r="BC129">
        <v>1</v>
      </c>
      <c r="BD129">
        <v>0</v>
      </c>
      <c r="BE129">
        <v>3</v>
      </c>
      <c r="BF129">
        <v>1</v>
      </c>
      <c r="BG129" t="s">
        <v>98</v>
      </c>
      <c r="BH129" s="1">
        <v>5</v>
      </c>
      <c r="BI129" t="s">
        <v>107</v>
      </c>
      <c r="BJ129" s="2">
        <v>1</v>
      </c>
      <c r="BK129" s="1">
        <f t="shared" si="7"/>
        <v>1</v>
      </c>
      <c r="BL129" t="s">
        <v>98</v>
      </c>
      <c r="BM129" t="s">
        <v>83</v>
      </c>
      <c r="BN129" t="s">
        <v>83</v>
      </c>
      <c r="BO129" t="s">
        <v>83</v>
      </c>
      <c r="BP129">
        <v>0</v>
      </c>
      <c r="BQ129">
        <v>0</v>
      </c>
      <c r="BR129" t="s">
        <v>83</v>
      </c>
      <c r="BS129" t="s">
        <v>83</v>
      </c>
      <c r="BT129" t="s">
        <v>177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 t="s">
        <v>83</v>
      </c>
      <c r="CB129" t="s">
        <v>83</v>
      </c>
      <c r="CC129" t="s">
        <v>83</v>
      </c>
      <c r="CD129">
        <v>0</v>
      </c>
      <c r="CE129">
        <v>6</v>
      </c>
      <c r="CF129">
        <v>2007</v>
      </c>
      <c r="CG129" t="s">
        <v>110</v>
      </c>
      <c r="CH129" t="s">
        <v>111</v>
      </c>
      <c r="CI129" s="3">
        <v>87000</v>
      </c>
    </row>
    <row r="130" spans="1:87" x14ac:dyDescent="0.3">
      <c r="A130" s="1">
        <v>129</v>
      </c>
      <c r="B130">
        <v>60</v>
      </c>
      <c r="C130" t="s">
        <v>81</v>
      </c>
      <c r="D130">
        <v>69</v>
      </c>
      <c r="E130" s="1">
        <v>7590</v>
      </c>
      <c r="F130" s="2" t="s">
        <v>82</v>
      </c>
      <c r="G130" s="1">
        <f t="shared" si="4"/>
        <v>1</v>
      </c>
      <c r="H130" t="s">
        <v>83</v>
      </c>
      <c r="I130" t="s">
        <v>84</v>
      </c>
      <c r="J130" t="s">
        <v>85</v>
      </c>
      <c r="K130" t="s">
        <v>86</v>
      </c>
      <c r="L130" t="s">
        <v>87</v>
      </c>
      <c r="M130" t="s">
        <v>88</v>
      </c>
      <c r="N130" t="s">
        <v>162</v>
      </c>
      <c r="O130" t="s">
        <v>139</v>
      </c>
      <c r="P130" t="s">
        <v>90</v>
      </c>
      <c r="Q130" t="s">
        <v>91</v>
      </c>
      <c r="R130" t="s">
        <v>92</v>
      </c>
      <c r="S130">
        <v>6</v>
      </c>
      <c r="T130">
        <v>5</v>
      </c>
      <c r="U130" s="2">
        <v>1966</v>
      </c>
      <c r="V130" s="2">
        <v>1966</v>
      </c>
      <c r="W130" s="1">
        <f t="shared" si="5"/>
        <v>56</v>
      </c>
      <c r="X130" s="1">
        <f t="shared" si="6"/>
        <v>56</v>
      </c>
      <c r="Y130" t="s">
        <v>93</v>
      </c>
      <c r="Z130" t="s">
        <v>94</v>
      </c>
      <c r="AA130" t="s">
        <v>95</v>
      </c>
      <c r="AB130" t="s">
        <v>95</v>
      </c>
      <c r="AC130" t="s">
        <v>96</v>
      </c>
      <c r="AE130">
        <v>266</v>
      </c>
      <c r="AF130" t="s">
        <v>98</v>
      </c>
      <c r="AG130" t="s">
        <v>98</v>
      </c>
      <c r="AH130" t="s">
        <v>118</v>
      </c>
      <c r="AI130" s="1">
        <f>VLOOKUP('Housing Data Set'!AH130, 'Look-Up Tab'!$B$3:$C$8,2,FALSE)</f>
        <v>2</v>
      </c>
      <c r="AJ130" t="s">
        <v>98</v>
      </c>
      <c r="AK130" t="s">
        <v>98</v>
      </c>
      <c r="AL130" t="s">
        <v>100</v>
      </c>
      <c r="AM130" t="s">
        <v>141</v>
      </c>
      <c r="AN130">
        <v>512</v>
      </c>
      <c r="AO130" t="s">
        <v>102</v>
      </c>
      <c r="AP130">
        <v>0</v>
      </c>
      <c r="AQ130">
        <v>148</v>
      </c>
      <c r="AR130">
        <v>660</v>
      </c>
      <c r="AS130" t="s">
        <v>103</v>
      </c>
      <c r="AT130" t="s">
        <v>98</v>
      </c>
      <c r="AU130" t="s">
        <v>105</v>
      </c>
      <c r="AV130" t="s">
        <v>106</v>
      </c>
      <c r="AW130">
        <v>660</v>
      </c>
      <c r="AX130">
        <v>688</v>
      </c>
      <c r="AY130">
        <v>0</v>
      </c>
      <c r="AZ130">
        <v>1348</v>
      </c>
      <c r="BA130">
        <v>0</v>
      </c>
      <c r="BB130">
        <v>0</v>
      </c>
      <c r="BC130">
        <v>1</v>
      </c>
      <c r="BD130">
        <v>1</v>
      </c>
      <c r="BE130">
        <v>3</v>
      </c>
      <c r="BF130">
        <v>1</v>
      </c>
      <c r="BG130" t="s">
        <v>98</v>
      </c>
      <c r="BH130" s="1">
        <v>6</v>
      </c>
      <c r="BI130" t="s">
        <v>107</v>
      </c>
      <c r="BJ130" s="2">
        <v>1</v>
      </c>
      <c r="BK130" s="1">
        <f t="shared" si="7"/>
        <v>1</v>
      </c>
      <c r="BL130" t="s">
        <v>147</v>
      </c>
      <c r="BM130" t="s">
        <v>108</v>
      </c>
      <c r="BN130">
        <v>1966</v>
      </c>
      <c r="BO130" t="s">
        <v>109</v>
      </c>
      <c r="BP130">
        <v>2</v>
      </c>
      <c r="BQ130">
        <v>453</v>
      </c>
      <c r="BR130" t="s">
        <v>98</v>
      </c>
      <c r="BS130" t="s">
        <v>98</v>
      </c>
      <c r="BT130" t="s">
        <v>105</v>
      </c>
      <c r="BU130">
        <v>188</v>
      </c>
      <c r="BV130">
        <v>108</v>
      </c>
      <c r="BW130">
        <v>0</v>
      </c>
      <c r="BX130">
        <v>0</v>
      </c>
      <c r="BY130">
        <v>0</v>
      </c>
      <c r="BZ130">
        <v>0</v>
      </c>
      <c r="CA130" t="s">
        <v>83</v>
      </c>
      <c r="CB130" t="s">
        <v>83</v>
      </c>
      <c r="CC130" t="s">
        <v>83</v>
      </c>
      <c r="CD130">
        <v>0</v>
      </c>
      <c r="CE130">
        <v>7</v>
      </c>
      <c r="CF130">
        <v>2006</v>
      </c>
      <c r="CG130" t="s">
        <v>110</v>
      </c>
      <c r="CH130" t="s">
        <v>111</v>
      </c>
      <c r="CI130" s="3">
        <v>155000</v>
      </c>
    </row>
    <row r="131" spans="1:87" x14ac:dyDescent="0.3">
      <c r="A131" s="1">
        <v>130</v>
      </c>
      <c r="B131">
        <v>20</v>
      </c>
      <c r="C131" t="s">
        <v>81</v>
      </c>
      <c r="D131">
        <v>69</v>
      </c>
      <c r="E131" s="1">
        <v>8973</v>
      </c>
      <c r="F131" s="2" t="s">
        <v>82</v>
      </c>
      <c r="G131" s="1">
        <f t="shared" ref="G131:G194" si="8">IF(F131="pave",1,0)</f>
        <v>1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88</v>
      </c>
      <c r="N131" t="s">
        <v>162</v>
      </c>
      <c r="O131" t="s">
        <v>90</v>
      </c>
      <c r="P131" t="s">
        <v>90</v>
      </c>
      <c r="Q131" t="s">
        <v>91</v>
      </c>
      <c r="R131" t="s">
        <v>115</v>
      </c>
      <c r="S131">
        <v>5</v>
      </c>
      <c r="T131">
        <v>7</v>
      </c>
      <c r="U131" s="2">
        <v>1958</v>
      </c>
      <c r="V131" s="2">
        <v>1991</v>
      </c>
      <c r="W131" s="1">
        <f t="shared" ref="W131:W194" si="9">2022-U131</f>
        <v>64</v>
      </c>
      <c r="X131" s="1">
        <f t="shared" ref="X131:X194" si="10">2022-V131</f>
        <v>31</v>
      </c>
      <c r="Y131" t="s">
        <v>93</v>
      </c>
      <c r="Z131" t="s">
        <v>94</v>
      </c>
      <c r="AA131" t="s">
        <v>161</v>
      </c>
      <c r="AB131" t="s">
        <v>161</v>
      </c>
      <c r="AC131" t="s">
        <v>96</v>
      </c>
      <c r="AE131">
        <v>85</v>
      </c>
      <c r="AF131" t="s">
        <v>98</v>
      </c>
      <c r="AG131" t="s">
        <v>98</v>
      </c>
      <c r="AH131" t="s">
        <v>118</v>
      </c>
      <c r="AI131" s="1">
        <f>VLOOKUP('Housing Data Set'!AH131, 'Look-Up Tab'!$B$3:$C$8,2,FALSE)</f>
        <v>2</v>
      </c>
      <c r="AJ131" t="s">
        <v>98</v>
      </c>
      <c r="AK131" t="s">
        <v>98</v>
      </c>
      <c r="AL131" t="s">
        <v>100</v>
      </c>
      <c r="AM131" t="s">
        <v>153</v>
      </c>
      <c r="AN131">
        <v>567</v>
      </c>
      <c r="AO131" t="s">
        <v>141</v>
      </c>
      <c r="AP131">
        <v>28</v>
      </c>
      <c r="AQ131">
        <v>413</v>
      </c>
      <c r="AR131">
        <v>1008</v>
      </c>
      <c r="AS131" t="s">
        <v>103</v>
      </c>
      <c r="AT131" t="s">
        <v>98</v>
      </c>
      <c r="AU131" t="s">
        <v>105</v>
      </c>
      <c r="AV131" t="s">
        <v>164</v>
      </c>
      <c r="AW131">
        <v>1053</v>
      </c>
      <c r="AX131">
        <v>0</v>
      </c>
      <c r="AY131">
        <v>0</v>
      </c>
      <c r="AZ131">
        <v>1053</v>
      </c>
      <c r="BA131">
        <v>0</v>
      </c>
      <c r="BB131">
        <v>1</v>
      </c>
      <c r="BC131">
        <v>1</v>
      </c>
      <c r="BD131">
        <v>1</v>
      </c>
      <c r="BE131">
        <v>3</v>
      </c>
      <c r="BF131">
        <v>1</v>
      </c>
      <c r="BG131" t="s">
        <v>104</v>
      </c>
      <c r="BH131" s="1">
        <v>6</v>
      </c>
      <c r="BI131" t="s">
        <v>107</v>
      </c>
      <c r="BJ131" s="2">
        <v>0</v>
      </c>
      <c r="BK131" s="1">
        <f t="shared" ref="BK131:BK194" si="11">IF(BJ131=0,0,1)</f>
        <v>0</v>
      </c>
      <c r="BL131" t="s">
        <v>83</v>
      </c>
      <c r="BM131" t="s">
        <v>217</v>
      </c>
      <c r="BN131">
        <v>1998</v>
      </c>
      <c r="BO131" t="s">
        <v>109</v>
      </c>
      <c r="BP131">
        <v>2</v>
      </c>
      <c r="BQ131">
        <v>750</v>
      </c>
      <c r="BR131" t="s">
        <v>98</v>
      </c>
      <c r="BS131" t="s">
        <v>98</v>
      </c>
      <c r="BT131" t="s">
        <v>105</v>
      </c>
      <c r="BU131">
        <v>0</v>
      </c>
      <c r="BV131">
        <v>80</v>
      </c>
      <c r="BW131">
        <v>0</v>
      </c>
      <c r="BX131">
        <v>180</v>
      </c>
      <c r="BY131">
        <v>0</v>
      </c>
      <c r="BZ131">
        <v>0</v>
      </c>
      <c r="CA131" t="s">
        <v>83</v>
      </c>
      <c r="CB131" t="s">
        <v>218</v>
      </c>
      <c r="CC131" t="s">
        <v>83</v>
      </c>
      <c r="CD131">
        <v>0</v>
      </c>
      <c r="CE131">
        <v>7</v>
      </c>
      <c r="CF131">
        <v>2006</v>
      </c>
      <c r="CG131" t="s">
        <v>110</v>
      </c>
      <c r="CH131" t="s">
        <v>128</v>
      </c>
      <c r="CI131" s="3">
        <v>150000</v>
      </c>
    </row>
    <row r="132" spans="1:87" x14ac:dyDescent="0.3">
      <c r="A132" s="1">
        <v>131</v>
      </c>
      <c r="B132">
        <v>60</v>
      </c>
      <c r="C132" t="s">
        <v>81</v>
      </c>
      <c r="D132">
        <v>88</v>
      </c>
      <c r="E132" s="1">
        <v>14200</v>
      </c>
      <c r="F132" s="2" t="s">
        <v>82</v>
      </c>
      <c r="G132" s="1">
        <f t="shared" si="8"/>
        <v>1</v>
      </c>
      <c r="H132" t="s">
        <v>83</v>
      </c>
      <c r="I132" t="s">
        <v>84</v>
      </c>
      <c r="J132" t="s">
        <v>85</v>
      </c>
      <c r="K132" t="s">
        <v>86</v>
      </c>
      <c r="L132" t="s">
        <v>122</v>
      </c>
      <c r="M132" t="s">
        <v>88</v>
      </c>
      <c r="N132" t="s">
        <v>162</v>
      </c>
      <c r="O132" t="s">
        <v>90</v>
      </c>
      <c r="P132" t="s">
        <v>90</v>
      </c>
      <c r="Q132" t="s">
        <v>91</v>
      </c>
      <c r="R132" t="s">
        <v>92</v>
      </c>
      <c r="S132">
        <v>7</v>
      </c>
      <c r="T132">
        <v>6</v>
      </c>
      <c r="U132" s="2">
        <v>1966</v>
      </c>
      <c r="V132" s="2">
        <v>1966</v>
      </c>
      <c r="W132" s="1">
        <f t="shared" si="9"/>
        <v>56</v>
      </c>
      <c r="X132" s="1">
        <f t="shared" si="10"/>
        <v>56</v>
      </c>
      <c r="Y132" t="s">
        <v>93</v>
      </c>
      <c r="Z132" t="s">
        <v>94</v>
      </c>
      <c r="AA132" t="s">
        <v>116</v>
      </c>
      <c r="AB132" t="s">
        <v>116</v>
      </c>
      <c r="AC132" t="s">
        <v>96</v>
      </c>
      <c r="AE132">
        <v>309</v>
      </c>
      <c r="AF132" t="s">
        <v>98</v>
      </c>
      <c r="AG132" t="s">
        <v>98</v>
      </c>
      <c r="AH132" t="s">
        <v>118</v>
      </c>
      <c r="AI132" s="1">
        <f>VLOOKUP('Housing Data Set'!AH132, 'Look-Up Tab'!$B$3:$C$8,2,FALSE)</f>
        <v>2</v>
      </c>
      <c r="AJ132" t="s">
        <v>98</v>
      </c>
      <c r="AK132" t="s">
        <v>98</v>
      </c>
      <c r="AL132" t="s">
        <v>100</v>
      </c>
      <c r="AM132" t="s">
        <v>153</v>
      </c>
      <c r="AN132">
        <v>445</v>
      </c>
      <c r="AO132" t="s">
        <v>102</v>
      </c>
      <c r="AP132">
        <v>0</v>
      </c>
      <c r="AQ132">
        <v>479</v>
      </c>
      <c r="AR132">
        <v>924</v>
      </c>
      <c r="AS132" t="s">
        <v>103</v>
      </c>
      <c r="AT132" t="s">
        <v>104</v>
      </c>
      <c r="AU132" t="s">
        <v>105</v>
      </c>
      <c r="AV132" t="s">
        <v>106</v>
      </c>
      <c r="AW132">
        <v>1216</v>
      </c>
      <c r="AX132">
        <v>941</v>
      </c>
      <c r="AY132">
        <v>0</v>
      </c>
      <c r="AZ132">
        <v>2157</v>
      </c>
      <c r="BA132">
        <v>0</v>
      </c>
      <c r="BB132">
        <v>0</v>
      </c>
      <c r="BC132">
        <v>2</v>
      </c>
      <c r="BD132">
        <v>1</v>
      </c>
      <c r="BE132">
        <v>4</v>
      </c>
      <c r="BF132">
        <v>1</v>
      </c>
      <c r="BG132" t="s">
        <v>97</v>
      </c>
      <c r="BH132" s="1">
        <v>8</v>
      </c>
      <c r="BI132" t="s">
        <v>107</v>
      </c>
      <c r="BJ132" s="2">
        <v>2</v>
      </c>
      <c r="BK132" s="1">
        <f t="shared" si="11"/>
        <v>1</v>
      </c>
      <c r="BL132" t="s">
        <v>97</v>
      </c>
      <c r="BM132" t="s">
        <v>108</v>
      </c>
      <c r="BN132">
        <v>1966</v>
      </c>
      <c r="BO132" t="s">
        <v>157</v>
      </c>
      <c r="BP132">
        <v>2</v>
      </c>
      <c r="BQ132">
        <v>487</v>
      </c>
      <c r="BR132" t="s">
        <v>98</v>
      </c>
      <c r="BS132" t="s">
        <v>98</v>
      </c>
      <c r="BT132" t="s">
        <v>105</v>
      </c>
      <c r="BU132">
        <v>105</v>
      </c>
      <c r="BV132">
        <v>66</v>
      </c>
      <c r="BW132">
        <v>0</v>
      </c>
      <c r="BX132">
        <v>0</v>
      </c>
      <c r="BY132">
        <v>0</v>
      </c>
      <c r="BZ132">
        <v>0</v>
      </c>
      <c r="CA132" t="s">
        <v>83</v>
      </c>
      <c r="CB132" t="s">
        <v>165</v>
      </c>
      <c r="CC132" t="s">
        <v>83</v>
      </c>
      <c r="CD132">
        <v>0</v>
      </c>
      <c r="CE132">
        <v>5</v>
      </c>
      <c r="CF132">
        <v>2006</v>
      </c>
      <c r="CG132" t="s">
        <v>110</v>
      </c>
      <c r="CH132" t="s">
        <v>111</v>
      </c>
      <c r="CI132" s="3">
        <v>226000</v>
      </c>
    </row>
    <row r="133" spans="1:87" x14ac:dyDescent="0.3">
      <c r="A133" s="1">
        <v>132</v>
      </c>
      <c r="B133">
        <v>60</v>
      </c>
      <c r="C133" t="s">
        <v>81</v>
      </c>
      <c r="D133" t="s">
        <v>83</v>
      </c>
      <c r="E133" s="1">
        <v>12224</v>
      </c>
      <c r="F133" s="2" t="s">
        <v>82</v>
      </c>
      <c r="G133" s="1">
        <f t="shared" si="8"/>
        <v>1</v>
      </c>
      <c r="H133" t="s">
        <v>83</v>
      </c>
      <c r="I133" t="s">
        <v>120</v>
      </c>
      <c r="J133" t="s">
        <v>85</v>
      </c>
      <c r="K133" t="s">
        <v>86</v>
      </c>
      <c r="L133" t="s">
        <v>122</v>
      </c>
      <c r="M133" t="s">
        <v>88</v>
      </c>
      <c r="N133" t="s">
        <v>193</v>
      </c>
      <c r="O133" t="s">
        <v>90</v>
      </c>
      <c r="P133" t="s">
        <v>90</v>
      </c>
      <c r="Q133" t="s">
        <v>91</v>
      </c>
      <c r="R133" t="s">
        <v>92</v>
      </c>
      <c r="S133">
        <v>6</v>
      </c>
      <c r="T133">
        <v>5</v>
      </c>
      <c r="U133" s="2">
        <v>2000</v>
      </c>
      <c r="V133" s="2">
        <v>2000</v>
      </c>
      <c r="W133" s="1">
        <f t="shared" si="9"/>
        <v>22</v>
      </c>
      <c r="X133" s="1">
        <f t="shared" si="10"/>
        <v>22</v>
      </c>
      <c r="Y133" t="s">
        <v>93</v>
      </c>
      <c r="Z133" t="s">
        <v>94</v>
      </c>
      <c r="AA133" t="s">
        <v>95</v>
      </c>
      <c r="AB133" t="s">
        <v>95</v>
      </c>
      <c r="AC133" t="s">
        <v>96</v>
      </c>
      <c r="AE133">
        <v>40</v>
      </c>
      <c r="AF133" t="s">
        <v>97</v>
      </c>
      <c r="AG133" t="s">
        <v>98</v>
      </c>
      <c r="AH133" t="s">
        <v>99</v>
      </c>
      <c r="AI133" s="1">
        <f>VLOOKUP('Housing Data Set'!AH133, 'Look-Up Tab'!$B$3:$C$8,2,FALSE)</f>
        <v>3</v>
      </c>
      <c r="AJ133" t="s">
        <v>97</v>
      </c>
      <c r="AK133" t="s">
        <v>98</v>
      </c>
      <c r="AL133" t="s">
        <v>100</v>
      </c>
      <c r="AM133" t="s">
        <v>101</v>
      </c>
      <c r="AN133">
        <v>695</v>
      </c>
      <c r="AO133" t="s">
        <v>102</v>
      </c>
      <c r="AP133">
        <v>0</v>
      </c>
      <c r="AQ133">
        <v>297</v>
      </c>
      <c r="AR133">
        <v>992</v>
      </c>
      <c r="AS133" t="s">
        <v>103</v>
      </c>
      <c r="AT133" t="s">
        <v>104</v>
      </c>
      <c r="AU133" t="s">
        <v>105</v>
      </c>
      <c r="AV133" t="s">
        <v>106</v>
      </c>
      <c r="AW133">
        <v>1022</v>
      </c>
      <c r="AX133">
        <v>1032</v>
      </c>
      <c r="AY133">
        <v>0</v>
      </c>
      <c r="AZ133">
        <v>2054</v>
      </c>
      <c r="BA133">
        <v>1</v>
      </c>
      <c r="BB133">
        <v>0</v>
      </c>
      <c r="BC133">
        <v>2</v>
      </c>
      <c r="BD133">
        <v>1</v>
      </c>
      <c r="BE133">
        <v>3</v>
      </c>
      <c r="BF133">
        <v>1</v>
      </c>
      <c r="BG133" t="s">
        <v>97</v>
      </c>
      <c r="BH133" s="1">
        <v>7</v>
      </c>
      <c r="BI133" t="s">
        <v>107</v>
      </c>
      <c r="BJ133" s="2">
        <v>1</v>
      </c>
      <c r="BK133" s="1">
        <f t="shared" si="11"/>
        <v>1</v>
      </c>
      <c r="BL133" t="s">
        <v>98</v>
      </c>
      <c r="BM133" t="s">
        <v>156</v>
      </c>
      <c r="BN133">
        <v>2000</v>
      </c>
      <c r="BO133" t="s">
        <v>109</v>
      </c>
      <c r="BP133">
        <v>2</v>
      </c>
      <c r="BQ133">
        <v>390</v>
      </c>
      <c r="BR133" t="s">
        <v>98</v>
      </c>
      <c r="BS133" t="s">
        <v>98</v>
      </c>
      <c r="BT133" t="s">
        <v>105</v>
      </c>
      <c r="BU133">
        <v>24</v>
      </c>
      <c r="BV133">
        <v>48</v>
      </c>
      <c r="BW133">
        <v>0</v>
      </c>
      <c r="BX133">
        <v>0</v>
      </c>
      <c r="BY133">
        <v>0</v>
      </c>
      <c r="BZ133">
        <v>0</v>
      </c>
      <c r="CA133" t="s">
        <v>83</v>
      </c>
      <c r="CB133" t="s">
        <v>83</v>
      </c>
      <c r="CC133" t="s">
        <v>83</v>
      </c>
      <c r="CD133">
        <v>0</v>
      </c>
      <c r="CE133">
        <v>7</v>
      </c>
      <c r="CF133">
        <v>2009</v>
      </c>
      <c r="CG133" t="s">
        <v>110</v>
      </c>
      <c r="CH133" t="s">
        <v>111</v>
      </c>
      <c r="CI133" s="3">
        <v>244000</v>
      </c>
    </row>
    <row r="134" spans="1:87" x14ac:dyDescent="0.3">
      <c r="A134" s="1">
        <v>133</v>
      </c>
      <c r="B134">
        <v>20</v>
      </c>
      <c r="C134" t="s">
        <v>81</v>
      </c>
      <c r="D134">
        <v>75</v>
      </c>
      <c r="E134" s="1">
        <v>7388</v>
      </c>
      <c r="F134" s="2" t="s">
        <v>82</v>
      </c>
      <c r="G134" s="1">
        <f t="shared" si="8"/>
        <v>1</v>
      </c>
      <c r="H134" t="s">
        <v>83</v>
      </c>
      <c r="I134" t="s">
        <v>84</v>
      </c>
      <c r="J134" t="s">
        <v>85</v>
      </c>
      <c r="K134" t="s">
        <v>86</v>
      </c>
      <c r="L134" t="s">
        <v>122</v>
      </c>
      <c r="M134" t="s">
        <v>88</v>
      </c>
      <c r="N134" t="s">
        <v>162</v>
      </c>
      <c r="O134" t="s">
        <v>90</v>
      </c>
      <c r="P134" t="s">
        <v>90</v>
      </c>
      <c r="Q134" t="s">
        <v>91</v>
      </c>
      <c r="R134" t="s">
        <v>115</v>
      </c>
      <c r="S134">
        <v>5</v>
      </c>
      <c r="T134">
        <v>6</v>
      </c>
      <c r="U134" s="2">
        <v>1959</v>
      </c>
      <c r="V134" s="2">
        <v>2002</v>
      </c>
      <c r="W134" s="1">
        <f t="shared" si="9"/>
        <v>63</v>
      </c>
      <c r="X134" s="1">
        <f t="shared" si="10"/>
        <v>20</v>
      </c>
      <c r="Y134" t="s">
        <v>93</v>
      </c>
      <c r="Z134" t="s">
        <v>94</v>
      </c>
      <c r="AA134" t="s">
        <v>116</v>
      </c>
      <c r="AB134" t="s">
        <v>116</v>
      </c>
      <c r="AC134" t="s">
        <v>117</v>
      </c>
      <c r="AE134">
        <v>0</v>
      </c>
      <c r="AF134" t="s">
        <v>98</v>
      </c>
      <c r="AG134" t="s">
        <v>98</v>
      </c>
      <c r="AH134" t="s">
        <v>118</v>
      </c>
      <c r="AI134" s="1">
        <f>VLOOKUP('Housing Data Set'!AH134, 'Look-Up Tab'!$B$3:$C$8,2,FALSE)</f>
        <v>2</v>
      </c>
      <c r="AJ134" t="s">
        <v>98</v>
      </c>
      <c r="AK134" t="s">
        <v>98</v>
      </c>
      <c r="AL134" t="s">
        <v>100</v>
      </c>
      <c r="AM134" t="s">
        <v>153</v>
      </c>
      <c r="AN134">
        <v>405</v>
      </c>
      <c r="AO134" t="s">
        <v>102</v>
      </c>
      <c r="AP134">
        <v>0</v>
      </c>
      <c r="AQ134">
        <v>658</v>
      </c>
      <c r="AR134">
        <v>1063</v>
      </c>
      <c r="AS134" t="s">
        <v>103</v>
      </c>
      <c r="AT134" t="s">
        <v>97</v>
      </c>
      <c r="AU134" t="s">
        <v>105</v>
      </c>
      <c r="AV134" t="s">
        <v>106</v>
      </c>
      <c r="AW134">
        <v>1327</v>
      </c>
      <c r="AX134">
        <v>0</v>
      </c>
      <c r="AY134">
        <v>0</v>
      </c>
      <c r="AZ134">
        <v>1327</v>
      </c>
      <c r="BA134">
        <v>1</v>
      </c>
      <c r="BB134">
        <v>0</v>
      </c>
      <c r="BC134">
        <v>1</v>
      </c>
      <c r="BD134">
        <v>0</v>
      </c>
      <c r="BE134">
        <v>3</v>
      </c>
      <c r="BF134">
        <v>1</v>
      </c>
      <c r="BG134" t="s">
        <v>97</v>
      </c>
      <c r="BH134" s="1">
        <v>7</v>
      </c>
      <c r="BI134" t="s">
        <v>107</v>
      </c>
      <c r="BJ134" s="2">
        <v>0</v>
      </c>
      <c r="BK134" s="1">
        <f t="shared" si="11"/>
        <v>0</v>
      </c>
      <c r="BL134" t="s">
        <v>83</v>
      </c>
      <c r="BM134" t="s">
        <v>127</v>
      </c>
      <c r="BN134">
        <v>1974</v>
      </c>
      <c r="BO134" t="s">
        <v>102</v>
      </c>
      <c r="BP134">
        <v>2</v>
      </c>
      <c r="BQ134">
        <v>624</v>
      </c>
      <c r="BR134" t="s">
        <v>98</v>
      </c>
      <c r="BS134" t="s">
        <v>98</v>
      </c>
      <c r="BT134" t="s">
        <v>105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 t="s">
        <v>83</v>
      </c>
      <c r="CB134" t="s">
        <v>83</v>
      </c>
      <c r="CC134" t="s">
        <v>83</v>
      </c>
      <c r="CD134">
        <v>0</v>
      </c>
      <c r="CE134">
        <v>7</v>
      </c>
      <c r="CF134">
        <v>2007</v>
      </c>
      <c r="CG134" t="s">
        <v>110</v>
      </c>
      <c r="CH134" t="s">
        <v>111</v>
      </c>
      <c r="CI134" s="3">
        <v>150750</v>
      </c>
    </row>
    <row r="135" spans="1:87" x14ac:dyDescent="0.3">
      <c r="A135" s="1">
        <v>134</v>
      </c>
      <c r="B135">
        <v>20</v>
      </c>
      <c r="C135" t="s">
        <v>81</v>
      </c>
      <c r="D135" t="s">
        <v>83</v>
      </c>
      <c r="E135" s="1">
        <v>6853</v>
      </c>
      <c r="F135" s="2" t="s">
        <v>82</v>
      </c>
      <c r="G135" s="1">
        <f t="shared" si="8"/>
        <v>1</v>
      </c>
      <c r="H135" t="s">
        <v>83</v>
      </c>
      <c r="I135" t="s">
        <v>120</v>
      </c>
      <c r="J135" t="s">
        <v>85</v>
      </c>
      <c r="K135" t="s">
        <v>86</v>
      </c>
      <c r="L135" t="s">
        <v>87</v>
      </c>
      <c r="M135" t="s">
        <v>88</v>
      </c>
      <c r="N135" t="s">
        <v>189</v>
      </c>
      <c r="O135" t="s">
        <v>90</v>
      </c>
      <c r="P135" t="s">
        <v>90</v>
      </c>
      <c r="Q135" t="s">
        <v>91</v>
      </c>
      <c r="R135" t="s">
        <v>115</v>
      </c>
      <c r="S135">
        <v>8</v>
      </c>
      <c r="T135">
        <v>5</v>
      </c>
      <c r="U135" s="2">
        <v>2001</v>
      </c>
      <c r="V135" s="2">
        <v>2002</v>
      </c>
      <c r="W135" s="1">
        <f t="shared" si="9"/>
        <v>21</v>
      </c>
      <c r="X135" s="1">
        <f t="shared" si="10"/>
        <v>20</v>
      </c>
      <c r="Y135" t="s">
        <v>93</v>
      </c>
      <c r="Z135" t="s">
        <v>94</v>
      </c>
      <c r="AA135" t="s">
        <v>95</v>
      </c>
      <c r="AB135" t="s">
        <v>95</v>
      </c>
      <c r="AC135" t="s">
        <v>96</v>
      </c>
      <c r="AE135">
        <v>136</v>
      </c>
      <c r="AF135" t="s">
        <v>97</v>
      </c>
      <c r="AG135" t="s">
        <v>98</v>
      </c>
      <c r="AH135" t="s">
        <v>99</v>
      </c>
      <c r="AI135" s="1">
        <f>VLOOKUP('Housing Data Set'!AH135, 'Look-Up Tab'!$B$3:$C$8,2,FALSE)</f>
        <v>3</v>
      </c>
      <c r="AJ135" t="s">
        <v>104</v>
      </c>
      <c r="AK135" t="s">
        <v>98</v>
      </c>
      <c r="AL135" t="s">
        <v>100</v>
      </c>
      <c r="AM135" t="s">
        <v>101</v>
      </c>
      <c r="AN135">
        <v>1005</v>
      </c>
      <c r="AO135" t="s">
        <v>102</v>
      </c>
      <c r="AP135">
        <v>0</v>
      </c>
      <c r="AQ135">
        <v>262</v>
      </c>
      <c r="AR135">
        <v>1267</v>
      </c>
      <c r="AS135" t="s">
        <v>103</v>
      </c>
      <c r="AT135" t="s">
        <v>104</v>
      </c>
      <c r="AU135" t="s">
        <v>105</v>
      </c>
      <c r="AV135" t="s">
        <v>106</v>
      </c>
      <c r="AW135">
        <v>1296</v>
      </c>
      <c r="AX135">
        <v>0</v>
      </c>
      <c r="AY135">
        <v>0</v>
      </c>
      <c r="AZ135">
        <v>1296</v>
      </c>
      <c r="BA135">
        <v>1</v>
      </c>
      <c r="BB135">
        <v>0</v>
      </c>
      <c r="BC135">
        <v>2</v>
      </c>
      <c r="BD135">
        <v>0</v>
      </c>
      <c r="BE135">
        <v>2</v>
      </c>
      <c r="BF135">
        <v>1</v>
      </c>
      <c r="BG135" t="s">
        <v>97</v>
      </c>
      <c r="BH135" s="1">
        <v>6</v>
      </c>
      <c r="BI135" t="s">
        <v>107</v>
      </c>
      <c r="BJ135" s="2">
        <v>0</v>
      </c>
      <c r="BK135" s="1">
        <f t="shared" si="11"/>
        <v>0</v>
      </c>
      <c r="BL135" t="s">
        <v>83</v>
      </c>
      <c r="BM135" t="s">
        <v>108</v>
      </c>
      <c r="BN135">
        <v>2001</v>
      </c>
      <c r="BO135" t="s">
        <v>157</v>
      </c>
      <c r="BP135">
        <v>2</v>
      </c>
      <c r="BQ135">
        <v>471</v>
      </c>
      <c r="BR135" t="s">
        <v>98</v>
      </c>
      <c r="BS135" t="s">
        <v>98</v>
      </c>
      <c r="BT135" t="s">
        <v>105</v>
      </c>
      <c r="BU135">
        <v>192</v>
      </c>
      <c r="BV135">
        <v>25</v>
      </c>
      <c r="BW135">
        <v>0</v>
      </c>
      <c r="BX135">
        <v>0</v>
      </c>
      <c r="BY135">
        <v>0</v>
      </c>
      <c r="BZ135">
        <v>0</v>
      </c>
      <c r="CA135" t="s">
        <v>83</v>
      </c>
      <c r="CB135" t="s">
        <v>83</v>
      </c>
      <c r="CC135" t="s">
        <v>83</v>
      </c>
      <c r="CD135">
        <v>0</v>
      </c>
      <c r="CE135">
        <v>6</v>
      </c>
      <c r="CF135">
        <v>2009</v>
      </c>
      <c r="CG135" t="s">
        <v>110</v>
      </c>
      <c r="CH135" t="s">
        <v>111</v>
      </c>
      <c r="CI135" s="3">
        <v>220000</v>
      </c>
    </row>
    <row r="136" spans="1:87" x14ac:dyDescent="0.3">
      <c r="A136" s="1">
        <v>135</v>
      </c>
      <c r="B136">
        <v>20</v>
      </c>
      <c r="C136" t="s">
        <v>81</v>
      </c>
      <c r="D136">
        <v>78</v>
      </c>
      <c r="E136" s="1">
        <v>10335</v>
      </c>
      <c r="F136" s="2" t="s">
        <v>82</v>
      </c>
      <c r="G136" s="1">
        <f t="shared" si="8"/>
        <v>1</v>
      </c>
      <c r="H136" t="s">
        <v>83</v>
      </c>
      <c r="I136" t="s">
        <v>120</v>
      </c>
      <c r="J136" t="s">
        <v>85</v>
      </c>
      <c r="K136" t="s">
        <v>86</v>
      </c>
      <c r="L136" t="s">
        <v>87</v>
      </c>
      <c r="M136" t="s">
        <v>88</v>
      </c>
      <c r="N136" t="s">
        <v>151</v>
      </c>
      <c r="O136" t="s">
        <v>90</v>
      </c>
      <c r="P136" t="s">
        <v>90</v>
      </c>
      <c r="Q136" t="s">
        <v>91</v>
      </c>
      <c r="R136" t="s">
        <v>115</v>
      </c>
      <c r="S136">
        <v>5</v>
      </c>
      <c r="T136">
        <v>6</v>
      </c>
      <c r="U136" s="2">
        <v>1968</v>
      </c>
      <c r="V136" s="2">
        <v>1993</v>
      </c>
      <c r="W136" s="1">
        <f t="shared" si="9"/>
        <v>54</v>
      </c>
      <c r="X136" s="1">
        <f t="shared" si="10"/>
        <v>29</v>
      </c>
      <c r="Y136" t="s">
        <v>93</v>
      </c>
      <c r="Z136" t="s">
        <v>94</v>
      </c>
      <c r="AA136" t="s">
        <v>161</v>
      </c>
      <c r="AB136" t="s">
        <v>161</v>
      </c>
      <c r="AC136" t="s">
        <v>117</v>
      </c>
      <c r="AE136">
        <v>0</v>
      </c>
      <c r="AF136" t="s">
        <v>98</v>
      </c>
      <c r="AG136" t="s">
        <v>98</v>
      </c>
      <c r="AH136" t="s">
        <v>118</v>
      </c>
      <c r="AI136" s="1">
        <f>VLOOKUP('Housing Data Set'!AH136, 'Look-Up Tab'!$B$3:$C$8,2,FALSE)</f>
        <v>2</v>
      </c>
      <c r="AJ136" t="s">
        <v>98</v>
      </c>
      <c r="AK136" t="s">
        <v>98</v>
      </c>
      <c r="AL136" t="s">
        <v>100</v>
      </c>
      <c r="AM136" t="s">
        <v>153</v>
      </c>
      <c r="AN136">
        <v>570</v>
      </c>
      <c r="AO136" t="s">
        <v>102</v>
      </c>
      <c r="AP136">
        <v>0</v>
      </c>
      <c r="AQ136">
        <v>891</v>
      </c>
      <c r="AR136">
        <v>1461</v>
      </c>
      <c r="AS136" t="s">
        <v>103</v>
      </c>
      <c r="AT136" t="s">
        <v>97</v>
      </c>
      <c r="AU136" t="s">
        <v>105</v>
      </c>
      <c r="AV136" t="s">
        <v>106</v>
      </c>
      <c r="AW136">
        <v>1721</v>
      </c>
      <c r="AX136">
        <v>0</v>
      </c>
      <c r="AY136">
        <v>0</v>
      </c>
      <c r="AZ136">
        <v>1721</v>
      </c>
      <c r="BA136">
        <v>0</v>
      </c>
      <c r="BB136">
        <v>0</v>
      </c>
      <c r="BC136">
        <v>2</v>
      </c>
      <c r="BD136">
        <v>1</v>
      </c>
      <c r="BE136">
        <v>3</v>
      </c>
      <c r="BF136">
        <v>1</v>
      </c>
      <c r="BG136" t="s">
        <v>98</v>
      </c>
      <c r="BH136" s="1">
        <v>7</v>
      </c>
      <c r="BI136" t="s">
        <v>146</v>
      </c>
      <c r="BJ136" s="2">
        <v>1</v>
      </c>
      <c r="BK136" s="1">
        <f t="shared" si="11"/>
        <v>1</v>
      </c>
      <c r="BL136" t="s">
        <v>98</v>
      </c>
      <c r="BM136" t="s">
        <v>108</v>
      </c>
      <c r="BN136">
        <v>1968</v>
      </c>
      <c r="BO136" t="s">
        <v>109</v>
      </c>
      <c r="BP136">
        <v>2</v>
      </c>
      <c r="BQ136">
        <v>440</v>
      </c>
      <c r="BR136" t="s">
        <v>98</v>
      </c>
      <c r="BS136" t="s">
        <v>98</v>
      </c>
      <c r="BT136" t="s">
        <v>105</v>
      </c>
      <c r="BU136">
        <v>0</v>
      </c>
      <c r="BV136">
        <v>96</v>
      </c>
      <c r="BW136">
        <v>180</v>
      </c>
      <c r="BX136">
        <v>0</v>
      </c>
      <c r="BY136">
        <v>0</v>
      </c>
      <c r="BZ136">
        <v>0</v>
      </c>
      <c r="CA136" t="s">
        <v>83</v>
      </c>
      <c r="CB136" t="s">
        <v>134</v>
      </c>
      <c r="CC136" t="s">
        <v>83</v>
      </c>
      <c r="CD136">
        <v>0</v>
      </c>
      <c r="CE136">
        <v>7</v>
      </c>
      <c r="CF136">
        <v>2006</v>
      </c>
      <c r="CG136" t="s">
        <v>110</v>
      </c>
      <c r="CH136" t="s">
        <v>111</v>
      </c>
      <c r="CI136" s="3">
        <v>180000</v>
      </c>
    </row>
    <row r="137" spans="1:87" x14ac:dyDescent="0.3">
      <c r="A137" s="1">
        <v>136</v>
      </c>
      <c r="B137">
        <v>20</v>
      </c>
      <c r="C137" t="s">
        <v>81</v>
      </c>
      <c r="D137">
        <v>80</v>
      </c>
      <c r="E137" s="1">
        <v>10400</v>
      </c>
      <c r="F137" s="2" t="s">
        <v>82</v>
      </c>
      <c r="G137" s="1">
        <f t="shared" si="8"/>
        <v>1</v>
      </c>
      <c r="H137" t="s">
        <v>83</v>
      </c>
      <c r="I137" t="s">
        <v>84</v>
      </c>
      <c r="J137" t="s">
        <v>85</v>
      </c>
      <c r="K137" t="s">
        <v>86</v>
      </c>
      <c r="L137" t="s">
        <v>87</v>
      </c>
      <c r="M137" t="s">
        <v>88</v>
      </c>
      <c r="N137" t="s">
        <v>138</v>
      </c>
      <c r="O137" t="s">
        <v>90</v>
      </c>
      <c r="P137" t="s">
        <v>90</v>
      </c>
      <c r="Q137" t="s">
        <v>91</v>
      </c>
      <c r="R137" t="s">
        <v>115</v>
      </c>
      <c r="S137">
        <v>7</v>
      </c>
      <c r="T137">
        <v>6</v>
      </c>
      <c r="U137" s="2">
        <v>1970</v>
      </c>
      <c r="V137" s="2">
        <v>1970</v>
      </c>
      <c r="W137" s="1">
        <f t="shared" si="9"/>
        <v>52</v>
      </c>
      <c r="X137" s="1">
        <f t="shared" si="10"/>
        <v>52</v>
      </c>
      <c r="Y137" t="s">
        <v>152</v>
      </c>
      <c r="Z137" t="s">
        <v>94</v>
      </c>
      <c r="AA137" t="s">
        <v>161</v>
      </c>
      <c r="AB137" t="s">
        <v>161</v>
      </c>
      <c r="AC137" t="s">
        <v>96</v>
      </c>
      <c r="AE137">
        <v>288</v>
      </c>
      <c r="AF137" t="s">
        <v>98</v>
      </c>
      <c r="AG137" t="s">
        <v>98</v>
      </c>
      <c r="AH137" t="s">
        <v>99</v>
      </c>
      <c r="AI137" s="1">
        <f>VLOOKUP('Housing Data Set'!AH137, 'Look-Up Tab'!$B$3:$C$8,2,FALSE)</f>
        <v>3</v>
      </c>
      <c r="AJ137" t="s">
        <v>98</v>
      </c>
      <c r="AK137" t="s">
        <v>98</v>
      </c>
      <c r="AL137" t="s">
        <v>100</v>
      </c>
      <c r="AM137" t="s">
        <v>102</v>
      </c>
      <c r="AN137">
        <v>0</v>
      </c>
      <c r="AO137" t="s">
        <v>102</v>
      </c>
      <c r="AP137">
        <v>0</v>
      </c>
      <c r="AQ137">
        <v>1304</v>
      </c>
      <c r="AR137">
        <v>1304</v>
      </c>
      <c r="AS137" t="s">
        <v>103</v>
      </c>
      <c r="AT137" t="s">
        <v>97</v>
      </c>
      <c r="AU137" t="s">
        <v>105</v>
      </c>
      <c r="AV137" t="s">
        <v>106</v>
      </c>
      <c r="AW137">
        <v>1682</v>
      </c>
      <c r="AX137">
        <v>0</v>
      </c>
      <c r="AY137">
        <v>0</v>
      </c>
      <c r="AZ137">
        <v>1682</v>
      </c>
      <c r="BA137">
        <v>0</v>
      </c>
      <c r="BB137">
        <v>0</v>
      </c>
      <c r="BC137">
        <v>2</v>
      </c>
      <c r="BD137">
        <v>0</v>
      </c>
      <c r="BE137">
        <v>3</v>
      </c>
      <c r="BF137">
        <v>1</v>
      </c>
      <c r="BG137" t="s">
        <v>98</v>
      </c>
      <c r="BH137" s="1">
        <v>7</v>
      </c>
      <c r="BI137" t="s">
        <v>107</v>
      </c>
      <c r="BJ137" s="2">
        <v>1</v>
      </c>
      <c r="BK137" s="1">
        <f t="shared" si="11"/>
        <v>1</v>
      </c>
      <c r="BL137" t="s">
        <v>97</v>
      </c>
      <c r="BM137" t="s">
        <v>108</v>
      </c>
      <c r="BN137">
        <v>1970</v>
      </c>
      <c r="BO137" t="s">
        <v>102</v>
      </c>
      <c r="BP137">
        <v>2</v>
      </c>
      <c r="BQ137">
        <v>530</v>
      </c>
      <c r="BR137" t="s">
        <v>98</v>
      </c>
      <c r="BS137" t="s">
        <v>98</v>
      </c>
      <c r="BT137" t="s">
        <v>105</v>
      </c>
      <c r="BU137">
        <v>98</v>
      </c>
      <c r="BV137">
        <v>0</v>
      </c>
      <c r="BW137">
        <v>0</v>
      </c>
      <c r="BX137">
        <v>0</v>
      </c>
      <c r="BY137">
        <v>0</v>
      </c>
      <c r="BZ137">
        <v>0</v>
      </c>
      <c r="CA137" t="s">
        <v>83</v>
      </c>
      <c r="CB137" t="s">
        <v>134</v>
      </c>
      <c r="CC137" t="s">
        <v>83</v>
      </c>
      <c r="CD137">
        <v>0</v>
      </c>
      <c r="CE137">
        <v>5</v>
      </c>
      <c r="CF137">
        <v>2008</v>
      </c>
      <c r="CG137" t="s">
        <v>110</v>
      </c>
      <c r="CH137" t="s">
        <v>111</v>
      </c>
      <c r="CI137" s="3">
        <v>174000</v>
      </c>
    </row>
    <row r="138" spans="1:87" x14ac:dyDescent="0.3">
      <c r="A138" s="1">
        <v>137</v>
      </c>
      <c r="B138">
        <v>20</v>
      </c>
      <c r="C138" t="s">
        <v>81</v>
      </c>
      <c r="D138" t="s">
        <v>83</v>
      </c>
      <c r="E138" s="1">
        <v>10355</v>
      </c>
      <c r="F138" s="2" t="s">
        <v>82</v>
      </c>
      <c r="G138" s="1">
        <f t="shared" si="8"/>
        <v>1</v>
      </c>
      <c r="H138" t="s">
        <v>83</v>
      </c>
      <c r="I138" t="s">
        <v>120</v>
      </c>
      <c r="J138" t="s">
        <v>85</v>
      </c>
      <c r="K138" t="s">
        <v>86</v>
      </c>
      <c r="L138" t="s">
        <v>122</v>
      </c>
      <c r="M138" t="s">
        <v>88</v>
      </c>
      <c r="N138" t="s">
        <v>162</v>
      </c>
      <c r="O138" t="s">
        <v>90</v>
      </c>
      <c r="P138" t="s">
        <v>90</v>
      </c>
      <c r="Q138" t="s">
        <v>91</v>
      </c>
      <c r="R138" t="s">
        <v>115</v>
      </c>
      <c r="S138">
        <v>5</v>
      </c>
      <c r="T138">
        <v>5</v>
      </c>
      <c r="U138" s="2">
        <v>1967</v>
      </c>
      <c r="V138" s="2">
        <v>1967</v>
      </c>
      <c r="W138" s="1">
        <f t="shared" si="9"/>
        <v>55</v>
      </c>
      <c r="X138" s="1">
        <f t="shared" si="10"/>
        <v>55</v>
      </c>
      <c r="Y138" t="s">
        <v>93</v>
      </c>
      <c r="Z138" t="s">
        <v>94</v>
      </c>
      <c r="AA138" t="s">
        <v>116</v>
      </c>
      <c r="AB138" t="s">
        <v>116</v>
      </c>
      <c r="AC138" t="s">
        <v>96</v>
      </c>
      <c r="AE138">
        <v>196</v>
      </c>
      <c r="AF138" t="s">
        <v>98</v>
      </c>
      <c r="AG138" t="s">
        <v>98</v>
      </c>
      <c r="AH138" t="s">
        <v>118</v>
      </c>
      <c r="AI138" s="1">
        <f>VLOOKUP('Housing Data Set'!AH138, 'Look-Up Tab'!$B$3:$C$8,2,FALSE)</f>
        <v>2</v>
      </c>
      <c r="AJ138" t="s">
        <v>98</v>
      </c>
      <c r="AK138" t="s">
        <v>98</v>
      </c>
      <c r="AL138" t="s">
        <v>100</v>
      </c>
      <c r="AM138" t="s">
        <v>141</v>
      </c>
      <c r="AN138">
        <v>695</v>
      </c>
      <c r="AO138" t="s">
        <v>102</v>
      </c>
      <c r="AP138">
        <v>0</v>
      </c>
      <c r="AQ138">
        <v>519</v>
      </c>
      <c r="AR138">
        <v>1214</v>
      </c>
      <c r="AS138" t="s">
        <v>103</v>
      </c>
      <c r="AT138" t="s">
        <v>98</v>
      </c>
      <c r="AU138" t="s">
        <v>105</v>
      </c>
      <c r="AV138" t="s">
        <v>106</v>
      </c>
      <c r="AW138">
        <v>1214</v>
      </c>
      <c r="AX138">
        <v>0</v>
      </c>
      <c r="AY138">
        <v>0</v>
      </c>
      <c r="AZ138">
        <v>1214</v>
      </c>
      <c r="BA138">
        <v>0</v>
      </c>
      <c r="BB138">
        <v>0</v>
      </c>
      <c r="BC138">
        <v>2</v>
      </c>
      <c r="BD138">
        <v>0</v>
      </c>
      <c r="BE138">
        <v>3</v>
      </c>
      <c r="BF138">
        <v>1</v>
      </c>
      <c r="BG138" t="s">
        <v>98</v>
      </c>
      <c r="BH138" s="1">
        <v>5</v>
      </c>
      <c r="BI138" t="s">
        <v>107</v>
      </c>
      <c r="BJ138" s="2">
        <v>1</v>
      </c>
      <c r="BK138" s="1">
        <f t="shared" si="11"/>
        <v>1</v>
      </c>
      <c r="BL138" t="s">
        <v>147</v>
      </c>
      <c r="BM138" t="s">
        <v>108</v>
      </c>
      <c r="BN138">
        <v>1967</v>
      </c>
      <c r="BO138" t="s">
        <v>109</v>
      </c>
      <c r="BP138">
        <v>1</v>
      </c>
      <c r="BQ138">
        <v>318</v>
      </c>
      <c r="BR138" t="s">
        <v>98</v>
      </c>
      <c r="BS138" t="s">
        <v>98</v>
      </c>
      <c r="BT138" t="s">
        <v>105</v>
      </c>
      <c r="BU138">
        <v>0</v>
      </c>
      <c r="BV138">
        <v>111</v>
      </c>
      <c r="BW138">
        <v>0</v>
      </c>
      <c r="BX138">
        <v>0</v>
      </c>
      <c r="BY138">
        <v>0</v>
      </c>
      <c r="BZ138">
        <v>0</v>
      </c>
      <c r="CA138" t="s">
        <v>83</v>
      </c>
      <c r="CB138" t="s">
        <v>83</v>
      </c>
      <c r="CC138" t="s">
        <v>83</v>
      </c>
      <c r="CD138">
        <v>0</v>
      </c>
      <c r="CE138">
        <v>7</v>
      </c>
      <c r="CF138">
        <v>2007</v>
      </c>
      <c r="CG138" t="s">
        <v>110</v>
      </c>
      <c r="CH138" t="s">
        <v>111</v>
      </c>
      <c r="CI138" s="3">
        <v>143000</v>
      </c>
    </row>
    <row r="139" spans="1:87" x14ac:dyDescent="0.3">
      <c r="A139" s="1">
        <v>138</v>
      </c>
      <c r="B139">
        <v>90</v>
      </c>
      <c r="C139" t="s">
        <v>81</v>
      </c>
      <c r="D139">
        <v>82</v>
      </c>
      <c r="E139" s="1">
        <v>11070</v>
      </c>
      <c r="F139" s="2" t="s">
        <v>82</v>
      </c>
      <c r="G139" s="1">
        <f t="shared" si="8"/>
        <v>1</v>
      </c>
      <c r="H139" t="s">
        <v>83</v>
      </c>
      <c r="I139" t="s">
        <v>84</v>
      </c>
      <c r="J139" t="s">
        <v>85</v>
      </c>
      <c r="K139" t="s">
        <v>86</v>
      </c>
      <c r="L139" t="s">
        <v>87</v>
      </c>
      <c r="M139" t="s">
        <v>88</v>
      </c>
      <c r="N139" t="s">
        <v>131</v>
      </c>
      <c r="O139" t="s">
        <v>90</v>
      </c>
      <c r="P139" t="s">
        <v>90</v>
      </c>
      <c r="Q139" t="s">
        <v>167</v>
      </c>
      <c r="R139" t="s">
        <v>115</v>
      </c>
      <c r="S139">
        <v>7</v>
      </c>
      <c r="T139">
        <v>5</v>
      </c>
      <c r="U139" s="2">
        <v>1988</v>
      </c>
      <c r="V139" s="2">
        <v>1989</v>
      </c>
      <c r="W139" s="1">
        <f t="shared" si="9"/>
        <v>34</v>
      </c>
      <c r="X139" s="1">
        <f t="shared" si="10"/>
        <v>33</v>
      </c>
      <c r="Y139" t="s">
        <v>93</v>
      </c>
      <c r="Z139" t="s">
        <v>94</v>
      </c>
      <c r="AA139" t="s">
        <v>95</v>
      </c>
      <c r="AB139" t="s">
        <v>95</v>
      </c>
      <c r="AC139" t="s">
        <v>96</v>
      </c>
      <c r="AE139">
        <v>70</v>
      </c>
      <c r="AF139" t="s">
        <v>98</v>
      </c>
      <c r="AG139" t="s">
        <v>98</v>
      </c>
      <c r="AH139" t="s">
        <v>118</v>
      </c>
      <c r="AI139" s="1">
        <f>VLOOKUP('Housing Data Set'!AH139, 'Look-Up Tab'!$B$3:$C$8,2,FALSE)</f>
        <v>2</v>
      </c>
      <c r="AJ139" t="s">
        <v>98</v>
      </c>
      <c r="AK139" t="s">
        <v>98</v>
      </c>
      <c r="AL139" t="s">
        <v>100</v>
      </c>
      <c r="AM139" t="s">
        <v>102</v>
      </c>
      <c r="AN139">
        <v>0</v>
      </c>
      <c r="AO139" t="s">
        <v>102</v>
      </c>
      <c r="AP139">
        <v>0</v>
      </c>
      <c r="AQ139">
        <v>1907</v>
      </c>
      <c r="AR139">
        <v>1907</v>
      </c>
      <c r="AS139" t="s">
        <v>103</v>
      </c>
      <c r="AT139" t="s">
        <v>97</v>
      </c>
      <c r="AU139" t="s">
        <v>105</v>
      </c>
      <c r="AV139" t="s">
        <v>106</v>
      </c>
      <c r="AW139">
        <v>1959</v>
      </c>
      <c r="AX139">
        <v>0</v>
      </c>
      <c r="AY139">
        <v>0</v>
      </c>
      <c r="AZ139">
        <v>1959</v>
      </c>
      <c r="BA139">
        <v>0</v>
      </c>
      <c r="BB139">
        <v>0</v>
      </c>
      <c r="BC139">
        <v>3</v>
      </c>
      <c r="BD139">
        <v>0</v>
      </c>
      <c r="BE139">
        <v>5</v>
      </c>
      <c r="BF139">
        <v>2</v>
      </c>
      <c r="BG139" t="s">
        <v>98</v>
      </c>
      <c r="BH139" s="1">
        <v>9</v>
      </c>
      <c r="BI139" t="s">
        <v>107</v>
      </c>
      <c r="BJ139" s="2">
        <v>0</v>
      </c>
      <c r="BK139" s="1">
        <f t="shared" si="11"/>
        <v>0</v>
      </c>
      <c r="BL139" t="s">
        <v>83</v>
      </c>
      <c r="BM139" t="s">
        <v>217</v>
      </c>
      <c r="BN139">
        <v>1989</v>
      </c>
      <c r="BO139" t="s">
        <v>102</v>
      </c>
      <c r="BP139">
        <v>3</v>
      </c>
      <c r="BQ139">
        <v>766</v>
      </c>
      <c r="BR139" t="s">
        <v>98</v>
      </c>
      <c r="BS139" t="s">
        <v>98</v>
      </c>
      <c r="BT139" t="s">
        <v>105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 t="s">
        <v>83</v>
      </c>
      <c r="CB139" t="s">
        <v>83</v>
      </c>
      <c r="CC139" t="s">
        <v>83</v>
      </c>
      <c r="CD139">
        <v>0</v>
      </c>
      <c r="CE139">
        <v>7</v>
      </c>
      <c r="CF139">
        <v>2006</v>
      </c>
      <c r="CG139" t="s">
        <v>110</v>
      </c>
      <c r="CH139" t="s">
        <v>219</v>
      </c>
      <c r="CI139" s="3">
        <v>171000</v>
      </c>
    </row>
    <row r="140" spans="1:87" x14ac:dyDescent="0.3">
      <c r="A140" s="1">
        <v>139</v>
      </c>
      <c r="B140">
        <v>60</v>
      </c>
      <c r="C140" t="s">
        <v>81</v>
      </c>
      <c r="D140">
        <v>73</v>
      </c>
      <c r="E140" s="1">
        <v>9066</v>
      </c>
      <c r="F140" s="2" t="s">
        <v>82</v>
      </c>
      <c r="G140" s="1">
        <f t="shared" si="8"/>
        <v>1</v>
      </c>
      <c r="H140" t="s">
        <v>83</v>
      </c>
      <c r="I140" t="s">
        <v>120</v>
      </c>
      <c r="J140" t="s">
        <v>85</v>
      </c>
      <c r="K140" t="s">
        <v>86</v>
      </c>
      <c r="L140" t="s">
        <v>87</v>
      </c>
      <c r="M140" t="s">
        <v>88</v>
      </c>
      <c r="N140" t="s">
        <v>89</v>
      </c>
      <c r="O140" t="s">
        <v>90</v>
      </c>
      <c r="P140" t="s">
        <v>90</v>
      </c>
      <c r="Q140" t="s">
        <v>91</v>
      </c>
      <c r="R140" t="s">
        <v>92</v>
      </c>
      <c r="S140">
        <v>8</v>
      </c>
      <c r="T140">
        <v>5</v>
      </c>
      <c r="U140" s="2">
        <v>1999</v>
      </c>
      <c r="V140" s="2">
        <v>2000</v>
      </c>
      <c r="W140" s="1">
        <f t="shared" si="9"/>
        <v>23</v>
      </c>
      <c r="X140" s="1">
        <f t="shared" si="10"/>
        <v>22</v>
      </c>
      <c r="Y140" t="s">
        <v>93</v>
      </c>
      <c r="Z140" t="s">
        <v>94</v>
      </c>
      <c r="AA140" t="s">
        <v>95</v>
      </c>
      <c r="AB140" t="s">
        <v>95</v>
      </c>
      <c r="AC140" t="s">
        <v>96</v>
      </c>
      <c r="AE140">
        <v>320</v>
      </c>
      <c r="AF140" t="s">
        <v>97</v>
      </c>
      <c r="AG140" t="s">
        <v>98</v>
      </c>
      <c r="AH140" t="s">
        <v>99</v>
      </c>
      <c r="AI140" s="1">
        <f>VLOOKUP('Housing Data Set'!AH140, 'Look-Up Tab'!$B$3:$C$8,2,FALSE)</f>
        <v>3</v>
      </c>
      <c r="AJ140" t="s">
        <v>97</v>
      </c>
      <c r="AK140" t="s">
        <v>98</v>
      </c>
      <c r="AL140" t="s">
        <v>121</v>
      </c>
      <c r="AM140" t="s">
        <v>101</v>
      </c>
      <c r="AN140">
        <v>668</v>
      </c>
      <c r="AO140" t="s">
        <v>102</v>
      </c>
      <c r="AP140">
        <v>0</v>
      </c>
      <c r="AQ140">
        <v>336</v>
      </c>
      <c r="AR140">
        <v>1004</v>
      </c>
      <c r="AS140" t="s">
        <v>103</v>
      </c>
      <c r="AT140" t="s">
        <v>104</v>
      </c>
      <c r="AU140" t="s">
        <v>105</v>
      </c>
      <c r="AV140" t="s">
        <v>106</v>
      </c>
      <c r="AW140">
        <v>1004</v>
      </c>
      <c r="AX140">
        <v>848</v>
      </c>
      <c r="AY140">
        <v>0</v>
      </c>
      <c r="AZ140">
        <v>1852</v>
      </c>
      <c r="BA140">
        <v>0</v>
      </c>
      <c r="BB140">
        <v>0</v>
      </c>
      <c r="BC140">
        <v>2</v>
      </c>
      <c r="BD140">
        <v>1</v>
      </c>
      <c r="BE140">
        <v>3</v>
      </c>
      <c r="BF140">
        <v>1</v>
      </c>
      <c r="BG140" t="s">
        <v>97</v>
      </c>
      <c r="BH140" s="1">
        <v>7</v>
      </c>
      <c r="BI140" t="s">
        <v>107</v>
      </c>
      <c r="BJ140" s="2">
        <v>2</v>
      </c>
      <c r="BK140" s="1">
        <f t="shared" si="11"/>
        <v>1</v>
      </c>
      <c r="BL140" t="s">
        <v>98</v>
      </c>
      <c r="BM140" t="s">
        <v>108</v>
      </c>
      <c r="BN140">
        <v>1999</v>
      </c>
      <c r="BO140" t="s">
        <v>157</v>
      </c>
      <c r="BP140">
        <v>3</v>
      </c>
      <c r="BQ140">
        <v>660</v>
      </c>
      <c r="BR140" t="s">
        <v>98</v>
      </c>
      <c r="BS140" t="s">
        <v>98</v>
      </c>
      <c r="BT140" t="s">
        <v>105</v>
      </c>
      <c r="BU140">
        <v>224</v>
      </c>
      <c r="BV140">
        <v>106</v>
      </c>
      <c r="BW140">
        <v>0</v>
      </c>
      <c r="BX140">
        <v>0</v>
      </c>
      <c r="BY140">
        <v>0</v>
      </c>
      <c r="BZ140">
        <v>0</v>
      </c>
      <c r="CA140" t="s">
        <v>83</v>
      </c>
      <c r="CB140" t="s">
        <v>165</v>
      </c>
      <c r="CC140" t="s">
        <v>83</v>
      </c>
      <c r="CD140">
        <v>0</v>
      </c>
      <c r="CE140">
        <v>12</v>
      </c>
      <c r="CF140">
        <v>2008</v>
      </c>
      <c r="CG140" t="s">
        <v>110</v>
      </c>
      <c r="CH140" t="s">
        <v>111</v>
      </c>
      <c r="CI140" s="3">
        <v>230000</v>
      </c>
    </row>
    <row r="141" spans="1:87" x14ac:dyDescent="0.3">
      <c r="A141" s="1">
        <v>140</v>
      </c>
      <c r="B141">
        <v>60</v>
      </c>
      <c r="C141" t="s">
        <v>81</v>
      </c>
      <c r="D141">
        <v>65</v>
      </c>
      <c r="E141" s="1">
        <v>15426</v>
      </c>
      <c r="F141" s="2" t="s">
        <v>82</v>
      </c>
      <c r="G141" s="1">
        <f t="shared" si="8"/>
        <v>1</v>
      </c>
      <c r="H141" t="s">
        <v>83</v>
      </c>
      <c r="I141" t="s">
        <v>120</v>
      </c>
      <c r="J141" t="s">
        <v>85</v>
      </c>
      <c r="K141" t="s">
        <v>86</v>
      </c>
      <c r="L141" t="s">
        <v>87</v>
      </c>
      <c r="M141" t="s">
        <v>88</v>
      </c>
      <c r="N141" t="s">
        <v>89</v>
      </c>
      <c r="O141" t="s">
        <v>90</v>
      </c>
      <c r="P141" t="s">
        <v>90</v>
      </c>
      <c r="Q141" t="s">
        <v>91</v>
      </c>
      <c r="R141" t="s">
        <v>92</v>
      </c>
      <c r="S141">
        <v>6</v>
      </c>
      <c r="T141">
        <v>5</v>
      </c>
      <c r="U141" s="2">
        <v>1997</v>
      </c>
      <c r="V141" s="2">
        <v>1997</v>
      </c>
      <c r="W141" s="1">
        <f t="shared" si="9"/>
        <v>25</v>
      </c>
      <c r="X141" s="1">
        <f t="shared" si="10"/>
        <v>25</v>
      </c>
      <c r="Y141" t="s">
        <v>93</v>
      </c>
      <c r="Z141" t="s">
        <v>94</v>
      </c>
      <c r="AA141" t="s">
        <v>95</v>
      </c>
      <c r="AB141" t="s">
        <v>95</v>
      </c>
      <c r="AC141" t="s">
        <v>117</v>
      </c>
      <c r="AE141">
        <v>0</v>
      </c>
      <c r="AF141" t="s">
        <v>98</v>
      </c>
      <c r="AG141" t="s">
        <v>98</v>
      </c>
      <c r="AH141" t="s">
        <v>99</v>
      </c>
      <c r="AI141" s="1">
        <f>VLOOKUP('Housing Data Set'!AH141, 'Look-Up Tab'!$B$3:$C$8,2,FALSE)</f>
        <v>3</v>
      </c>
      <c r="AJ141" t="s">
        <v>97</v>
      </c>
      <c r="AK141" t="s">
        <v>98</v>
      </c>
      <c r="AL141" t="s">
        <v>100</v>
      </c>
      <c r="AM141" t="s">
        <v>101</v>
      </c>
      <c r="AN141">
        <v>821</v>
      </c>
      <c r="AO141" t="s">
        <v>102</v>
      </c>
      <c r="AP141">
        <v>0</v>
      </c>
      <c r="AQ141">
        <v>107</v>
      </c>
      <c r="AR141">
        <v>928</v>
      </c>
      <c r="AS141" t="s">
        <v>103</v>
      </c>
      <c r="AT141" t="s">
        <v>104</v>
      </c>
      <c r="AU141" t="s">
        <v>105</v>
      </c>
      <c r="AV141" t="s">
        <v>106</v>
      </c>
      <c r="AW141">
        <v>928</v>
      </c>
      <c r="AX141">
        <v>836</v>
      </c>
      <c r="AY141">
        <v>0</v>
      </c>
      <c r="AZ141">
        <v>1764</v>
      </c>
      <c r="BA141">
        <v>1</v>
      </c>
      <c r="BB141">
        <v>0</v>
      </c>
      <c r="BC141">
        <v>2</v>
      </c>
      <c r="BD141">
        <v>1</v>
      </c>
      <c r="BE141">
        <v>3</v>
      </c>
      <c r="BF141">
        <v>1</v>
      </c>
      <c r="BG141" t="s">
        <v>97</v>
      </c>
      <c r="BH141" s="1">
        <v>7</v>
      </c>
      <c r="BI141" t="s">
        <v>107</v>
      </c>
      <c r="BJ141" s="2">
        <v>0</v>
      </c>
      <c r="BK141" s="1">
        <f t="shared" si="11"/>
        <v>0</v>
      </c>
      <c r="BL141" t="s">
        <v>83</v>
      </c>
      <c r="BM141" t="s">
        <v>108</v>
      </c>
      <c r="BN141">
        <v>1997</v>
      </c>
      <c r="BO141" t="s">
        <v>109</v>
      </c>
      <c r="BP141">
        <v>2</v>
      </c>
      <c r="BQ141">
        <v>470</v>
      </c>
      <c r="BR141" t="s">
        <v>98</v>
      </c>
      <c r="BS141" t="s">
        <v>98</v>
      </c>
      <c r="BT141" t="s">
        <v>105</v>
      </c>
      <c r="BU141">
        <v>276</v>
      </c>
      <c r="BV141">
        <v>99</v>
      </c>
      <c r="BW141">
        <v>0</v>
      </c>
      <c r="BX141">
        <v>0</v>
      </c>
      <c r="BY141">
        <v>0</v>
      </c>
      <c r="BZ141">
        <v>0</v>
      </c>
      <c r="CA141" t="s">
        <v>83</v>
      </c>
      <c r="CB141" t="s">
        <v>134</v>
      </c>
      <c r="CC141" t="s">
        <v>83</v>
      </c>
      <c r="CD141">
        <v>0</v>
      </c>
      <c r="CE141">
        <v>8</v>
      </c>
      <c r="CF141">
        <v>2009</v>
      </c>
      <c r="CG141" t="s">
        <v>110</v>
      </c>
      <c r="CH141" t="s">
        <v>111</v>
      </c>
      <c r="CI141" s="3">
        <v>231500</v>
      </c>
    </row>
    <row r="142" spans="1:87" x14ac:dyDescent="0.3">
      <c r="A142" s="1">
        <v>141</v>
      </c>
      <c r="B142">
        <v>20</v>
      </c>
      <c r="C142" t="s">
        <v>81</v>
      </c>
      <c r="D142">
        <v>70</v>
      </c>
      <c r="E142" s="1">
        <v>10500</v>
      </c>
      <c r="F142" s="2" t="s">
        <v>82</v>
      </c>
      <c r="G142" s="1">
        <f t="shared" si="8"/>
        <v>1</v>
      </c>
      <c r="H142" t="s">
        <v>83</v>
      </c>
      <c r="I142" t="s">
        <v>84</v>
      </c>
      <c r="J142" t="s">
        <v>85</v>
      </c>
      <c r="K142" t="s">
        <v>86</v>
      </c>
      <c r="L142" t="s">
        <v>112</v>
      </c>
      <c r="M142" t="s">
        <v>88</v>
      </c>
      <c r="N142" t="s">
        <v>162</v>
      </c>
      <c r="O142" t="s">
        <v>90</v>
      </c>
      <c r="P142" t="s">
        <v>90</v>
      </c>
      <c r="Q142" t="s">
        <v>91</v>
      </c>
      <c r="R142" t="s">
        <v>115</v>
      </c>
      <c r="S142">
        <v>4</v>
      </c>
      <c r="T142">
        <v>5</v>
      </c>
      <c r="U142" s="2">
        <v>1971</v>
      </c>
      <c r="V142" s="2">
        <v>1971</v>
      </c>
      <c r="W142" s="1">
        <f t="shared" si="9"/>
        <v>51</v>
      </c>
      <c r="X142" s="1">
        <f t="shared" si="10"/>
        <v>51</v>
      </c>
      <c r="Y142" t="s">
        <v>93</v>
      </c>
      <c r="Z142" t="s">
        <v>94</v>
      </c>
      <c r="AA142" t="s">
        <v>140</v>
      </c>
      <c r="AB142" t="s">
        <v>140</v>
      </c>
      <c r="AC142" t="s">
        <v>117</v>
      </c>
      <c r="AE142">
        <v>0</v>
      </c>
      <c r="AF142" t="s">
        <v>98</v>
      </c>
      <c r="AG142" t="s">
        <v>98</v>
      </c>
      <c r="AH142" t="s">
        <v>118</v>
      </c>
      <c r="AI142" s="1">
        <f>VLOOKUP('Housing Data Set'!AH142, 'Look-Up Tab'!$B$3:$C$8,2,FALSE)</f>
        <v>2</v>
      </c>
      <c r="AJ142" t="s">
        <v>98</v>
      </c>
      <c r="AK142" t="s">
        <v>98</v>
      </c>
      <c r="AL142" t="s">
        <v>100</v>
      </c>
      <c r="AM142" t="s">
        <v>119</v>
      </c>
      <c r="AN142">
        <v>432</v>
      </c>
      <c r="AO142" t="s">
        <v>102</v>
      </c>
      <c r="AP142">
        <v>0</v>
      </c>
      <c r="AQ142">
        <v>432</v>
      </c>
      <c r="AR142">
        <v>864</v>
      </c>
      <c r="AS142" t="s">
        <v>103</v>
      </c>
      <c r="AT142" t="s">
        <v>98</v>
      </c>
      <c r="AU142" t="s">
        <v>105</v>
      </c>
      <c r="AV142" t="s">
        <v>106</v>
      </c>
      <c r="AW142">
        <v>864</v>
      </c>
      <c r="AX142">
        <v>0</v>
      </c>
      <c r="AY142">
        <v>0</v>
      </c>
      <c r="AZ142">
        <v>864</v>
      </c>
      <c r="BA142">
        <v>0</v>
      </c>
      <c r="BB142">
        <v>0</v>
      </c>
      <c r="BC142">
        <v>1</v>
      </c>
      <c r="BD142">
        <v>0</v>
      </c>
      <c r="BE142">
        <v>3</v>
      </c>
      <c r="BF142">
        <v>1</v>
      </c>
      <c r="BG142" t="s">
        <v>98</v>
      </c>
      <c r="BH142" s="1">
        <v>5</v>
      </c>
      <c r="BI142" t="s">
        <v>107</v>
      </c>
      <c r="BJ142" s="2">
        <v>1</v>
      </c>
      <c r="BK142" s="1">
        <f t="shared" si="11"/>
        <v>1</v>
      </c>
      <c r="BL142" t="s">
        <v>212</v>
      </c>
      <c r="BM142" t="s">
        <v>83</v>
      </c>
      <c r="BN142" t="s">
        <v>83</v>
      </c>
      <c r="BO142" t="s">
        <v>83</v>
      </c>
      <c r="BP142">
        <v>0</v>
      </c>
      <c r="BQ142">
        <v>0</v>
      </c>
      <c r="BR142" t="s">
        <v>83</v>
      </c>
      <c r="BS142" t="s">
        <v>83</v>
      </c>
      <c r="BT142" t="s">
        <v>105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 t="s">
        <v>83</v>
      </c>
      <c r="CB142" t="s">
        <v>83</v>
      </c>
      <c r="CC142" t="s">
        <v>83</v>
      </c>
      <c r="CD142">
        <v>0</v>
      </c>
      <c r="CE142">
        <v>4</v>
      </c>
      <c r="CF142">
        <v>2010</v>
      </c>
      <c r="CG142" t="s">
        <v>220</v>
      </c>
      <c r="CH142" t="s">
        <v>111</v>
      </c>
      <c r="CI142" s="3">
        <v>115000</v>
      </c>
    </row>
    <row r="143" spans="1:87" x14ac:dyDescent="0.3">
      <c r="A143" s="1">
        <v>142</v>
      </c>
      <c r="B143">
        <v>20</v>
      </c>
      <c r="C143" t="s">
        <v>81</v>
      </c>
      <c r="D143">
        <v>78</v>
      </c>
      <c r="E143" s="1">
        <v>11645</v>
      </c>
      <c r="F143" s="2" t="s">
        <v>82</v>
      </c>
      <c r="G143" s="1">
        <f t="shared" si="8"/>
        <v>1</v>
      </c>
      <c r="H143" t="s">
        <v>83</v>
      </c>
      <c r="I143" t="s">
        <v>84</v>
      </c>
      <c r="J143" t="s">
        <v>85</v>
      </c>
      <c r="K143" t="s">
        <v>86</v>
      </c>
      <c r="L143" t="s">
        <v>87</v>
      </c>
      <c r="M143" t="s">
        <v>88</v>
      </c>
      <c r="N143" t="s">
        <v>89</v>
      </c>
      <c r="O143" t="s">
        <v>90</v>
      </c>
      <c r="P143" t="s">
        <v>90</v>
      </c>
      <c r="Q143" t="s">
        <v>91</v>
      </c>
      <c r="R143" t="s">
        <v>115</v>
      </c>
      <c r="S143">
        <v>7</v>
      </c>
      <c r="T143">
        <v>5</v>
      </c>
      <c r="U143" s="2">
        <v>2005</v>
      </c>
      <c r="V143" s="2">
        <v>2005</v>
      </c>
      <c r="W143" s="1">
        <f t="shared" si="9"/>
        <v>17</v>
      </c>
      <c r="X143" s="1">
        <f t="shared" si="10"/>
        <v>17</v>
      </c>
      <c r="Y143" t="s">
        <v>93</v>
      </c>
      <c r="Z143" t="s">
        <v>94</v>
      </c>
      <c r="AA143" t="s">
        <v>95</v>
      </c>
      <c r="AB143" t="s">
        <v>95</v>
      </c>
      <c r="AC143" t="s">
        <v>117</v>
      </c>
      <c r="AE143">
        <v>0</v>
      </c>
      <c r="AF143" t="s">
        <v>97</v>
      </c>
      <c r="AG143" t="s">
        <v>98</v>
      </c>
      <c r="AH143" t="s">
        <v>99</v>
      </c>
      <c r="AI143" s="1">
        <f>VLOOKUP('Housing Data Set'!AH143, 'Look-Up Tab'!$B$3:$C$8,2,FALSE)</f>
        <v>3</v>
      </c>
      <c r="AJ143" t="s">
        <v>97</v>
      </c>
      <c r="AK143" t="s">
        <v>98</v>
      </c>
      <c r="AL143" t="s">
        <v>130</v>
      </c>
      <c r="AM143" t="s">
        <v>101</v>
      </c>
      <c r="AN143">
        <v>1300</v>
      </c>
      <c r="AO143" t="s">
        <v>102</v>
      </c>
      <c r="AP143">
        <v>0</v>
      </c>
      <c r="AQ143">
        <v>434</v>
      </c>
      <c r="AR143">
        <v>1734</v>
      </c>
      <c r="AS143" t="s">
        <v>103</v>
      </c>
      <c r="AT143" t="s">
        <v>104</v>
      </c>
      <c r="AU143" t="s">
        <v>105</v>
      </c>
      <c r="AV143" t="s">
        <v>106</v>
      </c>
      <c r="AW143">
        <v>1734</v>
      </c>
      <c r="AX143">
        <v>0</v>
      </c>
      <c r="AY143">
        <v>0</v>
      </c>
      <c r="AZ143">
        <v>1734</v>
      </c>
      <c r="BA143">
        <v>1</v>
      </c>
      <c r="BB143">
        <v>0</v>
      </c>
      <c r="BC143">
        <v>2</v>
      </c>
      <c r="BD143">
        <v>0</v>
      </c>
      <c r="BE143">
        <v>3</v>
      </c>
      <c r="BF143">
        <v>1</v>
      </c>
      <c r="BG143" t="s">
        <v>97</v>
      </c>
      <c r="BH143" s="1">
        <v>7</v>
      </c>
      <c r="BI143" t="s">
        <v>107</v>
      </c>
      <c r="BJ143" s="2">
        <v>0</v>
      </c>
      <c r="BK143" s="1">
        <f t="shared" si="11"/>
        <v>0</v>
      </c>
      <c r="BL143" t="s">
        <v>83</v>
      </c>
      <c r="BM143" t="s">
        <v>108</v>
      </c>
      <c r="BN143">
        <v>2005</v>
      </c>
      <c r="BO143" t="s">
        <v>157</v>
      </c>
      <c r="BP143">
        <v>2</v>
      </c>
      <c r="BQ143">
        <v>660</v>
      </c>
      <c r="BR143" t="s">
        <v>98</v>
      </c>
      <c r="BS143" t="s">
        <v>98</v>
      </c>
      <c r="BT143" t="s">
        <v>105</v>
      </c>
      <c r="BU143">
        <v>160</v>
      </c>
      <c r="BV143">
        <v>24</v>
      </c>
      <c r="BW143">
        <v>0</v>
      </c>
      <c r="BX143">
        <v>0</v>
      </c>
      <c r="BY143">
        <v>0</v>
      </c>
      <c r="BZ143">
        <v>0</v>
      </c>
      <c r="CA143" t="s">
        <v>83</v>
      </c>
      <c r="CB143" t="s">
        <v>83</v>
      </c>
      <c r="CC143" t="s">
        <v>83</v>
      </c>
      <c r="CD143">
        <v>0</v>
      </c>
      <c r="CE143">
        <v>1</v>
      </c>
      <c r="CF143">
        <v>2006</v>
      </c>
      <c r="CG143" t="s">
        <v>110</v>
      </c>
      <c r="CH143" t="s">
        <v>111</v>
      </c>
      <c r="CI143" s="3">
        <v>260000</v>
      </c>
    </row>
    <row r="144" spans="1:87" x14ac:dyDescent="0.3">
      <c r="A144" s="1">
        <v>143</v>
      </c>
      <c r="B144">
        <v>50</v>
      </c>
      <c r="C144" t="s">
        <v>81</v>
      </c>
      <c r="D144">
        <v>71</v>
      </c>
      <c r="E144" s="1">
        <v>8520</v>
      </c>
      <c r="F144" s="2" t="s">
        <v>82</v>
      </c>
      <c r="G144" s="1">
        <f t="shared" si="8"/>
        <v>1</v>
      </c>
      <c r="H144" t="s">
        <v>83</v>
      </c>
      <c r="I144" t="s">
        <v>84</v>
      </c>
      <c r="J144" t="s">
        <v>85</v>
      </c>
      <c r="K144" t="s">
        <v>86</v>
      </c>
      <c r="L144" t="s">
        <v>122</v>
      </c>
      <c r="M144" t="s">
        <v>88</v>
      </c>
      <c r="N144" t="s">
        <v>162</v>
      </c>
      <c r="O144" t="s">
        <v>144</v>
      </c>
      <c r="P144" t="s">
        <v>90</v>
      </c>
      <c r="Q144" t="s">
        <v>91</v>
      </c>
      <c r="R144" t="s">
        <v>132</v>
      </c>
      <c r="S144">
        <v>5</v>
      </c>
      <c r="T144">
        <v>4</v>
      </c>
      <c r="U144" s="2">
        <v>1952</v>
      </c>
      <c r="V144" s="2">
        <v>1952</v>
      </c>
      <c r="W144" s="1">
        <f t="shared" si="9"/>
        <v>70</v>
      </c>
      <c r="X144" s="1">
        <f t="shared" si="10"/>
        <v>70</v>
      </c>
      <c r="Y144" t="s">
        <v>93</v>
      </c>
      <c r="Z144" t="s">
        <v>94</v>
      </c>
      <c r="AA144" t="s">
        <v>96</v>
      </c>
      <c r="AB144" t="s">
        <v>124</v>
      </c>
      <c r="AC144" t="s">
        <v>117</v>
      </c>
      <c r="AE144">
        <v>0</v>
      </c>
      <c r="AF144" t="s">
        <v>98</v>
      </c>
      <c r="AG144" t="s">
        <v>147</v>
      </c>
      <c r="AH144" t="s">
        <v>118</v>
      </c>
      <c r="AI144" s="1">
        <f>VLOOKUP('Housing Data Set'!AH144, 'Look-Up Tab'!$B$3:$C$8,2,FALSE)</f>
        <v>2</v>
      </c>
      <c r="AJ144" t="s">
        <v>98</v>
      </c>
      <c r="AK144" t="s">
        <v>98</v>
      </c>
      <c r="AL144" t="s">
        <v>100</v>
      </c>
      <c r="AM144" t="s">
        <v>153</v>
      </c>
      <c r="AN144">
        <v>507</v>
      </c>
      <c r="AO144" t="s">
        <v>102</v>
      </c>
      <c r="AP144">
        <v>0</v>
      </c>
      <c r="AQ144">
        <v>403</v>
      </c>
      <c r="AR144">
        <v>910</v>
      </c>
      <c r="AS144" t="s">
        <v>103</v>
      </c>
      <c r="AT144" t="s">
        <v>147</v>
      </c>
      <c r="AU144" t="s">
        <v>105</v>
      </c>
      <c r="AV144" t="s">
        <v>106</v>
      </c>
      <c r="AW144">
        <v>910</v>
      </c>
      <c r="AX144">
        <v>475</v>
      </c>
      <c r="AY144">
        <v>0</v>
      </c>
      <c r="AZ144">
        <v>1385</v>
      </c>
      <c r="BA144">
        <v>0</v>
      </c>
      <c r="BB144">
        <v>0</v>
      </c>
      <c r="BC144">
        <v>2</v>
      </c>
      <c r="BD144">
        <v>0</v>
      </c>
      <c r="BE144">
        <v>4</v>
      </c>
      <c r="BF144">
        <v>1</v>
      </c>
      <c r="BG144" t="s">
        <v>98</v>
      </c>
      <c r="BH144" s="1">
        <v>6</v>
      </c>
      <c r="BI144" t="s">
        <v>107</v>
      </c>
      <c r="BJ144" s="2">
        <v>0</v>
      </c>
      <c r="BK144" s="1">
        <f t="shared" si="11"/>
        <v>0</v>
      </c>
      <c r="BL144" t="s">
        <v>83</v>
      </c>
      <c r="BM144" t="s">
        <v>127</v>
      </c>
      <c r="BN144">
        <v>2000</v>
      </c>
      <c r="BO144" t="s">
        <v>102</v>
      </c>
      <c r="BP144">
        <v>2</v>
      </c>
      <c r="BQ144">
        <v>720</v>
      </c>
      <c r="BR144" t="s">
        <v>98</v>
      </c>
      <c r="BS144" t="s">
        <v>98</v>
      </c>
      <c r="BT144" t="s">
        <v>105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 t="s">
        <v>83</v>
      </c>
      <c r="CB144" t="s">
        <v>134</v>
      </c>
      <c r="CC144" t="s">
        <v>83</v>
      </c>
      <c r="CD144">
        <v>0</v>
      </c>
      <c r="CE144">
        <v>6</v>
      </c>
      <c r="CF144">
        <v>2010</v>
      </c>
      <c r="CG144" t="s">
        <v>110</v>
      </c>
      <c r="CH144" t="s">
        <v>111</v>
      </c>
      <c r="CI144" s="3">
        <v>166000</v>
      </c>
    </row>
    <row r="145" spans="1:87" x14ac:dyDescent="0.3">
      <c r="A145" s="1">
        <v>144</v>
      </c>
      <c r="B145">
        <v>20</v>
      </c>
      <c r="C145" t="s">
        <v>81</v>
      </c>
      <c r="D145">
        <v>78</v>
      </c>
      <c r="E145" s="1">
        <v>10335</v>
      </c>
      <c r="F145" s="2" t="s">
        <v>82</v>
      </c>
      <c r="G145" s="1">
        <f t="shared" si="8"/>
        <v>1</v>
      </c>
      <c r="H145" t="s">
        <v>83</v>
      </c>
      <c r="I145" t="s">
        <v>120</v>
      </c>
      <c r="J145" t="s">
        <v>85</v>
      </c>
      <c r="K145" t="s">
        <v>86</v>
      </c>
      <c r="L145" t="s">
        <v>87</v>
      </c>
      <c r="M145" t="s">
        <v>88</v>
      </c>
      <c r="N145" t="s">
        <v>89</v>
      </c>
      <c r="O145" t="s">
        <v>90</v>
      </c>
      <c r="P145" t="s">
        <v>90</v>
      </c>
      <c r="Q145" t="s">
        <v>91</v>
      </c>
      <c r="R145" t="s">
        <v>115</v>
      </c>
      <c r="S145">
        <v>7</v>
      </c>
      <c r="T145">
        <v>5</v>
      </c>
      <c r="U145" s="2">
        <v>1999</v>
      </c>
      <c r="V145" s="2">
        <v>1999</v>
      </c>
      <c r="W145" s="1">
        <f t="shared" si="9"/>
        <v>23</v>
      </c>
      <c r="X145" s="1">
        <f t="shared" si="10"/>
        <v>23</v>
      </c>
      <c r="Y145" t="s">
        <v>93</v>
      </c>
      <c r="Z145" t="s">
        <v>94</v>
      </c>
      <c r="AA145" t="s">
        <v>95</v>
      </c>
      <c r="AB145" t="s">
        <v>95</v>
      </c>
      <c r="AC145" t="s">
        <v>96</v>
      </c>
      <c r="AE145">
        <v>183</v>
      </c>
      <c r="AF145" t="s">
        <v>97</v>
      </c>
      <c r="AG145" t="s">
        <v>98</v>
      </c>
      <c r="AH145" t="s">
        <v>99</v>
      </c>
      <c r="AI145" s="1">
        <f>VLOOKUP('Housing Data Set'!AH145, 'Look-Up Tab'!$B$3:$C$8,2,FALSE)</f>
        <v>3</v>
      </c>
      <c r="AJ145" t="s">
        <v>97</v>
      </c>
      <c r="AK145" t="s">
        <v>98</v>
      </c>
      <c r="AL145" t="s">
        <v>97</v>
      </c>
      <c r="AM145" t="s">
        <v>101</v>
      </c>
      <c r="AN145">
        <v>679</v>
      </c>
      <c r="AO145" t="s">
        <v>102</v>
      </c>
      <c r="AP145">
        <v>0</v>
      </c>
      <c r="AQ145">
        <v>811</v>
      </c>
      <c r="AR145">
        <v>1490</v>
      </c>
      <c r="AS145" t="s">
        <v>103</v>
      </c>
      <c r="AT145" t="s">
        <v>104</v>
      </c>
      <c r="AU145" t="s">
        <v>105</v>
      </c>
      <c r="AV145" t="s">
        <v>106</v>
      </c>
      <c r="AW145">
        <v>1501</v>
      </c>
      <c r="AX145">
        <v>0</v>
      </c>
      <c r="AY145">
        <v>0</v>
      </c>
      <c r="AZ145">
        <v>1501</v>
      </c>
      <c r="BA145">
        <v>1</v>
      </c>
      <c r="BB145">
        <v>0</v>
      </c>
      <c r="BC145">
        <v>2</v>
      </c>
      <c r="BD145">
        <v>0</v>
      </c>
      <c r="BE145">
        <v>3</v>
      </c>
      <c r="BF145">
        <v>1</v>
      </c>
      <c r="BG145" t="s">
        <v>97</v>
      </c>
      <c r="BH145" s="1">
        <v>6</v>
      </c>
      <c r="BI145" t="s">
        <v>107</v>
      </c>
      <c r="BJ145" s="2">
        <v>0</v>
      </c>
      <c r="BK145" s="1">
        <f t="shared" si="11"/>
        <v>0</v>
      </c>
      <c r="BL145" t="s">
        <v>83</v>
      </c>
      <c r="BM145" t="s">
        <v>108</v>
      </c>
      <c r="BN145">
        <v>1999</v>
      </c>
      <c r="BO145" t="s">
        <v>109</v>
      </c>
      <c r="BP145">
        <v>2</v>
      </c>
      <c r="BQ145">
        <v>577</v>
      </c>
      <c r="BR145" t="s">
        <v>98</v>
      </c>
      <c r="BS145" t="s">
        <v>98</v>
      </c>
      <c r="BT145" t="s">
        <v>105</v>
      </c>
      <c r="BU145">
        <v>144</v>
      </c>
      <c r="BV145">
        <v>29</v>
      </c>
      <c r="BW145">
        <v>0</v>
      </c>
      <c r="BX145">
        <v>0</v>
      </c>
      <c r="BY145">
        <v>0</v>
      </c>
      <c r="BZ145">
        <v>0</v>
      </c>
      <c r="CA145" t="s">
        <v>83</v>
      </c>
      <c r="CB145" t="s">
        <v>83</v>
      </c>
      <c r="CC145" t="s">
        <v>83</v>
      </c>
      <c r="CD145">
        <v>0</v>
      </c>
      <c r="CE145">
        <v>6</v>
      </c>
      <c r="CF145">
        <v>2009</v>
      </c>
      <c r="CG145" t="s">
        <v>110</v>
      </c>
      <c r="CH145" t="s">
        <v>111</v>
      </c>
      <c r="CI145" s="3">
        <v>204000</v>
      </c>
    </row>
    <row r="146" spans="1:87" x14ac:dyDescent="0.3">
      <c r="A146" s="1">
        <v>145</v>
      </c>
      <c r="B146">
        <v>90</v>
      </c>
      <c r="C146" t="s">
        <v>142</v>
      </c>
      <c r="D146">
        <v>70</v>
      </c>
      <c r="E146" s="1">
        <v>9100</v>
      </c>
      <c r="F146" s="2" t="s">
        <v>82</v>
      </c>
      <c r="G146" s="1">
        <f t="shared" si="8"/>
        <v>1</v>
      </c>
      <c r="H146" t="s">
        <v>83</v>
      </c>
      <c r="I146" t="s">
        <v>84</v>
      </c>
      <c r="J146" t="s">
        <v>85</v>
      </c>
      <c r="K146" t="s">
        <v>86</v>
      </c>
      <c r="L146" t="s">
        <v>87</v>
      </c>
      <c r="M146" t="s">
        <v>88</v>
      </c>
      <c r="N146" t="s">
        <v>151</v>
      </c>
      <c r="O146" t="s">
        <v>171</v>
      </c>
      <c r="P146" t="s">
        <v>90</v>
      </c>
      <c r="Q146" t="s">
        <v>167</v>
      </c>
      <c r="R146" t="s">
        <v>115</v>
      </c>
      <c r="S146">
        <v>5</v>
      </c>
      <c r="T146">
        <v>5</v>
      </c>
      <c r="U146" s="2">
        <v>1963</v>
      </c>
      <c r="V146" s="2">
        <v>1963</v>
      </c>
      <c r="W146" s="1">
        <f t="shared" si="9"/>
        <v>59</v>
      </c>
      <c r="X146" s="1">
        <f t="shared" si="10"/>
        <v>59</v>
      </c>
      <c r="Y146" t="s">
        <v>93</v>
      </c>
      <c r="Z146" t="s">
        <v>94</v>
      </c>
      <c r="AA146" t="s">
        <v>140</v>
      </c>
      <c r="AB146" t="s">
        <v>140</v>
      </c>
      <c r="AC146" t="s">
        <v>96</v>
      </c>
      <c r="AE146">
        <v>336</v>
      </c>
      <c r="AF146" t="s">
        <v>98</v>
      </c>
      <c r="AG146" t="s">
        <v>98</v>
      </c>
      <c r="AH146" t="s">
        <v>118</v>
      </c>
      <c r="AI146" s="1">
        <f>VLOOKUP('Housing Data Set'!AH146, 'Look-Up Tab'!$B$3:$C$8,2,FALSE)</f>
        <v>2</v>
      </c>
      <c r="AJ146" t="s">
        <v>98</v>
      </c>
      <c r="AK146" t="s">
        <v>98</v>
      </c>
      <c r="AL146" t="s">
        <v>100</v>
      </c>
      <c r="AM146" t="s">
        <v>153</v>
      </c>
      <c r="AN146">
        <v>1332</v>
      </c>
      <c r="AO146" t="s">
        <v>102</v>
      </c>
      <c r="AP146">
        <v>0</v>
      </c>
      <c r="AQ146">
        <v>396</v>
      </c>
      <c r="AR146">
        <v>1728</v>
      </c>
      <c r="AS146" t="s">
        <v>103</v>
      </c>
      <c r="AT146" t="s">
        <v>98</v>
      </c>
      <c r="AU146" t="s">
        <v>105</v>
      </c>
      <c r="AV146" t="s">
        <v>106</v>
      </c>
      <c r="AW146">
        <v>1728</v>
      </c>
      <c r="AX146">
        <v>0</v>
      </c>
      <c r="AY146">
        <v>0</v>
      </c>
      <c r="AZ146">
        <v>1728</v>
      </c>
      <c r="BA146">
        <v>1</v>
      </c>
      <c r="BB146">
        <v>0</v>
      </c>
      <c r="BC146">
        <v>2</v>
      </c>
      <c r="BD146">
        <v>0</v>
      </c>
      <c r="BE146">
        <v>6</v>
      </c>
      <c r="BF146">
        <v>2</v>
      </c>
      <c r="BG146" t="s">
        <v>98</v>
      </c>
      <c r="BH146" s="1">
        <v>10</v>
      </c>
      <c r="BI146" t="s">
        <v>107</v>
      </c>
      <c r="BJ146" s="2">
        <v>0</v>
      </c>
      <c r="BK146" s="1">
        <f t="shared" si="11"/>
        <v>0</v>
      </c>
      <c r="BL146" t="s">
        <v>83</v>
      </c>
      <c r="BM146" t="s">
        <v>127</v>
      </c>
      <c r="BN146">
        <v>1963</v>
      </c>
      <c r="BO146" t="s">
        <v>102</v>
      </c>
      <c r="BP146">
        <v>2</v>
      </c>
      <c r="BQ146">
        <v>504</v>
      </c>
      <c r="BR146" t="s">
        <v>98</v>
      </c>
      <c r="BS146" t="s">
        <v>98</v>
      </c>
      <c r="BT146" t="s">
        <v>105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 t="s">
        <v>83</v>
      </c>
      <c r="CB146" t="s">
        <v>83</v>
      </c>
      <c r="CC146" t="s">
        <v>83</v>
      </c>
      <c r="CD146">
        <v>0</v>
      </c>
      <c r="CE146">
        <v>11</v>
      </c>
      <c r="CF146">
        <v>2006</v>
      </c>
      <c r="CG146" t="s">
        <v>220</v>
      </c>
      <c r="CH146" t="s">
        <v>128</v>
      </c>
      <c r="CI146" s="3">
        <v>125000</v>
      </c>
    </row>
    <row r="147" spans="1:87" x14ac:dyDescent="0.3">
      <c r="A147" s="1">
        <v>146</v>
      </c>
      <c r="B147">
        <v>160</v>
      </c>
      <c r="C147" t="s">
        <v>142</v>
      </c>
      <c r="D147">
        <v>24</v>
      </c>
      <c r="E147" s="1">
        <v>2522</v>
      </c>
      <c r="F147" s="2" t="s">
        <v>82</v>
      </c>
      <c r="G147" s="1">
        <f t="shared" si="8"/>
        <v>1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88</v>
      </c>
      <c r="N147" t="s">
        <v>185</v>
      </c>
      <c r="O147" t="s">
        <v>90</v>
      </c>
      <c r="P147" t="s">
        <v>90</v>
      </c>
      <c r="Q147" t="s">
        <v>198</v>
      </c>
      <c r="R147" t="s">
        <v>92</v>
      </c>
      <c r="S147">
        <v>6</v>
      </c>
      <c r="T147">
        <v>5</v>
      </c>
      <c r="U147" s="2">
        <v>2004</v>
      </c>
      <c r="V147" s="2">
        <v>2006</v>
      </c>
      <c r="W147" s="1">
        <f t="shared" si="9"/>
        <v>18</v>
      </c>
      <c r="X147" s="1">
        <f t="shared" si="10"/>
        <v>16</v>
      </c>
      <c r="Y147" t="s">
        <v>93</v>
      </c>
      <c r="Z147" t="s">
        <v>94</v>
      </c>
      <c r="AA147" t="s">
        <v>95</v>
      </c>
      <c r="AB147" t="s">
        <v>95</v>
      </c>
      <c r="AC147" t="s">
        <v>137</v>
      </c>
      <c r="AE147">
        <v>50</v>
      </c>
      <c r="AF147" t="s">
        <v>97</v>
      </c>
      <c r="AG147" t="s">
        <v>98</v>
      </c>
      <c r="AH147" t="s">
        <v>99</v>
      </c>
      <c r="AI147" s="1">
        <f>VLOOKUP('Housing Data Set'!AH147, 'Look-Up Tab'!$B$3:$C$8,2,FALSE)</f>
        <v>3</v>
      </c>
      <c r="AJ147" t="s">
        <v>97</v>
      </c>
      <c r="AK147" t="s">
        <v>98</v>
      </c>
      <c r="AL147" t="s">
        <v>100</v>
      </c>
      <c r="AM147" t="s">
        <v>102</v>
      </c>
      <c r="AN147">
        <v>0</v>
      </c>
      <c r="AO147" t="s">
        <v>102</v>
      </c>
      <c r="AP147">
        <v>0</v>
      </c>
      <c r="AQ147">
        <v>970</v>
      </c>
      <c r="AR147">
        <v>970</v>
      </c>
      <c r="AS147" t="s">
        <v>103</v>
      </c>
      <c r="AT147" t="s">
        <v>104</v>
      </c>
      <c r="AU147" t="s">
        <v>105</v>
      </c>
      <c r="AV147" t="s">
        <v>106</v>
      </c>
      <c r="AW147">
        <v>970</v>
      </c>
      <c r="AX147">
        <v>739</v>
      </c>
      <c r="AY147">
        <v>0</v>
      </c>
      <c r="AZ147">
        <v>1709</v>
      </c>
      <c r="BA147">
        <v>0</v>
      </c>
      <c r="BB147">
        <v>0</v>
      </c>
      <c r="BC147">
        <v>2</v>
      </c>
      <c r="BD147">
        <v>0</v>
      </c>
      <c r="BE147">
        <v>3</v>
      </c>
      <c r="BF147">
        <v>1</v>
      </c>
      <c r="BG147" t="s">
        <v>97</v>
      </c>
      <c r="BH147" s="1">
        <v>7</v>
      </c>
      <c r="BI147" t="s">
        <v>221</v>
      </c>
      <c r="BJ147" s="2">
        <v>0</v>
      </c>
      <c r="BK147" s="1">
        <f t="shared" si="11"/>
        <v>0</v>
      </c>
      <c r="BL147" t="s">
        <v>83</v>
      </c>
      <c r="BM147" t="s">
        <v>127</v>
      </c>
      <c r="BN147">
        <v>2004</v>
      </c>
      <c r="BO147" t="s">
        <v>102</v>
      </c>
      <c r="BP147">
        <v>2</v>
      </c>
      <c r="BQ147">
        <v>380</v>
      </c>
      <c r="BR147" t="s">
        <v>98</v>
      </c>
      <c r="BS147" t="s">
        <v>98</v>
      </c>
      <c r="BT147" t="s">
        <v>105</v>
      </c>
      <c r="BU147">
        <v>0</v>
      </c>
      <c r="BV147">
        <v>40</v>
      </c>
      <c r="BW147">
        <v>0</v>
      </c>
      <c r="BX147">
        <v>0</v>
      </c>
      <c r="BY147">
        <v>0</v>
      </c>
      <c r="BZ147">
        <v>0</v>
      </c>
      <c r="CA147" t="s">
        <v>83</v>
      </c>
      <c r="CB147" t="s">
        <v>83</v>
      </c>
      <c r="CC147" t="s">
        <v>83</v>
      </c>
      <c r="CD147">
        <v>0</v>
      </c>
      <c r="CE147">
        <v>4</v>
      </c>
      <c r="CF147">
        <v>2006</v>
      </c>
      <c r="CG147" t="s">
        <v>110</v>
      </c>
      <c r="CH147" t="s">
        <v>111</v>
      </c>
      <c r="CI147" s="3">
        <v>130000</v>
      </c>
    </row>
    <row r="148" spans="1:87" x14ac:dyDescent="0.3">
      <c r="A148" s="1">
        <v>147</v>
      </c>
      <c r="B148">
        <v>30</v>
      </c>
      <c r="C148" t="s">
        <v>142</v>
      </c>
      <c r="D148">
        <v>51</v>
      </c>
      <c r="E148" s="1">
        <v>6120</v>
      </c>
      <c r="F148" s="2" t="s">
        <v>82</v>
      </c>
      <c r="G148" s="1">
        <f t="shared" si="8"/>
        <v>1</v>
      </c>
      <c r="H148" t="s">
        <v>83</v>
      </c>
      <c r="I148" t="s">
        <v>84</v>
      </c>
      <c r="J148" t="s">
        <v>85</v>
      </c>
      <c r="K148" t="s">
        <v>86</v>
      </c>
      <c r="L148" t="s">
        <v>122</v>
      </c>
      <c r="M148" t="s">
        <v>88</v>
      </c>
      <c r="N148" t="s">
        <v>148</v>
      </c>
      <c r="O148" t="s">
        <v>90</v>
      </c>
      <c r="P148" t="s">
        <v>90</v>
      </c>
      <c r="Q148" t="s">
        <v>91</v>
      </c>
      <c r="R148" t="s">
        <v>115</v>
      </c>
      <c r="S148">
        <v>5</v>
      </c>
      <c r="T148">
        <v>7</v>
      </c>
      <c r="U148" s="2">
        <v>1931</v>
      </c>
      <c r="V148" s="2">
        <v>1993</v>
      </c>
      <c r="W148" s="1">
        <f t="shared" si="9"/>
        <v>91</v>
      </c>
      <c r="X148" s="1">
        <f t="shared" si="10"/>
        <v>29</v>
      </c>
      <c r="Y148" t="s">
        <v>93</v>
      </c>
      <c r="Z148" t="s">
        <v>94</v>
      </c>
      <c r="AA148" t="s">
        <v>124</v>
      </c>
      <c r="AB148" t="s">
        <v>124</v>
      </c>
      <c r="AC148" t="s">
        <v>117</v>
      </c>
      <c r="AE148">
        <v>0</v>
      </c>
      <c r="AF148" t="s">
        <v>98</v>
      </c>
      <c r="AG148" t="s">
        <v>98</v>
      </c>
      <c r="AH148" t="s">
        <v>126</v>
      </c>
      <c r="AI148" s="1">
        <f>VLOOKUP('Housing Data Set'!AH148, 'Look-Up Tab'!$B$3:$C$8,2,FALSE)</f>
        <v>1</v>
      </c>
      <c r="AJ148" t="s">
        <v>98</v>
      </c>
      <c r="AK148" t="s">
        <v>98</v>
      </c>
      <c r="AL148" t="s">
        <v>100</v>
      </c>
      <c r="AM148" t="s">
        <v>141</v>
      </c>
      <c r="AN148">
        <v>209</v>
      </c>
      <c r="AO148" t="s">
        <v>102</v>
      </c>
      <c r="AP148">
        <v>0</v>
      </c>
      <c r="AQ148">
        <v>506</v>
      </c>
      <c r="AR148">
        <v>715</v>
      </c>
      <c r="AS148" t="s">
        <v>103</v>
      </c>
      <c r="AT148" t="s">
        <v>98</v>
      </c>
      <c r="AU148" t="s">
        <v>105</v>
      </c>
      <c r="AV148" t="s">
        <v>164</v>
      </c>
      <c r="AW148">
        <v>875</v>
      </c>
      <c r="AX148">
        <v>0</v>
      </c>
      <c r="AY148">
        <v>0</v>
      </c>
      <c r="AZ148">
        <v>875</v>
      </c>
      <c r="BA148">
        <v>1</v>
      </c>
      <c r="BB148">
        <v>0</v>
      </c>
      <c r="BC148">
        <v>1</v>
      </c>
      <c r="BD148">
        <v>0</v>
      </c>
      <c r="BE148">
        <v>2</v>
      </c>
      <c r="BF148">
        <v>1</v>
      </c>
      <c r="BG148" t="s">
        <v>98</v>
      </c>
      <c r="BH148" s="1">
        <v>5</v>
      </c>
      <c r="BI148" t="s">
        <v>107</v>
      </c>
      <c r="BJ148" s="2">
        <v>0</v>
      </c>
      <c r="BK148" s="1">
        <f t="shared" si="11"/>
        <v>0</v>
      </c>
      <c r="BL148" t="s">
        <v>83</v>
      </c>
      <c r="BM148" t="s">
        <v>127</v>
      </c>
      <c r="BN148">
        <v>1931</v>
      </c>
      <c r="BO148" t="s">
        <v>102</v>
      </c>
      <c r="BP148">
        <v>1</v>
      </c>
      <c r="BQ148">
        <v>180</v>
      </c>
      <c r="BR148" t="s">
        <v>147</v>
      </c>
      <c r="BS148" t="s">
        <v>98</v>
      </c>
      <c r="BT148" t="s">
        <v>105</v>
      </c>
      <c r="BU148">
        <v>48</v>
      </c>
      <c r="BV148">
        <v>0</v>
      </c>
      <c r="BW148">
        <v>0</v>
      </c>
      <c r="BX148">
        <v>0</v>
      </c>
      <c r="BY148">
        <v>0</v>
      </c>
      <c r="BZ148">
        <v>0</v>
      </c>
      <c r="CA148" t="s">
        <v>83</v>
      </c>
      <c r="CB148" t="s">
        <v>83</v>
      </c>
      <c r="CC148" t="s">
        <v>83</v>
      </c>
      <c r="CD148">
        <v>0</v>
      </c>
      <c r="CE148">
        <v>11</v>
      </c>
      <c r="CF148">
        <v>2009</v>
      </c>
      <c r="CG148" t="s">
        <v>110</v>
      </c>
      <c r="CH148" t="s">
        <v>111</v>
      </c>
      <c r="CI148" s="3">
        <v>105000</v>
      </c>
    </row>
    <row r="149" spans="1:87" x14ac:dyDescent="0.3">
      <c r="A149" s="1">
        <v>148</v>
      </c>
      <c r="B149">
        <v>60</v>
      </c>
      <c r="C149" t="s">
        <v>81</v>
      </c>
      <c r="D149" t="s">
        <v>83</v>
      </c>
      <c r="E149" s="1">
        <v>9505</v>
      </c>
      <c r="F149" s="2" t="s">
        <v>82</v>
      </c>
      <c r="G149" s="1">
        <f t="shared" si="8"/>
        <v>1</v>
      </c>
      <c r="H149" t="s">
        <v>83</v>
      </c>
      <c r="I149" t="s">
        <v>120</v>
      </c>
      <c r="J149" t="s">
        <v>85</v>
      </c>
      <c r="K149" t="s">
        <v>86</v>
      </c>
      <c r="L149" t="s">
        <v>166</v>
      </c>
      <c r="M149" t="s">
        <v>88</v>
      </c>
      <c r="N149" t="s">
        <v>193</v>
      </c>
      <c r="O149" t="s">
        <v>90</v>
      </c>
      <c r="P149" t="s">
        <v>90</v>
      </c>
      <c r="Q149" t="s">
        <v>91</v>
      </c>
      <c r="R149" t="s">
        <v>92</v>
      </c>
      <c r="S149">
        <v>7</v>
      </c>
      <c r="T149">
        <v>5</v>
      </c>
      <c r="U149" s="2">
        <v>2001</v>
      </c>
      <c r="V149" s="2">
        <v>2001</v>
      </c>
      <c r="W149" s="1">
        <f t="shared" si="9"/>
        <v>21</v>
      </c>
      <c r="X149" s="1">
        <f t="shared" si="10"/>
        <v>21</v>
      </c>
      <c r="Y149" t="s">
        <v>93</v>
      </c>
      <c r="Z149" t="s">
        <v>94</v>
      </c>
      <c r="AA149" t="s">
        <v>95</v>
      </c>
      <c r="AB149" t="s">
        <v>95</v>
      </c>
      <c r="AC149" t="s">
        <v>96</v>
      </c>
      <c r="AE149">
        <v>180</v>
      </c>
      <c r="AF149" t="s">
        <v>97</v>
      </c>
      <c r="AG149" t="s">
        <v>98</v>
      </c>
      <c r="AH149" t="s">
        <v>99</v>
      </c>
      <c r="AI149" s="1">
        <f>VLOOKUP('Housing Data Set'!AH149, 'Look-Up Tab'!$B$3:$C$8,2,FALSE)</f>
        <v>3</v>
      </c>
      <c r="AJ149" t="s">
        <v>97</v>
      </c>
      <c r="AK149" t="s">
        <v>98</v>
      </c>
      <c r="AL149" t="s">
        <v>100</v>
      </c>
      <c r="AM149" t="s">
        <v>102</v>
      </c>
      <c r="AN149">
        <v>0</v>
      </c>
      <c r="AO149" t="s">
        <v>102</v>
      </c>
      <c r="AP149">
        <v>0</v>
      </c>
      <c r="AQ149">
        <v>884</v>
      </c>
      <c r="AR149">
        <v>884</v>
      </c>
      <c r="AS149" t="s">
        <v>103</v>
      </c>
      <c r="AT149" t="s">
        <v>104</v>
      </c>
      <c r="AU149" t="s">
        <v>105</v>
      </c>
      <c r="AV149" t="s">
        <v>106</v>
      </c>
      <c r="AW149">
        <v>884</v>
      </c>
      <c r="AX149">
        <v>1151</v>
      </c>
      <c r="AY149">
        <v>0</v>
      </c>
      <c r="AZ149">
        <v>2035</v>
      </c>
      <c r="BA149">
        <v>0</v>
      </c>
      <c r="BB149">
        <v>0</v>
      </c>
      <c r="BC149">
        <v>2</v>
      </c>
      <c r="BD149">
        <v>1</v>
      </c>
      <c r="BE149">
        <v>3</v>
      </c>
      <c r="BF149">
        <v>1</v>
      </c>
      <c r="BG149" t="s">
        <v>97</v>
      </c>
      <c r="BH149" s="1">
        <v>8</v>
      </c>
      <c r="BI149" t="s">
        <v>107</v>
      </c>
      <c r="BJ149" s="2">
        <v>1</v>
      </c>
      <c r="BK149" s="1">
        <f t="shared" si="11"/>
        <v>1</v>
      </c>
      <c r="BL149" t="s">
        <v>97</v>
      </c>
      <c r="BM149" t="s">
        <v>156</v>
      </c>
      <c r="BN149">
        <v>2001</v>
      </c>
      <c r="BO149" t="s">
        <v>157</v>
      </c>
      <c r="BP149">
        <v>2</v>
      </c>
      <c r="BQ149">
        <v>434</v>
      </c>
      <c r="BR149" t="s">
        <v>98</v>
      </c>
      <c r="BS149" t="s">
        <v>98</v>
      </c>
      <c r="BT149" t="s">
        <v>105</v>
      </c>
      <c r="BU149">
        <v>144</v>
      </c>
      <c r="BV149">
        <v>48</v>
      </c>
      <c r="BW149">
        <v>0</v>
      </c>
      <c r="BX149">
        <v>0</v>
      </c>
      <c r="BY149">
        <v>0</v>
      </c>
      <c r="BZ149">
        <v>0</v>
      </c>
      <c r="CA149" t="s">
        <v>83</v>
      </c>
      <c r="CB149" t="s">
        <v>83</v>
      </c>
      <c r="CC149" t="s">
        <v>83</v>
      </c>
      <c r="CD149">
        <v>0</v>
      </c>
      <c r="CE149">
        <v>5</v>
      </c>
      <c r="CF149">
        <v>2010</v>
      </c>
      <c r="CG149" t="s">
        <v>110</v>
      </c>
      <c r="CH149" t="s">
        <v>111</v>
      </c>
      <c r="CI149" s="3">
        <v>222500</v>
      </c>
    </row>
    <row r="150" spans="1:87" x14ac:dyDescent="0.3">
      <c r="A150" s="1">
        <v>149</v>
      </c>
      <c r="B150">
        <v>20</v>
      </c>
      <c r="C150" t="s">
        <v>81</v>
      </c>
      <c r="D150">
        <v>63</v>
      </c>
      <c r="E150" s="1">
        <v>7500</v>
      </c>
      <c r="F150" s="2" t="s">
        <v>82</v>
      </c>
      <c r="G150" s="1">
        <f t="shared" si="8"/>
        <v>1</v>
      </c>
      <c r="H150" t="s">
        <v>83</v>
      </c>
      <c r="I150" t="s">
        <v>84</v>
      </c>
      <c r="J150" t="s">
        <v>85</v>
      </c>
      <c r="K150" t="s">
        <v>86</v>
      </c>
      <c r="L150" t="s">
        <v>87</v>
      </c>
      <c r="M150" t="s">
        <v>88</v>
      </c>
      <c r="N150" t="s">
        <v>170</v>
      </c>
      <c r="O150" t="s">
        <v>90</v>
      </c>
      <c r="P150" t="s">
        <v>90</v>
      </c>
      <c r="Q150" t="s">
        <v>91</v>
      </c>
      <c r="R150" t="s">
        <v>115</v>
      </c>
      <c r="S150">
        <v>7</v>
      </c>
      <c r="T150">
        <v>5</v>
      </c>
      <c r="U150" s="2">
        <v>2004</v>
      </c>
      <c r="V150" s="2">
        <v>2005</v>
      </c>
      <c r="W150" s="1">
        <f t="shared" si="9"/>
        <v>18</v>
      </c>
      <c r="X150" s="1">
        <f t="shared" si="10"/>
        <v>17</v>
      </c>
      <c r="Y150" t="s">
        <v>93</v>
      </c>
      <c r="Z150" t="s">
        <v>94</v>
      </c>
      <c r="AA150" t="s">
        <v>95</v>
      </c>
      <c r="AB150" t="s">
        <v>95</v>
      </c>
      <c r="AC150" t="s">
        <v>96</v>
      </c>
      <c r="AE150">
        <v>120</v>
      </c>
      <c r="AF150" t="s">
        <v>98</v>
      </c>
      <c r="AG150" t="s">
        <v>98</v>
      </c>
      <c r="AH150" t="s">
        <v>99</v>
      </c>
      <c r="AI150" s="1">
        <f>VLOOKUP('Housing Data Set'!AH150, 'Look-Up Tab'!$B$3:$C$8,2,FALSE)</f>
        <v>3</v>
      </c>
      <c r="AJ150" t="s">
        <v>97</v>
      </c>
      <c r="AK150" t="s">
        <v>98</v>
      </c>
      <c r="AL150" t="s">
        <v>100</v>
      </c>
      <c r="AM150" t="s">
        <v>101</v>
      </c>
      <c r="AN150">
        <v>680</v>
      </c>
      <c r="AO150" t="s">
        <v>102</v>
      </c>
      <c r="AP150">
        <v>0</v>
      </c>
      <c r="AQ150">
        <v>400</v>
      </c>
      <c r="AR150">
        <v>1080</v>
      </c>
      <c r="AS150" t="s">
        <v>103</v>
      </c>
      <c r="AT150" t="s">
        <v>104</v>
      </c>
      <c r="AU150" t="s">
        <v>105</v>
      </c>
      <c r="AV150" t="s">
        <v>106</v>
      </c>
      <c r="AW150">
        <v>1080</v>
      </c>
      <c r="AX150">
        <v>0</v>
      </c>
      <c r="AY150">
        <v>0</v>
      </c>
      <c r="AZ150">
        <v>1080</v>
      </c>
      <c r="BA150">
        <v>1</v>
      </c>
      <c r="BB150">
        <v>0</v>
      </c>
      <c r="BC150">
        <v>1</v>
      </c>
      <c r="BD150">
        <v>0</v>
      </c>
      <c r="BE150">
        <v>3</v>
      </c>
      <c r="BF150">
        <v>1</v>
      </c>
      <c r="BG150" t="s">
        <v>97</v>
      </c>
      <c r="BH150" s="1">
        <v>6</v>
      </c>
      <c r="BI150" t="s">
        <v>107</v>
      </c>
      <c r="BJ150" s="2">
        <v>0</v>
      </c>
      <c r="BK150" s="1">
        <f t="shared" si="11"/>
        <v>0</v>
      </c>
      <c r="BL150" t="s">
        <v>83</v>
      </c>
      <c r="BM150" t="s">
        <v>83</v>
      </c>
      <c r="BN150" t="s">
        <v>83</v>
      </c>
      <c r="BO150" t="s">
        <v>83</v>
      </c>
      <c r="BP150">
        <v>0</v>
      </c>
      <c r="BQ150">
        <v>0</v>
      </c>
      <c r="BR150" t="s">
        <v>83</v>
      </c>
      <c r="BS150" t="s">
        <v>83</v>
      </c>
      <c r="BT150" t="s">
        <v>105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 t="s">
        <v>83</v>
      </c>
      <c r="CB150" t="s">
        <v>83</v>
      </c>
      <c r="CC150" t="s">
        <v>83</v>
      </c>
      <c r="CD150">
        <v>0</v>
      </c>
      <c r="CE150">
        <v>4</v>
      </c>
      <c r="CF150">
        <v>2008</v>
      </c>
      <c r="CG150" t="s">
        <v>110</v>
      </c>
      <c r="CH150" t="s">
        <v>111</v>
      </c>
      <c r="CI150" s="3">
        <v>141000</v>
      </c>
    </row>
    <row r="151" spans="1:87" x14ac:dyDescent="0.3">
      <c r="A151" s="1">
        <v>150</v>
      </c>
      <c r="B151">
        <v>50</v>
      </c>
      <c r="C151" t="s">
        <v>142</v>
      </c>
      <c r="D151" t="s">
        <v>83</v>
      </c>
      <c r="E151" s="1">
        <v>6240</v>
      </c>
      <c r="F151" s="2" t="s">
        <v>82</v>
      </c>
      <c r="G151" s="1">
        <f t="shared" si="8"/>
        <v>1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88</v>
      </c>
      <c r="N151" t="s">
        <v>148</v>
      </c>
      <c r="O151" t="s">
        <v>90</v>
      </c>
      <c r="P151" t="s">
        <v>90</v>
      </c>
      <c r="Q151" t="s">
        <v>91</v>
      </c>
      <c r="R151" t="s">
        <v>132</v>
      </c>
      <c r="S151">
        <v>5</v>
      </c>
      <c r="T151">
        <v>4</v>
      </c>
      <c r="U151" s="2">
        <v>1936</v>
      </c>
      <c r="V151" s="2">
        <v>1950</v>
      </c>
      <c r="W151" s="1">
        <f t="shared" si="9"/>
        <v>86</v>
      </c>
      <c r="X151" s="1">
        <f t="shared" si="10"/>
        <v>72</v>
      </c>
      <c r="Y151" t="s">
        <v>93</v>
      </c>
      <c r="Z151" t="s">
        <v>94</v>
      </c>
      <c r="AA151" t="s">
        <v>116</v>
      </c>
      <c r="AB151" t="s">
        <v>116</v>
      </c>
      <c r="AC151" t="s">
        <v>117</v>
      </c>
      <c r="AE151">
        <v>0</v>
      </c>
      <c r="AF151" t="s">
        <v>98</v>
      </c>
      <c r="AG151" t="s">
        <v>98</v>
      </c>
      <c r="AH151" t="s">
        <v>126</v>
      </c>
      <c r="AI151" s="1">
        <f>VLOOKUP('Housing Data Set'!AH151, 'Look-Up Tab'!$B$3:$C$8,2,FALSE)</f>
        <v>1</v>
      </c>
      <c r="AJ151" t="s">
        <v>97</v>
      </c>
      <c r="AK151" t="s">
        <v>98</v>
      </c>
      <c r="AL151" t="s">
        <v>100</v>
      </c>
      <c r="AM151" t="s">
        <v>102</v>
      </c>
      <c r="AN151">
        <v>0</v>
      </c>
      <c r="AO151" t="s">
        <v>102</v>
      </c>
      <c r="AP151">
        <v>0</v>
      </c>
      <c r="AQ151">
        <v>896</v>
      </c>
      <c r="AR151">
        <v>896</v>
      </c>
      <c r="AS151" t="s">
        <v>103</v>
      </c>
      <c r="AT151" t="s">
        <v>97</v>
      </c>
      <c r="AU151" t="s">
        <v>105</v>
      </c>
      <c r="AV151" t="s">
        <v>164</v>
      </c>
      <c r="AW151">
        <v>896</v>
      </c>
      <c r="AX151">
        <v>448</v>
      </c>
      <c r="AY151">
        <v>0</v>
      </c>
      <c r="AZ151">
        <v>1344</v>
      </c>
      <c r="BA151">
        <v>0</v>
      </c>
      <c r="BB151">
        <v>0</v>
      </c>
      <c r="BC151">
        <v>1</v>
      </c>
      <c r="BD151">
        <v>0</v>
      </c>
      <c r="BE151">
        <v>3</v>
      </c>
      <c r="BF151">
        <v>1</v>
      </c>
      <c r="BG151" t="s">
        <v>98</v>
      </c>
      <c r="BH151" s="1">
        <v>7</v>
      </c>
      <c r="BI151" t="s">
        <v>107</v>
      </c>
      <c r="BJ151" s="2">
        <v>0</v>
      </c>
      <c r="BK151" s="1">
        <f t="shared" si="11"/>
        <v>0</v>
      </c>
      <c r="BL151" t="s">
        <v>83</v>
      </c>
      <c r="BM151" t="s">
        <v>127</v>
      </c>
      <c r="BN151">
        <v>1936</v>
      </c>
      <c r="BO151" t="s">
        <v>102</v>
      </c>
      <c r="BP151">
        <v>1</v>
      </c>
      <c r="BQ151">
        <v>240</v>
      </c>
      <c r="BR151" t="s">
        <v>147</v>
      </c>
      <c r="BS151" t="s">
        <v>98</v>
      </c>
      <c r="BT151" t="s">
        <v>105</v>
      </c>
      <c r="BU151">
        <v>200</v>
      </c>
      <c r="BV151">
        <v>114</v>
      </c>
      <c r="BW151">
        <v>0</v>
      </c>
      <c r="BX151">
        <v>0</v>
      </c>
      <c r="BY151">
        <v>0</v>
      </c>
      <c r="BZ151">
        <v>0</v>
      </c>
      <c r="CA151" t="s">
        <v>83</v>
      </c>
      <c r="CB151" t="s">
        <v>83</v>
      </c>
      <c r="CC151" t="s">
        <v>83</v>
      </c>
      <c r="CD151">
        <v>0</v>
      </c>
      <c r="CE151">
        <v>4</v>
      </c>
      <c r="CF151">
        <v>2006</v>
      </c>
      <c r="CG151" t="s">
        <v>110</v>
      </c>
      <c r="CH151" t="s">
        <v>111</v>
      </c>
      <c r="CI151" s="3">
        <v>115000</v>
      </c>
    </row>
    <row r="152" spans="1:87" x14ac:dyDescent="0.3">
      <c r="A152" s="1">
        <v>151</v>
      </c>
      <c r="B152">
        <v>20</v>
      </c>
      <c r="C152" t="s">
        <v>81</v>
      </c>
      <c r="D152">
        <v>120</v>
      </c>
      <c r="E152" s="1">
        <v>10356</v>
      </c>
      <c r="F152" s="2" t="s">
        <v>82</v>
      </c>
      <c r="G152" s="1">
        <f t="shared" si="8"/>
        <v>1</v>
      </c>
      <c r="H152" t="s">
        <v>83</v>
      </c>
      <c r="I152" t="s">
        <v>84</v>
      </c>
      <c r="J152" t="s">
        <v>85</v>
      </c>
      <c r="K152" t="s">
        <v>86</v>
      </c>
      <c r="L152" t="s">
        <v>122</v>
      </c>
      <c r="M152" t="s">
        <v>88</v>
      </c>
      <c r="N152" t="s">
        <v>89</v>
      </c>
      <c r="O152" t="s">
        <v>90</v>
      </c>
      <c r="P152" t="s">
        <v>90</v>
      </c>
      <c r="Q152" t="s">
        <v>91</v>
      </c>
      <c r="R152" t="s">
        <v>115</v>
      </c>
      <c r="S152">
        <v>5</v>
      </c>
      <c r="T152">
        <v>6</v>
      </c>
      <c r="U152" s="2">
        <v>1975</v>
      </c>
      <c r="V152" s="2">
        <v>1975</v>
      </c>
      <c r="W152" s="1">
        <f t="shared" si="9"/>
        <v>47</v>
      </c>
      <c r="X152" s="1">
        <f t="shared" si="10"/>
        <v>47</v>
      </c>
      <c r="Y152" t="s">
        <v>93</v>
      </c>
      <c r="Z152" t="s">
        <v>94</v>
      </c>
      <c r="AA152" t="s">
        <v>140</v>
      </c>
      <c r="AB152" t="s">
        <v>140</v>
      </c>
      <c r="AC152" t="s">
        <v>117</v>
      </c>
      <c r="AE152">
        <v>0</v>
      </c>
      <c r="AF152" t="s">
        <v>98</v>
      </c>
      <c r="AG152" t="s">
        <v>98</v>
      </c>
      <c r="AH152" t="s">
        <v>118</v>
      </c>
      <c r="AI152" s="1">
        <f>VLOOKUP('Housing Data Set'!AH152, 'Look-Up Tab'!$B$3:$C$8,2,FALSE)</f>
        <v>2</v>
      </c>
      <c r="AJ152" t="s">
        <v>98</v>
      </c>
      <c r="AK152" t="s">
        <v>98</v>
      </c>
      <c r="AL152" t="s">
        <v>130</v>
      </c>
      <c r="AM152" t="s">
        <v>141</v>
      </c>
      <c r="AN152">
        <v>716</v>
      </c>
      <c r="AO152" t="s">
        <v>102</v>
      </c>
      <c r="AP152">
        <v>0</v>
      </c>
      <c r="AQ152">
        <v>253</v>
      </c>
      <c r="AR152">
        <v>969</v>
      </c>
      <c r="AS152" t="s">
        <v>103</v>
      </c>
      <c r="AT152" t="s">
        <v>98</v>
      </c>
      <c r="AU152" t="s">
        <v>105</v>
      </c>
      <c r="AV152" t="s">
        <v>106</v>
      </c>
      <c r="AW152">
        <v>969</v>
      </c>
      <c r="AX152">
        <v>0</v>
      </c>
      <c r="AY152">
        <v>0</v>
      </c>
      <c r="AZ152">
        <v>969</v>
      </c>
      <c r="BA152">
        <v>0</v>
      </c>
      <c r="BB152">
        <v>0</v>
      </c>
      <c r="BC152">
        <v>1</v>
      </c>
      <c r="BD152">
        <v>1</v>
      </c>
      <c r="BE152">
        <v>3</v>
      </c>
      <c r="BF152">
        <v>1</v>
      </c>
      <c r="BG152" t="s">
        <v>98</v>
      </c>
      <c r="BH152" s="1">
        <v>5</v>
      </c>
      <c r="BI152" t="s">
        <v>107</v>
      </c>
      <c r="BJ152" s="2">
        <v>0</v>
      </c>
      <c r="BK152" s="1">
        <f t="shared" si="11"/>
        <v>0</v>
      </c>
      <c r="BL152" t="s">
        <v>83</v>
      </c>
      <c r="BM152" t="s">
        <v>108</v>
      </c>
      <c r="BN152">
        <v>1975</v>
      </c>
      <c r="BO152" t="s">
        <v>102</v>
      </c>
      <c r="BP152">
        <v>2</v>
      </c>
      <c r="BQ152">
        <v>440</v>
      </c>
      <c r="BR152" t="s">
        <v>98</v>
      </c>
      <c r="BS152" t="s">
        <v>98</v>
      </c>
      <c r="BT152" t="s">
        <v>105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 t="s">
        <v>83</v>
      </c>
      <c r="CB152" t="s">
        <v>134</v>
      </c>
      <c r="CC152" t="s">
        <v>83</v>
      </c>
      <c r="CD152">
        <v>0</v>
      </c>
      <c r="CE152">
        <v>1</v>
      </c>
      <c r="CF152">
        <v>2007</v>
      </c>
      <c r="CG152" t="s">
        <v>110</v>
      </c>
      <c r="CH152" t="s">
        <v>111</v>
      </c>
      <c r="CI152" s="3">
        <v>122000</v>
      </c>
    </row>
    <row r="153" spans="1:87" x14ac:dyDescent="0.3">
      <c r="A153" s="1">
        <v>152</v>
      </c>
      <c r="B153">
        <v>20</v>
      </c>
      <c r="C153" t="s">
        <v>81</v>
      </c>
      <c r="D153">
        <v>107</v>
      </c>
      <c r="E153" s="1">
        <v>13891</v>
      </c>
      <c r="F153" s="2" t="s">
        <v>82</v>
      </c>
      <c r="G153" s="1">
        <f t="shared" si="8"/>
        <v>1</v>
      </c>
      <c r="H153" t="s">
        <v>83</v>
      </c>
      <c r="I153" t="s">
        <v>84</v>
      </c>
      <c r="J153" t="s">
        <v>85</v>
      </c>
      <c r="K153" t="s">
        <v>86</v>
      </c>
      <c r="L153" t="s">
        <v>87</v>
      </c>
      <c r="M153" t="s">
        <v>88</v>
      </c>
      <c r="N153" t="s">
        <v>154</v>
      </c>
      <c r="O153" t="s">
        <v>90</v>
      </c>
      <c r="P153" t="s">
        <v>90</v>
      </c>
      <c r="Q153" t="s">
        <v>91</v>
      </c>
      <c r="R153" t="s">
        <v>115</v>
      </c>
      <c r="S153">
        <v>8</v>
      </c>
      <c r="T153">
        <v>5</v>
      </c>
      <c r="U153" s="2">
        <v>2007</v>
      </c>
      <c r="V153" s="2">
        <v>2008</v>
      </c>
      <c r="W153" s="1">
        <f t="shared" si="9"/>
        <v>15</v>
      </c>
      <c r="X153" s="1">
        <f t="shared" si="10"/>
        <v>14</v>
      </c>
      <c r="Y153" t="s">
        <v>152</v>
      </c>
      <c r="Z153" t="s">
        <v>94</v>
      </c>
      <c r="AA153" t="s">
        <v>95</v>
      </c>
      <c r="AB153" t="s">
        <v>95</v>
      </c>
      <c r="AC153" t="s">
        <v>137</v>
      </c>
      <c r="AE153">
        <v>436</v>
      </c>
      <c r="AF153" t="s">
        <v>97</v>
      </c>
      <c r="AG153" t="s">
        <v>98</v>
      </c>
      <c r="AH153" t="s">
        <v>99</v>
      </c>
      <c r="AI153" s="1">
        <f>VLOOKUP('Housing Data Set'!AH153, 'Look-Up Tab'!$B$3:$C$8,2,FALSE)</f>
        <v>3</v>
      </c>
      <c r="AJ153" t="s">
        <v>104</v>
      </c>
      <c r="AK153" t="s">
        <v>98</v>
      </c>
      <c r="AL153" t="s">
        <v>97</v>
      </c>
      <c r="AM153" t="s">
        <v>101</v>
      </c>
      <c r="AN153">
        <v>1400</v>
      </c>
      <c r="AO153" t="s">
        <v>102</v>
      </c>
      <c r="AP153">
        <v>0</v>
      </c>
      <c r="AQ153">
        <v>310</v>
      </c>
      <c r="AR153">
        <v>1710</v>
      </c>
      <c r="AS153" t="s">
        <v>103</v>
      </c>
      <c r="AT153" t="s">
        <v>104</v>
      </c>
      <c r="AU153" t="s">
        <v>105</v>
      </c>
      <c r="AV153" t="s">
        <v>106</v>
      </c>
      <c r="AW153">
        <v>1710</v>
      </c>
      <c r="AX153">
        <v>0</v>
      </c>
      <c r="AY153">
        <v>0</v>
      </c>
      <c r="AZ153">
        <v>1710</v>
      </c>
      <c r="BA153">
        <v>1</v>
      </c>
      <c r="BB153">
        <v>0</v>
      </c>
      <c r="BC153">
        <v>2</v>
      </c>
      <c r="BD153">
        <v>0</v>
      </c>
      <c r="BE153">
        <v>2</v>
      </c>
      <c r="BF153">
        <v>1</v>
      </c>
      <c r="BG153" t="s">
        <v>97</v>
      </c>
      <c r="BH153" s="1">
        <v>6</v>
      </c>
      <c r="BI153" t="s">
        <v>107</v>
      </c>
      <c r="BJ153" s="2">
        <v>1</v>
      </c>
      <c r="BK153" s="1">
        <f t="shared" si="11"/>
        <v>1</v>
      </c>
      <c r="BL153" t="s">
        <v>97</v>
      </c>
      <c r="BM153" t="s">
        <v>108</v>
      </c>
      <c r="BN153">
        <v>2007</v>
      </c>
      <c r="BO153" t="s">
        <v>109</v>
      </c>
      <c r="BP153">
        <v>3</v>
      </c>
      <c r="BQ153">
        <v>866</v>
      </c>
      <c r="BR153" t="s">
        <v>98</v>
      </c>
      <c r="BS153" t="s">
        <v>98</v>
      </c>
      <c r="BT153" t="s">
        <v>105</v>
      </c>
      <c r="BU153">
        <v>0</v>
      </c>
      <c r="BV153">
        <v>102</v>
      </c>
      <c r="BW153">
        <v>0</v>
      </c>
      <c r="BX153">
        <v>0</v>
      </c>
      <c r="BY153">
        <v>0</v>
      </c>
      <c r="BZ153">
        <v>0</v>
      </c>
      <c r="CA153" t="s">
        <v>83</v>
      </c>
      <c r="CB153" t="s">
        <v>83</v>
      </c>
      <c r="CC153" t="s">
        <v>83</v>
      </c>
      <c r="CD153">
        <v>0</v>
      </c>
      <c r="CE153">
        <v>1</v>
      </c>
      <c r="CF153">
        <v>2008</v>
      </c>
      <c r="CG153" t="s">
        <v>158</v>
      </c>
      <c r="CH153" t="s">
        <v>159</v>
      </c>
      <c r="CI153" s="3">
        <v>372402</v>
      </c>
    </row>
    <row r="154" spans="1:87" x14ac:dyDescent="0.3">
      <c r="A154" s="1">
        <v>153</v>
      </c>
      <c r="B154">
        <v>60</v>
      </c>
      <c r="C154" t="s">
        <v>81</v>
      </c>
      <c r="D154" t="s">
        <v>83</v>
      </c>
      <c r="E154" s="1">
        <v>14803</v>
      </c>
      <c r="F154" s="2" t="s">
        <v>82</v>
      </c>
      <c r="G154" s="1">
        <f t="shared" si="8"/>
        <v>1</v>
      </c>
      <c r="H154" t="s">
        <v>83</v>
      </c>
      <c r="I154" t="s">
        <v>120</v>
      </c>
      <c r="J154" t="s">
        <v>85</v>
      </c>
      <c r="K154" t="s">
        <v>86</v>
      </c>
      <c r="L154" t="s">
        <v>166</v>
      </c>
      <c r="M154" t="s">
        <v>88</v>
      </c>
      <c r="N154" t="s">
        <v>138</v>
      </c>
      <c r="O154" t="s">
        <v>90</v>
      </c>
      <c r="P154" t="s">
        <v>90</v>
      </c>
      <c r="Q154" t="s">
        <v>91</v>
      </c>
      <c r="R154" t="s">
        <v>92</v>
      </c>
      <c r="S154">
        <v>6</v>
      </c>
      <c r="T154">
        <v>5</v>
      </c>
      <c r="U154" s="2">
        <v>1971</v>
      </c>
      <c r="V154" s="2">
        <v>1971</v>
      </c>
      <c r="W154" s="1">
        <f t="shared" si="9"/>
        <v>51</v>
      </c>
      <c r="X154" s="1">
        <f t="shared" si="10"/>
        <v>51</v>
      </c>
      <c r="Y154" t="s">
        <v>93</v>
      </c>
      <c r="Z154" t="s">
        <v>94</v>
      </c>
      <c r="AA154" t="s">
        <v>140</v>
      </c>
      <c r="AB154" t="s">
        <v>140</v>
      </c>
      <c r="AC154" t="s">
        <v>96</v>
      </c>
      <c r="AE154">
        <v>252</v>
      </c>
      <c r="AF154" t="s">
        <v>98</v>
      </c>
      <c r="AG154" t="s">
        <v>98</v>
      </c>
      <c r="AH154" t="s">
        <v>118</v>
      </c>
      <c r="AI154" s="1">
        <f>VLOOKUP('Housing Data Set'!AH154, 'Look-Up Tab'!$B$3:$C$8,2,FALSE)</f>
        <v>2</v>
      </c>
      <c r="AJ154" t="s">
        <v>98</v>
      </c>
      <c r="AK154" t="s">
        <v>98</v>
      </c>
      <c r="AL154" t="s">
        <v>100</v>
      </c>
      <c r="AM154" t="s">
        <v>153</v>
      </c>
      <c r="AN154">
        <v>416</v>
      </c>
      <c r="AO154" t="s">
        <v>102</v>
      </c>
      <c r="AP154">
        <v>0</v>
      </c>
      <c r="AQ154">
        <v>409</v>
      </c>
      <c r="AR154">
        <v>825</v>
      </c>
      <c r="AS154" t="s">
        <v>103</v>
      </c>
      <c r="AT154" t="s">
        <v>97</v>
      </c>
      <c r="AU154" t="s">
        <v>105</v>
      </c>
      <c r="AV154" t="s">
        <v>106</v>
      </c>
      <c r="AW154">
        <v>1097</v>
      </c>
      <c r="AX154">
        <v>896</v>
      </c>
      <c r="AY154">
        <v>0</v>
      </c>
      <c r="AZ154">
        <v>1993</v>
      </c>
      <c r="BA154">
        <v>0</v>
      </c>
      <c r="BB154">
        <v>0</v>
      </c>
      <c r="BC154">
        <v>2</v>
      </c>
      <c r="BD154">
        <v>1</v>
      </c>
      <c r="BE154">
        <v>4</v>
      </c>
      <c r="BF154">
        <v>1</v>
      </c>
      <c r="BG154" t="s">
        <v>98</v>
      </c>
      <c r="BH154" s="1">
        <v>8</v>
      </c>
      <c r="BI154" t="s">
        <v>107</v>
      </c>
      <c r="BJ154" s="2">
        <v>1</v>
      </c>
      <c r="BK154" s="1">
        <f t="shared" si="11"/>
        <v>1</v>
      </c>
      <c r="BL154" t="s">
        <v>97</v>
      </c>
      <c r="BM154" t="s">
        <v>108</v>
      </c>
      <c r="BN154">
        <v>1971</v>
      </c>
      <c r="BO154" t="s">
        <v>109</v>
      </c>
      <c r="BP154">
        <v>2</v>
      </c>
      <c r="BQ154">
        <v>495</v>
      </c>
      <c r="BR154" t="s">
        <v>98</v>
      </c>
      <c r="BS154" t="s">
        <v>98</v>
      </c>
      <c r="BT154" t="s">
        <v>105</v>
      </c>
      <c r="BU154">
        <v>0</v>
      </c>
      <c r="BV154">
        <v>66</v>
      </c>
      <c r="BW154">
        <v>0</v>
      </c>
      <c r="BX154">
        <v>0</v>
      </c>
      <c r="BY154">
        <v>0</v>
      </c>
      <c r="BZ154">
        <v>0</v>
      </c>
      <c r="CA154" t="s">
        <v>83</v>
      </c>
      <c r="CB154" t="s">
        <v>163</v>
      </c>
      <c r="CC154" t="s">
        <v>83</v>
      </c>
      <c r="CD154">
        <v>0</v>
      </c>
      <c r="CE154">
        <v>6</v>
      </c>
      <c r="CF154">
        <v>2006</v>
      </c>
      <c r="CG154" t="s">
        <v>110</v>
      </c>
      <c r="CH154" t="s">
        <v>111</v>
      </c>
      <c r="CI154" s="3">
        <v>190000</v>
      </c>
    </row>
    <row r="155" spans="1:87" x14ac:dyDescent="0.3">
      <c r="A155" s="1">
        <v>154</v>
      </c>
      <c r="B155">
        <v>20</v>
      </c>
      <c r="C155" t="s">
        <v>81</v>
      </c>
      <c r="D155" t="s">
        <v>83</v>
      </c>
      <c r="E155" s="1">
        <v>13500</v>
      </c>
      <c r="F155" s="2" t="s">
        <v>82</v>
      </c>
      <c r="G155" s="1">
        <f t="shared" si="8"/>
        <v>1</v>
      </c>
      <c r="H155" t="s">
        <v>83</v>
      </c>
      <c r="I155" t="s">
        <v>84</v>
      </c>
      <c r="J155" t="s">
        <v>85</v>
      </c>
      <c r="K155" t="s">
        <v>86</v>
      </c>
      <c r="L155" t="s">
        <v>87</v>
      </c>
      <c r="M155" t="s">
        <v>88</v>
      </c>
      <c r="N155" t="s">
        <v>205</v>
      </c>
      <c r="O155" t="s">
        <v>90</v>
      </c>
      <c r="P155" t="s">
        <v>90</v>
      </c>
      <c r="Q155" t="s">
        <v>91</v>
      </c>
      <c r="R155" t="s">
        <v>115</v>
      </c>
      <c r="S155">
        <v>6</v>
      </c>
      <c r="T155">
        <v>7</v>
      </c>
      <c r="U155" s="2">
        <v>1960</v>
      </c>
      <c r="V155" s="2">
        <v>1975</v>
      </c>
      <c r="W155" s="1">
        <f t="shared" si="9"/>
        <v>62</v>
      </c>
      <c r="X155" s="1">
        <f t="shared" si="10"/>
        <v>47</v>
      </c>
      <c r="Y155" t="s">
        <v>214</v>
      </c>
      <c r="Z155" t="s">
        <v>94</v>
      </c>
      <c r="AA155" t="s">
        <v>96</v>
      </c>
      <c r="AB155" t="s">
        <v>161</v>
      </c>
      <c r="AC155" t="s">
        <v>117</v>
      </c>
      <c r="AE155">
        <v>0</v>
      </c>
      <c r="AF155" t="s">
        <v>98</v>
      </c>
      <c r="AG155" t="s">
        <v>98</v>
      </c>
      <c r="AH155" t="s">
        <v>118</v>
      </c>
      <c r="AI155" s="1">
        <f>VLOOKUP('Housing Data Set'!AH155, 'Look-Up Tab'!$B$3:$C$8,2,FALSE)</f>
        <v>2</v>
      </c>
      <c r="AJ155" t="s">
        <v>97</v>
      </c>
      <c r="AK155" t="s">
        <v>98</v>
      </c>
      <c r="AL155" t="s">
        <v>97</v>
      </c>
      <c r="AM155" t="s">
        <v>141</v>
      </c>
      <c r="AN155">
        <v>429</v>
      </c>
      <c r="AO155" t="s">
        <v>119</v>
      </c>
      <c r="AP155">
        <v>1080</v>
      </c>
      <c r="AQ155">
        <v>93</v>
      </c>
      <c r="AR155">
        <v>1602</v>
      </c>
      <c r="AS155" t="s">
        <v>103</v>
      </c>
      <c r="AT155" t="s">
        <v>97</v>
      </c>
      <c r="AU155" t="s">
        <v>105</v>
      </c>
      <c r="AV155" t="s">
        <v>106</v>
      </c>
      <c r="AW155">
        <v>1252</v>
      </c>
      <c r="AX155">
        <v>0</v>
      </c>
      <c r="AY155">
        <v>0</v>
      </c>
      <c r="AZ155">
        <v>1252</v>
      </c>
      <c r="BA155">
        <v>1</v>
      </c>
      <c r="BB155">
        <v>0</v>
      </c>
      <c r="BC155">
        <v>1</v>
      </c>
      <c r="BD155">
        <v>0</v>
      </c>
      <c r="BE155">
        <v>1</v>
      </c>
      <c r="BF155">
        <v>1</v>
      </c>
      <c r="BG155" t="s">
        <v>98</v>
      </c>
      <c r="BH155" s="1">
        <v>4</v>
      </c>
      <c r="BI155" t="s">
        <v>107</v>
      </c>
      <c r="BJ155" s="2">
        <v>1</v>
      </c>
      <c r="BK155" s="1">
        <f t="shared" si="11"/>
        <v>1</v>
      </c>
      <c r="BL155" t="s">
        <v>97</v>
      </c>
      <c r="BM155" t="s">
        <v>108</v>
      </c>
      <c r="BN155">
        <v>1960</v>
      </c>
      <c r="BO155" t="s">
        <v>109</v>
      </c>
      <c r="BP155">
        <v>2</v>
      </c>
      <c r="BQ155">
        <v>564</v>
      </c>
      <c r="BR155" t="s">
        <v>98</v>
      </c>
      <c r="BS155" t="s">
        <v>98</v>
      </c>
      <c r="BT155" t="s">
        <v>105</v>
      </c>
      <c r="BU155">
        <v>409</v>
      </c>
      <c r="BV155">
        <v>0</v>
      </c>
      <c r="BW155">
        <v>0</v>
      </c>
      <c r="BX155">
        <v>0</v>
      </c>
      <c r="BY155">
        <v>0</v>
      </c>
      <c r="BZ155">
        <v>0</v>
      </c>
      <c r="CA155" t="s">
        <v>83</v>
      </c>
      <c r="CB155" t="s">
        <v>83</v>
      </c>
      <c r="CC155" t="s">
        <v>83</v>
      </c>
      <c r="CD155">
        <v>0</v>
      </c>
      <c r="CE155">
        <v>3</v>
      </c>
      <c r="CF155">
        <v>2008</v>
      </c>
      <c r="CG155" t="s">
        <v>110</v>
      </c>
      <c r="CH155" t="s">
        <v>111</v>
      </c>
      <c r="CI155" s="3">
        <v>235000</v>
      </c>
    </row>
    <row r="156" spans="1:87" x14ac:dyDescent="0.3">
      <c r="A156" s="1">
        <v>155</v>
      </c>
      <c r="B156">
        <v>30</v>
      </c>
      <c r="C156" t="s">
        <v>142</v>
      </c>
      <c r="D156">
        <v>84</v>
      </c>
      <c r="E156" s="1">
        <v>11340</v>
      </c>
      <c r="F156" s="2" t="s">
        <v>82</v>
      </c>
      <c r="G156" s="1">
        <f t="shared" si="8"/>
        <v>1</v>
      </c>
      <c r="H156" t="s">
        <v>83</v>
      </c>
      <c r="I156" t="s">
        <v>84</v>
      </c>
      <c r="J156" t="s">
        <v>85</v>
      </c>
      <c r="K156" t="s">
        <v>86</v>
      </c>
      <c r="L156" t="s">
        <v>122</v>
      </c>
      <c r="M156" t="s">
        <v>88</v>
      </c>
      <c r="N156" t="s">
        <v>143</v>
      </c>
      <c r="O156" t="s">
        <v>90</v>
      </c>
      <c r="P156" t="s">
        <v>90</v>
      </c>
      <c r="Q156" t="s">
        <v>91</v>
      </c>
      <c r="R156" t="s">
        <v>115</v>
      </c>
      <c r="S156">
        <v>6</v>
      </c>
      <c r="T156">
        <v>5</v>
      </c>
      <c r="U156" s="2">
        <v>1923</v>
      </c>
      <c r="V156" s="2">
        <v>1950</v>
      </c>
      <c r="W156" s="1">
        <f t="shared" si="9"/>
        <v>99</v>
      </c>
      <c r="X156" s="1">
        <f t="shared" si="10"/>
        <v>72</v>
      </c>
      <c r="Y156" t="s">
        <v>93</v>
      </c>
      <c r="Z156" t="s">
        <v>94</v>
      </c>
      <c r="AA156" t="s">
        <v>124</v>
      </c>
      <c r="AB156" t="s">
        <v>124</v>
      </c>
      <c r="AC156" t="s">
        <v>117</v>
      </c>
      <c r="AE156">
        <v>0</v>
      </c>
      <c r="AF156" t="s">
        <v>98</v>
      </c>
      <c r="AG156" t="s">
        <v>98</v>
      </c>
      <c r="AH156" t="s">
        <v>126</v>
      </c>
      <c r="AI156" s="1">
        <f>VLOOKUP('Housing Data Set'!AH156, 'Look-Up Tab'!$B$3:$C$8,2,FALSE)</f>
        <v>1</v>
      </c>
      <c r="AJ156" t="s">
        <v>98</v>
      </c>
      <c r="AK156" t="s">
        <v>98</v>
      </c>
      <c r="AL156" t="s">
        <v>100</v>
      </c>
      <c r="AM156" t="s">
        <v>102</v>
      </c>
      <c r="AN156">
        <v>0</v>
      </c>
      <c r="AO156" t="s">
        <v>102</v>
      </c>
      <c r="AP156">
        <v>0</v>
      </c>
      <c r="AQ156">
        <v>1200</v>
      </c>
      <c r="AR156">
        <v>1200</v>
      </c>
      <c r="AS156" t="s">
        <v>103</v>
      </c>
      <c r="AT156" t="s">
        <v>98</v>
      </c>
      <c r="AU156" t="s">
        <v>105</v>
      </c>
      <c r="AV156" t="s">
        <v>164</v>
      </c>
      <c r="AW156">
        <v>1200</v>
      </c>
      <c r="AX156">
        <v>0</v>
      </c>
      <c r="AY156">
        <v>0</v>
      </c>
      <c r="AZ156">
        <v>1200</v>
      </c>
      <c r="BA156">
        <v>0</v>
      </c>
      <c r="BB156">
        <v>0</v>
      </c>
      <c r="BC156">
        <v>1</v>
      </c>
      <c r="BD156">
        <v>0</v>
      </c>
      <c r="BE156">
        <v>4</v>
      </c>
      <c r="BF156">
        <v>1</v>
      </c>
      <c r="BG156" t="s">
        <v>98</v>
      </c>
      <c r="BH156" s="1">
        <v>7</v>
      </c>
      <c r="BI156" t="s">
        <v>107</v>
      </c>
      <c r="BJ156" s="2">
        <v>0</v>
      </c>
      <c r="BK156" s="1">
        <f t="shared" si="11"/>
        <v>0</v>
      </c>
      <c r="BL156" t="s">
        <v>83</v>
      </c>
      <c r="BM156" t="s">
        <v>127</v>
      </c>
      <c r="BN156">
        <v>1923</v>
      </c>
      <c r="BO156" t="s">
        <v>102</v>
      </c>
      <c r="BP156">
        <v>1</v>
      </c>
      <c r="BQ156">
        <v>312</v>
      </c>
      <c r="BR156" t="s">
        <v>147</v>
      </c>
      <c r="BS156" t="s">
        <v>147</v>
      </c>
      <c r="BT156" t="s">
        <v>105</v>
      </c>
      <c r="BU156">
        <v>0</v>
      </c>
      <c r="BV156">
        <v>0</v>
      </c>
      <c r="BW156">
        <v>228</v>
      </c>
      <c r="BX156">
        <v>0</v>
      </c>
      <c r="BY156">
        <v>0</v>
      </c>
      <c r="BZ156">
        <v>0</v>
      </c>
      <c r="CA156" t="s">
        <v>83</v>
      </c>
      <c r="CB156" t="s">
        <v>83</v>
      </c>
      <c r="CC156" t="s">
        <v>83</v>
      </c>
      <c r="CD156">
        <v>0</v>
      </c>
      <c r="CE156">
        <v>3</v>
      </c>
      <c r="CF156">
        <v>2006</v>
      </c>
      <c r="CG156" t="s">
        <v>110</v>
      </c>
      <c r="CH156" t="s">
        <v>219</v>
      </c>
      <c r="CI156" s="3">
        <v>125000</v>
      </c>
    </row>
    <row r="157" spans="1:87" x14ac:dyDescent="0.3">
      <c r="A157" s="1">
        <v>156</v>
      </c>
      <c r="B157">
        <v>50</v>
      </c>
      <c r="C157" t="s">
        <v>81</v>
      </c>
      <c r="D157">
        <v>60</v>
      </c>
      <c r="E157" s="1">
        <v>9600</v>
      </c>
      <c r="F157" s="2" t="s">
        <v>82</v>
      </c>
      <c r="G157" s="1">
        <f t="shared" si="8"/>
        <v>1</v>
      </c>
      <c r="H157" t="s">
        <v>83</v>
      </c>
      <c r="I157" t="s">
        <v>84</v>
      </c>
      <c r="J157" t="s">
        <v>85</v>
      </c>
      <c r="K157" t="s">
        <v>86</v>
      </c>
      <c r="L157" t="s">
        <v>122</v>
      </c>
      <c r="M157" t="s">
        <v>88</v>
      </c>
      <c r="N157" t="s">
        <v>185</v>
      </c>
      <c r="O157" t="s">
        <v>144</v>
      </c>
      <c r="P157" t="s">
        <v>90</v>
      </c>
      <c r="Q157" t="s">
        <v>91</v>
      </c>
      <c r="R157" t="s">
        <v>132</v>
      </c>
      <c r="S157">
        <v>6</v>
      </c>
      <c r="T157">
        <v>5</v>
      </c>
      <c r="U157" s="2">
        <v>1924</v>
      </c>
      <c r="V157" s="2">
        <v>1950</v>
      </c>
      <c r="W157" s="1">
        <f t="shared" si="9"/>
        <v>98</v>
      </c>
      <c r="X157" s="1">
        <f t="shared" si="10"/>
        <v>72</v>
      </c>
      <c r="Y157" t="s">
        <v>93</v>
      </c>
      <c r="Z157" t="s">
        <v>94</v>
      </c>
      <c r="AA157" t="s">
        <v>124</v>
      </c>
      <c r="AB157" t="s">
        <v>124</v>
      </c>
      <c r="AC157" t="s">
        <v>117</v>
      </c>
      <c r="AE157">
        <v>0</v>
      </c>
      <c r="AF157" t="s">
        <v>98</v>
      </c>
      <c r="AG157" t="s">
        <v>98</v>
      </c>
      <c r="AH157" t="s">
        <v>126</v>
      </c>
      <c r="AI157" s="1">
        <f>VLOOKUP('Housing Data Set'!AH157, 'Look-Up Tab'!$B$3:$C$8,2,FALSE)</f>
        <v>1</v>
      </c>
      <c r="AJ157" t="s">
        <v>98</v>
      </c>
      <c r="AK157" t="s">
        <v>98</v>
      </c>
      <c r="AL157" t="s">
        <v>100</v>
      </c>
      <c r="AM157" t="s">
        <v>102</v>
      </c>
      <c r="AN157">
        <v>0</v>
      </c>
      <c r="AO157" t="s">
        <v>102</v>
      </c>
      <c r="AP157">
        <v>0</v>
      </c>
      <c r="AQ157">
        <v>572</v>
      </c>
      <c r="AR157">
        <v>572</v>
      </c>
      <c r="AS157" t="s">
        <v>222</v>
      </c>
      <c r="AT157" t="s">
        <v>147</v>
      </c>
      <c r="AU157" t="s">
        <v>177</v>
      </c>
      <c r="AV157" t="s">
        <v>145</v>
      </c>
      <c r="AW157">
        <v>572</v>
      </c>
      <c r="AX157">
        <v>524</v>
      </c>
      <c r="AY157">
        <v>0</v>
      </c>
      <c r="AZ157">
        <v>1096</v>
      </c>
      <c r="BA157">
        <v>0</v>
      </c>
      <c r="BB157">
        <v>0</v>
      </c>
      <c r="BC157">
        <v>1</v>
      </c>
      <c r="BD157">
        <v>0</v>
      </c>
      <c r="BE157">
        <v>2</v>
      </c>
      <c r="BF157">
        <v>1</v>
      </c>
      <c r="BG157" t="s">
        <v>98</v>
      </c>
      <c r="BH157" s="1">
        <v>5</v>
      </c>
      <c r="BI157" t="s">
        <v>107</v>
      </c>
      <c r="BJ157" s="2">
        <v>0</v>
      </c>
      <c r="BK157" s="1">
        <f t="shared" si="11"/>
        <v>0</v>
      </c>
      <c r="BL157" t="s">
        <v>83</v>
      </c>
      <c r="BM157" t="s">
        <v>83</v>
      </c>
      <c r="BN157" t="s">
        <v>83</v>
      </c>
      <c r="BO157" t="s">
        <v>83</v>
      </c>
      <c r="BP157">
        <v>0</v>
      </c>
      <c r="BQ157">
        <v>0</v>
      </c>
      <c r="BR157" t="s">
        <v>83</v>
      </c>
      <c r="BS157" t="s">
        <v>83</v>
      </c>
      <c r="BT157" t="s">
        <v>177</v>
      </c>
      <c r="BU157">
        <v>0</v>
      </c>
      <c r="BV157">
        <v>8</v>
      </c>
      <c r="BW157">
        <v>128</v>
      </c>
      <c r="BX157">
        <v>0</v>
      </c>
      <c r="BY157">
        <v>0</v>
      </c>
      <c r="BZ157">
        <v>0</v>
      </c>
      <c r="CA157" t="s">
        <v>83</v>
      </c>
      <c r="CB157" t="s">
        <v>83</v>
      </c>
      <c r="CC157" t="s">
        <v>83</v>
      </c>
      <c r="CD157">
        <v>0</v>
      </c>
      <c r="CE157">
        <v>4</v>
      </c>
      <c r="CF157">
        <v>2008</v>
      </c>
      <c r="CG157" t="s">
        <v>110</v>
      </c>
      <c r="CH157" t="s">
        <v>111</v>
      </c>
      <c r="CI157" s="3">
        <v>79000</v>
      </c>
    </row>
    <row r="158" spans="1:87" x14ac:dyDescent="0.3">
      <c r="A158" s="1">
        <v>157</v>
      </c>
      <c r="B158">
        <v>20</v>
      </c>
      <c r="C158" t="s">
        <v>81</v>
      </c>
      <c r="D158">
        <v>60</v>
      </c>
      <c r="E158" s="1">
        <v>7200</v>
      </c>
      <c r="F158" s="2" t="s">
        <v>82</v>
      </c>
      <c r="G158" s="1">
        <f t="shared" si="8"/>
        <v>1</v>
      </c>
      <c r="H158" t="s">
        <v>83</v>
      </c>
      <c r="I158" t="s">
        <v>84</v>
      </c>
      <c r="J158" t="s">
        <v>85</v>
      </c>
      <c r="K158" t="s">
        <v>86</v>
      </c>
      <c r="L158" t="s">
        <v>87</v>
      </c>
      <c r="M158" t="s">
        <v>88</v>
      </c>
      <c r="N158" t="s">
        <v>162</v>
      </c>
      <c r="O158" t="s">
        <v>90</v>
      </c>
      <c r="P158" t="s">
        <v>90</v>
      </c>
      <c r="Q158" t="s">
        <v>91</v>
      </c>
      <c r="R158" t="s">
        <v>115</v>
      </c>
      <c r="S158">
        <v>5</v>
      </c>
      <c r="T158">
        <v>7</v>
      </c>
      <c r="U158" s="2">
        <v>1950</v>
      </c>
      <c r="V158" s="2">
        <v>1950</v>
      </c>
      <c r="W158" s="1">
        <f t="shared" si="9"/>
        <v>72</v>
      </c>
      <c r="X158" s="1">
        <f t="shared" si="10"/>
        <v>72</v>
      </c>
      <c r="Y158" t="s">
        <v>152</v>
      </c>
      <c r="Z158" t="s">
        <v>94</v>
      </c>
      <c r="AA158" t="s">
        <v>124</v>
      </c>
      <c r="AB158" t="s">
        <v>124</v>
      </c>
      <c r="AC158" t="s">
        <v>117</v>
      </c>
      <c r="AE158">
        <v>0</v>
      </c>
      <c r="AF158" t="s">
        <v>98</v>
      </c>
      <c r="AG158" t="s">
        <v>98</v>
      </c>
      <c r="AH158" t="s">
        <v>118</v>
      </c>
      <c r="AI158" s="1">
        <f>VLOOKUP('Housing Data Set'!AH158, 'Look-Up Tab'!$B$3:$C$8,2,FALSE)</f>
        <v>2</v>
      </c>
      <c r="AJ158" t="s">
        <v>83</v>
      </c>
      <c r="AK158" t="s">
        <v>83</v>
      </c>
      <c r="AL158" t="s">
        <v>83</v>
      </c>
      <c r="AM158" t="s">
        <v>83</v>
      </c>
      <c r="AN158">
        <v>0</v>
      </c>
      <c r="AO158" t="s">
        <v>83</v>
      </c>
      <c r="AP158">
        <v>0</v>
      </c>
      <c r="AQ158">
        <v>0</v>
      </c>
      <c r="AR158">
        <v>0</v>
      </c>
      <c r="AS158" t="s">
        <v>103</v>
      </c>
      <c r="AT158" t="s">
        <v>98</v>
      </c>
      <c r="AU158" t="s">
        <v>105</v>
      </c>
      <c r="AV158" t="s">
        <v>145</v>
      </c>
      <c r="AW158">
        <v>1040</v>
      </c>
      <c r="AX158">
        <v>0</v>
      </c>
      <c r="AY158">
        <v>0</v>
      </c>
      <c r="AZ158">
        <v>1040</v>
      </c>
      <c r="BA158">
        <v>0</v>
      </c>
      <c r="BB158">
        <v>0</v>
      </c>
      <c r="BC158">
        <v>1</v>
      </c>
      <c r="BD158">
        <v>0</v>
      </c>
      <c r="BE158">
        <v>2</v>
      </c>
      <c r="BF158">
        <v>1</v>
      </c>
      <c r="BG158" t="s">
        <v>98</v>
      </c>
      <c r="BH158" s="1">
        <v>5</v>
      </c>
      <c r="BI158" t="s">
        <v>107</v>
      </c>
      <c r="BJ158" s="2">
        <v>0</v>
      </c>
      <c r="BK158" s="1">
        <f t="shared" si="11"/>
        <v>0</v>
      </c>
      <c r="BL158" t="s">
        <v>83</v>
      </c>
      <c r="BM158" t="s">
        <v>127</v>
      </c>
      <c r="BN158">
        <v>1950</v>
      </c>
      <c r="BO158" t="s">
        <v>102</v>
      </c>
      <c r="BP158">
        <v>2</v>
      </c>
      <c r="BQ158">
        <v>625</v>
      </c>
      <c r="BR158" t="s">
        <v>98</v>
      </c>
      <c r="BS158" t="s">
        <v>98</v>
      </c>
      <c r="BT158" t="s">
        <v>105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 t="s">
        <v>83</v>
      </c>
      <c r="CB158" t="s">
        <v>83</v>
      </c>
      <c r="CC158" t="s">
        <v>83</v>
      </c>
      <c r="CD158">
        <v>0</v>
      </c>
      <c r="CE158">
        <v>6</v>
      </c>
      <c r="CF158">
        <v>2006</v>
      </c>
      <c r="CG158" t="s">
        <v>110</v>
      </c>
      <c r="CH158" t="s">
        <v>111</v>
      </c>
      <c r="CI158" s="3">
        <v>109500</v>
      </c>
    </row>
    <row r="159" spans="1:87" x14ac:dyDescent="0.3">
      <c r="A159" s="1">
        <v>158</v>
      </c>
      <c r="B159">
        <v>60</v>
      </c>
      <c r="C159" t="s">
        <v>81</v>
      </c>
      <c r="D159">
        <v>92</v>
      </c>
      <c r="E159" s="1">
        <v>12003</v>
      </c>
      <c r="F159" s="2" t="s">
        <v>82</v>
      </c>
      <c r="G159" s="1">
        <f t="shared" si="8"/>
        <v>1</v>
      </c>
      <c r="H159" t="s">
        <v>83</v>
      </c>
      <c r="I159" t="s">
        <v>84</v>
      </c>
      <c r="J159" t="s">
        <v>85</v>
      </c>
      <c r="K159" t="s">
        <v>86</v>
      </c>
      <c r="L159" t="s">
        <v>122</v>
      </c>
      <c r="M159" t="s">
        <v>88</v>
      </c>
      <c r="N159" t="s">
        <v>189</v>
      </c>
      <c r="O159" t="s">
        <v>90</v>
      </c>
      <c r="P159" t="s">
        <v>90</v>
      </c>
      <c r="Q159" t="s">
        <v>91</v>
      </c>
      <c r="R159" t="s">
        <v>92</v>
      </c>
      <c r="S159">
        <v>8</v>
      </c>
      <c r="T159">
        <v>5</v>
      </c>
      <c r="U159" s="2">
        <v>2009</v>
      </c>
      <c r="V159" s="2">
        <v>2010</v>
      </c>
      <c r="W159" s="1">
        <f t="shared" si="9"/>
        <v>13</v>
      </c>
      <c r="X159" s="1">
        <f t="shared" si="10"/>
        <v>12</v>
      </c>
      <c r="Y159" t="s">
        <v>93</v>
      </c>
      <c r="Z159" t="s">
        <v>94</v>
      </c>
      <c r="AA159" t="s">
        <v>95</v>
      </c>
      <c r="AB159" t="s">
        <v>95</v>
      </c>
      <c r="AC159" t="s">
        <v>96</v>
      </c>
      <c r="AE159">
        <v>84</v>
      </c>
      <c r="AF159" t="s">
        <v>97</v>
      </c>
      <c r="AG159" t="s">
        <v>98</v>
      </c>
      <c r="AH159" t="s">
        <v>99</v>
      </c>
      <c r="AI159" s="1">
        <f>VLOOKUP('Housing Data Set'!AH159, 'Look-Up Tab'!$B$3:$C$8,2,FALSE)</f>
        <v>3</v>
      </c>
      <c r="AJ159" t="s">
        <v>104</v>
      </c>
      <c r="AK159" t="s">
        <v>98</v>
      </c>
      <c r="AL159" t="s">
        <v>100</v>
      </c>
      <c r="AM159" t="s">
        <v>102</v>
      </c>
      <c r="AN159">
        <v>0</v>
      </c>
      <c r="AO159" t="s">
        <v>102</v>
      </c>
      <c r="AP159">
        <v>0</v>
      </c>
      <c r="AQ159">
        <v>774</v>
      </c>
      <c r="AR159">
        <v>774</v>
      </c>
      <c r="AS159" t="s">
        <v>103</v>
      </c>
      <c r="AT159" t="s">
        <v>104</v>
      </c>
      <c r="AU159" t="s">
        <v>105</v>
      </c>
      <c r="AV159" t="s">
        <v>106</v>
      </c>
      <c r="AW159">
        <v>774</v>
      </c>
      <c r="AX159">
        <v>1194</v>
      </c>
      <c r="AY159">
        <v>0</v>
      </c>
      <c r="AZ159">
        <v>1968</v>
      </c>
      <c r="BA159">
        <v>0</v>
      </c>
      <c r="BB159">
        <v>0</v>
      </c>
      <c r="BC159">
        <v>2</v>
      </c>
      <c r="BD159">
        <v>1</v>
      </c>
      <c r="BE159">
        <v>4</v>
      </c>
      <c r="BF159">
        <v>1</v>
      </c>
      <c r="BG159" t="s">
        <v>104</v>
      </c>
      <c r="BH159" s="1">
        <v>8</v>
      </c>
      <c r="BI159" t="s">
        <v>107</v>
      </c>
      <c r="BJ159" s="2">
        <v>1</v>
      </c>
      <c r="BK159" s="1">
        <f t="shared" si="11"/>
        <v>1</v>
      </c>
      <c r="BL159" t="s">
        <v>97</v>
      </c>
      <c r="BM159" t="s">
        <v>156</v>
      </c>
      <c r="BN159">
        <v>2009</v>
      </c>
      <c r="BO159" t="s">
        <v>157</v>
      </c>
      <c r="BP159">
        <v>3</v>
      </c>
      <c r="BQ159">
        <v>680</v>
      </c>
      <c r="BR159" t="s">
        <v>98</v>
      </c>
      <c r="BS159" t="s">
        <v>98</v>
      </c>
      <c r="BT159" t="s">
        <v>105</v>
      </c>
      <c r="BU159">
        <v>0</v>
      </c>
      <c r="BV159">
        <v>75</v>
      </c>
      <c r="BW159">
        <v>0</v>
      </c>
      <c r="BX159">
        <v>0</v>
      </c>
      <c r="BY159">
        <v>0</v>
      </c>
      <c r="BZ159">
        <v>0</v>
      </c>
      <c r="CA159" t="s">
        <v>83</v>
      </c>
      <c r="CB159" t="s">
        <v>83</v>
      </c>
      <c r="CC159" t="s">
        <v>83</v>
      </c>
      <c r="CD159">
        <v>0</v>
      </c>
      <c r="CE159">
        <v>5</v>
      </c>
      <c r="CF159">
        <v>2010</v>
      </c>
      <c r="CG159" t="s">
        <v>158</v>
      </c>
      <c r="CH159" t="s">
        <v>159</v>
      </c>
      <c r="CI159" s="3">
        <v>269500</v>
      </c>
    </row>
    <row r="160" spans="1:87" x14ac:dyDescent="0.3">
      <c r="A160" s="1">
        <v>159</v>
      </c>
      <c r="B160">
        <v>60</v>
      </c>
      <c r="C160" t="s">
        <v>192</v>
      </c>
      <c r="D160">
        <v>100</v>
      </c>
      <c r="E160" s="1">
        <v>12552</v>
      </c>
      <c r="F160" s="2" t="s">
        <v>82</v>
      </c>
      <c r="G160" s="1">
        <f t="shared" si="8"/>
        <v>1</v>
      </c>
      <c r="H160" t="s">
        <v>83</v>
      </c>
      <c r="I160" t="s">
        <v>84</v>
      </c>
      <c r="J160" t="s">
        <v>85</v>
      </c>
      <c r="K160" t="s">
        <v>86</v>
      </c>
      <c r="L160" t="s">
        <v>122</v>
      </c>
      <c r="M160" t="s">
        <v>88</v>
      </c>
      <c r="N160" t="s">
        <v>136</v>
      </c>
      <c r="O160" t="s">
        <v>90</v>
      </c>
      <c r="P160" t="s">
        <v>90</v>
      </c>
      <c r="Q160" t="s">
        <v>91</v>
      </c>
      <c r="R160" t="s">
        <v>92</v>
      </c>
      <c r="S160">
        <v>7</v>
      </c>
      <c r="T160">
        <v>5</v>
      </c>
      <c r="U160" s="2">
        <v>2004</v>
      </c>
      <c r="V160" s="2">
        <v>2005</v>
      </c>
      <c r="W160" s="1">
        <f t="shared" si="9"/>
        <v>18</v>
      </c>
      <c r="X160" s="1">
        <f t="shared" si="10"/>
        <v>17</v>
      </c>
      <c r="Y160" t="s">
        <v>93</v>
      </c>
      <c r="Z160" t="s">
        <v>94</v>
      </c>
      <c r="AA160" t="s">
        <v>95</v>
      </c>
      <c r="AB160" t="s">
        <v>95</v>
      </c>
      <c r="AC160" t="s">
        <v>117</v>
      </c>
      <c r="AE160">
        <v>0</v>
      </c>
      <c r="AF160" t="s">
        <v>97</v>
      </c>
      <c r="AG160" t="s">
        <v>98</v>
      </c>
      <c r="AH160" t="s">
        <v>99</v>
      </c>
      <c r="AI160" s="1">
        <f>VLOOKUP('Housing Data Set'!AH160, 'Look-Up Tab'!$B$3:$C$8,2,FALSE)</f>
        <v>3</v>
      </c>
      <c r="AJ160" t="s">
        <v>97</v>
      </c>
      <c r="AK160" t="s">
        <v>98</v>
      </c>
      <c r="AL160" t="s">
        <v>100</v>
      </c>
      <c r="AM160" t="s">
        <v>101</v>
      </c>
      <c r="AN160">
        <v>222</v>
      </c>
      <c r="AO160" t="s">
        <v>102</v>
      </c>
      <c r="AP160">
        <v>0</v>
      </c>
      <c r="AQ160">
        <v>769</v>
      </c>
      <c r="AR160">
        <v>991</v>
      </c>
      <c r="AS160" t="s">
        <v>103</v>
      </c>
      <c r="AT160" t="s">
        <v>104</v>
      </c>
      <c r="AU160" t="s">
        <v>105</v>
      </c>
      <c r="AV160" t="s">
        <v>106</v>
      </c>
      <c r="AW160">
        <v>991</v>
      </c>
      <c r="AX160">
        <v>956</v>
      </c>
      <c r="AY160">
        <v>0</v>
      </c>
      <c r="AZ160">
        <v>1947</v>
      </c>
      <c r="BA160">
        <v>0</v>
      </c>
      <c r="BB160">
        <v>0</v>
      </c>
      <c r="BC160">
        <v>2</v>
      </c>
      <c r="BD160">
        <v>1</v>
      </c>
      <c r="BE160">
        <v>3</v>
      </c>
      <c r="BF160">
        <v>1</v>
      </c>
      <c r="BG160" t="s">
        <v>97</v>
      </c>
      <c r="BH160" s="1">
        <v>8</v>
      </c>
      <c r="BI160" t="s">
        <v>107</v>
      </c>
      <c r="BJ160" s="2">
        <v>1</v>
      </c>
      <c r="BK160" s="1">
        <f t="shared" si="11"/>
        <v>1</v>
      </c>
      <c r="BL160" t="s">
        <v>97</v>
      </c>
      <c r="BM160" t="s">
        <v>108</v>
      </c>
      <c r="BN160">
        <v>2004</v>
      </c>
      <c r="BO160" t="s">
        <v>109</v>
      </c>
      <c r="BP160">
        <v>2</v>
      </c>
      <c r="BQ160">
        <v>678</v>
      </c>
      <c r="BR160" t="s">
        <v>98</v>
      </c>
      <c r="BS160" t="s">
        <v>98</v>
      </c>
      <c r="BT160" t="s">
        <v>105</v>
      </c>
      <c r="BU160">
        <v>0</v>
      </c>
      <c r="BV160">
        <v>136</v>
      </c>
      <c r="BW160">
        <v>0</v>
      </c>
      <c r="BX160">
        <v>0</v>
      </c>
      <c r="BY160">
        <v>0</v>
      </c>
      <c r="BZ160">
        <v>0</v>
      </c>
      <c r="CA160" t="s">
        <v>83</v>
      </c>
      <c r="CB160" t="s">
        <v>163</v>
      </c>
      <c r="CC160" t="s">
        <v>83</v>
      </c>
      <c r="CD160">
        <v>0</v>
      </c>
      <c r="CE160">
        <v>5</v>
      </c>
      <c r="CF160">
        <v>2010</v>
      </c>
      <c r="CG160" t="s">
        <v>110</v>
      </c>
      <c r="CH160" t="s">
        <v>111</v>
      </c>
      <c r="CI160" s="3">
        <v>254900</v>
      </c>
    </row>
    <row r="161" spans="1:87" x14ac:dyDescent="0.3">
      <c r="A161" s="1">
        <v>160</v>
      </c>
      <c r="B161">
        <v>60</v>
      </c>
      <c r="C161" t="s">
        <v>81</v>
      </c>
      <c r="D161">
        <v>134</v>
      </c>
      <c r="E161" s="1">
        <v>19378</v>
      </c>
      <c r="F161" s="2" t="s">
        <v>82</v>
      </c>
      <c r="G161" s="1">
        <f t="shared" si="8"/>
        <v>1</v>
      </c>
      <c r="H161" t="s">
        <v>83</v>
      </c>
      <c r="I161" t="s">
        <v>120</v>
      </c>
      <c r="J161" t="s">
        <v>199</v>
      </c>
      <c r="K161" t="s">
        <v>86</v>
      </c>
      <c r="L161" t="s">
        <v>122</v>
      </c>
      <c r="M161" t="s">
        <v>88</v>
      </c>
      <c r="N161" t="s">
        <v>193</v>
      </c>
      <c r="O161" t="s">
        <v>90</v>
      </c>
      <c r="P161" t="s">
        <v>90</v>
      </c>
      <c r="Q161" t="s">
        <v>91</v>
      </c>
      <c r="R161" t="s">
        <v>92</v>
      </c>
      <c r="S161">
        <v>7</v>
      </c>
      <c r="T161">
        <v>5</v>
      </c>
      <c r="U161" s="2">
        <v>2005</v>
      </c>
      <c r="V161" s="2">
        <v>2006</v>
      </c>
      <c r="W161" s="1">
        <f t="shared" si="9"/>
        <v>17</v>
      </c>
      <c r="X161" s="1">
        <f t="shared" si="10"/>
        <v>16</v>
      </c>
      <c r="Y161" t="s">
        <v>93</v>
      </c>
      <c r="Z161" t="s">
        <v>94</v>
      </c>
      <c r="AA161" t="s">
        <v>95</v>
      </c>
      <c r="AB161" t="s">
        <v>95</v>
      </c>
      <c r="AC161" t="s">
        <v>96</v>
      </c>
      <c r="AE161">
        <v>456</v>
      </c>
      <c r="AF161" t="s">
        <v>97</v>
      </c>
      <c r="AG161" t="s">
        <v>98</v>
      </c>
      <c r="AH161" t="s">
        <v>99</v>
      </c>
      <c r="AI161" s="1">
        <f>VLOOKUP('Housing Data Set'!AH161, 'Look-Up Tab'!$B$3:$C$8,2,FALSE)</f>
        <v>3</v>
      </c>
      <c r="AJ161" t="s">
        <v>97</v>
      </c>
      <c r="AK161" t="s">
        <v>98</v>
      </c>
      <c r="AL161" t="s">
        <v>121</v>
      </c>
      <c r="AM161" t="s">
        <v>101</v>
      </c>
      <c r="AN161">
        <v>57</v>
      </c>
      <c r="AO161" t="s">
        <v>102</v>
      </c>
      <c r="AP161">
        <v>0</v>
      </c>
      <c r="AQ161">
        <v>1335</v>
      </c>
      <c r="AR161">
        <v>1392</v>
      </c>
      <c r="AS161" t="s">
        <v>103</v>
      </c>
      <c r="AT161" t="s">
        <v>104</v>
      </c>
      <c r="AU161" t="s">
        <v>105</v>
      </c>
      <c r="AV161" t="s">
        <v>106</v>
      </c>
      <c r="AW161">
        <v>1392</v>
      </c>
      <c r="AX161">
        <v>1070</v>
      </c>
      <c r="AY161">
        <v>0</v>
      </c>
      <c r="AZ161">
        <v>2462</v>
      </c>
      <c r="BA161">
        <v>1</v>
      </c>
      <c r="BB161">
        <v>0</v>
      </c>
      <c r="BC161">
        <v>2</v>
      </c>
      <c r="BD161">
        <v>1</v>
      </c>
      <c r="BE161">
        <v>4</v>
      </c>
      <c r="BF161">
        <v>1</v>
      </c>
      <c r="BG161" t="s">
        <v>97</v>
      </c>
      <c r="BH161" s="1">
        <v>9</v>
      </c>
      <c r="BI161" t="s">
        <v>107</v>
      </c>
      <c r="BJ161" s="2">
        <v>1</v>
      </c>
      <c r="BK161" s="1">
        <f t="shared" si="11"/>
        <v>1</v>
      </c>
      <c r="BL161" t="s">
        <v>97</v>
      </c>
      <c r="BM161" t="s">
        <v>108</v>
      </c>
      <c r="BN161">
        <v>2006</v>
      </c>
      <c r="BO161" t="s">
        <v>109</v>
      </c>
      <c r="BP161">
        <v>2</v>
      </c>
      <c r="BQ161">
        <v>576</v>
      </c>
      <c r="BR161" t="s">
        <v>98</v>
      </c>
      <c r="BS161" t="s">
        <v>98</v>
      </c>
      <c r="BT161" t="s">
        <v>105</v>
      </c>
      <c r="BU161">
        <v>239</v>
      </c>
      <c r="BV161">
        <v>132</v>
      </c>
      <c r="BW161">
        <v>0</v>
      </c>
      <c r="BX161">
        <v>168</v>
      </c>
      <c r="BY161">
        <v>0</v>
      </c>
      <c r="BZ161">
        <v>0</v>
      </c>
      <c r="CA161" t="s">
        <v>83</v>
      </c>
      <c r="CB161" t="s">
        <v>83</v>
      </c>
      <c r="CC161" t="s">
        <v>83</v>
      </c>
      <c r="CD161">
        <v>0</v>
      </c>
      <c r="CE161">
        <v>3</v>
      </c>
      <c r="CF161">
        <v>2006</v>
      </c>
      <c r="CG161" t="s">
        <v>158</v>
      </c>
      <c r="CH161" t="s">
        <v>159</v>
      </c>
      <c r="CI161" s="3">
        <v>320000</v>
      </c>
    </row>
    <row r="162" spans="1:87" x14ac:dyDescent="0.3">
      <c r="A162" s="1">
        <v>161</v>
      </c>
      <c r="B162">
        <v>20</v>
      </c>
      <c r="C162" t="s">
        <v>81</v>
      </c>
      <c r="D162" t="s">
        <v>83</v>
      </c>
      <c r="E162" s="1">
        <v>11120</v>
      </c>
      <c r="F162" s="2" t="s">
        <v>82</v>
      </c>
      <c r="G162" s="1">
        <f t="shared" si="8"/>
        <v>1</v>
      </c>
      <c r="H162" t="s">
        <v>83</v>
      </c>
      <c r="I162" t="s">
        <v>120</v>
      </c>
      <c r="J162" t="s">
        <v>85</v>
      </c>
      <c r="K162" t="s">
        <v>86</v>
      </c>
      <c r="L162" t="s">
        <v>166</v>
      </c>
      <c r="M162" t="s">
        <v>88</v>
      </c>
      <c r="N162" t="s">
        <v>113</v>
      </c>
      <c r="O162" t="s">
        <v>90</v>
      </c>
      <c r="P162" t="s">
        <v>90</v>
      </c>
      <c r="Q162" t="s">
        <v>91</v>
      </c>
      <c r="R162" t="s">
        <v>115</v>
      </c>
      <c r="S162">
        <v>6</v>
      </c>
      <c r="T162">
        <v>6</v>
      </c>
      <c r="U162" s="2">
        <v>1984</v>
      </c>
      <c r="V162" s="2">
        <v>1984</v>
      </c>
      <c r="W162" s="1">
        <f t="shared" si="9"/>
        <v>38</v>
      </c>
      <c r="X162" s="1">
        <f t="shared" si="10"/>
        <v>38</v>
      </c>
      <c r="Y162" t="s">
        <v>93</v>
      </c>
      <c r="Z162" t="s">
        <v>94</v>
      </c>
      <c r="AA162" t="s">
        <v>161</v>
      </c>
      <c r="AB162" t="s">
        <v>161</v>
      </c>
      <c r="AC162" t="s">
        <v>117</v>
      </c>
      <c r="AE162">
        <v>0</v>
      </c>
      <c r="AF162" t="s">
        <v>98</v>
      </c>
      <c r="AG162" t="s">
        <v>98</v>
      </c>
      <c r="AH162" t="s">
        <v>99</v>
      </c>
      <c r="AI162" s="1">
        <f>VLOOKUP('Housing Data Set'!AH162, 'Look-Up Tab'!$B$3:$C$8,2,FALSE)</f>
        <v>3</v>
      </c>
      <c r="AJ162" t="s">
        <v>97</v>
      </c>
      <c r="AK162" t="s">
        <v>98</v>
      </c>
      <c r="AL162" t="s">
        <v>100</v>
      </c>
      <c r="AM162" t="s">
        <v>141</v>
      </c>
      <c r="AN162">
        <v>660</v>
      </c>
      <c r="AO162" t="s">
        <v>102</v>
      </c>
      <c r="AP162">
        <v>0</v>
      </c>
      <c r="AQ162">
        <v>572</v>
      </c>
      <c r="AR162">
        <v>1232</v>
      </c>
      <c r="AS162" t="s">
        <v>103</v>
      </c>
      <c r="AT162" t="s">
        <v>98</v>
      </c>
      <c r="AU162" t="s">
        <v>105</v>
      </c>
      <c r="AV162" t="s">
        <v>106</v>
      </c>
      <c r="AW162">
        <v>1232</v>
      </c>
      <c r="AX162">
        <v>0</v>
      </c>
      <c r="AY162">
        <v>0</v>
      </c>
      <c r="AZ162">
        <v>1232</v>
      </c>
      <c r="BA162">
        <v>0</v>
      </c>
      <c r="BB162">
        <v>0</v>
      </c>
      <c r="BC162">
        <v>2</v>
      </c>
      <c r="BD162">
        <v>0</v>
      </c>
      <c r="BE162">
        <v>3</v>
      </c>
      <c r="BF162">
        <v>1</v>
      </c>
      <c r="BG162" t="s">
        <v>98</v>
      </c>
      <c r="BH162" s="1">
        <v>6</v>
      </c>
      <c r="BI162" t="s">
        <v>107</v>
      </c>
      <c r="BJ162" s="2">
        <v>0</v>
      </c>
      <c r="BK162" s="1">
        <f t="shared" si="11"/>
        <v>0</v>
      </c>
      <c r="BL162" t="s">
        <v>83</v>
      </c>
      <c r="BM162" t="s">
        <v>108</v>
      </c>
      <c r="BN162">
        <v>1984</v>
      </c>
      <c r="BO162" t="s">
        <v>102</v>
      </c>
      <c r="BP162">
        <v>2</v>
      </c>
      <c r="BQ162">
        <v>516</v>
      </c>
      <c r="BR162" t="s">
        <v>98</v>
      </c>
      <c r="BS162" t="s">
        <v>98</v>
      </c>
      <c r="BT162" t="s">
        <v>105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 t="s">
        <v>83</v>
      </c>
      <c r="CB162" t="s">
        <v>83</v>
      </c>
      <c r="CC162" t="s">
        <v>83</v>
      </c>
      <c r="CD162">
        <v>0</v>
      </c>
      <c r="CE162">
        <v>6</v>
      </c>
      <c r="CF162">
        <v>2008</v>
      </c>
      <c r="CG162" t="s">
        <v>110</v>
      </c>
      <c r="CH162" t="s">
        <v>111</v>
      </c>
      <c r="CI162" s="3">
        <v>162500</v>
      </c>
    </row>
    <row r="163" spans="1:87" x14ac:dyDescent="0.3">
      <c r="A163" s="1">
        <v>162</v>
      </c>
      <c r="B163">
        <v>60</v>
      </c>
      <c r="C163" t="s">
        <v>81</v>
      </c>
      <c r="D163">
        <v>110</v>
      </c>
      <c r="E163" s="1">
        <v>13688</v>
      </c>
      <c r="F163" s="2" t="s">
        <v>82</v>
      </c>
      <c r="G163" s="1">
        <f t="shared" si="8"/>
        <v>1</v>
      </c>
      <c r="H163" t="s">
        <v>83</v>
      </c>
      <c r="I163" t="s">
        <v>120</v>
      </c>
      <c r="J163" t="s">
        <v>85</v>
      </c>
      <c r="K163" t="s">
        <v>86</v>
      </c>
      <c r="L163" t="s">
        <v>87</v>
      </c>
      <c r="M163" t="s">
        <v>88</v>
      </c>
      <c r="N163" t="s">
        <v>154</v>
      </c>
      <c r="O163" t="s">
        <v>90</v>
      </c>
      <c r="P163" t="s">
        <v>90</v>
      </c>
      <c r="Q163" t="s">
        <v>91</v>
      </c>
      <c r="R163" t="s">
        <v>92</v>
      </c>
      <c r="S163">
        <v>9</v>
      </c>
      <c r="T163">
        <v>5</v>
      </c>
      <c r="U163" s="2">
        <v>2003</v>
      </c>
      <c r="V163" s="2">
        <v>2004</v>
      </c>
      <c r="W163" s="1">
        <f t="shared" si="9"/>
        <v>19</v>
      </c>
      <c r="X163" s="1">
        <f t="shared" si="10"/>
        <v>18</v>
      </c>
      <c r="Y163" t="s">
        <v>93</v>
      </c>
      <c r="Z163" t="s">
        <v>94</v>
      </c>
      <c r="AA163" t="s">
        <v>95</v>
      </c>
      <c r="AB163" t="s">
        <v>95</v>
      </c>
      <c r="AC163" t="s">
        <v>96</v>
      </c>
      <c r="AE163">
        <v>664</v>
      </c>
      <c r="AF163" t="s">
        <v>97</v>
      </c>
      <c r="AG163" t="s">
        <v>98</v>
      </c>
      <c r="AH163" t="s">
        <v>99</v>
      </c>
      <c r="AI163" s="1">
        <f>VLOOKUP('Housing Data Set'!AH163, 'Look-Up Tab'!$B$3:$C$8,2,FALSE)</f>
        <v>3</v>
      </c>
      <c r="AJ163" t="s">
        <v>104</v>
      </c>
      <c r="AK163" t="s">
        <v>98</v>
      </c>
      <c r="AL163" t="s">
        <v>130</v>
      </c>
      <c r="AM163" t="s">
        <v>101</v>
      </c>
      <c r="AN163">
        <v>1016</v>
      </c>
      <c r="AO163" t="s">
        <v>102</v>
      </c>
      <c r="AP163">
        <v>0</v>
      </c>
      <c r="AQ163">
        <v>556</v>
      </c>
      <c r="AR163">
        <v>1572</v>
      </c>
      <c r="AS163" t="s">
        <v>103</v>
      </c>
      <c r="AT163" t="s">
        <v>104</v>
      </c>
      <c r="AU163" t="s">
        <v>105</v>
      </c>
      <c r="AV163" t="s">
        <v>106</v>
      </c>
      <c r="AW163">
        <v>1572</v>
      </c>
      <c r="AX163">
        <v>1096</v>
      </c>
      <c r="AY163">
        <v>0</v>
      </c>
      <c r="AZ163">
        <v>2668</v>
      </c>
      <c r="BA163">
        <v>1</v>
      </c>
      <c r="BB163">
        <v>0</v>
      </c>
      <c r="BC163">
        <v>2</v>
      </c>
      <c r="BD163">
        <v>1</v>
      </c>
      <c r="BE163">
        <v>3</v>
      </c>
      <c r="BF163">
        <v>1</v>
      </c>
      <c r="BG163" t="s">
        <v>104</v>
      </c>
      <c r="BH163" s="1">
        <v>10</v>
      </c>
      <c r="BI163" t="s">
        <v>107</v>
      </c>
      <c r="BJ163" s="2">
        <v>2</v>
      </c>
      <c r="BK163" s="1">
        <f t="shared" si="11"/>
        <v>1</v>
      </c>
      <c r="BL163" t="s">
        <v>97</v>
      </c>
      <c r="BM163" t="s">
        <v>156</v>
      </c>
      <c r="BN163">
        <v>2003</v>
      </c>
      <c r="BO163" t="s">
        <v>157</v>
      </c>
      <c r="BP163">
        <v>3</v>
      </c>
      <c r="BQ163">
        <v>726</v>
      </c>
      <c r="BR163" t="s">
        <v>98</v>
      </c>
      <c r="BS163" t="s">
        <v>98</v>
      </c>
      <c r="BT163" t="s">
        <v>105</v>
      </c>
      <c r="BU163">
        <v>400</v>
      </c>
      <c r="BV163">
        <v>0</v>
      </c>
      <c r="BW163">
        <v>0</v>
      </c>
      <c r="BX163">
        <v>0</v>
      </c>
      <c r="BY163">
        <v>0</v>
      </c>
      <c r="BZ163">
        <v>0</v>
      </c>
      <c r="CA163" t="s">
        <v>83</v>
      </c>
      <c r="CB163" t="s">
        <v>83</v>
      </c>
      <c r="CC163" t="s">
        <v>83</v>
      </c>
      <c r="CD163">
        <v>0</v>
      </c>
      <c r="CE163">
        <v>3</v>
      </c>
      <c r="CF163">
        <v>2008</v>
      </c>
      <c r="CG163" t="s">
        <v>110</v>
      </c>
      <c r="CH163" t="s">
        <v>111</v>
      </c>
      <c r="CI163" s="3">
        <v>412500</v>
      </c>
    </row>
    <row r="164" spans="1:87" x14ac:dyDescent="0.3">
      <c r="A164" s="1">
        <v>163</v>
      </c>
      <c r="B164">
        <v>20</v>
      </c>
      <c r="C164" t="s">
        <v>81</v>
      </c>
      <c r="D164">
        <v>95</v>
      </c>
      <c r="E164" s="1">
        <v>12182</v>
      </c>
      <c r="F164" s="2" t="s">
        <v>82</v>
      </c>
      <c r="G164" s="1">
        <f t="shared" si="8"/>
        <v>1</v>
      </c>
      <c r="H164" t="s">
        <v>83</v>
      </c>
      <c r="I164" t="s">
        <v>84</v>
      </c>
      <c r="J164" t="s">
        <v>85</v>
      </c>
      <c r="K164" t="s">
        <v>86</v>
      </c>
      <c r="L164" t="s">
        <v>122</v>
      </c>
      <c r="M164" t="s">
        <v>88</v>
      </c>
      <c r="N164" t="s">
        <v>154</v>
      </c>
      <c r="O164" t="s">
        <v>90</v>
      </c>
      <c r="P164" t="s">
        <v>90</v>
      </c>
      <c r="Q164" t="s">
        <v>91</v>
      </c>
      <c r="R164" t="s">
        <v>115</v>
      </c>
      <c r="S164">
        <v>7</v>
      </c>
      <c r="T164">
        <v>5</v>
      </c>
      <c r="U164" s="2">
        <v>2005</v>
      </c>
      <c r="V164" s="2">
        <v>2005</v>
      </c>
      <c r="W164" s="1">
        <f t="shared" si="9"/>
        <v>17</v>
      </c>
      <c r="X164" s="1">
        <f t="shared" si="10"/>
        <v>17</v>
      </c>
      <c r="Y164" t="s">
        <v>93</v>
      </c>
      <c r="Z164" t="s">
        <v>94</v>
      </c>
      <c r="AA164" t="s">
        <v>95</v>
      </c>
      <c r="AB164" t="s">
        <v>95</v>
      </c>
      <c r="AC164" t="s">
        <v>96</v>
      </c>
      <c r="AE164">
        <v>226</v>
      </c>
      <c r="AF164" t="s">
        <v>97</v>
      </c>
      <c r="AG164" t="s">
        <v>98</v>
      </c>
      <c r="AH164" t="s">
        <v>99</v>
      </c>
      <c r="AI164" s="1">
        <f>VLOOKUP('Housing Data Set'!AH164, 'Look-Up Tab'!$B$3:$C$8,2,FALSE)</f>
        <v>3</v>
      </c>
      <c r="AJ164" t="s">
        <v>97</v>
      </c>
      <c r="AK164" t="s">
        <v>98</v>
      </c>
      <c r="AL164" t="s">
        <v>121</v>
      </c>
      <c r="AM164" t="s">
        <v>141</v>
      </c>
      <c r="AN164">
        <v>1201</v>
      </c>
      <c r="AO164" t="s">
        <v>102</v>
      </c>
      <c r="AP164">
        <v>0</v>
      </c>
      <c r="AQ164">
        <v>340</v>
      </c>
      <c r="AR164">
        <v>1541</v>
      </c>
      <c r="AS164" t="s">
        <v>103</v>
      </c>
      <c r="AT164" t="s">
        <v>104</v>
      </c>
      <c r="AU164" t="s">
        <v>105</v>
      </c>
      <c r="AV164" t="s">
        <v>106</v>
      </c>
      <c r="AW164">
        <v>1541</v>
      </c>
      <c r="AX164">
        <v>0</v>
      </c>
      <c r="AY164">
        <v>0</v>
      </c>
      <c r="AZ164">
        <v>1541</v>
      </c>
      <c r="BA164">
        <v>0</v>
      </c>
      <c r="BB164">
        <v>0</v>
      </c>
      <c r="BC164">
        <v>2</v>
      </c>
      <c r="BD164">
        <v>0</v>
      </c>
      <c r="BE164">
        <v>3</v>
      </c>
      <c r="BF164">
        <v>1</v>
      </c>
      <c r="BG164" t="s">
        <v>97</v>
      </c>
      <c r="BH164" s="1">
        <v>7</v>
      </c>
      <c r="BI164" t="s">
        <v>107</v>
      </c>
      <c r="BJ164" s="2">
        <v>1</v>
      </c>
      <c r="BK164" s="1">
        <f t="shared" si="11"/>
        <v>1</v>
      </c>
      <c r="BL164" t="s">
        <v>97</v>
      </c>
      <c r="BM164" t="s">
        <v>108</v>
      </c>
      <c r="BN164">
        <v>2005</v>
      </c>
      <c r="BO164" t="s">
        <v>109</v>
      </c>
      <c r="BP164">
        <v>2</v>
      </c>
      <c r="BQ164">
        <v>532</v>
      </c>
      <c r="BR164" t="s">
        <v>98</v>
      </c>
      <c r="BS164" t="s">
        <v>98</v>
      </c>
      <c r="BT164" t="s">
        <v>105</v>
      </c>
      <c r="BU164">
        <v>0</v>
      </c>
      <c r="BV164">
        <v>70</v>
      </c>
      <c r="BW164">
        <v>0</v>
      </c>
      <c r="BX164">
        <v>0</v>
      </c>
      <c r="BY164">
        <v>0</v>
      </c>
      <c r="BZ164">
        <v>0</v>
      </c>
      <c r="CA164" t="s">
        <v>83</v>
      </c>
      <c r="CB164" t="s">
        <v>83</v>
      </c>
      <c r="CC164" t="s">
        <v>83</v>
      </c>
      <c r="CD164">
        <v>0</v>
      </c>
      <c r="CE164">
        <v>5</v>
      </c>
      <c r="CF164">
        <v>2010</v>
      </c>
      <c r="CG164" t="s">
        <v>158</v>
      </c>
      <c r="CH164" t="s">
        <v>159</v>
      </c>
      <c r="CI164" s="3">
        <v>220000</v>
      </c>
    </row>
    <row r="165" spans="1:87" x14ac:dyDescent="0.3">
      <c r="A165" s="1">
        <v>164</v>
      </c>
      <c r="B165">
        <v>45</v>
      </c>
      <c r="C165" t="s">
        <v>81</v>
      </c>
      <c r="D165">
        <v>55</v>
      </c>
      <c r="E165" s="1">
        <v>5500</v>
      </c>
      <c r="F165" s="2" t="s">
        <v>82</v>
      </c>
      <c r="G165" s="1">
        <f t="shared" si="8"/>
        <v>1</v>
      </c>
      <c r="H165" t="s">
        <v>83</v>
      </c>
      <c r="I165" t="s">
        <v>84</v>
      </c>
      <c r="J165" t="s">
        <v>85</v>
      </c>
      <c r="K165" t="s">
        <v>86</v>
      </c>
      <c r="L165" t="s">
        <v>87</v>
      </c>
      <c r="M165" t="s">
        <v>88</v>
      </c>
      <c r="N165" t="s">
        <v>143</v>
      </c>
      <c r="O165" t="s">
        <v>90</v>
      </c>
      <c r="P165" t="s">
        <v>90</v>
      </c>
      <c r="Q165" t="s">
        <v>91</v>
      </c>
      <c r="R165" t="s">
        <v>150</v>
      </c>
      <c r="S165">
        <v>4</v>
      </c>
      <c r="T165">
        <v>6</v>
      </c>
      <c r="U165" s="2">
        <v>1956</v>
      </c>
      <c r="V165" s="2">
        <v>1956</v>
      </c>
      <c r="W165" s="1">
        <f t="shared" si="9"/>
        <v>66</v>
      </c>
      <c r="X165" s="1">
        <f t="shared" si="10"/>
        <v>66</v>
      </c>
      <c r="Y165" t="s">
        <v>93</v>
      </c>
      <c r="Z165" t="s">
        <v>94</v>
      </c>
      <c r="AA165" t="s">
        <v>116</v>
      </c>
      <c r="AB165" t="s">
        <v>116</v>
      </c>
      <c r="AC165" t="s">
        <v>117</v>
      </c>
      <c r="AE165">
        <v>0</v>
      </c>
      <c r="AF165" t="s">
        <v>98</v>
      </c>
      <c r="AG165" t="s">
        <v>98</v>
      </c>
      <c r="AH165" t="s">
        <v>118</v>
      </c>
      <c r="AI165" s="1">
        <f>VLOOKUP('Housing Data Set'!AH165, 'Look-Up Tab'!$B$3:$C$8,2,FALSE)</f>
        <v>2</v>
      </c>
      <c r="AJ165" t="s">
        <v>98</v>
      </c>
      <c r="AK165" t="s">
        <v>98</v>
      </c>
      <c r="AL165" t="s">
        <v>100</v>
      </c>
      <c r="AM165" t="s">
        <v>102</v>
      </c>
      <c r="AN165">
        <v>0</v>
      </c>
      <c r="AO165" t="s">
        <v>102</v>
      </c>
      <c r="AP165">
        <v>0</v>
      </c>
      <c r="AQ165">
        <v>882</v>
      </c>
      <c r="AR165">
        <v>882</v>
      </c>
      <c r="AS165" t="s">
        <v>103</v>
      </c>
      <c r="AT165" t="s">
        <v>104</v>
      </c>
      <c r="AU165" t="s">
        <v>105</v>
      </c>
      <c r="AV165" t="s">
        <v>106</v>
      </c>
      <c r="AW165">
        <v>882</v>
      </c>
      <c r="AX165">
        <v>0</v>
      </c>
      <c r="AY165">
        <v>0</v>
      </c>
      <c r="AZ165">
        <v>882</v>
      </c>
      <c r="BA165">
        <v>0</v>
      </c>
      <c r="BB165">
        <v>0</v>
      </c>
      <c r="BC165">
        <v>1</v>
      </c>
      <c r="BD165">
        <v>0</v>
      </c>
      <c r="BE165">
        <v>1</v>
      </c>
      <c r="BF165">
        <v>1</v>
      </c>
      <c r="BG165" t="s">
        <v>98</v>
      </c>
      <c r="BH165" s="1">
        <v>4</v>
      </c>
      <c r="BI165" t="s">
        <v>107</v>
      </c>
      <c r="BJ165" s="2">
        <v>0</v>
      </c>
      <c r="BK165" s="1">
        <f t="shared" si="11"/>
        <v>0</v>
      </c>
      <c r="BL165" t="s">
        <v>83</v>
      </c>
      <c r="BM165" t="s">
        <v>83</v>
      </c>
      <c r="BN165" t="s">
        <v>83</v>
      </c>
      <c r="BO165" t="s">
        <v>83</v>
      </c>
      <c r="BP165">
        <v>0</v>
      </c>
      <c r="BQ165">
        <v>0</v>
      </c>
      <c r="BR165" t="s">
        <v>83</v>
      </c>
      <c r="BS165" t="s">
        <v>83</v>
      </c>
      <c r="BT165" t="s">
        <v>105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 t="s">
        <v>83</v>
      </c>
      <c r="CB165" t="s">
        <v>134</v>
      </c>
      <c r="CC165" t="s">
        <v>83</v>
      </c>
      <c r="CD165">
        <v>0</v>
      </c>
      <c r="CE165">
        <v>4</v>
      </c>
      <c r="CF165">
        <v>2007</v>
      </c>
      <c r="CG165" t="s">
        <v>110</v>
      </c>
      <c r="CH165" t="s">
        <v>111</v>
      </c>
      <c r="CI165" s="3">
        <v>103200</v>
      </c>
    </row>
    <row r="166" spans="1:87" x14ac:dyDescent="0.3">
      <c r="A166" s="1">
        <v>165</v>
      </c>
      <c r="B166">
        <v>40</v>
      </c>
      <c r="C166" t="s">
        <v>142</v>
      </c>
      <c r="D166">
        <v>40</v>
      </c>
      <c r="E166" s="1">
        <v>5400</v>
      </c>
      <c r="F166" s="2" t="s">
        <v>82</v>
      </c>
      <c r="G166" s="1">
        <f t="shared" si="8"/>
        <v>1</v>
      </c>
      <c r="H166" t="s">
        <v>82</v>
      </c>
      <c r="I166" t="s">
        <v>84</v>
      </c>
      <c r="J166" t="s">
        <v>85</v>
      </c>
      <c r="K166" t="s">
        <v>86</v>
      </c>
      <c r="L166" t="s">
        <v>122</v>
      </c>
      <c r="M166" t="s">
        <v>88</v>
      </c>
      <c r="N166" t="s">
        <v>143</v>
      </c>
      <c r="O166" t="s">
        <v>90</v>
      </c>
      <c r="P166" t="s">
        <v>90</v>
      </c>
      <c r="Q166" t="s">
        <v>91</v>
      </c>
      <c r="R166" t="s">
        <v>115</v>
      </c>
      <c r="S166">
        <v>6</v>
      </c>
      <c r="T166">
        <v>7</v>
      </c>
      <c r="U166" s="2">
        <v>1926</v>
      </c>
      <c r="V166" s="2">
        <v>2004</v>
      </c>
      <c r="W166" s="1">
        <f t="shared" si="9"/>
        <v>96</v>
      </c>
      <c r="X166" s="1">
        <f t="shared" si="10"/>
        <v>18</v>
      </c>
      <c r="Y166" t="s">
        <v>93</v>
      </c>
      <c r="Z166" t="s">
        <v>94</v>
      </c>
      <c r="AA166" t="s">
        <v>116</v>
      </c>
      <c r="AB166" t="s">
        <v>116</v>
      </c>
      <c r="AC166" t="s">
        <v>117</v>
      </c>
      <c r="AE166">
        <v>0</v>
      </c>
      <c r="AF166" t="s">
        <v>98</v>
      </c>
      <c r="AG166" t="s">
        <v>97</v>
      </c>
      <c r="AH166" t="s">
        <v>126</v>
      </c>
      <c r="AI166" s="1">
        <f>VLOOKUP('Housing Data Set'!AH166, 'Look-Up Tab'!$B$3:$C$8,2,FALSE)</f>
        <v>1</v>
      </c>
      <c r="AJ166" t="s">
        <v>98</v>
      </c>
      <c r="AK166" t="s">
        <v>98</v>
      </c>
      <c r="AL166" t="s">
        <v>121</v>
      </c>
      <c r="AM166" t="s">
        <v>172</v>
      </c>
      <c r="AN166">
        <v>370</v>
      </c>
      <c r="AO166" t="s">
        <v>102</v>
      </c>
      <c r="AP166">
        <v>0</v>
      </c>
      <c r="AQ166">
        <v>779</v>
      </c>
      <c r="AR166">
        <v>1149</v>
      </c>
      <c r="AS166" t="s">
        <v>103</v>
      </c>
      <c r="AT166" t="s">
        <v>97</v>
      </c>
      <c r="AU166" t="s">
        <v>105</v>
      </c>
      <c r="AV166" t="s">
        <v>164</v>
      </c>
      <c r="AW166">
        <v>1149</v>
      </c>
      <c r="AX166">
        <v>467</v>
      </c>
      <c r="AY166">
        <v>0</v>
      </c>
      <c r="AZ166">
        <v>1616</v>
      </c>
      <c r="BA166">
        <v>0</v>
      </c>
      <c r="BB166">
        <v>0</v>
      </c>
      <c r="BC166">
        <v>2</v>
      </c>
      <c r="BD166">
        <v>0</v>
      </c>
      <c r="BE166">
        <v>3</v>
      </c>
      <c r="BF166">
        <v>1</v>
      </c>
      <c r="BG166" t="s">
        <v>97</v>
      </c>
      <c r="BH166" s="1">
        <v>5</v>
      </c>
      <c r="BI166" t="s">
        <v>107</v>
      </c>
      <c r="BJ166" s="2">
        <v>0</v>
      </c>
      <c r="BK166" s="1">
        <f t="shared" si="11"/>
        <v>0</v>
      </c>
      <c r="BL166" t="s">
        <v>83</v>
      </c>
      <c r="BM166" t="s">
        <v>127</v>
      </c>
      <c r="BN166">
        <v>1926</v>
      </c>
      <c r="BO166" t="s">
        <v>102</v>
      </c>
      <c r="BP166">
        <v>1</v>
      </c>
      <c r="BQ166">
        <v>216</v>
      </c>
      <c r="BR166" t="s">
        <v>98</v>
      </c>
      <c r="BS166" t="s">
        <v>98</v>
      </c>
      <c r="BT166" t="s">
        <v>105</v>
      </c>
      <c r="BU166">
        <v>0</v>
      </c>
      <c r="BV166">
        <v>0</v>
      </c>
      <c r="BW166">
        <v>183</v>
      </c>
      <c r="BX166">
        <v>0</v>
      </c>
      <c r="BY166">
        <v>0</v>
      </c>
      <c r="BZ166">
        <v>0</v>
      </c>
      <c r="CA166" t="s">
        <v>83</v>
      </c>
      <c r="CB166" t="s">
        <v>83</v>
      </c>
      <c r="CC166" t="s">
        <v>83</v>
      </c>
      <c r="CD166">
        <v>0</v>
      </c>
      <c r="CE166">
        <v>10</v>
      </c>
      <c r="CF166">
        <v>2007</v>
      </c>
      <c r="CG166" t="s">
        <v>110</v>
      </c>
      <c r="CH166" t="s">
        <v>111</v>
      </c>
      <c r="CI166" s="3">
        <v>152000</v>
      </c>
    </row>
    <row r="167" spans="1:87" x14ac:dyDescent="0.3">
      <c r="A167" s="1">
        <v>166</v>
      </c>
      <c r="B167">
        <v>190</v>
      </c>
      <c r="C167" t="s">
        <v>81</v>
      </c>
      <c r="D167">
        <v>62</v>
      </c>
      <c r="E167" s="1">
        <v>10106</v>
      </c>
      <c r="F167" s="2" t="s">
        <v>82</v>
      </c>
      <c r="G167" s="1">
        <f t="shared" si="8"/>
        <v>1</v>
      </c>
      <c r="H167" t="s">
        <v>83</v>
      </c>
      <c r="I167" t="s">
        <v>84</v>
      </c>
      <c r="J167" t="s">
        <v>85</v>
      </c>
      <c r="K167" t="s">
        <v>86</v>
      </c>
      <c r="L167" t="s">
        <v>87</v>
      </c>
      <c r="M167" t="s">
        <v>88</v>
      </c>
      <c r="N167" t="s">
        <v>185</v>
      </c>
      <c r="O167" t="s">
        <v>90</v>
      </c>
      <c r="P167" t="s">
        <v>90</v>
      </c>
      <c r="Q167" t="s">
        <v>149</v>
      </c>
      <c r="R167" t="s">
        <v>132</v>
      </c>
      <c r="S167">
        <v>5</v>
      </c>
      <c r="T167">
        <v>7</v>
      </c>
      <c r="U167" s="2">
        <v>1940</v>
      </c>
      <c r="V167" s="2">
        <v>1999</v>
      </c>
      <c r="W167" s="1">
        <f t="shared" si="9"/>
        <v>82</v>
      </c>
      <c r="X167" s="1">
        <f t="shared" si="10"/>
        <v>23</v>
      </c>
      <c r="Y167" t="s">
        <v>93</v>
      </c>
      <c r="Z167" t="s">
        <v>94</v>
      </c>
      <c r="AA167" t="s">
        <v>124</v>
      </c>
      <c r="AB167" t="s">
        <v>124</v>
      </c>
      <c r="AC167" t="s">
        <v>117</v>
      </c>
      <c r="AE167">
        <v>0</v>
      </c>
      <c r="AF167" t="s">
        <v>98</v>
      </c>
      <c r="AG167" t="s">
        <v>97</v>
      </c>
      <c r="AH167" t="s">
        <v>126</v>
      </c>
      <c r="AI167" s="1">
        <f>VLOOKUP('Housing Data Set'!AH167, 'Look-Up Tab'!$B$3:$C$8,2,FALSE)</f>
        <v>1</v>
      </c>
      <c r="AJ167" t="s">
        <v>98</v>
      </c>
      <c r="AK167" t="s">
        <v>98</v>
      </c>
      <c r="AL167" t="s">
        <v>100</v>
      </c>
      <c r="AM167" t="s">
        <v>119</v>
      </c>
      <c r="AN167">
        <v>351</v>
      </c>
      <c r="AO167" t="s">
        <v>153</v>
      </c>
      <c r="AP167">
        <v>181</v>
      </c>
      <c r="AQ167">
        <v>112</v>
      </c>
      <c r="AR167">
        <v>644</v>
      </c>
      <c r="AS167" t="s">
        <v>103</v>
      </c>
      <c r="AT167" t="s">
        <v>97</v>
      </c>
      <c r="AU167" t="s">
        <v>105</v>
      </c>
      <c r="AV167" t="s">
        <v>106</v>
      </c>
      <c r="AW167">
        <v>808</v>
      </c>
      <c r="AX167">
        <v>547</v>
      </c>
      <c r="AY167">
        <v>0</v>
      </c>
      <c r="AZ167">
        <v>1355</v>
      </c>
      <c r="BA167">
        <v>1</v>
      </c>
      <c r="BB167">
        <v>0</v>
      </c>
      <c r="BC167">
        <v>2</v>
      </c>
      <c r="BD167">
        <v>0</v>
      </c>
      <c r="BE167">
        <v>4</v>
      </c>
      <c r="BF167">
        <v>2</v>
      </c>
      <c r="BG167" t="s">
        <v>98</v>
      </c>
      <c r="BH167" s="1">
        <v>6</v>
      </c>
      <c r="BI167" t="s">
        <v>107</v>
      </c>
      <c r="BJ167" s="2">
        <v>0</v>
      </c>
      <c r="BK167" s="1">
        <f t="shared" si="11"/>
        <v>0</v>
      </c>
      <c r="BL167" t="s">
        <v>83</v>
      </c>
      <c r="BM167" t="s">
        <v>83</v>
      </c>
      <c r="BN167" t="s">
        <v>83</v>
      </c>
      <c r="BO167" t="s">
        <v>83</v>
      </c>
      <c r="BP167">
        <v>0</v>
      </c>
      <c r="BQ167">
        <v>0</v>
      </c>
      <c r="BR167" t="s">
        <v>83</v>
      </c>
      <c r="BS167" t="s">
        <v>83</v>
      </c>
      <c r="BT167" t="s">
        <v>105</v>
      </c>
      <c r="BU167">
        <v>140</v>
      </c>
      <c r="BV167">
        <v>0</v>
      </c>
      <c r="BW167">
        <v>0</v>
      </c>
      <c r="BX167">
        <v>0</v>
      </c>
      <c r="BY167">
        <v>0</v>
      </c>
      <c r="BZ167">
        <v>0</v>
      </c>
      <c r="CA167" t="s">
        <v>83</v>
      </c>
      <c r="CB167" t="s">
        <v>83</v>
      </c>
      <c r="CC167" t="s">
        <v>83</v>
      </c>
      <c r="CD167">
        <v>0</v>
      </c>
      <c r="CE167">
        <v>9</v>
      </c>
      <c r="CF167">
        <v>2008</v>
      </c>
      <c r="CG167" t="s">
        <v>110</v>
      </c>
      <c r="CH167" t="s">
        <v>111</v>
      </c>
      <c r="CI167" s="3">
        <v>127500</v>
      </c>
    </row>
    <row r="168" spans="1:87" x14ac:dyDescent="0.3">
      <c r="A168" s="1">
        <v>167</v>
      </c>
      <c r="B168">
        <v>20</v>
      </c>
      <c r="C168" t="s">
        <v>81</v>
      </c>
      <c r="D168" t="s">
        <v>83</v>
      </c>
      <c r="E168" s="1">
        <v>10708</v>
      </c>
      <c r="F168" s="2" t="s">
        <v>82</v>
      </c>
      <c r="G168" s="1">
        <f t="shared" si="8"/>
        <v>1</v>
      </c>
      <c r="H168" t="s">
        <v>83</v>
      </c>
      <c r="I168" t="s">
        <v>120</v>
      </c>
      <c r="J168" t="s">
        <v>85</v>
      </c>
      <c r="K168" t="s">
        <v>86</v>
      </c>
      <c r="L168" t="s">
        <v>87</v>
      </c>
      <c r="M168" t="s">
        <v>88</v>
      </c>
      <c r="N168" t="s">
        <v>205</v>
      </c>
      <c r="O168" t="s">
        <v>90</v>
      </c>
      <c r="P168" t="s">
        <v>90</v>
      </c>
      <c r="Q168" t="s">
        <v>91</v>
      </c>
      <c r="R168" t="s">
        <v>115</v>
      </c>
      <c r="S168">
        <v>5</v>
      </c>
      <c r="T168">
        <v>5</v>
      </c>
      <c r="U168" s="2">
        <v>1955</v>
      </c>
      <c r="V168" s="2">
        <v>1993</v>
      </c>
      <c r="W168" s="1">
        <f t="shared" si="9"/>
        <v>67</v>
      </c>
      <c r="X168" s="1">
        <f t="shared" si="10"/>
        <v>29</v>
      </c>
      <c r="Y168" t="s">
        <v>152</v>
      </c>
      <c r="Z168" t="s">
        <v>94</v>
      </c>
      <c r="AA168" t="s">
        <v>124</v>
      </c>
      <c r="AB168" t="s">
        <v>124</v>
      </c>
      <c r="AC168" t="s">
        <v>117</v>
      </c>
      <c r="AE168">
        <v>0</v>
      </c>
      <c r="AF168" t="s">
        <v>97</v>
      </c>
      <c r="AG168" t="s">
        <v>98</v>
      </c>
      <c r="AH168" t="s">
        <v>118</v>
      </c>
      <c r="AI168" s="1">
        <f>VLOOKUP('Housing Data Set'!AH168, 'Look-Up Tab'!$B$3:$C$8,2,FALSE)</f>
        <v>2</v>
      </c>
      <c r="AJ168" t="s">
        <v>98</v>
      </c>
      <c r="AK168" t="s">
        <v>98</v>
      </c>
      <c r="AL168" t="s">
        <v>100</v>
      </c>
      <c r="AM168" t="s">
        <v>172</v>
      </c>
      <c r="AN168">
        <v>379</v>
      </c>
      <c r="AO168" t="s">
        <v>141</v>
      </c>
      <c r="AP168">
        <v>768</v>
      </c>
      <c r="AQ168">
        <v>470</v>
      </c>
      <c r="AR168">
        <v>1617</v>
      </c>
      <c r="AS168" t="s">
        <v>103</v>
      </c>
      <c r="AT168" t="s">
        <v>104</v>
      </c>
      <c r="AU168" t="s">
        <v>105</v>
      </c>
      <c r="AV168" t="s">
        <v>164</v>
      </c>
      <c r="AW168">
        <v>1867</v>
      </c>
      <c r="AX168">
        <v>0</v>
      </c>
      <c r="AY168">
        <v>0</v>
      </c>
      <c r="AZ168">
        <v>1867</v>
      </c>
      <c r="BA168">
        <v>1</v>
      </c>
      <c r="BB168">
        <v>0</v>
      </c>
      <c r="BC168">
        <v>1</v>
      </c>
      <c r="BD168">
        <v>0</v>
      </c>
      <c r="BE168">
        <v>2</v>
      </c>
      <c r="BF168">
        <v>1</v>
      </c>
      <c r="BG168" t="s">
        <v>98</v>
      </c>
      <c r="BH168" s="1">
        <v>7</v>
      </c>
      <c r="BI168" t="s">
        <v>107</v>
      </c>
      <c r="BJ168" s="2">
        <v>3</v>
      </c>
      <c r="BK168" s="1">
        <f t="shared" si="11"/>
        <v>1</v>
      </c>
      <c r="BL168" t="s">
        <v>97</v>
      </c>
      <c r="BM168" t="s">
        <v>108</v>
      </c>
      <c r="BN168">
        <v>1955</v>
      </c>
      <c r="BO168" t="s">
        <v>157</v>
      </c>
      <c r="BP168">
        <v>1</v>
      </c>
      <c r="BQ168">
        <v>303</v>
      </c>
      <c r="BR168" t="s">
        <v>98</v>
      </c>
      <c r="BS168" t="s">
        <v>98</v>
      </c>
      <c r="BT168" t="s">
        <v>105</v>
      </c>
      <c r="BU168">
        <v>476</v>
      </c>
      <c r="BV168">
        <v>0</v>
      </c>
      <c r="BW168">
        <v>0</v>
      </c>
      <c r="BX168">
        <v>0</v>
      </c>
      <c r="BY168">
        <v>142</v>
      </c>
      <c r="BZ168">
        <v>0</v>
      </c>
      <c r="CA168" t="s">
        <v>83</v>
      </c>
      <c r="CB168" t="s">
        <v>163</v>
      </c>
      <c r="CC168" t="s">
        <v>83</v>
      </c>
      <c r="CD168">
        <v>0</v>
      </c>
      <c r="CE168">
        <v>11</v>
      </c>
      <c r="CF168">
        <v>2009</v>
      </c>
      <c r="CG168" t="s">
        <v>173</v>
      </c>
      <c r="CH168" t="s">
        <v>111</v>
      </c>
      <c r="CI168" s="3">
        <v>190000</v>
      </c>
    </row>
    <row r="169" spans="1:87" x14ac:dyDescent="0.3">
      <c r="A169" s="1">
        <v>168</v>
      </c>
      <c r="B169">
        <v>60</v>
      </c>
      <c r="C169" t="s">
        <v>81</v>
      </c>
      <c r="D169">
        <v>86</v>
      </c>
      <c r="E169" s="1">
        <v>10562</v>
      </c>
      <c r="F169" s="2" t="s">
        <v>82</v>
      </c>
      <c r="G169" s="1">
        <f t="shared" si="8"/>
        <v>1</v>
      </c>
      <c r="H169" t="s">
        <v>83</v>
      </c>
      <c r="I169" t="s">
        <v>84</v>
      </c>
      <c r="J169" t="s">
        <v>85</v>
      </c>
      <c r="K169" t="s">
        <v>86</v>
      </c>
      <c r="L169" t="s">
        <v>87</v>
      </c>
      <c r="M169" t="s">
        <v>88</v>
      </c>
      <c r="N169" t="s">
        <v>154</v>
      </c>
      <c r="O169" t="s">
        <v>90</v>
      </c>
      <c r="P169" t="s">
        <v>90</v>
      </c>
      <c r="Q169" t="s">
        <v>91</v>
      </c>
      <c r="R169" t="s">
        <v>92</v>
      </c>
      <c r="S169">
        <v>8</v>
      </c>
      <c r="T169">
        <v>5</v>
      </c>
      <c r="U169" s="2">
        <v>2007</v>
      </c>
      <c r="V169" s="2">
        <v>2007</v>
      </c>
      <c r="W169" s="1">
        <f t="shared" si="9"/>
        <v>15</v>
      </c>
      <c r="X169" s="1">
        <f t="shared" si="10"/>
        <v>15</v>
      </c>
      <c r="Y169" t="s">
        <v>93</v>
      </c>
      <c r="Z169" t="s">
        <v>94</v>
      </c>
      <c r="AA169" t="s">
        <v>95</v>
      </c>
      <c r="AB169" t="s">
        <v>95</v>
      </c>
      <c r="AC169" t="s">
        <v>137</v>
      </c>
      <c r="AE169">
        <v>300</v>
      </c>
      <c r="AF169" t="s">
        <v>97</v>
      </c>
      <c r="AG169" t="s">
        <v>98</v>
      </c>
      <c r="AH169" t="s">
        <v>99</v>
      </c>
      <c r="AI169" s="1">
        <f>VLOOKUP('Housing Data Set'!AH169, 'Look-Up Tab'!$B$3:$C$8,2,FALSE)</f>
        <v>3</v>
      </c>
      <c r="AJ169" t="s">
        <v>104</v>
      </c>
      <c r="AK169" t="s">
        <v>98</v>
      </c>
      <c r="AL169" t="s">
        <v>100</v>
      </c>
      <c r="AM169" t="s">
        <v>101</v>
      </c>
      <c r="AN169">
        <v>1288</v>
      </c>
      <c r="AO169" t="s">
        <v>102</v>
      </c>
      <c r="AP169">
        <v>0</v>
      </c>
      <c r="AQ169">
        <v>294</v>
      </c>
      <c r="AR169">
        <v>1582</v>
      </c>
      <c r="AS169" t="s">
        <v>103</v>
      </c>
      <c r="AT169" t="s">
        <v>104</v>
      </c>
      <c r="AU169" t="s">
        <v>105</v>
      </c>
      <c r="AV169" t="s">
        <v>106</v>
      </c>
      <c r="AW169">
        <v>1610</v>
      </c>
      <c r="AX169">
        <v>551</v>
      </c>
      <c r="AY169">
        <v>0</v>
      </c>
      <c r="AZ169">
        <v>2161</v>
      </c>
      <c r="BA169">
        <v>1</v>
      </c>
      <c r="BB169">
        <v>0</v>
      </c>
      <c r="BC169">
        <v>1</v>
      </c>
      <c r="BD169">
        <v>1</v>
      </c>
      <c r="BE169">
        <v>3</v>
      </c>
      <c r="BF169">
        <v>1</v>
      </c>
      <c r="BG169" t="s">
        <v>104</v>
      </c>
      <c r="BH169" s="1">
        <v>8</v>
      </c>
      <c r="BI169" t="s">
        <v>107</v>
      </c>
      <c r="BJ169" s="2">
        <v>1</v>
      </c>
      <c r="BK169" s="1">
        <f t="shared" si="11"/>
        <v>1</v>
      </c>
      <c r="BL169" t="s">
        <v>97</v>
      </c>
      <c r="BM169" t="s">
        <v>108</v>
      </c>
      <c r="BN169">
        <v>2007</v>
      </c>
      <c r="BO169" t="s">
        <v>157</v>
      </c>
      <c r="BP169">
        <v>3</v>
      </c>
      <c r="BQ169">
        <v>789</v>
      </c>
      <c r="BR169" t="s">
        <v>98</v>
      </c>
      <c r="BS169" t="s">
        <v>98</v>
      </c>
      <c r="BT169" t="s">
        <v>105</v>
      </c>
      <c r="BU169">
        <v>178</v>
      </c>
      <c r="BV169">
        <v>120</v>
      </c>
      <c r="BW169">
        <v>0</v>
      </c>
      <c r="BX169">
        <v>0</v>
      </c>
      <c r="BY169">
        <v>0</v>
      </c>
      <c r="BZ169">
        <v>0</v>
      </c>
      <c r="CA169" t="s">
        <v>83</v>
      </c>
      <c r="CB169" t="s">
        <v>83</v>
      </c>
      <c r="CC169" t="s">
        <v>83</v>
      </c>
      <c r="CD169">
        <v>0</v>
      </c>
      <c r="CE169">
        <v>11</v>
      </c>
      <c r="CF169">
        <v>2007</v>
      </c>
      <c r="CG169" t="s">
        <v>158</v>
      </c>
      <c r="CH169" t="s">
        <v>159</v>
      </c>
      <c r="CI169" s="3">
        <v>325624</v>
      </c>
    </row>
    <row r="170" spans="1:87" x14ac:dyDescent="0.3">
      <c r="A170" s="1">
        <v>169</v>
      </c>
      <c r="B170">
        <v>60</v>
      </c>
      <c r="C170" t="s">
        <v>81</v>
      </c>
      <c r="D170">
        <v>62</v>
      </c>
      <c r="E170" s="1">
        <v>8244</v>
      </c>
      <c r="F170" s="2" t="s">
        <v>82</v>
      </c>
      <c r="G170" s="1">
        <f t="shared" si="8"/>
        <v>1</v>
      </c>
      <c r="H170" t="s">
        <v>83</v>
      </c>
      <c r="I170" t="s">
        <v>120</v>
      </c>
      <c r="J170" t="s">
        <v>85</v>
      </c>
      <c r="K170" t="s">
        <v>86</v>
      </c>
      <c r="L170" t="s">
        <v>87</v>
      </c>
      <c r="M170" t="s">
        <v>88</v>
      </c>
      <c r="N170" t="s">
        <v>193</v>
      </c>
      <c r="O170" t="s">
        <v>90</v>
      </c>
      <c r="P170" t="s">
        <v>90</v>
      </c>
      <c r="Q170" t="s">
        <v>91</v>
      </c>
      <c r="R170" t="s">
        <v>92</v>
      </c>
      <c r="S170">
        <v>7</v>
      </c>
      <c r="T170">
        <v>5</v>
      </c>
      <c r="U170" s="2">
        <v>2004</v>
      </c>
      <c r="V170" s="2">
        <v>2004</v>
      </c>
      <c r="W170" s="1">
        <f t="shared" si="9"/>
        <v>18</v>
      </c>
      <c r="X170" s="1">
        <f t="shared" si="10"/>
        <v>18</v>
      </c>
      <c r="Y170" t="s">
        <v>93</v>
      </c>
      <c r="Z170" t="s">
        <v>94</v>
      </c>
      <c r="AA170" t="s">
        <v>95</v>
      </c>
      <c r="AB170" t="s">
        <v>95</v>
      </c>
      <c r="AC170" t="s">
        <v>117</v>
      </c>
      <c r="AE170">
        <v>0</v>
      </c>
      <c r="AF170" t="s">
        <v>97</v>
      </c>
      <c r="AG170" t="s">
        <v>98</v>
      </c>
      <c r="AH170" t="s">
        <v>99</v>
      </c>
      <c r="AI170" s="1">
        <f>VLOOKUP('Housing Data Set'!AH170, 'Look-Up Tab'!$B$3:$C$8,2,FALSE)</f>
        <v>3</v>
      </c>
      <c r="AJ170" t="s">
        <v>97</v>
      </c>
      <c r="AK170" t="s">
        <v>98</v>
      </c>
      <c r="AL170" t="s">
        <v>100</v>
      </c>
      <c r="AM170" t="s">
        <v>102</v>
      </c>
      <c r="AN170">
        <v>0</v>
      </c>
      <c r="AO170" t="s">
        <v>102</v>
      </c>
      <c r="AP170">
        <v>0</v>
      </c>
      <c r="AQ170">
        <v>840</v>
      </c>
      <c r="AR170">
        <v>840</v>
      </c>
      <c r="AS170" t="s">
        <v>103</v>
      </c>
      <c r="AT170" t="s">
        <v>104</v>
      </c>
      <c r="AU170" t="s">
        <v>105</v>
      </c>
      <c r="AV170" t="s">
        <v>106</v>
      </c>
      <c r="AW170">
        <v>840</v>
      </c>
      <c r="AX170">
        <v>880</v>
      </c>
      <c r="AY170">
        <v>0</v>
      </c>
      <c r="AZ170">
        <v>1720</v>
      </c>
      <c r="BA170">
        <v>0</v>
      </c>
      <c r="BB170">
        <v>0</v>
      </c>
      <c r="BC170">
        <v>2</v>
      </c>
      <c r="BD170">
        <v>1</v>
      </c>
      <c r="BE170">
        <v>3</v>
      </c>
      <c r="BF170">
        <v>1</v>
      </c>
      <c r="BG170" t="s">
        <v>97</v>
      </c>
      <c r="BH170" s="1">
        <v>7</v>
      </c>
      <c r="BI170" t="s">
        <v>107</v>
      </c>
      <c r="BJ170" s="2">
        <v>1</v>
      </c>
      <c r="BK170" s="1">
        <f t="shared" si="11"/>
        <v>1</v>
      </c>
      <c r="BL170" t="s">
        <v>97</v>
      </c>
      <c r="BM170" t="s">
        <v>108</v>
      </c>
      <c r="BN170">
        <v>2004</v>
      </c>
      <c r="BO170" t="s">
        <v>157</v>
      </c>
      <c r="BP170">
        <v>2</v>
      </c>
      <c r="BQ170">
        <v>440</v>
      </c>
      <c r="BR170" t="s">
        <v>98</v>
      </c>
      <c r="BS170" t="s">
        <v>98</v>
      </c>
      <c r="BT170" t="s">
        <v>105</v>
      </c>
      <c r="BU170">
        <v>100</v>
      </c>
      <c r="BV170">
        <v>48</v>
      </c>
      <c r="BW170">
        <v>0</v>
      </c>
      <c r="BX170">
        <v>0</v>
      </c>
      <c r="BY170">
        <v>0</v>
      </c>
      <c r="BZ170">
        <v>0</v>
      </c>
      <c r="CA170" t="s">
        <v>83</v>
      </c>
      <c r="CB170" t="s">
        <v>83</v>
      </c>
      <c r="CC170" t="s">
        <v>83</v>
      </c>
      <c r="CD170">
        <v>0</v>
      </c>
      <c r="CE170">
        <v>5</v>
      </c>
      <c r="CF170">
        <v>2007</v>
      </c>
      <c r="CG170" t="s">
        <v>110</v>
      </c>
      <c r="CH170" t="s">
        <v>111</v>
      </c>
      <c r="CI170" s="3">
        <v>183500</v>
      </c>
    </row>
    <row r="171" spans="1:87" x14ac:dyDescent="0.3">
      <c r="A171" s="1">
        <v>170</v>
      </c>
      <c r="B171">
        <v>20</v>
      </c>
      <c r="C171" t="s">
        <v>81</v>
      </c>
      <c r="D171" t="s">
        <v>83</v>
      </c>
      <c r="E171" s="1">
        <v>16669</v>
      </c>
      <c r="F171" s="2" t="s">
        <v>82</v>
      </c>
      <c r="G171" s="1">
        <f t="shared" si="8"/>
        <v>1</v>
      </c>
      <c r="H171" t="s">
        <v>83</v>
      </c>
      <c r="I171" t="s">
        <v>120</v>
      </c>
      <c r="J171" t="s">
        <v>85</v>
      </c>
      <c r="K171" t="s">
        <v>86</v>
      </c>
      <c r="L171" t="s">
        <v>122</v>
      </c>
      <c r="M171" t="s">
        <v>88</v>
      </c>
      <c r="N171" t="s">
        <v>189</v>
      </c>
      <c r="O171" t="s">
        <v>90</v>
      </c>
      <c r="P171" t="s">
        <v>90</v>
      </c>
      <c r="Q171" t="s">
        <v>91</v>
      </c>
      <c r="R171" t="s">
        <v>115</v>
      </c>
      <c r="S171">
        <v>8</v>
      </c>
      <c r="T171">
        <v>6</v>
      </c>
      <c r="U171" s="2">
        <v>1981</v>
      </c>
      <c r="V171" s="2">
        <v>1981</v>
      </c>
      <c r="W171" s="1">
        <f t="shared" si="9"/>
        <v>41</v>
      </c>
      <c r="X171" s="1">
        <f t="shared" si="10"/>
        <v>41</v>
      </c>
      <c r="Y171" t="s">
        <v>152</v>
      </c>
      <c r="Z171" t="s">
        <v>223</v>
      </c>
      <c r="AA171" t="s">
        <v>161</v>
      </c>
      <c r="AB171" t="s">
        <v>161</v>
      </c>
      <c r="AC171" t="s">
        <v>96</v>
      </c>
      <c r="AE171">
        <v>653</v>
      </c>
      <c r="AF171" t="s">
        <v>97</v>
      </c>
      <c r="AG171" t="s">
        <v>98</v>
      </c>
      <c r="AH171" t="s">
        <v>118</v>
      </c>
      <c r="AI171" s="1">
        <f>VLOOKUP('Housing Data Set'!AH171, 'Look-Up Tab'!$B$3:$C$8,2,FALSE)</f>
        <v>2</v>
      </c>
      <c r="AJ171" t="s">
        <v>97</v>
      </c>
      <c r="AK171" t="s">
        <v>98</v>
      </c>
      <c r="AL171" t="s">
        <v>100</v>
      </c>
      <c r="AM171" t="s">
        <v>102</v>
      </c>
      <c r="AN171">
        <v>0</v>
      </c>
      <c r="AO171" t="s">
        <v>102</v>
      </c>
      <c r="AP171">
        <v>0</v>
      </c>
      <c r="AQ171">
        <v>1686</v>
      </c>
      <c r="AR171">
        <v>1686</v>
      </c>
      <c r="AS171" t="s">
        <v>103</v>
      </c>
      <c r="AT171" t="s">
        <v>98</v>
      </c>
      <c r="AU171" t="s">
        <v>105</v>
      </c>
      <c r="AV171" t="s">
        <v>106</v>
      </c>
      <c r="AW171">
        <v>1707</v>
      </c>
      <c r="AX171">
        <v>0</v>
      </c>
      <c r="AY171">
        <v>0</v>
      </c>
      <c r="AZ171">
        <v>1707</v>
      </c>
      <c r="BA171">
        <v>0</v>
      </c>
      <c r="BB171">
        <v>0</v>
      </c>
      <c r="BC171">
        <v>2</v>
      </c>
      <c r="BD171">
        <v>1</v>
      </c>
      <c r="BE171">
        <v>2</v>
      </c>
      <c r="BF171">
        <v>1</v>
      </c>
      <c r="BG171" t="s">
        <v>98</v>
      </c>
      <c r="BH171" s="1">
        <v>6</v>
      </c>
      <c r="BI171" t="s">
        <v>107</v>
      </c>
      <c r="BJ171" s="2">
        <v>1</v>
      </c>
      <c r="BK171" s="1">
        <f t="shared" si="11"/>
        <v>1</v>
      </c>
      <c r="BL171" t="s">
        <v>98</v>
      </c>
      <c r="BM171" t="s">
        <v>108</v>
      </c>
      <c r="BN171">
        <v>1981</v>
      </c>
      <c r="BO171" t="s">
        <v>109</v>
      </c>
      <c r="BP171">
        <v>2</v>
      </c>
      <c r="BQ171">
        <v>511</v>
      </c>
      <c r="BR171" t="s">
        <v>98</v>
      </c>
      <c r="BS171" t="s">
        <v>98</v>
      </c>
      <c r="BT171" t="s">
        <v>105</v>
      </c>
      <c r="BU171">
        <v>574</v>
      </c>
      <c r="BV171">
        <v>64</v>
      </c>
      <c r="BW171">
        <v>0</v>
      </c>
      <c r="BX171">
        <v>0</v>
      </c>
      <c r="BY171">
        <v>0</v>
      </c>
      <c r="BZ171">
        <v>0</v>
      </c>
      <c r="CA171" t="s">
        <v>83</v>
      </c>
      <c r="CB171" t="s">
        <v>83</v>
      </c>
      <c r="CC171" t="s">
        <v>83</v>
      </c>
      <c r="CD171">
        <v>0</v>
      </c>
      <c r="CE171">
        <v>1</v>
      </c>
      <c r="CF171">
        <v>2006</v>
      </c>
      <c r="CG171" t="s">
        <v>110</v>
      </c>
      <c r="CH171" t="s">
        <v>111</v>
      </c>
      <c r="CI171" s="3">
        <v>228000</v>
      </c>
    </row>
    <row r="172" spans="1:87" x14ac:dyDescent="0.3">
      <c r="A172" s="1">
        <v>171</v>
      </c>
      <c r="B172">
        <v>50</v>
      </c>
      <c r="C172" t="s">
        <v>142</v>
      </c>
      <c r="D172" t="s">
        <v>83</v>
      </c>
      <c r="E172" s="1">
        <v>12358</v>
      </c>
      <c r="F172" s="2" t="s">
        <v>82</v>
      </c>
      <c r="G172" s="1">
        <f t="shared" si="8"/>
        <v>1</v>
      </c>
      <c r="H172" t="s">
        <v>83</v>
      </c>
      <c r="I172" t="s">
        <v>120</v>
      </c>
      <c r="J172" t="s">
        <v>85</v>
      </c>
      <c r="K172" t="s">
        <v>86</v>
      </c>
      <c r="L172" t="s">
        <v>87</v>
      </c>
      <c r="M172" t="s">
        <v>88</v>
      </c>
      <c r="N172" t="s">
        <v>143</v>
      </c>
      <c r="O172" t="s">
        <v>114</v>
      </c>
      <c r="P172" t="s">
        <v>90</v>
      </c>
      <c r="Q172" t="s">
        <v>91</v>
      </c>
      <c r="R172" t="s">
        <v>132</v>
      </c>
      <c r="S172">
        <v>5</v>
      </c>
      <c r="T172">
        <v>6</v>
      </c>
      <c r="U172" s="2">
        <v>1941</v>
      </c>
      <c r="V172" s="2">
        <v>1950</v>
      </c>
      <c r="W172" s="1">
        <f t="shared" si="9"/>
        <v>81</v>
      </c>
      <c r="X172" s="1">
        <f t="shared" si="10"/>
        <v>72</v>
      </c>
      <c r="Y172" t="s">
        <v>93</v>
      </c>
      <c r="Z172" t="s">
        <v>94</v>
      </c>
      <c r="AA172" t="s">
        <v>116</v>
      </c>
      <c r="AB172" t="s">
        <v>116</v>
      </c>
      <c r="AC172" t="s">
        <v>117</v>
      </c>
      <c r="AE172">
        <v>0</v>
      </c>
      <c r="AF172" t="s">
        <v>98</v>
      </c>
      <c r="AG172" t="s">
        <v>98</v>
      </c>
      <c r="AH172" t="s">
        <v>118</v>
      </c>
      <c r="AI172" s="1">
        <f>VLOOKUP('Housing Data Set'!AH172, 'Look-Up Tab'!$B$3:$C$8,2,FALSE)</f>
        <v>2</v>
      </c>
      <c r="AJ172" t="s">
        <v>98</v>
      </c>
      <c r="AK172" t="s">
        <v>98</v>
      </c>
      <c r="AL172" t="s">
        <v>100</v>
      </c>
      <c r="AM172" t="s">
        <v>153</v>
      </c>
      <c r="AN172">
        <v>360</v>
      </c>
      <c r="AO172" t="s">
        <v>102</v>
      </c>
      <c r="AP172">
        <v>0</v>
      </c>
      <c r="AQ172">
        <v>360</v>
      </c>
      <c r="AR172">
        <v>720</v>
      </c>
      <c r="AS172" t="s">
        <v>103</v>
      </c>
      <c r="AT172" t="s">
        <v>98</v>
      </c>
      <c r="AU172" t="s">
        <v>105</v>
      </c>
      <c r="AV172" t="s">
        <v>106</v>
      </c>
      <c r="AW172">
        <v>854</v>
      </c>
      <c r="AX172">
        <v>0</v>
      </c>
      <c r="AY172">
        <v>528</v>
      </c>
      <c r="AZ172">
        <v>1382</v>
      </c>
      <c r="BA172">
        <v>0</v>
      </c>
      <c r="BB172">
        <v>0</v>
      </c>
      <c r="BC172">
        <v>1</v>
      </c>
      <c r="BD172">
        <v>1</v>
      </c>
      <c r="BE172">
        <v>2</v>
      </c>
      <c r="BF172">
        <v>1</v>
      </c>
      <c r="BG172" t="s">
        <v>98</v>
      </c>
      <c r="BH172" s="1">
        <v>7</v>
      </c>
      <c r="BI172" t="s">
        <v>107</v>
      </c>
      <c r="BJ172" s="2">
        <v>0</v>
      </c>
      <c r="BK172" s="1">
        <f t="shared" si="11"/>
        <v>0</v>
      </c>
      <c r="BL172" t="s">
        <v>83</v>
      </c>
      <c r="BM172" t="s">
        <v>127</v>
      </c>
      <c r="BN172">
        <v>1991</v>
      </c>
      <c r="BO172" t="s">
        <v>102</v>
      </c>
      <c r="BP172">
        <v>2</v>
      </c>
      <c r="BQ172">
        <v>660</v>
      </c>
      <c r="BR172" t="s">
        <v>98</v>
      </c>
      <c r="BS172" t="s">
        <v>98</v>
      </c>
      <c r="BT172" t="s">
        <v>105</v>
      </c>
      <c r="BU172">
        <v>237</v>
      </c>
      <c r="BV172">
        <v>0</v>
      </c>
      <c r="BW172">
        <v>0</v>
      </c>
      <c r="BX172">
        <v>0</v>
      </c>
      <c r="BY172">
        <v>0</v>
      </c>
      <c r="BZ172">
        <v>0</v>
      </c>
      <c r="CA172" t="s">
        <v>83</v>
      </c>
      <c r="CB172" t="s">
        <v>83</v>
      </c>
      <c r="CC172" t="s">
        <v>83</v>
      </c>
      <c r="CD172">
        <v>0</v>
      </c>
      <c r="CE172">
        <v>5</v>
      </c>
      <c r="CF172">
        <v>2007</v>
      </c>
      <c r="CG172" t="s">
        <v>110</v>
      </c>
      <c r="CH172" t="s">
        <v>111</v>
      </c>
      <c r="CI172" s="3">
        <v>128500</v>
      </c>
    </row>
    <row r="173" spans="1:87" x14ac:dyDescent="0.3">
      <c r="A173" s="1">
        <v>172</v>
      </c>
      <c r="B173">
        <v>20</v>
      </c>
      <c r="C173" t="s">
        <v>81</v>
      </c>
      <c r="D173">
        <v>141</v>
      </c>
      <c r="E173" s="1">
        <v>31770</v>
      </c>
      <c r="F173" s="2" t="s">
        <v>82</v>
      </c>
      <c r="G173" s="1">
        <f t="shared" si="8"/>
        <v>1</v>
      </c>
      <c r="H173" t="s">
        <v>83</v>
      </c>
      <c r="I173" t="s">
        <v>120</v>
      </c>
      <c r="J173" t="s">
        <v>85</v>
      </c>
      <c r="K173" t="s">
        <v>86</v>
      </c>
      <c r="L173" t="s">
        <v>122</v>
      </c>
      <c r="M173" t="s">
        <v>88</v>
      </c>
      <c r="N173" t="s">
        <v>162</v>
      </c>
      <c r="O173" t="s">
        <v>90</v>
      </c>
      <c r="P173" t="s">
        <v>90</v>
      </c>
      <c r="Q173" t="s">
        <v>91</v>
      </c>
      <c r="R173" t="s">
        <v>115</v>
      </c>
      <c r="S173">
        <v>6</v>
      </c>
      <c r="T173">
        <v>5</v>
      </c>
      <c r="U173" s="2">
        <v>1960</v>
      </c>
      <c r="V173" s="2">
        <v>1960</v>
      </c>
      <c r="W173" s="1">
        <f t="shared" si="9"/>
        <v>62</v>
      </c>
      <c r="X173" s="1">
        <f t="shared" si="10"/>
        <v>62</v>
      </c>
      <c r="Y173" t="s">
        <v>152</v>
      </c>
      <c r="Z173" t="s">
        <v>94</v>
      </c>
      <c r="AA173" t="s">
        <v>96</v>
      </c>
      <c r="AB173" t="s">
        <v>161</v>
      </c>
      <c r="AC173" t="s">
        <v>137</v>
      </c>
      <c r="AE173">
        <v>112</v>
      </c>
      <c r="AF173" t="s">
        <v>98</v>
      </c>
      <c r="AG173" t="s">
        <v>98</v>
      </c>
      <c r="AH173" t="s">
        <v>118</v>
      </c>
      <c r="AI173" s="1">
        <f>VLOOKUP('Housing Data Set'!AH173, 'Look-Up Tab'!$B$3:$C$8,2,FALSE)</f>
        <v>2</v>
      </c>
      <c r="AJ173" t="s">
        <v>98</v>
      </c>
      <c r="AK173" t="s">
        <v>97</v>
      </c>
      <c r="AL173" t="s">
        <v>97</v>
      </c>
      <c r="AM173" t="s">
        <v>141</v>
      </c>
      <c r="AN173">
        <v>639</v>
      </c>
      <c r="AO173" t="s">
        <v>102</v>
      </c>
      <c r="AP173">
        <v>0</v>
      </c>
      <c r="AQ173">
        <v>441</v>
      </c>
      <c r="AR173">
        <v>1080</v>
      </c>
      <c r="AS173" t="s">
        <v>103</v>
      </c>
      <c r="AT173" t="s">
        <v>147</v>
      </c>
      <c r="AU173" t="s">
        <v>105</v>
      </c>
      <c r="AV173" t="s">
        <v>106</v>
      </c>
      <c r="AW173">
        <v>1656</v>
      </c>
      <c r="AX173">
        <v>0</v>
      </c>
      <c r="AY173">
        <v>0</v>
      </c>
      <c r="AZ173">
        <v>1656</v>
      </c>
      <c r="BA173">
        <v>1</v>
      </c>
      <c r="BB173">
        <v>0</v>
      </c>
      <c r="BC173">
        <v>1</v>
      </c>
      <c r="BD173">
        <v>0</v>
      </c>
      <c r="BE173">
        <v>3</v>
      </c>
      <c r="BF173">
        <v>1</v>
      </c>
      <c r="BG173" t="s">
        <v>98</v>
      </c>
      <c r="BH173" s="1">
        <v>7</v>
      </c>
      <c r="BI173" t="s">
        <v>107</v>
      </c>
      <c r="BJ173" s="2">
        <v>2</v>
      </c>
      <c r="BK173" s="1">
        <f t="shared" si="11"/>
        <v>1</v>
      </c>
      <c r="BL173" t="s">
        <v>97</v>
      </c>
      <c r="BM173" t="s">
        <v>108</v>
      </c>
      <c r="BN173">
        <v>1960</v>
      </c>
      <c r="BO173" t="s">
        <v>157</v>
      </c>
      <c r="BP173">
        <v>2</v>
      </c>
      <c r="BQ173">
        <v>528</v>
      </c>
      <c r="BR173" t="s">
        <v>98</v>
      </c>
      <c r="BS173" t="s">
        <v>98</v>
      </c>
      <c r="BT173" t="s">
        <v>190</v>
      </c>
      <c r="BU173">
        <v>210</v>
      </c>
      <c r="BV173">
        <v>62</v>
      </c>
      <c r="BW173">
        <v>0</v>
      </c>
      <c r="BX173">
        <v>0</v>
      </c>
      <c r="BY173">
        <v>0</v>
      </c>
      <c r="BZ173">
        <v>0</v>
      </c>
      <c r="CA173" t="s">
        <v>83</v>
      </c>
      <c r="CB173" t="s">
        <v>83</v>
      </c>
      <c r="CC173" t="s">
        <v>83</v>
      </c>
      <c r="CD173">
        <v>0</v>
      </c>
      <c r="CE173">
        <v>5</v>
      </c>
      <c r="CF173">
        <v>2010</v>
      </c>
      <c r="CG173" t="s">
        <v>110</v>
      </c>
      <c r="CH173" t="s">
        <v>111</v>
      </c>
      <c r="CI173" s="3">
        <v>215000</v>
      </c>
    </row>
    <row r="174" spans="1:87" x14ac:dyDescent="0.3">
      <c r="A174" s="1">
        <v>173</v>
      </c>
      <c r="B174">
        <v>160</v>
      </c>
      <c r="C174" t="s">
        <v>81</v>
      </c>
      <c r="D174">
        <v>44</v>
      </c>
      <c r="E174" s="1">
        <v>5306</v>
      </c>
      <c r="F174" s="2" t="s">
        <v>82</v>
      </c>
      <c r="G174" s="1">
        <f t="shared" si="8"/>
        <v>1</v>
      </c>
      <c r="H174" t="s">
        <v>83</v>
      </c>
      <c r="I174" t="s">
        <v>120</v>
      </c>
      <c r="J174" t="s">
        <v>85</v>
      </c>
      <c r="K174" t="s">
        <v>86</v>
      </c>
      <c r="L174" t="s">
        <v>87</v>
      </c>
      <c r="M174" t="s">
        <v>88</v>
      </c>
      <c r="N174" t="s">
        <v>200</v>
      </c>
      <c r="O174" t="s">
        <v>90</v>
      </c>
      <c r="P174" t="s">
        <v>90</v>
      </c>
      <c r="Q174" t="s">
        <v>179</v>
      </c>
      <c r="R174" t="s">
        <v>92</v>
      </c>
      <c r="S174">
        <v>7</v>
      </c>
      <c r="T174">
        <v>7</v>
      </c>
      <c r="U174" s="2">
        <v>1987</v>
      </c>
      <c r="V174" s="2">
        <v>1987</v>
      </c>
      <c r="W174" s="1">
        <f t="shared" si="9"/>
        <v>35</v>
      </c>
      <c r="X174" s="1">
        <f t="shared" si="10"/>
        <v>35</v>
      </c>
      <c r="Y174" t="s">
        <v>93</v>
      </c>
      <c r="Z174" t="s">
        <v>94</v>
      </c>
      <c r="AA174" t="s">
        <v>140</v>
      </c>
      <c r="AB174" t="s">
        <v>140</v>
      </c>
      <c r="AC174" t="s">
        <v>117</v>
      </c>
      <c r="AE174">
        <v>0</v>
      </c>
      <c r="AF174" t="s">
        <v>97</v>
      </c>
      <c r="AG174" t="s">
        <v>97</v>
      </c>
      <c r="AH174" t="s">
        <v>99</v>
      </c>
      <c r="AI174" s="1">
        <f>VLOOKUP('Housing Data Set'!AH174, 'Look-Up Tab'!$B$3:$C$8,2,FALSE)</f>
        <v>3</v>
      </c>
      <c r="AJ174" t="s">
        <v>97</v>
      </c>
      <c r="AK174" t="s">
        <v>97</v>
      </c>
      <c r="AL174" t="s">
        <v>100</v>
      </c>
      <c r="AM174" t="s">
        <v>101</v>
      </c>
      <c r="AN174">
        <v>495</v>
      </c>
      <c r="AO174" t="s">
        <v>153</v>
      </c>
      <c r="AP174">
        <v>215</v>
      </c>
      <c r="AQ174">
        <v>354</v>
      </c>
      <c r="AR174">
        <v>1064</v>
      </c>
      <c r="AS174" t="s">
        <v>103</v>
      </c>
      <c r="AT174" t="s">
        <v>97</v>
      </c>
      <c r="AU174" t="s">
        <v>105</v>
      </c>
      <c r="AV174" t="s">
        <v>106</v>
      </c>
      <c r="AW174">
        <v>1064</v>
      </c>
      <c r="AX174">
        <v>703</v>
      </c>
      <c r="AY174">
        <v>0</v>
      </c>
      <c r="AZ174">
        <v>1767</v>
      </c>
      <c r="BA174">
        <v>1</v>
      </c>
      <c r="BB174">
        <v>0</v>
      </c>
      <c r="BC174">
        <v>2</v>
      </c>
      <c r="BD174">
        <v>0</v>
      </c>
      <c r="BE174">
        <v>2</v>
      </c>
      <c r="BF174">
        <v>1</v>
      </c>
      <c r="BG174" t="s">
        <v>97</v>
      </c>
      <c r="BH174" s="1">
        <v>5</v>
      </c>
      <c r="BI174" t="s">
        <v>107</v>
      </c>
      <c r="BJ174" s="2">
        <v>1</v>
      </c>
      <c r="BK174" s="1">
        <f t="shared" si="11"/>
        <v>1</v>
      </c>
      <c r="BL174" t="s">
        <v>98</v>
      </c>
      <c r="BM174" t="s">
        <v>108</v>
      </c>
      <c r="BN174">
        <v>1987</v>
      </c>
      <c r="BO174" t="s">
        <v>109</v>
      </c>
      <c r="BP174">
        <v>2</v>
      </c>
      <c r="BQ174">
        <v>504</v>
      </c>
      <c r="BR174" t="s">
        <v>97</v>
      </c>
      <c r="BS174" t="s">
        <v>98</v>
      </c>
      <c r="BT174" t="s">
        <v>105</v>
      </c>
      <c r="BU174">
        <v>441</v>
      </c>
      <c r="BV174">
        <v>35</v>
      </c>
      <c r="BW174">
        <v>0</v>
      </c>
      <c r="BX174">
        <v>0</v>
      </c>
      <c r="BY174">
        <v>0</v>
      </c>
      <c r="BZ174">
        <v>0</v>
      </c>
      <c r="CA174" t="s">
        <v>83</v>
      </c>
      <c r="CB174" t="s">
        <v>83</v>
      </c>
      <c r="CC174" t="s">
        <v>83</v>
      </c>
      <c r="CD174">
        <v>0</v>
      </c>
      <c r="CE174">
        <v>6</v>
      </c>
      <c r="CF174">
        <v>2006</v>
      </c>
      <c r="CG174" t="s">
        <v>110</v>
      </c>
      <c r="CH174" t="s">
        <v>111</v>
      </c>
      <c r="CI174" s="3">
        <v>239000</v>
      </c>
    </row>
    <row r="175" spans="1:87" x14ac:dyDescent="0.3">
      <c r="A175" s="1">
        <v>174</v>
      </c>
      <c r="B175">
        <v>20</v>
      </c>
      <c r="C175" t="s">
        <v>81</v>
      </c>
      <c r="D175">
        <v>80</v>
      </c>
      <c r="E175" s="1">
        <v>10197</v>
      </c>
      <c r="F175" s="2" t="s">
        <v>82</v>
      </c>
      <c r="G175" s="1">
        <f t="shared" si="8"/>
        <v>1</v>
      </c>
      <c r="H175" t="s">
        <v>83</v>
      </c>
      <c r="I175" t="s">
        <v>120</v>
      </c>
      <c r="J175" t="s">
        <v>85</v>
      </c>
      <c r="K175" t="s">
        <v>86</v>
      </c>
      <c r="L175" t="s">
        <v>87</v>
      </c>
      <c r="M175" t="s">
        <v>88</v>
      </c>
      <c r="N175" t="s">
        <v>162</v>
      </c>
      <c r="O175" t="s">
        <v>90</v>
      </c>
      <c r="P175" t="s">
        <v>90</v>
      </c>
      <c r="Q175" t="s">
        <v>91</v>
      </c>
      <c r="R175" t="s">
        <v>115</v>
      </c>
      <c r="S175">
        <v>6</v>
      </c>
      <c r="T175">
        <v>5</v>
      </c>
      <c r="U175" s="2">
        <v>1961</v>
      </c>
      <c r="V175" s="2">
        <v>1961</v>
      </c>
      <c r="W175" s="1">
        <f t="shared" si="9"/>
        <v>61</v>
      </c>
      <c r="X175" s="1">
        <f t="shared" si="10"/>
        <v>61</v>
      </c>
      <c r="Y175" t="s">
        <v>93</v>
      </c>
      <c r="Z175" t="s">
        <v>94</v>
      </c>
      <c r="AA175" t="s">
        <v>155</v>
      </c>
      <c r="AB175" t="s">
        <v>125</v>
      </c>
      <c r="AC175" t="s">
        <v>207</v>
      </c>
      <c r="AE175">
        <v>491</v>
      </c>
      <c r="AF175" t="s">
        <v>98</v>
      </c>
      <c r="AG175" t="s">
        <v>98</v>
      </c>
      <c r="AH175" t="s">
        <v>118</v>
      </c>
      <c r="AI175" s="1">
        <f>VLOOKUP('Housing Data Set'!AH175, 'Look-Up Tab'!$B$3:$C$8,2,FALSE)</f>
        <v>2</v>
      </c>
      <c r="AJ175" t="s">
        <v>98</v>
      </c>
      <c r="AK175" t="s">
        <v>98</v>
      </c>
      <c r="AL175" t="s">
        <v>100</v>
      </c>
      <c r="AM175" t="s">
        <v>119</v>
      </c>
      <c r="AN175">
        <v>288</v>
      </c>
      <c r="AO175" t="s">
        <v>153</v>
      </c>
      <c r="AP175">
        <v>374</v>
      </c>
      <c r="AQ175">
        <v>700</v>
      </c>
      <c r="AR175">
        <v>1362</v>
      </c>
      <c r="AS175" t="s">
        <v>103</v>
      </c>
      <c r="AT175" t="s">
        <v>98</v>
      </c>
      <c r="AU175" t="s">
        <v>105</v>
      </c>
      <c r="AV175" t="s">
        <v>106</v>
      </c>
      <c r="AW175">
        <v>1362</v>
      </c>
      <c r="AX175">
        <v>0</v>
      </c>
      <c r="AY175">
        <v>0</v>
      </c>
      <c r="AZ175">
        <v>1362</v>
      </c>
      <c r="BA175">
        <v>1</v>
      </c>
      <c r="BB175">
        <v>0</v>
      </c>
      <c r="BC175">
        <v>1</v>
      </c>
      <c r="BD175">
        <v>1</v>
      </c>
      <c r="BE175">
        <v>3</v>
      </c>
      <c r="BF175">
        <v>1</v>
      </c>
      <c r="BG175" t="s">
        <v>98</v>
      </c>
      <c r="BH175" s="1">
        <v>6</v>
      </c>
      <c r="BI175" t="s">
        <v>107</v>
      </c>
      <c r="BJ175" s="2">
        <v>1</v>
      </c>
      <c r="BK175" s="1">
        <f t="shared" si="11"/>
        <v>1</v>
      </c>
      <c r="BL175" t="s">
        <v>98</v>
      </c>
      <c r="BM175" t="s">
        <v>108</v>
      </c>
      <c r="BN175">
        <v>1961</v>
      </c>
      <c r="BO175" t="s">
        <v>102</v>
      </c>
      <c r="BP175">
        <v>2</v>
      </c>
      <c r="BQ175">
        <v>504</v>
      </c>
      <c r="BR175" t="s">
        <v>98</v>
      </c>
      <c r="BS175" t="s">
        <v>98</v>
      </c>
      <c r="BT175" t="s">
        <v>105</v>
      </c>
      <c r="BU175">
        <v>0</v>
      </c>
      <c r="BV175">
        <v>20</v>
      </c>
      <c r="BW175">
        <v>0</v>
      </c>
      <c r="BX175">
        <v>0</v>
      </c>
      <c r="BY175">
        <v>0</v>
      </c>
      <c r="BZ175">
        <v>0</v>
      </c>
      <c r="CA175" t="s">
        <v>83</v>
      </c>
      <c r="CB175" t="s">
        <v>83</v>
      </c>
      <c r="CC175" t="s">
        <v>83</v>
      </c>
      <c r="CD175">
        <v>0</v>
      </c>
      <c r="CE175">
        <v>6</v>
      </c>
      <c r="CF175">
        <v>2008</v>
      </c>
      <c r="CG175" t="s">
        <v>173</v>
      </c>
      <c r="CH175" t="s">
        <v>111</v>
      </c>
      <c r="CI175" s="3">
        <v>163000</v>
      </c>
    </row>
    <row r="176" spans="1:87" x14ac:dyDescent="0.3">
      <c r="A176" s="1">
        <v>175</v>
      </c>
      <c r="B176">
        <v>20</v>
      </c>
      <c r="C176" t="s">
        <v>81</v>
      </c>
      <c r="D176">
        <v>47</v>
      </c>
      <c r="E176" s="1">
        <v>12416</v>
      </c>
      <c r="F176" s="2" t="s">
        <v>82</v>
      </c>
      <c r="G176" s="1">
        <f t="shared" si="8"/>
        <v>1</v>
      </c>
      <c r="H176" t="s">
        <v>83</v>
      </c>
      <c r="I176" t="s">
        <v>120</v>
      </c>
      <c r="J176" t="s">
        <v>85</v>
      </c>
      <c r="K176" t="s">
        <v>86</v>
      </c>
      <c r="L176" t="s">
        <v>87</v>
      </c>
      <c r="M176" t="s">
        <v>88</v>
      </c>
      <c r="N176" t="s">
        <v>189</v>
      </c>
      <c r="O176" t="s">
        <v>90</v>
      </c>
      <c r="P176" t="s">
        <v>90</v>
      </c>
      <c r="Q176" t="s">
        <v>91</v>
      </c>
      <c r="R176" t="s">
        <v>115</v>
      </c>
      <c r="S176">
        <v>6</v>
      </c>
      <c r="T176">
        <v>5</v>
      </c>
      <c r="U176" s="2">
        <v>1986</v>
      </c>
      <c r="V176" s="2">
        <v>1986</v>
      </c>
      <c r="W176" s="1">
        <f t="shared" si="9"/>
        <v>36</v>
      </c>
      <c r="X176" s="1">
        <f t="shared" si="10"/>
        <v>36</v>
      </c>
      <c r="Y176" t="s">
        <v>93</v>
      </c>
      <c r="Z176" t="s">
        <v>94</v>
      </c>
      <c r="AA176" t="s">
        <v>95</v>
      </c>
      <c r="AB176" t="s">
        <v>161</v>
      </c>
      <c r="AC176" t="s">
        <v>137</v>
      </c>
      <c r="AE176">
        <v>132</v>
      </c>
      <c r="AF176" t="s">
        <v>98</v>
      </c>
      <c r="AG176" t="s">
        <v>98</v>
      </c>
      <c r="AH176" t="s">
        <v>118</v>
      </c>
      <c r="AI176" s="1">
        <f>VLOOKUP('Housing Data Set'!AH176, 'Look-Up Tab'!$B$3:$C$8,2,FALSE)</f>
        <v>2</v>
      </c>
      <c r="AJ176" t="s">
        <v>97</v>
      </c>
      <c r="AK176" t="s">
        <v>147</v>
      </c>
      <c r="AL176" t="s">
        <v>100</v>
      </c>
      <c r="AM176" t="s">
        <v>119</v>
      </c>
      <c r="AN176">
        <v>1398</v>
      </c>
      <c r="AO176" t="s">
        <v>172</v>
      </c>
      <c r="AP176">
        <v>208</v>
      </c>
      <c r="AQ176">
        <v>0</v>
      </c>
      <c r="AR176">
        <v>1606</v>
      </c>
      <c r="AS176" t="s">
        <v>103</v>
      </c>
      <c r="AT176" t="s">
        <v>98</v>
      </c>
      <c r="AU176" t="s">
        <v>105</v>
      </c>
      <c r="AV176" t="s">
        <v>106</v>
      </c>
      <c r="AW176">
        <v>1651</v>
      </c>
      <c r="AX176">
        <v>0</v>
      </c>
      <c r="AY176">
        <v>0</v>
      </c>
      <c r="AZ176">
        <v>1651</v>
      </c>
      <c r="BA176">
        <v>1</v>
      </c>
      <c r="BB176">
        <v>0</v>
      </c>
      <c r="BC176">
        <v>2</v>
      </c>
      <c r="BD176">
        <v>0</v>
      </c>
      <c r="BE176">
        <v>3</v>
      </c>
      <c r="BF176">
        <v>1</v>
      </c>
      <c r="BG176" t="s">
        <v>98</v>
      </c>
      <c r="BH176" s="1">
        <v>7</v>
      </c>
      <c r="BI176" t="s">
        <v>224</v>
      </c>
      <c r="BJ176" s="2">
        <v>1</v>
      </c>
      <c r="BK176" s="1">
        <f t="shared" si="11"/>
        <v>1</v>
      </c>
      <c r="BL176" t="s">
        <v>98</v>
      </c>
      <c r="BM176" t="s">
        <v>108</v>
      </c>
      <c r="BN176">
        <v>1986</v>
      </c>
      <c r="BO176" t="s">
        <v>157</v>
      </c>
      <c r="BP176">
        <v>2</v>
      </c>
      <c r="BQ176">
        <v>616</v>
      </c>
      <c r="BR176" t="s">
        <v>98</v>
      </c>
      <c r="BS176" t="s">
        <v>98</v>
      </c>
      <c r="BT176" t="s">
        <v>105</v>
      </c>
      <c r="BU176">
        <v>192</v>
      </c>
      <c r="BV176">
        <v>0</v>
      </c>
      <c r="BW176">
        <v>0</v>
      </c>
      <c r="BX176">
        <v>0</v>
      </c>
      <c r="BY176">
        <v>0</v>
      </c>
      <c r="BZ176">
        <v>0</v>
      </c>
      <c r="CA176" t="s">
        <v>83</v>
      </c>
      <c r="CB176" t="s">
        <v>83</v>
      </c>
      <c r="CC176" t="s">
        <v>83</v>
      </c>
      <c r="CD176">
        <v>0</v>
      </c>
      <c r="CE176">
        <v>11</v>
      </c>
      <c r="CF176">
        <v>2008</v>
      </c>
      <c r="CG176" t="s">
        <v>110</v>
      </c>
      <c r="CH176" t="s">
        <v>111</v>
      </c>
      <c r="CI176" s="3">
        <v>184000</v>
      </c>
    </row>
    <row r="177" spans="1:87" x14ac:dyDescent="0.3">
      <c r="A177" s="1">
        <v>176</v>
      </c>
      <c r="B177">
        <v>20</v>
      </c>
      <c r="C177" t="s">
        <v>81</v>
      </c>
      <c r="D177">
        <v>84</v>
      </c>
      <c r="E177" s="1">
        <v>12615</v>
      </c>
      <c r="F177" s="2" t="s">
        <v>82</v>
      </c>
      <c r="G177" s="1">
        <f t="shared" si="8"/>
        <v>1</v>
      </c>
      <c r="H177" t="s">
        <v>83</v>
      </c>
      <c r="I177" t="s">
        <v>84</v>
      </c>
      <c r="J177" t="s">
        <v>85</v>
      </c>
      <c r="K177" t="s">
        <v>86</v>
      </c>
      <c r="L177" t="s">
        <v>122</v>
      </c>
      <c r="M177" t="s">
        <v>88</v>
      </c>
      <c r="N177" t="s">
        <v>185</v>
      </c>
      <c r="O177" t="s">
        <v>90</v>
      </c>
      <c r="P177" t="s">
        <v>90</v>
      </c>
      <c r="Q177" t="s">
        <v>91</v>
      </c>
      <c r="R177" t="s">
        <v>115</v>
      </c>
      <c r="S177">
        <v>6</v>
      </c>
      <c r="T177">
        <v>7</v>
      </c>
      <c r="U177" s="2">
        <v>1950</v>
      </c>
      <c r="V177" s="2">
        <v>2001</v>
      </c>
      <c r="W177" s="1">
        <f t="shared" si="9"/>
        <v>72</v>
      </c>
      <c r="X177" s="1">
        <f t="shared" si="10"/>
        <v>21</v>
      </c>
      <c r="Y177" t="s">
        <v>93</v>
      </c>
      <c r="Z177" t="s">
        <v>94</v>
      </c>
      <c r="AA177" t="s">
        <v>155</v>
      </c>
      <c r="AB177" t="s">
        <v>125</v>
      </c>
      <c r="AC177" t="s">
        <v>117</v>
      </c>
      <c r="AE177">
        <v>0</v>
      </c>
      <c r="AF177" t="s">
        <v>98</v>
      </c>
      <c r="AG177" t="s">
        <v>98</v>
      </c>
      <c r="AH177" t="s">
        <v>118</v>
      </c>
      <c r="AI177" s="1">
        <f>VLOOKUP('Housing Data Set'!AH177, 'Look-Up Tab'!$B$3:$C$8,2,FALSE)</f>
        <v>2</v>
      </c>
      <c r="AJ177" t="s">
        <v>98</v>
      </c>
      <c r="AK177" t="s">
        <v>97</v>
      </c>
      <c r="AL177" t="s">
        <v>130</v>
      </c>
      <c r="AM177" t="s">
        <v>119</v>
      </c>
      <c r="AN177">
        <v>477</v>
      </c>
      <c r="AO177" t="s">
        <v>102</v>
      </c>
      <c r="AP177">
        <v>0</v>
      </c>
      <c r="AQ177">
        <v>725</v>
      </c>
      <c r="AR177">
        <v>1202</v>
      </c>
      <c r="AS177" t="s">
        <v>103</v>
      </c>
      <c r="AT177" t="s">
        <v>98</v>
      </c>
      <c r="AU177" t="s">
        <v>105</v>
      </c>
      <c r="AV177" t="s">
        <v>106</v>
      </c>
      <c r="AW177">
        <v>2158</v>
      </c>
      <c r="AX177">
        <v>0</v>
      </c>
      <c r="AY177">
        <v>0</v>
      </c>
      <c r="AZ177">
        <v>2158</v>
      </c>
      <c r="BA177">
        <v>1</v>
      </c>
      <c r="BB177">
        <v>0</v>
      </c>
      <c r="BC177">
        <v>2</v>
      </c>
      <c r="BD177">
        <v>0</v>
      </c>
      <c r="BE177">
        <v>4</v>
      </c>
      <c r="BF177">
        <v>1</v>
      </c>
      <c r="BG177" t="s">
        <v>97</v>
      </c>
      <c r="BH177" s="1">
        <v>7</v>
      </c>
      <c r="BI177" t="s">
        <v>107</v>
      </c>
      <c r="BJ177" s="2">
        <v>1</v>
      </c>
      <c r="BK177" s="1">
        <f t="shared" si="11"/>
        <v>1</v>
      </c>
      <c r="BL177" t="s">
        <v>97</v>
      </c>
      <c r="BM177" t="s">
        <v>108</v>
      </c>
      <c r="BN177">
        <v>1950</v>
      </c>
      <c r="BO177" t="s">
        <v>102</v>
      </c>
      <c r="BP177">
        <v>2</v>
      </c>
      <c r="BQ177">
        <v>576</v>
      </c>
      <c r="BR177" t="s">
        <v>98</v>
      </c>
      <c r="BS177" t="s">
        <v>98</v>
      </c>
      <c r="BT177" t="s">
        <v>105</v>
      </c>
      <c r="BU177">
        <v>0</v>
      </c>
      <c r="BV177">
        <v>29</v>
      </c>
      <c r="BW177">
        <v>39</v>
      </c>
      <c r="BX177">
        <v>0</v>
      </c>
      <c r="BY177">
        <v>0</v>
      </c>
      <c r="BZ177">
        <v>0</v>
      </c>
      <c r="CA177" t="s">
        <v>83</v>
      </c>
      <c r="CB177" t="s">
        <v>134</v>
      </c>
      <c r="CC177" t="s">
        <v>83</v>
      </c>
      <c r="CD177">
        <v>0</v>
      </c>
      <c r="CE177">
        <v>6</v>
      </c>
      <c r="CF177">
        <v>2007</v>
      </c>
      <c r="CG177" t="s">
        <v>110</v>
      </c>
      <c r="CH177" t="s">
        <v>111</v>
      </c>
      <c r="CI177" s="3">
        <v>243000</v>
      </c>
    </row>
    <row r="178" spans="1:87" x14ac:dyDescent="0.3">
      <c r="A178" s="1">
        <v>177</v>
      </c>
      <c r="B178">
        <v>60</v>
      </c>
      <c r="C178" t="s">
        <v>81</v>
      </c>
      <c r="D178">
        <v>97</v>
      </c>
      <c r="E178" s="1">
        <v>10029</v>
      </c>
      <c r="F178" s="2" t="s">
        <v>82</v>
      </c>
      <c r="G178" s="1">
        <f t="shared" si="8"/>
        <v>1</v>
      </c>
      <c r="H178" t="s">
        <v>83</v>
      </c>
      <c r="I178" t="s">
        <v>120</v>
      </c>
      <c r="J178" t="s">
        <v>85</v>
      </c>
      <c r="K178" t="s">
        <v>86</v>
      </c>
      <c r="L178" t="s">
        <v>122</v>
      </c>
      <c r="M178" t="s">
        <v>88</v>
      </c>
      <c r="N178" t="s">
        <v>205</v>
      </c>
      <c r="O178" t="s">
        <v>90</v>
      </c>
      <c r="P178" t="s">
        <v>90</v>
      </c>
      <c r="Q178" t="s">
        <v>91</v>
      </c>
      <c r="R178" t="s">
        <v>92</v>
      </c>
      <c r="S178">
        <v>6</v>
      </c>
      <c r="T178">
        <v>5</v>
      </c>
      <c r="U178" s="2">
        <v>1988</v>
      </c>
      <c r="V178" s="2">
        <v>1989</v>
      </c>
      <c r="W178" s="1">
        <f t="shared" si="9"/>
        <v>34</v>
      </c>
      <c r="X178" s="1">
        <f t="shared" si="10"/>
        <v>33</v>
      </c>
      <c r="Y178" t="s">
        <v>93</v>
      </c>
      <c r="Z178" t="s">
        <v>94</v>
      </c>
      <c r="AA178" t="s">
        <v>161</v>
      </c>
      <c r="AB178" t="s">
        <v>161</v>
      </c>
      <c r="AC178" t="s">
        <v>96</v>
      </c>
      <c r="AE178">
        <v>268</v>
      </c>
      <c r="AF178" t="s">
        <v>97</v>
      </c>
      <c r="AG178" t="s">
        <v>98</v>
      </c>
      <c r="AH178" t="s">
        <v>99</v>
      </c>
      <c r="AI178" s="1">
        <f>VLOOKUP('Housing Data Set'!AH178, 'Look-Up Tab'!$B$3:$C$8,2,FALSE)</f>
        <v>3</v>
      </c>
      <c r="AJ178" t="s">
        <v>97</v>
      </c>
      <c r="AK178" t="s">
        <v>98</v>
      </c>
      <c r="AL178" t="s">
        <v>100</v>
      </c>
      <c r="AM178" t="s">
        <v>101</v>
      </c>
      <c r="AN178">
        <v>831</v>
      </c>
      <c r="AO178" t="s">
        <v>102</v>
      </c>
      <c r="AP178">
        <v>0</v>
      </c>
      <c r="AQ178">
        <v>320</v>
      </c>
      <c r="AR178">
        <v>1151</v>
      </c>
      <c r="AS178" t="s">
        <v>103</v>
      </c>
      <c r="AT178" t="s">
        <v>98</v>
      </c>
      <c r="AU178" t="s">
        <v>105</v>
      </c>
      <c r="AV178" t="s">
        <v>106</v>
      </c>
      <c r="AW178">
        <v>1164</v>
      </c>
      <c r="AX178">
        <v>896</v>
      </c>
      <c r="AY178">
        <v>0</v>
      </c>
      <c r="AZ178">
        <v>2060</v>
      </c>
      <c r="BA178">
        <v>0</v>
      </c>
      <c r="BB178">
        <v>1</v>
      </c>
      <c r="BC178">
        <v>2</v>
      </c>
      <c r="BD178">
        <v>1</v>
      </c>
      <c r="BE178">
        <v>4</v>
      </c>
      <c r="BF178">
        <v>1</v>
      </c>
      <c r="BG178" t="s">
        <v>98</v>
      </c>
      <c r="BH178" s="1">
        <v>8</v>
      </c>
      <c r="BI178" t="s">
        <v>107</v>
      </c>
      <c r="BJ178" s="2">
        <v>1</v>
      </c>
      <c r="BK178" s="1">
        <f t="shared" si="11"/>
        <v>1</v>
      </c>
      <c r="BL178" t="s">
        <v>98</v>
      </c>
      <c r="BM178" t="s">
        <v>108</v>
      </c>
      <c r="BN178">
        <v>1988</v>
      </c>
      <c r="BO178" t="s">
        <v>102</v>
      </c>
      <c r="BP178">
        <v>2</v>
      </c>
      <c r="BQ178">
        <v>521</v>
      </c>
      <c r="BR178" t="s">
        <v>98</v>
      </c>
      <c r="BS178" t="s">
        <v>98</v>
      </c>
      <c r="BT178" t="s">
        <v>105</v>
      </c>
      <c r="BU178">
        <v>0</v>
      </c>
      <c r="BV178">
        <v>228</v>
      </c>
      <c r="BW178">
        <v>0</v>
      </c>
      <c r="BX178">
        <v>0</v>
      </c>
      <c r="BY178">
        <v>192</v>
      </c>
      <c r="BZ178">
        <v>0</v>
      </c>
      <c r="CA178" t="s">
        <v>83</v>
      </c>
      <c r="CB178" t="s">
        <v>83</v>
      </c>
      <c r="CC178" t="s">
        <v>83</v>
      </c>
      <c r="CD178">
        <v>0</v>
      </c>
      <c r="CE178">
        <v>9</v>
      </c>
      <c r="CF178">
        <v>2007</v>
      </c>
      <c r="CG178" t="s">
        <v>110</v>
      </c>
      <c r="CH178" t="s">
        <v>111</v>
      </c>
      <c r="CI178" s="3">
        <v>211000</v>
      </c>
    </row>
    <row r="179" spans="1:87" x14ac:dyDescent="0.3">
      <c r="A179" s="1">
        <v>178</v>
      </c>
      <c r="B179">
        <v>50</v>
      </c>
      <c r="C179" t="s">
        <v>81</v>
      </c>
      <c r="D179" t="s">
        <v>83</v>
      </c>
      <c r="E179" s="1">
        <v>13650</v>
      </c>
      <c r="F179" s="2" t="s">
        <v>82</v>
      </c>
      <c r="G179" s="1">
        <f t="shared" si="8"/>
        <v>1</v>
      </c>
      <c r="H179" t="s">
        <v>83</v>
      </c>
      <c r="I179" t="s">
        <v>84</v>
      </c>
      <c r="J179" t="s">
        <v>85</v>
      </c>
      <c r="K179" t="s">
        <v>86</v>
      </c>
      <c r="L179" t="s">
        <v>87</v>
      </c>
      <c r="M179" t="s">
        <v>88</v>
      </c>
      <c r="N179" t="s">
        <v>151</v>
      </c>
      <c r="O179" t="s">
        <v>90</v>
      </c>
      <c r="P179" t="s">
        <v>90</v>
      </c>
      <c r="Q179" t="s">
        <v>91</v>
      </c>
      <c r="R179" t="s">
        <v>132</v>
      </c>
      <c r="S179">
        <v>5</v>
      </c>
      <c r="T179">
        <v>5</v>
      </c>
      <c r="U179" s="2">
        <v>1958</v>
      </c>
      <c r="V179" s="2">
        <v>1958</v>
      </c>
      <c r="W179" s="1">
        <f t="shared" si="9"/>
        <v>64</v>
      </c>
      <c r="X179" s="1">
        <f t="shared" si="10"/>
        <v>64</v>
      </c>
      <c r="Y179" t="s">
        <v>93</v>
      </c>
      <c r="Z179" t="s">
        <v>94</v>
      </c>
      <c r="AA179" t="s">
        <v>116</v>
      </c>
      <c r="AB179" t="s">
        <v>116</v>
      </c>
      <c r="AC179" t="s">
        <v>117</v>
      </c>
      <c r="AE179">
        <v>0</v>
      </c>
      <c r="AF179" t="s">
        <v>97</v>
      </c>
      <c r="AG179" t="s">
        <v>97</v>
      </c>
      <c r="AH179" t="s">
        <v>118</v>
      </c>
      <c r="AI179" s="1">
        <f>VLOOKUP('Housing Data Set'!AH179, 'Look-Up Tab'!$B$3:$C$8,2,FALSE)</f>
        <v>2</v>
      </c>
      <c r="AJ179" t="s">
        <v>98</v>
      </c>
      <c r="AK179" t="s">
        <v>98</v>
      </c>
      <c r="AL179" t="s">
        <v>100</v>
      </c>
      <c r="AM179" t="s">
        <v>119</v>
      </c>
      <c r="AN179">
        <v>57</v>
      </c>
      <c r="AO179" t="s">
        <v>141</v>
      </c>
      <c r="AP179">
        <v>441</v>
      </c>
      <c r="AQ179">
        <v>554</v>
      </c>
      <c r="AR179">
        <v>1052</v>
      </c>
      <c r="AS179" t="s">
        <v>103</v>
      </c>
      <c r="AT179" t="s">
        <v>104</v>
      </c>
      <c r="AU179" t="s">
        <v>105</v>
      </c>
      <c r="AV179" t="s">
        <v>106</v>
      </c>
      <c r="AW179">
        <v>1252</v>
      </c>
      <c r="AX179">
        <v>668</v>
      </c>
      <c r="AY179">
        <v>0</v>
      </c>
      <c r="AZ179">
        <v>1920</v>
      </c>
      <c r="BA179">
        <v>1</v>
      </c>
      <c r="BB179">
        <v>0</v>
      </c>
      <c r="BC179">
        <v>2</v>
      </c>
      <c r="BD179">
        <v>0</v>
      </c>
      <c r="BE179">
        <v>4</v>
      </c>
      <c r="BF179">
        <v>1</v>
      </c>
      <c r="BG179" t="s">
        <v>97</v>
      </c>
      <c r="BH179" s="1">
        <v>8</v>
      </c>
      <c r="BI179" t="s">
        <v>107</v>
      </c>
      <c r="BJ179" s="2">
        <v>1</v>
      </c>
      <c r="BK179" s="1">
        <f t="shared" si="11"/>
        <v>1</v>
      </c>
      <c r="BL179" t="s">
        <v>97</v>
      </c>
      <c r="BM179" t="s">
        <v>108</v>
      </c>
      <c r="BN179">
        <v>1958</v>
      </c>
      <c r="BO179" t="s">
        <v>102</v>
      </c>
      <c r="BP179">
        <v>2</v>
      </c>
      <c r="BQ179">
        <v>451</v>
      </c>
      <c r="BR179" t="s">
        <v>98</v>
      </c>
      <c r="BS179" t="s">
        <v>98</v>
      </c>
      <c r="BT179" t="s">
        <v>105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 t="s">
        <v>83</v>
      </c>
      <c r="CB179" t="s">
        <v>83</v>
      </c>
      <c r="CC179" t="s">
        <v>83</v>
      </c>
      <c r="CD179">
        <v>0</v>
      </c>
      <c r="CE179">
        <v>7</v>
      </c>
      <c r="CF179">
        <v>2006</v>
      </c>
      <c r="CG179" t="s">
        <v>110</v>
      </c>
      <c r="CH179" t="s">
        <v>111</v>
      </c>
      <c r="CI179" s="3">
        <v>172500</v>
      </c>
    </row>
    <row r="180" spans="1:87" x14ac:dyDescent="0.3">
      <c r="A180" s="1">
        <v>179</v>
      </c>
      <c r="B180">
        <v>20</v>
      </c>
      <c r="C180" t="s">
        <v>81</v>
      </c>
      <c r="D180">
        <v>63</v>
      </c>
      <c r="E180" s="1">
        <v>17423</v>
      </c>
      <c r="F180" s="2" t="s">
        <v>82</v>
      </c>
      <c r="G180" s="1">
        <f t="shared" si="8"/>
        <v>1</v>
      </c>
      <c r="H180" t="s">
        <v>83</v>
      </c>
      <c r="I180" t="s">
        <v>120</v>
      </c>
      <c r="J180" t="s">
        <v>85</v>
      </c>
      <c r="K180" t="s">
        <v>86</v>
      </c>
      <c r="L180" t="s">
        <v>166</v>
      </c>
      <c r="M180" t="s">
        <v>88</v>
      </c>
      <c r="N180" t="s">
        <v>200</v>
      </c>
      <c r="O180" t="s">
        <v>90</v>
      </c>
      <c r="P180" t="s">
        <v>90</v>
      </c>
      <c r="Q180" t="s">
        <v>91</v>
      </c>
      <c r="R180" t="s">
        <v>115</v>
      </c>
      <c r="S180">
        <v>9</v>
      </c>
      <c r="T180">
        <v>5</v>
      </c>
      <c r="U180" s="2">
        <v>2008</v>
      </c>
      <c r="V180" s="2">
        <v>2009</v>
      </c>
      <c r="W180" s="1">
        <f t="shared" si="9"/>
        <v>14</v>
      </c>
      <c r="X180" s="1">
        <f t="shared" si="10"/>
        <v>13</v>
      </c>
      <c r="Y180" t="s">
        <v>152</v>
      </c>
      <c r="Z180" t="s">
        <v>94</v>
      </c>
      <c r="AA180" t="s">
        <v>95</v>
      </c>
      <c r="AB180" t="s">
        <v>95</v>
      </c>
      <c r="AC180" t="s">
        <v>137</v>
      </c>
      <c r="AE180">
        <v>748</v>
      </c>
      <c r="AF180" t="s">
        <v>104</v>
      </c>
      <c r="AG180" t="s">
        <v>98</v>
      </c>
      <c r="AH180" t="s">
        <v>99</v>
      </c>
      <c r="AI180" s="1">
        <f>VLOOKUP('Housing Data Set'!AH180, 'Look-Up Tab'!$B$3:$C$8,2,FALSE)</f>
        <v>3</v>
      </c>
      <c r="AJ180" t="s">
        <v>104</v>
      </c>
      <c r="AK180" t="s">
        <v>98</v>
      </c>
      <c r="AL180" t="s">
        <v>100</v>
      </c>
      <c r="AM180" t="s">
        <v>101</v>
      </c>
      <c r="AN180">
        <v>1904</v>
      </c>
      <c r="AO180" t="s">
        <v>102</v>
      </c>
      <c r="AP180">
        <v>0</v>
      </c>
      <c r="AQ180">
        <v>312</v>
      </c>
      <c r="AR180">
        <v>2216</v>
      </c>
      <c r="AS180" t="s">
        <v>103</v>
      </c>
      <c r="AT180" t="s">
        <v>104</v>
      </c>
      <c r="AU180" t="s">
        <v>105</v>
      </c>
      <c r="AV180" t="s">
        <v>106</v>
      </c>
      <c r="AW180">
        <v>2234</v>
      </c>
      <c r="AX180">
        <v>0</v>
      </c>
      <c r="AY180">
        <v>0</v>
      </c>
      <c r="AZ180">
        <v>2234</v>
      </c>
      <c r="BA180">
        <v>1</v>
      </c>
      <c r="BB180">
        <v>0</v>
      </c>
      <c r="BC180">
        <v>2</v>
      </c>
      <c r="BD180">
        <v>0</v>
      </c>
      <c r="BE180">
        <v>1</v>
      </c>
      <c r="BF180">
        <v>1</v>
      </c>
      <c r="BG180" t="s">
        <v>104</v>
      </c>
      <c r="BH180" s="1">
        <v>9</v>
      </c>
      <c r="BI180" t="s">
        <v>107</v>
      </c>
      <c r="BJ180" s="2">
        <v>1</v>
      </c>
      <c r="BK180" s="1">
        <f t="shared" si="11"/>
        <v>1</v>
      </c>
      <c r="BL180" t="s">
        <v>97</v>
      </c>
      <c r="BM180" t="s">
        <v>108</v>
      </c>
      <c r="BN180">
        <v>2009</v>
      </c>
      <c r="BO180" t="s">
        <v>157</v>
      </c>
      <c r="BP180">
        <v>3</v>
      </c>
      <c r="BQ180">
        <v>1166</v>
      </c>
      <c r="BR180" t="s">
        <v>98</v>
      </c>
      <c r="BS180" t="s">
        <v>98</v>
      </c>
      <c r="BT180" t="s">
        <v>105</v>
      </c>
      <c r="BU180">
        <v>0</v>
      </c>
      <c r="BV180">
        <v>60</v>
      </c>
      <c r="BW180">
        <v>0</v>
      </c>
      <c r="BX180">
        <v>0</v>
      </c>
      <c r="BY180">
        <v>0</v>
      </c>
      <c r="BZ180">
        <v>0</v>
      </c>
      <c r="CA180" t="s">
        <v>83</v>
      </c>
      <c r="CB180" t="s">
        <v>83</v>
      </c>
      <c r="CC180" t="s">
        <v>83</v>
      </c>
      <c r="CD180">
        <v>0</v>
      </c>
      <c r="CE180">
        <v>7</v>
      </c>
      <c r="CF180">
        <v>2009</v>
      </c>
      <c r="CG180" t="s">
        <v>158</v>
      </c>
      <c r="CH180" t="s">
        <v>159</v>
      </c>
      <c r="CI180" s="3">
        <v>501837</v>
      </c>
    </row>
    <row r="181" spans="1:87" x14ac:dyDescent="0.3">
      <c r="A181" s="1">
        <v>180</v>
      </c>
      <c r="B181">
        <v>30</v>
      </c>
      <c r="C181" t="s">
        <v>142</v>
      </c>
      <c r="D181">
        <v>60</v>
      </c>
      <c r="E181" s="1">
        <v>8520</v>
      </c>
      <c r="F181" s="2" t="s">
        <v>82</v>
      </c>
      <c r="G181" s="1">
        <f t="shared" si="8"/>
        <v>1</v>
      </c>
      <c r="H181" t="s">
        <v>83</v>
      </c>
      <c r="I181" t="s">
        <v>84</v>
      </c>
      <c r="J181" t="s">
        <v>85</v>
      </c>
      <c r="K181" t="s">
        <v>86</v>
      </c>
      <c r="L181" t="s">
        <v>87</v>
      </c>
      <c r="M181" t="s">
        <v>88</v>
      </c>
      <c r="N181" t="s">
        <v>143</v>
      </c>
      <c r="O181" t="s">
        <v>90</v>
      </c>
      <c r="P181" t="s">
        <v>90</v>
      </c>
      <c r="Q181" t="s">
        <v>91</v>
      </c>
      <c r="R181" t="s">
        <v>115</v>
      </c>
      <c r="S181">
        <v>5</v>
      </c>
      <c r="T181">
        <v>6</v>
      </c>
      <c r="U181" s="2">
        <v>1923</v>
      </c>
      <c r="V181" s="2">
        <v>2006</v>
      </c>
      <c r="W181" s="1">
        <f t="shared" si="9"/>
        <v>99</v>
      </c>
      <c r="X181" s="1">
        <f t="shared" si="10"/>
        <v>16</v>
      </c>
      <c r="Y181" t="s">
        <v>93</v>
      </c>
      <c r="Z181" t="s">
        <v>94</v>
      </c>
      <c r="AA181" t="s">
        <v>124</v>
      </c>
      <c r="AB181" t="s">
        <v>124</v>
      </c>
      <c r="AC181" t="s">
        <v>117</v>
      </c>
      <c r="AE181">
        <v>0</v>
      </c>
      <c r="AF181" t="s">
        <v>97</v>
      </c>
      <c r="AG181" t="s">
        <v>98</v>
      </c>
      <c r="AH181" t="s">
        <v>118</v>
      </c>
      <c r="AI181" s="1">
        <f>VLOOKUP('Housing Data Set'!AH181, 'Look-Up Tab'!$B$3:$C$8,2,FALSE)</f>
        <v>2</v>
      </c>
      <c r="AJ181" t="s">
        <v>98</v>
      </c>
      <c r="AK181" t="s">
        <v>98</v>
      </c>
      <c r="AL181" t="s">
        <v>100</v>
      </c>
      <c r="AM181" t="s">
        <v>102</v>
      </c>
      <c r="AN181">
        <v>0</v>
      </c>
      <c r="AO181" t="s">
        <v>102</v>
      </c>
      <c r="AP181">
        <v>0</v>
      </c>
      <c r="AQ181">
        <v>968</v>
      </c>
      <c r="AR181">
        <v>968</v>
      </c>
      <c r="AS181" t="s">
        <v>103</v>
      </c>
      <c r="AT181" t="s">
        <v>98</v>
      </c>
      <c r="AU181" t="s">
        <v>105</v>
      </c>
      <c r="AV181" t="s">
        <v>106</v>
      </c>
      <c r="AW181">
        <v>968</v>
      </c>
      <c r="AX181">
        <v>0</v>
      </c>
      <c r="AY181">
        <v>0</v>
      </c>
      <c r="AZ181">
        <v>968</v>
      </c>
      <c r="BA181">
        <v>0</v>
      </c>
      <c r="BB181">
        <v>0</v>
      </c>
      <c r="BC181">
        <v>1</v>
      </c>
      <c r="BD181">
        <v>0</v>
      </c>
      <c r="BE181">
        <v>2</v>
      </c>
      <c r="BF181">
        <v>1</v>
      </c>
      <c r="BG181" t="s">
        <v>98</v>
      </c>
      <c r="BH181" s="1">
        <v>5</v>
      </c>
      <c r="BI181" t="s">
        <v>107</v>
      </c>
      <c r="BJ181" s="2">
        <v>0</v>
      </c>
      <c r="BK181" s="1">
        <f t="shared" si="11"/>
        <v>0</v>
      </c>
      <c r="BL181" t="s">
        <v>83</v>
      </c>
      <c r="BM181" t="s">
        <v>127</v>
      </c>
      <c r="BN181">
        <v>1935</v>
      </c>
      <c r="BO181" t="s">
        <v>102</v>
      </c>
      <c r="BP181">
        <v>2</v>
      </c>
      <c r="BQ181">
        <v>480</v>
      </c>
      <c r="BR181" t="s">
        <v>147</v>
      </c>
      <c r="BS181" t="s">
        <v>98</v>
      </c>
      <c r="BT181" t="s">
        <v>177</v>
      </c>
      <c r="BU181">
        <v>0</v>
      </c>
      <c r="BV181">
        <v>0</v>
      </c>
      <c r="BW181">
        <v>184</v>
      </c>
      <c r="BX181">
        <v>0</v>
      </c>
      <c r="BY181">
        <v>0</v>
      </c>
      <c r="BZ181">
        <v>0</v>
      </c>
      <c r="CA181" t="s">
        <v>83</v>
      </c>
      <c r="CB181" t="s">
        <v>83</v>
      </c>
      <c r="CC181" t="s">
        <v>83</v>
      </c>
      <c r="CD181">
        <v>0</v>
      </c>
      <c r="CE181">
        <v>7</v>
      </c>
      <c r="CF181">
        <v>2007</v>
      </c>
      <c r="CG181" t="s">
        <v>110</v>
      </c>
      <c r="CH181" t="s">
        <v>111</v>
      </c>
      <c r="CI181" s="3">
        <v>100000</v>
      </c>
    </row>
    <row r="182" spans="1:87" x14ac:dyDescent="0.3">
      <c r="A182" s="1">
        <v>181</v>
      </c>
      <c r="B182">
        <v>160</v>
      </c>
      <c r="C182" t="s">
        <v>192</v>
      </c>
      <c r="D182" t="s">
        <v>83</v>
      </c>
      <c r="E182" s="1">
        <v>2117</v>
      </c>
      <c r="F182" s="2" t="s">
        <v>82</v>
      </c>
      <c r="G182" s="1">
        <f t="shared" si="8"/>
        <v>1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88</v>
      </c>
      <c r="N182" t="s">
        <v>136</v>
      </c>
      <c r="O182" t="s">
        <v>90</v>
      </c>
      <c r="P182" t="s">
        <v>90</v>
      </c>
      <c r="Q182" t="s">
        <v>198</v>
      </c>
      <c r="R182" t="s">
        <v>92</v>
      </c>
      <c r="S182">
        <v>6</v>
      </c>
      <c r="T182">
        <v>5</v>
      </c>
      <c r="U182" s="2">
        <v>2000</v>
      </c>
      <c r="V182" s="2">
        <v>2000</v>
      </c>
      <c r="W182" s="1">
        <f t="shared" si="9"/>
        <v>22</v>
      </c>
      <c r="X182" s="1">
        <f t="shared" si="10"/>
        <v>22</v>
      </c>
      <c r="Y182" t="s">
        <v>93</v>
      </c>
      <c r="Z182" t="s">
        <v>94</v>
      </c>
      <c r="AA182" t="s">
        <v>116</v>
      </c>
      <c r="AB182" t="s">
        <v>116</v>
      </c>
      <c r="AC182" t="s">
        <v>96</v>
      </c>
      <c r="AE182">
        <v>456</v>
      </c>
      <c r="AF182" t="s">
        <v>97</v>
      </c>
      <c r="AG182" t="s">
        <v>98</v>
      </c>
      <c r="AH182" t="s">
        <v>99</v>
      </c>
      <c r="AI182" s="1">
        <f>VLOOKUP('Housing Data Set'!AH182, 'Look-Up Tab'!$B$3:$C$8,2,FALSE)</f>
        <v>3</v>
      </c>
      <c r="AJ182" t="s">
        <v>97</v>
      </c>
      <c r="AK182" t="s">
        <v>98</v>
      </c>
      <c r="AL182" t="s">
        <v>100</v>
      </c>
      <c r="AM182" t="s">
        <v>101</v>
      </c>
      <c r="AN182">
        <v>436</v>
      </c>
      <c r="AO182" t="s">
        <v>102</v>
      </c>
      <c r="AP182">
        <v>0</v>
      </c>
      <c r="AQ182">
        <v>320</v>
      </c>
      <c r="AR182">
        <v>756</v>
      </c>
      <c r="AS182" t="s">
        <v>103</v>
      </c>
      <c r="AT182" t="s">
        <v>104</v>
      </c>
      <c r="AU182" t="s">
        <v>105</v>
      </c>
      <c r="AV182" t="s">
        <v>106</v>
      </c>
      <c r="AW182">
        <v>769</v>
      </c>
      <c r="AX182">
        <v>756</v>
      </c>
      <c r="AY182">
        <v>0</v>
      </c>
      <c r="AZ182">
        <v>1525</v>
      </c>
      <c r="BA182">
        <v>0</v>
      </c>
      <c r="BB182">
        <v>0</v>
      </c>
      <c r="BC182">
        <v>2</v>
      </c>
      <c r="BD182">
        <v>1</v>
      </c>
      <c r="BE182">
        <v>3</v>
      </c>
      <c r="BF182">
        <v>1</v>
      </c>
      <c r="BG182" t="s">
        <v>97</v>
      </c>
      <c r="BH182" s="1">
        <v>5</v>
      </c>
      <c r="BI182" t="s">
        <v>107</v>
      </c>
      <c r="BJ182" s="2">
        <v>1</v>
      </c>
      <c r="BK182" s="1">
        <f t="shared" si="11"/>
        <v>1</v>
      </c>
      <c r="BL182" t="s">
        <v>98</v>
      </c>
      <c r="BM182" t="s">
        <v>127</v>
      </c>
      <c r="BN182">
        <v>2000</v>
      </c>
      <c r="BO182" t="s">
        <v>102</v>
      </c>
      <c r="BP182">
        <v>2</v>
      </c>
      <c r="BQ182">
        <v>440</v>
      </c>
      <c r="BR182" t="s">
        <v>98</v>
      </c>
      <c r="BS182" t="s">
        <v>98</v>
      </c>
      <c r="BT182" t="s">
        <v>105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 t="s">
        <v>83</v>
      </c>
      <c r="CB182" t="s">
        <v>83</v>
      </c>
      <c r="CC182" t="s">
        <v>83</v>
      </c>
      <c r="CD182">
        <v>0</v>
      </c>
      <c r="CE182">
        <v>6</v>
      </c>
      <c r="CF182">
        <v>2007</v>
      </c>
      <c r="CG182" t="s">
        <v>110</v>
      </c>
      <c r="CH182" t="s">
        <v>111</v>
      </c>
      <c r="CI182" s="3">
        <v>177000</v>
      </c>
    </row>
    <row r="183" spans="1:87" x14ac:dyDescent="0.3">
      <c r="A183" s="1">
        <v>182</v>
      </c>
      <c r="B183">
        <v>70</v>
      </c>
      <c r="C183" t="s">
        <v>81</v>
      </c>
      <c r="D183">
        <v>54</v>
      </c>
      <c r="E183" s="1">
        <v>7588</v>
      </c>
      <c r="F183" s="2" t="s">
        <v>82</v>
      </c>
      <c r="G183" s="1">
        <f t="shared" si="8"/>
        <v>1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88</v>
      </c>
      <c r="N183" t="s">
        <v>123</v>
      </c>
      <c r="O183" t="s">
        <v>90</v>
      </c>
      <c r="P183" t="s">
        <v>90</v>
      </c>
      <c r="Q183" t="s">
        <v>91</v>
      </c>
      <c r="R183" t="s">
        <v>92</v>
      </c>
      <c r="S183">
        <v>7</v>
      </c>
      <c r="T183">
        <v>6</v>
      </c>
      <c r="U183" s="2">
        <v>1920</v>
      </c>
      <c r="V183" s="2">
        <v>1950</v>
      </c>
      <c r="W183" s="1">
        <f t="shared" si="9"/>
        <v>102</v>
      </c>
      <c r="X183" s="1">
        <f t="shared" si="10"/>
        <v>72</v>
      </c>
      <c r="Y183" t="s">
        <v>93</v>
      </c>
      <c r="Z183" t="s">
        <v>94</v>
      </c>
      <c r="AA183" t="s">
        <v>203</v>
      </c>
      <c r="AB183" t="s">
        <v>203</v>
      </c>
      <c r="AC183" t="s">
        <v>117</v>
      </c>
      <c r="AE183">
        <v>0</v>
      </c>
      <c r="AF183" t="s">
        <v>98</v>
      </c>
      <c r="AG183" t="s">
        <v>98</v>
      </c>
      <c r="AH183" t="s">
        <v>126</v>
      </c>
      <c r="AI183" s="1">
        <f>VLOOKUP('Housing Data Set'!AH183, 'Look-Up Tab'!$B$3:$C$8,2,FALSE)</f>
        <v>1</v>
      </c>
      <c r="AJ183" t="s">
        <v>147</v>
      </c>
      <c r="AK183" t="s">
        <v>98</v>
      </c>
      <c r="AL183" t="s">
        <v>100</v>
      </c>
      <c r="AM183" t="s">
        <v>172</v>
      </c>
      <c r="AN183">
        <v>352</v>
      </c>
      <c r="AO183" t="s">
        <v>102</v>
      </c>
      <c r="AP183">
        <v>0</v>
      </c>
      <c r="AQ183">
        <v>441</v>
      </c>
      <c r="AR183">
        <v>793</v>
      </c>
      <c r="AS183" t="s">
        <v>103</v>
      </c>
      <c r="AT183" t="s">
        <v>97</v>
      </c>
      <c r="AU183" t="s">
        <v>105</v>
      </c>
      <c r="AV183" t="s">
        <v>106</v>
      </c>
      <c r="AW183">
        <v>901</v>
      </c>
      <c r="AX183">
        <v>901</v>
      </c>
      <c r="AY183">
        <v>0</v>
      </c>
      <c r="AZ183">
        <v>1802</v>
      </c>
      <c r="BA183">
        <v>0</v>
      </c>
      <c r="BB183">
        <v>0</v>
      </c>
      <c r="BC183">
        <v>1</v>
      </c>
      <c r="BD183">
        <v>1</v>
      </c>
      <c r="BE183">
        <v>4</v>
      </c>
      <c r="BF183">
        <v>1</v>
      </c>
      <c r="BG183" t="s">
        <v>98</v>
      </c>
      <c r="BH183" s="1">
        <v>9</v>
      </c>
      <c r="BI183" t="s">
        <v>107</v>
      </c>
      <c r="BJ183" s="2">
        <v>1</v>
      </c>
      <c r="BK183" s="1">
        <f t="shared" si="11"/>
        <v>1</v>
      </c>
      <c r="BL183" t="s">
        <v>97</v>
      </c>
      <c r="BM183" t="s">
        <v>127</v>
      </c>
      <c r="BN183">
        <v>1920</v>
      </c>
      <c r="BO183" t="s">
        <v>102</v>
      </c>
      <c r="BP183">
        <v>1</v>
      </c>
      <c r="BQ183">
        <v>216</v>
      </c>
      <c r="BR183" t="s">
        <v>147</v>
      </c>
      <c r="BS183" t="s">
        <v>98</v>
      </c>
      <c r="BT183" t="s">
        <v>105</v>
      </c>
      <c r="BU183">
        <v>0</v>
      </c>
      <c r="BV183">
        <v>0</v>
      </c>
      <c r="BW183">
        <v>40</v>
      </c>
      <c r="BX183">
        <v>0</v>
      </c>
      <c r="BY183">
        <v>0</v>
      </c>
      <c r="BZ183">
        <v>0</v>
      </c>
      <c r="CA183" t="s">
        <v>83</v>
      </c>
      <c r="CB183" t="s">
        <v>83</v>
      </c>
      <c r="CC183" t="s">
        <v>83</v>
      </c>
      <c r="CD183">
        <v>0</v>
      </c>
      <c r="CE183">
        <v>7</v>
      </c>
      <c r="CF183">
        <v>2006</v>
      </c>
      <c r="CG183" t="s">
        <v>110</v>
      </c>
      <c r="CH183" t="s">
        <v>111</v>
      </c>
      <c r="CI183" s="3">
        <v>200100</v>
      </c>
    </row>
    <row r="184" spans="1:87" x14ac:dyDescent="0.3">
      <c r="A184" s="1">
        <v>183</v>
      </c>
      <c r="B184">
        <v>20</v>
      </c>
      <c r="C184" t="s">
        <v>81</v>
      </c>
      <c r="D184">
        <v>60</v>
      </c>
      <c r="E184" s="1">
        <v>9060</v>
      </c>
      <c r="F184" s="2" t="s">
        <v>82</v>
      </c>
      <c r="G184" s="1">
        <f t="shared" si="8"/>
        <v>1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88</v>
      </c>
      <c r="N184" t="s">
        <v>185</v>
      </c>
      <c r="O184" t="s">
        <v>144</v>
      </c>
      <c r="P184" t="s">
        <v>90</v>
      </c>
      <c r="Q184" t="s">
        <v>91</v>
      </c>
      <c r="R184" t="s">
        <v>115</v>
      </c>
      <c r="S184">
        <v>5</v>
      </c>
      <c r="T184">
        <v>6</v>
      </c>
      <c r="U184" s="2">
        <v>1957</v>
      </c>
      <c r="V184" s="2">
        <v>2006</v>
      </c>
      <c r="W184" s="1">
        <f t="shared" si="9"/>
        <v>65</v>
      </c>
      <c r="X184" s="1">
        <f t="shared" si="10"/>
        <v>16</v>
      </c>
      <c r="Y184" t="s">
        <v>152</v>
      </c>
      <c r="Z184" t="s">
        <v>94</v>
      </c>
      <c r="AA184" t="s">
        <v>124</v>
      </c>
      <c r="AB184" t="s">
        <v>124</v>
      </c>
      <c r="AC184" t="s">
        <v>96</v>
      </c>
      <c r="AE184">
        <v>98</v>
      </c>
      <c r="AF184" t="s">
        <v>98</v>
      </c>
      <c r="AG184" t="s">
        <v>98</v>
      </c>
      <c r="AH184" t="s">
        <v>99</v>
      </c>
      <c r="AI184" s="1">
        <f>VLOOKUP('Housing Data Set'!AH184, 'Look-Up Tab'!$B$3:$C$8,2,FALSE)</f>
        <v>3</v>
      </c>
      <c r="AJ184" t="s">
        <v>83</v>
      </c>
      <c r="AK184" t="s">
        <v>83</v>
      </c>
      <c r="AL184" t="s">
        <v>83</v>
      </c>
      <c r="AM184" t="s">
        <v>83</v>
      </c>
      <c r="AN184">
        <v>0</v>
      </c>
      <c r="AO184" t="s">
        <v>83</v>
      </c>
      <c r="AP184">
        <v>0</v>
      </c>
      <c r="AQ184">
        <v>0</v>
      </c>
      <c r="AR184">
        <v>0</v>
      </c>
      <c r="AS184" t="s">
        <v>103</v>
      </c>
      <c r="AT184" t="s">
        <v>104</v>
      </c>
      <c r="AU184" t="s">
        <v>105</v>
      </c>
      <c r="AV184" t="s">
        <v>106</v>
      </c>
      <c r="AW184">
        <v>1340</v>
      </c>
      <c r="AX184">
        <v>0</v>
      </c>
      <c r="AY184">
        <v>0</v>
      </c>
      <c r="AZ184">
        <v>1340</v>
      </c>
      <c r="BA184">
        <v>0</v>
      </c>
      <c r="BB184">
        <v>0</v>
      </c>
      <c r="BC184">
        <v>1</v>
      </c>
      <c r="BD184">
        <v>0</v>
      </c>
      <c r="BE184">
        <v>3</v>
      </c>
      <c r="BF184">
        <v>1</v>
      </c>
      <c r="BG184" t="s">
        <v>98</v>
      </c>
      <c r="BH184" s="1">
        <v>7</v>
      </c>
      <c r="BI184" t="s">
        <v>107</v>
      </c>
      <c r="BJ184" s="2">
        <v>1</v>
      </c>
      <c r="BK184" s="1">
        <f t="shared" si="11"/>
        <v>1</v>
      </c>
      <c r="BL184" t="s">
        <v>97</v>
      </c>
      <c r="BM184" t="s">
        <v>108</v>
      </c>
      <c r="BN184">
        <v>1957</v>
      </c>
      <c r="BO184" t="s">
        <v>109</v>
      </c>
      <c r="BP184">
        <v>1</v>
      </c>
      <c r="BQ184">
        <v>252</v>
      </c>
      <c r="BR184" t="s">
        <v>98</v>
      </c>
      <c r="BS184" t="s">
        <v>98</v>
      </c>
      <c r="BT184" t="s">
        <v>105</v>
      </c>
      <c r="BU184">
        <v>116</v>
      </c>
      <c r="BV184">
        <v>0</v>
      </c>
      <c r="BW184">
        <v>0</v>
      </c>
      <c r="BX184">
        <v>180</v>
      </c>
      <c r="BY184">
        <v>0</v>
      </c>
      <c r="BZ184">
        <v>0</v>
      </c>
      <c r="CA184" t="s">
        <v>83</v>
      </c>
      <c r="CB184" t="s">
        <v>134</v>
      </c>
      <c r="CC184" t="s">
        <v>83</v>
      </c>
      <c r="CD184">
        <v>0</v>
      </c>
      <c r="CE184">
        <v>6</v>
      </c>
      <c r="CF184">
        <v>2007</v>
      </c>
      <c r="CG184" t="s">
        <v>110</v>
      </c>
      <c r="CH184" t="s">
        <v>111</v>
      </c>
      <c r="CI184" s="3">
        <v>120000</v>
      </c>
    </row>
    <row r="185" spans="1:87" x14ac:dyDescent="0.3">
      <c r="A185" s="1">
        <v>184</v>
      </c>
      <c r="B185">
        <v>50</v>
      </c>
      <c r="C185" t="s">
        <v>142</v>
      </c>
      <c r="D185">
        <v>63</v>
      </c>
      <c r="E185" s="1">
        <v>11426</v>
      </c>
      <c r="F185" s="2" t="s">
        <v>82</v>
      </c>
      <c r="G185" s="1">
        <f t="shared" si="8"/>
        <v>1</v>
      </c>
      <c r="H185" t="s">
        <v>83</v>
      </c>
      <c r="I185" t="s">
        <v>84</v>
      </c>
      <c r="J185" t="s">
        <v>85</v>
      </c>
      <c r="K185" t="s">
        <v>86</v>
      </c>
      <c r="L185" t="s">
        <v>87</v>
      </c>
      <c r="M185" t="s">
        <v>88</v>
      </c>
      <c r="N185" t="s">
        <v>143</v>
      </c>
      <c r="O185" t="s">
        <v>90</v>
      </c>
      <c r="P185" t="s">
        <v>90</v>
      </c>
      <c r="Q185" t="s">
        <v>91</v>
      </c>
      <c r="R185" t="s">
        <v>132</v>
      </c>
      <c r="S185">
        <v>7</v>
      </c>
      <c r="T185">
        <v>5</v>
      </c>
      <c r="U185" s="2">
        <v>2003</v>
      </c>
      <c r="V185" s="2">
        <v>2003</v>
      </c>
      <c r="W185" s="1">
        <f t="shared" si="9"/>
        <v>19</v>
      </c>
      <c r="X185" s="1">
        <f t="shared" si="10"/>
        <v>19</v>
      </c>
      <c r="Y185" t="s">
        <v>93</v>
      </c>
      <c r="Z185" t="s">
        <v>94</v>
      </c>
      <c r="AA185" t="s">
        <v>95</v>
      </c>
      <c r="AB185" t="s">
        <v>95</v>
      </c>
      <c r="AC185" t="s">
        <v>117</v>
      </c>
      <c r="AE185">
        <v>0</v>
      </c>
      <c r="AF185" t="s">
        <v>98</v>
      </c>
      <c r="AG185" t="s">
        <v>98</v>
      </c>
      <c r="AH185" t="s">
        <v>99</v>
      </c>
      <c r="AI185" s="1">
        <f>VLOOKUP('Housing Data Set'!AH185, 'Look-Up Tab'!$B$3:$C$8,2,FALSE)</f>
        <v>3</v>
      </c>
      <c r="AJ185" t="s">
        <v>97</v>
      </c>
      <c r="AK185" t="s">
        <v>98</v>
      </c>
      <c r="AL185" t="s">
        <v>100</v>
      </c>
      <c r="AM185" t="s">
        <v>102</v>
      </c>
      <c r="AN185">
        <v>0</v>
      </c>
      <c r="AO185" t="s">
        <v>102</v>
      </c>
      <c r="AP185">
        <v>0</v>
      </c>
      <c r="AQ185">
        <v>1362</v>
      </c>
      <c r="AR185">
        <v>1362</v>
      </c>
      <c r="AS185" t="s">
        <v>103</v>
      </c>
      <c r="AT185" t="s">
        <v>104</v>
      </c>
      <c r="AU185" t="s">
        <v>105</v>
      </c>
      <c r="AV185" t="s">
        <v>106</v>
      </c>
      <c r="AW185">
        <v>1362</v>
      </c>
      <c r="AX185">
        <v>720</v>
      </c>
      <c r="AY185">
        <v>0</v>
      </c>
      <c r="AZ185">
        <v>2082</v>
      </c>
      <c r="BA185">
        <v>0</v>
      </c>
      <c r="BB185">
        <v>0</v>
      </c>
      <c r="BC185">
        <v>2</v>
      </c>
      <c r="BD185">
        <v>1</v>
      </c>
      <c r="BE185">
        <v>3</v>
      </c>
      <c r="BF185">
        <v>1</v>
      </c>
      <c r="BG185" t="s">
        <v>97</v>
      </c>
      <c r="BH185" s="1">
        <v>6</v>
      </c>
      <c r="BI185" t="s">
        <v>194</v>
      </c>
      <c r="BJ185" s="2">
        <v>0</v>
      </c>
      <c r="BK185" s="1">
        <f t="shared" si="11"/>
        <v>0</v>
      </c>
      <c r="BL185" t="s">
        <v>83</v>
      </c>
      <c r="BM185" t="s">
        <v>127</v>
      </c>
      <c r="BN185">
        <v>2003</v>
      </c>
      <c r="BO185" t="s">
        <v>102</v>
      </c>
      <c r="BP185">
        <v>2</v>
      </c>
      <c r="BQ185">
        <v>484</v>
      </c>
      <c r="BR185" t="s">
        <v>98</v>
      </c>
      <c r="BS185" t="s">
        <v>98</v>
      </c>
      <c r="BT185" t="s">
        <v>177</v>
      </c>
      <c r="BU185">
        <v>280</v>
      </c>
      <c r="BV185">
        <v>238</v>
      </c>
      <c r="BW185">
        <v>0</v>
      </c>
      <c r="BX185">
        <v>0</v>
      </c>
      <c r="BY185">
        <v>0</v>
      </c>
      <c r="BZ185">
        <v>0</v>
      </c>
      <c r="CA185" t="s">
        <v>83</v>
      </c>
      <c r="CB185" t="s">
        <v>83</v>
      </c>
      <c r="CC185" t="s">
        <v>83</v>
      </c>
      <c r="CD185">
        <v>0</v>
      </c>
      <c r="CE185">
        <v>6</v>
      </c>
      <c r="CF185">
        <v>2008</v>
      </c>
      <c r="CG185" t="s">
        <v>110</v>
      </c>
      <c r="CH185" t="s">
        <v>111</v>
      </c>
      <c r="CI185" s="3">
        <v>200000</v>
      </c>
    </row>
    <row r="186" spans="1:87" x14ac:dyDescent="0.3">
      <c r="A186" s="1">
        <v>185</v>
      </c>
      <c r="B186">
        <v>50</v>
      </c>
      <c r="C186" t="s">
        <v>81</v>
      </c>
      <c r="D186">
        <v>92</v>
      </c>
      <c r="E186" s="1">
        <v>7438</v>
      </c>
      <c r="F186" s="2" t="s">
        <v>82</v>
      </c>
      <c r="G186" s="1">
        <f t="shared" si="8"/>
        <v>1</v>
      </c>
      <c r="H186" t="s">
        <v>83</v>
      </c>
      <c r="I186" t="s">
        <v>120</v>
      </c>
      <c r="J186" t="s">
        <v>85</v>
      </c>
      <c r="K186" t="s">
        <v>86</v>
      </c>
      <c r="L186" t="s">
        <v>87</v>
      </c>
      <c r="M186" t="s">
        <v>88</v>
      </c>
      <c r="N186" t="s">
        <v>148</v>
      </c>
      <c r="O186" t="s">
        <v>202</v>
      </c>
      <c r="P186" t="s">
        <v>114</v>
      </c>
      <c r="Q186" t="s">
        <v>91</v>
      </c>
      <c r="R186" t="s">
        <v>132</v>
      </c>
      <c r="S186">
        <v>5</v>
      </c>
      <c r="T186">
        <v>8</v>
      </c>
      <c r="U186" s="2">
        <v>1908</v>
      </c>
      <c r="V186" s="2">
        <v>1991</v>
      </c>
      <c r="W186" s="1">
        <f t="shared" si="9"/>
        <v>114</v>
      </c>
      <c r="X186" s="1">
        <f t="shared" si="10"/>
        <v>31</v>
      </c>
      <c r="Y186" t="s">
        <v>93</v>
      </c>
      <c r="Z186" t="s">
        <v>94</v>
      </c>
      <c r="AA186" t="s">
        <v>186</v>
      </c>
      <c r="AB186" t="s">
        <v>161</v>
      </c>
      <c r="AC186" t="s">
        <v>117</v>
      </c>
      <c r="AE186">
        <v>0</v>
      </c>
      <c r="AF186" t="s">
        <v>98</v>
      </c>
      <c r="AG186" t="s">
        <v>98</v>
      </c>
      <c r="AH186" t="s">
        <v>99</v>
      </c>
      <c r="AI186" s="1">
        <f>VLOOKUP('Housing Data Set'!AH186, 'Look-Up Tab'!$B$3:$C$8,2,FALSE)</f>
        <v>3</v>
      </c>
      <c r="AJ186" t="s">
        <v>147</v>
      </c>
      <c r="AK186" t="s">
        <v>98</v>
      </c>
      <c r="AL186" t="s">
        <v>100</v>
      </c>
      <c r="AM186" t="s">
        <v>102</v>
      </c>
      <c r="AN186">
        <v>0</v>
      </c>
      <c r="AO186" t="s">
        <v>102</v>
      </c>
      <c r="AP186">
        <v>0</v>
      </c>
      <c r="AQ186">
        <v>504</v>
      </c>
      <c r="AR186">
        <v>504</v>
      </c>
      <c r="AS186" t="s">
        <v>103</v>
      </c>
      <c r="AT186" t="s">
        <v>97</v>
      </c>
      <c r="AU186" t="s">
        <v>105</v>
      </c>
      <c r="AV186" t="s">
        <v>106</v>
      </c>
      <c r="AW186">
        <v>936</v>
      </c>
      <c r="AX186">
        <v>316</v>
      </c>
      <c r="AY186">
        <v>0</v>
      </c>
      <c r="AZ186">
        <v>1252</v>
      </c>
      <c r="BA186">
        <v>0</v>
      </c>
      <c r="BB186">
        <v>0</v>
      </c>
      <c r="BC186">
        <v>1</v>
      </c>
      <c r="BD186">
        <v>0</v>
      </c>
      <c r="BE186">
        <v>3</v>
      </c>
      <c r="BF186">
        <v>1</v>
      </c>
      <c r="BG186" t="s">
        <v>98</v>
      </c>
      <c r="BH186" s="1">
        <v>5</v>
      </c>
      <c r="BI186" t="s">
        <v>107</v>
      </c>
      <c r="BJ186" s="2">
        <v>0</v>
      </c>
      <c r="BK186" s="1">
        <f t="shared" si="11"/>
        <v>0</v>
      </c>
      <c r="BL186" t="s">
        <v>83</v>
      </c>
      <c r="BM186" t="s">
        <v>108</v>
      </c>
      <c r="BN186">
        <v>1986</v>
      </c>
      <c r="BO186" t="s">
        <v>102</v>
      </c>
      <c r="BP186">
        <v>2</v>
      </c>
      <c r="BQ186">
        <v>576</v>
      </c>
      <c r="BR186" t="s">
        <v>98</v>
      </c>
      <c r="BS186" t="s">
        <v>98</v>
      </c>
      <c r="BT186" t="s">
        <v>105</v>
      </c>
      <c r="BU186">
        <v>104</v>
      </c>
      <c r="BV186">
        <v>0</v>
      </c>
      <c r="BW186">
        <v>0</v>
      </c>
      <c r="BX186">
        <v>0</v>
      </c>
      <c r="BY186">
        <v>0</v>
      </c>
      <c r="BZ186">
        <v>0</v>
      </c>
      <c r="CA186" t="s">
        <v>83</v>
      </c>
      <c r="CB186" t="s">
        <v>134</v>
      </c>
      <c r="CC186" t="s">
        <v>83</v>
      </c>
      <c r="CD186">
        <v>0</v>
      </c>
      <c r="CE186">
        <v>6</v>
      </c>
      <c r="CF186">
        <v>2006</v>
      </c>
      <c r="CG186" t="s">
        <v>110</v>
      </c>
      <c r="CH186" t="s">
        <v>111</v>
      </c>
      <c r="CI186" s="3">
        <v>127000</v>
      </c>
    </row>
    <row r="187" spans="1:87" x14ac:dyDescent="0.3">
      <c r="A187" s="1">
        <v>186</v>
      </c>
      <c r="B187">
        <v>75</v>
      </c>
      <c r="C187" t="s">
        <v>142</v>
      </c>
      <c r="D187">
        <v>90</v>
      </c>
      <c r="E187" s="1">
        <v>22950</v>
      </c>
      <c r="F187" s="2" t="s">
        <v>82</v>
      </c>
      <c r="G187" s="1">
        <f t="shared" si="8"/>
        <v>1</v>
      </c>
      <c r="H187" t="s">
        <v>83</v>
      </c>
      <c r="I187" t="s">
        <v>160</v>
      </c>
      <c r="J187" t="s">
        <v>85</v>
      </c>
      <c r="K187" t="s">
        <v>86</v>
      </c>
      <c r="L187" t="s">
        <v>87</v>
      </c>
      <c r="M187" t="s">
        <v>88</v>
      </c>
      <c r="N187" t="s">
        <v>143</v>
      </c>
      <c r="O187" t="s">
        <v>144</v>
      </c>
      <c r="P187" t="s">
        <v>90</v>
      </c>
      <c r="Q187" t="s">
        <v>91</v>
      </c>
      <c r="R187" t="s">
        <v>225</v>
      </c>
      <c r="S187">
        <v>10</v>
      </c>
      <c r="T187">
        <v>9</v>
      </c>
      <c r="U187" s="2">
        <v>1892</v>
      </c>
      <c r="V187" s="2">
        <v>1993</v>
      </c>
      <c r="W187" s="1">
        <f t="shared" si="9"/>
        <v>130</v>
      </c>
      <c r="X187" s="1">
        <f t="shared" si="10"/>
        <v>29</v>
      </c>
      <c r="Y187" t="s">
        <v>93</v>
      </c>
      <c r="Z187" t="s">
        <v>196</v>
      </c>
      <c r="AA187" t="s">
        <v>124</v>
      </c>
      <c r="AB187" t="s">
        <v>124</v>
      </c>
      <c r="AC187" t="s">
        <v>117</v>
      </c>
      <c r="AE187">
        <v>0</v>
      </c>
      <c r="AF187" t="s">
        <v>97</v>
      </c>
      <c r="AG187" t="s">
        <v>97</v>
      </c>
      <c r="AH187" t="s">
        <v>126</v>
      </c>
      <c r="AI187" s="1">
        <f>VLOOKUP('Housing Data Set'!AH187, 'Look-Up Tab'!$B$3:$C$8,2,FALSE)</f>
        <v>1</v>
      </c>
      <c r="AJ187" t="s">
        <v>98</v>
      </c>
      <c r="AK187" t="s">
        <v>98</v>
      </c>
      <c r="AL187" t="s">
        <v>121</v>
      </c>
      <c r="AM187" t="s">
        <v>102</v>
      </c>
      <c r="AN187">
        <v>0</v>
      </c>
      <c r="AO187" t="s">
        <v>102</v>
      </c>
      <c r="AP187">
        <v>0</v>
      </c>
      <c r="AQ187">
        <v>1107</v>
      </c>
      <c r="AR187">
        <v>1107</v>
      </c>
      <c r="AS187" t="s">
        <v>103</v>
      </c>
      <c r="AT187" t="s">
        <v>104</v>
      </c>
      <c r="AU187" t="s">
        <v>105</v>
      </c>
      <c r="AV187" t="s">
        <v>106</v>
      </c>
      <c r="AW187">
        <v>1518</v>
      </c>
      <c r="AX187">
        <v>1518</v>
      </c>
      <c r="AY187">
        <v>572</v>
      </c>
      <c r="AZ187">
        <v>3608</v>
      </c>
      <c r="BA187">
        <v>0</v>
      </c>
      <c r="BB187">
        <v>0</v>
      </c>
      <c r="BC187">
        <v>2</v>
      </c>
      <c r="BD187">
        <v>1</v>
      </c>
      <c r="BE187">
        <v>4</v>
      </c>
      <c r="BF187">
        <v>1</v>
      </c>
      <c r="BG187" t="s">
        <v>104</v>
      </c>
      <c r="BH187" s="1">
        <v>12</v>
      </c>
      <c r="BI187" t="s">
        <v>107</v>
      </c>
      <c r="BJ187" s="2">
        <v>2</v>
      </c>
      <c r="BK187" s="1">
        <f t="shared" si="11"/>
        <v>1</v>
      </c>
      <c r="BL187" t="s">
        <v>98</v>
      </c>
      <c r="BM187" t="s">
        <v>127</v>
      </c>
      <c r="BN187">
        <v>1993</v>
      </c>
      <c r="BO187" t="s">
        <v>102</v>
      </c>
      <c r="BP187">
        <v>3</v>
      </c>
      <c r="BQ187">
        <v>840</v>
      </c>
      <c r="BR187" t="s">
        <v>104</v>
      </c>
      <c r="BS187" t="s">
        <v>98</v>
      </c>
      <c r="BT187" t="s">
        <v>105</v>
      </c>
      <c r="BU187">
        <v>0</v>
      </c>
      <c r="BV187">
        <v>260</v>
      </c>
      <c r="BW187">
        <v>0</v>
      </c>
      <c r="BX187">
        <v>0</v>
      </c>
      <c r="BY187">
        <v>410</v>
      </c>
      <c r="BZ187">
        <v>0</v>
      </c>
      <c r="CA187" t="s">
        <v>83</v>
      </c>
      <c r="CB187" t="s">
        <v>165</v>
      </c>
      <c r="CC187" t="s">
        <v>83</v>
      </c>
      <c r="CD187">
        <v>0</v>
      </c>
      <c r="CE187">
        <v>6</v>
      </c>
      <c r="CF187">
        <v>2006</v>
      </c>
      <c r="CG187" t="s">
        <v>110</v>
      </c>
      <c r="CH187" t="s">
        <v>111</v>
      </c>
      <c r="CI187" s="3">
        <v>475000</v>
      </c>
    </row>
    <row r="188" spans="1:87" x14ac:dyDescent="0.3">
      <c r="A188" s="1">
        <v>187</v>
      </c>
      <c r="B188">
        <v>80</v>
      </c>
      <c r="C188" t="s">
        <v>81</v>
      </c>
      <c r="D188" t="s">
        <v>83</v>
      </c>
      <c r="E188" s="1">
        <v>9947</v>
      </c>
      <c r="F188" s="2" t="s">
        <v>82</v>
      </c>
      <c r="G188" s="1">
        <f t="shared" si="8"/>
        <v>1</v>
      </c>
      <c r="H188" t="s">
        <v>83</v>
      </c>
      <c r="I188" t="s">
        <v>120</v>
      </c>
      <c r="J188" t="s">
        <v>85</v>
      </c>
      <c r="K188" t="s">
        <v>86</v>
      </c>
      <c r="L188" t="s">
        <v>166</v>
      </c>
      <c r="M188" t="s">
        <v>88</v>
      </c>
      <c r="N188" t="s">
        <v>131</v>
      </c>
      <c r="O188" t="s">
        <v>90</v>
      </c>
      <c r="P188" t="s">
        <v>90</v>
      </c>
      <c r="Q188" t="s">
        <v>91</v>
      </c>
      <c r="R188" t="s">
        <v>197</v>
      </c>
      <c r="S188">
        <v>7</v>
      </c>
      <c r="T188">
        <v>5</v>
      </c>
      <c r="U188" s="2">
        <v>1990</v>
      </c>
      <c r="V188" s="2">
        <v>1991</v>
      </c>
      <c r="W188" s="1">
        <f t="shared" si="9"/>
        <v>32</v>
      </c>
      <c r="X188" s="1">
        <f t="shared" si="10"/>
        <v>31</v>
      </c>
      <c r="Y188" t="s">
        <v>93</v>
      </c>
      <c r="Z188" t="s">
        <v>94</v>
      </c>
      <c r="AA188" t="s">
        <v>140</v>
      </c>
      <c r="AB188" t="s">
        <v>140</v>
      </c>
      <c r="AC188" t="s">
        <v>117</v>
      </c>
      <c r="AE188">
        <v>0</v>
      </c>
      <c r="AF188" t="s">
        <v>98</v>
      </c>
      <c r="AG188" t="s">
        <v>98</v>
      </c>
      <c r="AH188" t="s">
        <v>99</v>
      </c>
      <c r="AI188" s="1">
        <f>VLOOKUP('Housing Data Set'!AH188, 'Look-Up Tab'!$B$3:$C$8,2,FALSE)</f>
        <v>3</v>
      </c>
      <c r="AJ188" t="s">
        <v>97</v>
      </c>
      <c r="AK188" t="s">
        <v>98</v>
      </c>
      <c r="AL188" t="s">
        <v>130</v>
      </c>
      <c r="AM188" t="s">
        <v>101</v>
      </c>
      <c r="AN188">
        <v>611</v>
      </c>
      <c r="AO188" t="s">
        <v>102</v>
      </c>
      <c r="AP188">
        <v>0</v>
      </c>
      <c r="AQ188">
        <v>577</v>
      </c>
      <c r="AR188">
        <v>1188</v>
      </c>
      <c r="AS188" t="s">
        <v>103</v>
      </c>
      <c r="AT188" t="s">
        <v>104</v>
      </c>
      <c r="AU188" t="s">
        <v>105</v>
      </c>
      <c r="AV188" t="s">
        <v>106</v>
      </c>
      <c r="AW188">
        <v>1217</v>
      </c>
      <c r="AX188">
        <v>0</v>
      </c>
      <c r="AY188">
        <v>0</v>
      </c>
      <c r="AZ188">
        <v>1217</v>
      </c>
      <c r="BA188">
        <v>1</v>
      </c>
      <c r="BB188">
        <v>0</v>
      </c>
      <c r="BC188">
        <v>2</v>
      </c>
      <c r="BD188">
        <v>0</v>
      </c>
      <c r="BE188">
        <v>3</v>
      </c>
      <c r="BF188">
        <v>1</v>
      </c>
      <c r="BG188" t="s">
        <v>97</v>
      </c>
      <c r="BH188" s="1">
        <v>6</v>
      </c>
      <c r="BI188" t="s">
        <v>107</v>
      </c>
      <c r="BJ188" s="2">
        <v>0</v>
      </c>
      <c r="BK188" s="1">
        <f t="shared" si="11"/>
        <v>0</v>
      </c>
      <c r="BL188" t="s">
        <v>83</v>
      </c>
      <c r="BM188" t="s">
        <v>108</v>
      </c>
      <c r="BN188">
        <v>1990</v>
      </c>
      <c r="BO188" t="s">
        <v>102</v>
      </c>
      <c r="BP188">
        <v>2</v>
      </c>
      <c r="BQ188">
        <v>497</v>
      </c>
      <c r="BR188" t="s">
        <v>98</v>
      </c>
      <c r="BS188" t="s">
        <v>98</v>
      </c>
      <c r="BT188" t="s">
        <v>105</v>
      </c>
      <c r="BU188">
        <v>168</v>
      </c>
      <c r="BV188">
        <v>27</v>
      </c>
      <c r="BW188">
        <v>0</v>
      </c>
      <c r="BX188">
        <v>0</v>
      </c>
      <c r="BY188">
        <v>0</v>
      </c>
      <c r="BZ188">
        <v>0</v>
      </c>
      <c r="CA188" t="s">
        <v>83</v>
      </c>
      <c r="CB188" t="s">
        <v>165</v>
      </c>
      <c r="CC188" t="s">
        <v>83</v>
      </c>
      <c r="CD188">
        <v>0</v>
      </c>
      <c r="CE188">
        <v>6</v>
      </c>
      <c r="CF188">
        <v>2009</v>
      </c>
      <c r="CG188" t="s">
        <v>110</v>
      </c>
      <c r="CH188" t="s">
        <v>111</v>
      </c>
      <c r="CI188" s="3">
        <v>173000</v>
      </c>
    </row>
    <row r="189" spans="1:87" x14ac:dyDescent="0.3">
      <c r="A189" s="1">
        <v>188</v>
      </c>
      <c r="B189">
        <v>50</v>
      </c>
      <c r="C189" t="s">
        <v>81</v>
      </c>
      <c r="D189">
        <v>60</v>
      </c>
      <c r="E189" s="1">
        <v>10410</v>
      </c>
      <c r="F189" s="2" t="s">
        <v>82</v>
      </c>
      <c r="G189" s="1">
        <f t="shared" si="8"/>
        <v>1</v>
      </c>
      <c r="H189" t="s">
        <v>83</v>
      </c>
      <c r="I189" t="s">
        <v>84</v>
      </c>
      <c r="J189" t="s">
        <v>85</v>
      </c>
      <c r="K189" t="s">
        <v>86</v>
      </c>
      <c r="L189" t="s">
        <v>87</v>
      </c>
      <c r="M189" t="s">
        <v>88</v>
      </c>
      <c r="N189" t="s">
        <v>143</v>
      </c>
      <c r="O189" t="s">
        <v>90</v>
      </c>
      <c r="P189" t="s">
        <v>90</v>
      </c>
      <c r="Q189" t="s">
        <v>91</v>
      </c>
      <c r="R189" t="s">
        <v>132</v>
      </c>
      <c r="S189">
        <v>5</v>
      </c>
      <c r="T189">
        <v>7</v>
      </c>
      <c r="U189" s="2">
        <v>1916</v>
      </c>
      <c r="V189" s="2">
        <v>1987</v>
      </c>
      <c r="W189" s="1">
        <f t="shared" si="9"/>
        <v>106</v>
      </c>
      <c r="X189" s="1">
        <f t="shared" si="10"/>
        <v>35</v>
      </c>
      <c r="Y189" t="s">
        <v>93</v>
      </c>
      <c r="Z189" t="s">
        <v>94</v>
      </c>
      <c r="AA189" t="s">
        <v>140</v>
      </c>
      <c r="AB189" t="s">
        <v>140</v>
      </c>
      <c r="AC189" t="s">
        <v>117</v>
      </c>
      <c r="AE189">
        <v>0</v>
      </c>
      <c r="AF189" t="s">
        <v>98</v>
      </c>
      <c r="AG189" t="s">
        <v>98</v>
      </c>
      <c r="AH189" t="s">
        <v>118</v>
      </c>
      <c r="AI189" s="1">
        <f>VLOOKUP('Housing Data Set'!AH189, 'Look-Up Tab'!$B$3:$C$8,2,FALSE)</f>
        <v>2</v>
      </c>
      <c r="AJ189" t="s">
        <v>147</v>
      </c>
      <c r="AK189" t="s">
        <v>98</v>
      </c>
      <c r="AL189" t="s">
        <v>100</v>
      </c>
      <c r="AM189" t="s">
        <v>102</v>
      </c>
      <c r="AN189">
        <v>0</v>
      </c>
      <c r="AO189" t="s">
        <v>102</v>
      </c>
      <c r="AP189">
        <v>0</v>
      </c>
      <c r="AQ189">
        <v>660</v>
      </c>
      <c r="AR189">
        <v>660</v>
      </c>
      <c r="AS189" t="s">
        <v>103</v>
      </c>
      <c r="AT189" t="s">
        <v>104</v>
      </c>
      <c r="AU189" t="s">
        <v>105</v>
      </c>
      <c r="AV189" t="s">
        <v>106</v>
      </c>
      <c r="AW189">
        <v>808</v>
      </c>
      <c r="AX189">
        <v>704</v>
      </c>
      <c r="AY189">
        <v>144</v>
      </c>
      <c r="AZ189">
        <v>1656</v>
      </c>
      <c r="BA189">
        <v>0</v>
      </c>
      <c r="BB189">
        <v>0</v>
      </c>
      <c r="BC189">
        <v>2</v>
      </c>
      <c r="BD189">
        <v>1</v>
      </c>
      <c r="BE189">
        <v>3</v>
      </c>
      <c r="BF189">
        <v>1</v>
      </c>
      <c r="BG189" t="s">
        <v>98</v>
      </c>
      <c r="BH189" s="1">
        <v>8</v>
      </c>
      <c r="BI189" t="s">
        <v>224</v>
      </c>
      <c r="BJ189" s="2">
        <v>0</v>
      </c>
      <c r="BK189" s="1">
        <f t="shared" si="11"/>
        <v>0</v>
      </c>
      <c r="BL189" t="s">
        <v>83</v>
      </c>
      <c r="BM189" t="s">
        <v>127</v>
      </c>
      <c r="BN189">
        <v>1916</v>
      </c>
      <c r="BO189" t="s">
        <v>102</v>
      </c>
      <c r="BP189">
        <v>1</v>
      </c>
      <c r="BQ189">
        <v>180</v>
      </c>
      <c r="BR189" t="s">
        <v>147</v>
      </c>
      <c r="BS189" t="s">
        <v>147</v>
      </c>
      <c r="BT189" t="s">
        <v>177</v>
      </c>
      <c r="BU189">
        <v>0</v>
      </c>
      <c r="BV189">
        <v>0</v>
      </c>
      <c r="BW189">
        <v>0</v>
      </c>
      <c r="BX189">
        <v>140</v>
      </c>
      <c r="BY189">
        <v>0</v>
      </c>
      <c r="BZ189">
        <v>0</v>
      </c>
      <c r="CA189" t="s">
        <v>83</v>
      </c>
      <c r="CB189" t="s">
        <v>134</v>
      </c>
      <c r="CC189" t="s">
        <v>83</v>
      </c>
      <c r="CD189">
        <v>0</v>
      </c>
      <c r="CE189">
        <v>8</v>
      </c>
      <c r="CF189">
        <v>2009</v>
      </c>
      <c r="CG189" t="s">
        <v>110</v>
      </c>
      <c r="CH189" t="s">
        <v>111</v>
      </c>
      <c r="CI189" s="3">
        <v>135000</v>
      </c>
    </row>
    <row r="190" spans="1:87" x14ac:dyDescent="0.3">
      <c r="A190" s="1">
        <v>189</v>
      </c>
      <c r="B190">
        <v>90</v>
      </c>
      <c r="C190" t="s">
        <v>81</v>
      </c>
      <c r="D190">
        <v>64</v>
      </c>
      <c r="E190" s="1">
        <v>7018</v>
      </c>
      <c r="F190" s="2" t="s">
        <v>82</v>
      </c>
      <c r="G190" s="1">
        <f t="shared" si="8"/>
        <v>1</v>
      </c>
      <c r="H190" t="s">
        <v>83</v>
      </c>
      <c r="I190" t="s">
        <v>84</v>
      </c>
      <c r="J190" t="s">
        <v>175</v>
      </c>
      <c r="K190" t="s">
        <v>86</v>
      </c>
      <c r="L190" t="s">
        <v>87</v>
      </c>
      <c r="M190" t="s">
        <v>88</v>
      </c>
      <c r="N190" t="s">
        <v>170</v>
      </c>
      <c r="O190" t="s">
        <v>114</v>
      </c>
      <c r="P190" t="s">
        <v>90</v>
      </c>
      <c r="Q190" t="s">
        <v>167</v>
      </c>
      <c r="R190" t="s">
        <v>191</v>
      </c>
      <c r="S190">
        <v>5</v>
      </c>
      <c r="T190">
        <v>5</v>
      </c>
      <c r="U190" s="2">
        <v>1979</v>
      </c>
      <c r="V190" s="2">
        <v>1979</v>
      </c>
      <c r="W190" s="1">
        <f t="shared" si="9"/>
        <v>43</v>
      </c>
      <c r="X190" s="1">
        <f t="shared" si="10"/>
        <v>43</v>
      </c>
      <c r="Y190" t="s">
        <v>93</v>
      </c>
      <c r="Z190" t="s">
        <v>94</v>
      </c>
      <c r="AA190" t="s">
        <v>161</v>
      </c>
      <c r="AB190" t="s">
        <v>161</v>
      </c>
      <c r="AC190" t="s">
        <v>137</v>
      </c>
      <c r="AE190">
        <v>275</v>
      </c>
      <c r="AF190" t="s">
        <v>98</v>
      </c>
      <c r="AG190" t="s">
        <v>98</v>
      </c>
      <c r="AH190" t="s">
        <v>118</v>
      </c>
      <c r="AI190" s="1">
        <f>VLOOKUP('Housing Data Set'!AH190, 'Look-Up Tab'!$B$3:$C$8,2,FALSE)</f>
        <v>2</v>
      </c>
      <c r="AJ190" t="s">
        <v>97</v>
      </c>
      <c r="AK190" t="s">
        <v>98</v>
      </c>
      <c r="AL190" t="s">
        <v>130</v>
      </c>
      <c r="AM190" t="s">
        <v>101</v>
      </c>
      <c r="AN190">
        <v>1086</v>
      </c>
      <c r="AO190" t="s">
        <v>102</v>
      </c>
      <c r="AP190">
        <v>0</v>
      </c>
      <c r="AQ190">
        <v>0</v>
      </c>
      <c r="AR190">
        <v>1086</v>
      </c>
      <c r="AS190" t="s">
        <v>103</v>
      </c>
      <c r="AT190" t="s">
        <v>98</v>
      </c>
      <c r="AU190" t="s">
        <v>105</v>
      </c>
      <c r="AV190" t="s">
        <v>106</v>
      </c>
      <c r="AW190">
        <v>1224</v>
      </c>
      <c r="AX190">
        <v>0</v>
      </c>
      <c r="AY190">
        <v>0</v>
      </c>
      <c r="AZ190">
        <v>1224</v>
      </c>
      <c r="BA190">
        <v>2</v>
      </c>
      <c r="BB190">
        <v>0</v>
      </c>
      <c r="BC190">
        <v>0</v>
      </c>
      <c r="BD190">
        <v>2</v>
      </c>
      <c r="BE190">
        <v>2</v>
      </c>
      <c r="BF190">
        <v>2</v>
      </c>
      <c r="BG190" t="s">
        <v>98</v>
      </c>
      <c r="BH190" s="1">
        <v>6</v>
      </c>
      <c r="BI190" t="s">
        <v>107</v>
      </c>
      <c r="BJ190" s="2">
        <v>2</v>
      </c>
      <c r="BK190" s="1">
        <f t="shared" si="11"/>
        <v>1</v>
      </c>
      <c r="BL190" t="s">
        <v>98</v>
      </c>
      <c r="BM190" t="s">
        <v>127</v>
      </c>
      <c r="BN190">
        <v>1979</v>
      </c>
      <c r="BO190" t="s">
        <v>102</v>
      </c>
      <c r="BP190">
        <v>2</v>
      </c>
      <c r="BQ190">
        <v>528</v>
      </c>
      <c r="BR190" t="s">
        <v>98</v>
      </c>
      <c r="BS190" t="s">
        <v>98</v>
      </c>
      <c r="BT190" t="s">
        <v>105</v>
      </c>
      <c r="BU190">
        <v>120</v>
      </c>
      <c r="BV190">
        <v>0</v>
      </c>
      <c r="BW190">
        <v>0</v>
      </c>
      <c r="BX190">
        <v>0</v>
      </c>
      <c r="BY190">
        <v>0</v>
      </c>
      <c r="BZ190">
        <v>0</v>
      </c>
      <c r="CA190" t="s">
        <v>83</v>
      </c>
      <c r="CB190" t="s">
        <v>83</v>
      </c>
      <c r="CC190" t="s">
        <v>83</v>
      </c>
      <c r="CD190">
        <v>0</v>
      </c>
      <c r="CE190">
        <v>6</v>
      </c>
      <c r="CF190">
        <v>2009</v>
      </c>
      <c r="CG190" t="s">
        <v>110</v>
      </c>
      <c r="CH190" t="s">
        <v>210</v>
      </c>
      <c r="CI190" s="3">
        <v>153337</v>
      </c>
    </row>
    <row r="191" spans="1:87" x14ac:dyDescent="0.3">
      <c r="A191" s="1">
        <v>190</v>
      </c>
      <c r="B191">
        <v>120</v>
      </c>
      <c r="C191" t="s">
        <v>81</v>
      </c>
      <c r="D191">
        <v>41</v>
      </c>
      <c r="E191" s="1">
        <v>4923</v>
      </c>
      <c r="F191" s="2" t="s">
        <v>82</v>
      </c>
      <c r="G191" s="1">
        <f t="shared" si="8"/>
        <v>1</v>
      </c>
      <c r="H191" t="s">
        <v>83</v>
      </c>
      <c r="I191" t="s">
        <v>84</v>
      </c>
      <c r="J191" t="s">
        <v>85</v>
      </c>
      <c r="K191" t="s">
        <v>86</v>
      </c>
      <c r="L191" t="s">
        <v>87</v>
      </c>
      <c r="M191" t="s">
        <v>88</v>
      </c>
      <c r="N191" t="s">
        <v>200</v>
      </c>
      <c r="O191" t="s">
        <v>90</v>
      </c>
      <c r="P191" t="s">
        <v>90</v>
      </c>
      <c r="Q191" t="s">
        <v>179</v>
      </c>
      <c r="R191" t="s">
        <v>115</v>
      </c>
      <c r="S191">
        <v>8</v>
      </c>
      <c r="T191">
        <v>5</v>
      </c>
      <c r="U191" s="2">
        <v>2001</v>
      </c>
      <c r="V191" s="2">
        <v>2002</v>
      </c>
      <c r="W191" s="1">
        <f t="shared" si="9"/>
        <v>21</v>
      </c>
      <c r="X191" s="1">
        <f t="shared" si="10"/>
        <v>20</v>
      </c>
      <c r="Y191" t="s">
        <v>93</v>
      </c>
      <c r="Z191" t="s">
        <v>94</v>
      </c>
      <c r="AA191" t="s">
        <v>180</v>
      </c>
      <c r="AB191" t="s">
        <v>181</v>
      </c>
      <c r="AC191" t="s">
        <v>117</v>
      </c>
      <c r="AE191">
        <v>0</v>
      </c>
      <c r="AF191" t="s">
        <v>97</v>
      </c>
      <c r="AG191" t="s">
        <v>98</v>
      </c>
      <c r="AH191" t="s">
        <v>99</v>
      </c>
      <c r="AI191" s="1">
        <f>VLOOKUP('Housing Data Set'!AH191, 'Look-Up Tab'!$B$3:$C$8,2,FALSE)</f>
        <v>3</v>
      </c>
      <c r="AJ191" t="s">
        <v>104</v>
      </c>
      <c r="AK191" t="s">
        <v>98</v>
      </c>
      <c r="AL191" t="s">
        <v>130</v>
      </c>
      <c r="AM191" t="s">
        <v>101</v>
      </c>
      <c r="AN191">
        <v>1153</v>
      </c>
      <c r="AO191" t="s">
        <v>102</v>
      </c>
      <c r="AP191">
        <v>0</v>
      </c>
      <c r="AQ191">
        <v>440</v>
      </c>
      <c r="AR191">
        <v>1593</v>
      </c>
      <c r="AS191" t="s">
        <v>103</v>
      </c>
      <c r="AT191" t="s">
        <v>104</v>
      </c>
      <c r="AU191" t="s">
        <v>105</v>
      </c>
      <c r="AV191" t="s">
        <v>106</v>
      </c>
      <c r="AW191">
        <v>1593</v>
      </c>
      <c r="AX191">
        <v>0</v>
      </c>
      <c r="AY191">
        <v>0</v>
      </c>
      <c r="AZ191">
        <v>1593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 t="s">
        <v>104</v>
      </c>
      <c r="BH191" s="1">
        <v>5</v>
      </c>
      <c r="BI191" t="s">
        <v>107</v>
      </c>
      <c r="BJ191" s="2">
        <v>1</v>
      </c>
      <c r="BK191" s="1">
        <f t="shared" si="11"/>
        <v>1</v>
      </c>
      <c r="BL191" t="s">
        <v>97</v>
      </c>
      <c r="BM191" t="s">
        <v>108</v>
      </c>
      <c r="BN191">
        <v>2001</v>
      </c>
      <c r="BO191" t="s">
        <v>157</v>
      </c>
      <c r="BP191">
        <v>2</v>
      </c>
      <c r="BQ191">
        <v>682</v>
      </c>
      <c r="BR191" t="s">
        <v>98</v>
      </c>
      <c r="BS191" t="s">
        <v>98</v>
      </c>
      <c r="BT191" t="s">
        <v>105</v>
      </c>
      <c r="BU191">
        <v>0</v>
      </c>
      <c r="BV191">
        <v>120</v>
      </c>
      <c r="BW191">
        <v>0</v>
      </c>
      <c r="BX191">
        <v>0</v>
      </c>
      <c r="BY191">
        <v>224</v>
      </c>
      <c r="BZ191">
        <v>0</v>
      </c>
      <c r="CA191" t="s">
        <v>83</v>
      </c>
      <c r="CB191" t="s">
        <v>83</v>
      </c>
      <c r="CC191" t="s">
        <v>83</v>
      </c>
      <c r="CD191">
        <v>0</v>
      </c>
      <c r="CE191">
        <v>8</v>
      </c>
      <c r="CF191">
        <v>2008</v>
      </c>
      <c r="CG191" t="s">
        <v>110</v>
      </c>
      <c r="CH191" t="s">
        <v>111</v>
      </c>
      <c r="CI191" s="3">
        <v>286000</v>
      </c>
    </row>
    <row r="192" spans="1:87" x14ac:dyDescent="0.3">
      <c r="A192" s="1">
        <v>191</v>
      </c>
      <c r="B192">
        <v>70</v>
      </c>
      <c r="C192" t="s">
        <v>81</v>
      </c>
      <c r="D192">
        <v>70</v>
      </c>
      <c r="E192" s="1">
        <v>10570</v>
      </c>
      <c r="F192" s="2" t="s">
        <v>82</v>
      </c>
      <c r="G192" s="1">
        <f t="shared" si="8"/>
        <v>1</v>
      </c>
      <c r="H192" t="s">
        <v>83</v>
      </c>
      <c r="I192" t="s">
        <v>84</v>
      </c>
      <c r="J192" t="s">
        <v>175</v>
      </c>
      <c r="K192" t="s">
        <v>86</v>
      </c>
      <c r="L192" t="s">
        <v>87</v>
      </c>
      <c r="M192" t="s">
        <v>194</v>
      </c>
      <c r="N192" t="s">
        <v>123</v>
      </c>
      <c r="O192" t="s">
        <v>90</v>
      </c>
      <c r="P192" t="s">
        <v>90</v>
      </c>
      <c r="Q192" t="s">
        <v>91</v>
      </c>
      <c r="R192" t="s">
        <v>92</v>
      </c>
      <c r="S192">
        <v>8</v>
      </c>
      <c r="T192">
        <v>8</v>
      </c>
      <c r="U192" s="2">
        <v>1932</v>
      </c>
      <c r="V192" s="2">
        <v>1994</v>
      </c>
      <c r="W192" s="1">
        <f t="shared" si="9"/>
        <v>90</v>
      </c>
      <c r="X192" s="1">
        <f t="shared" si="10"/>
        <v>28</v>
      </c>
      <c r="Y192" t="s">
        <v>152</v>
      </c>
      <c r="Z192" t="s">
        <v>94</v>
      </c>
      <c r="AA192" t="s">
        <v>96</v>
      </c>
      <c r="AB192" t="s">
        <v>96</v>
      </c>
      <c r="AC192" t="s">
        <v>117</v>
      </c>
      <c r="AE192">
        <v>0</v>
      </c>
      <c r="AF192" t="s">
        <v>97</v>
      </c>
      <c r="AG192" t="s">
        <v>98</v>
      </c>
      <c r="AH192" t="s">
        <v>118</v>
      </c>
      <c r="AI192" s="1">
        <f>VLOOKUP('Housing Data Set'!AH192, 'Look-Up Tab'!$B$3:$C$8,2,FALSE)</f>
        <v>2</v>
      </c>
      <c r="AJ192" t="s">
        <v>97</v>
      </c>
      <c r="AK192" t="s">
        <v>97</v>
      </c>
      <c r="AL192" t="s">
        <v>100</v>
      </c>
      <c r="AM192" t="s">
        <v>153</v>
      </c>
      <c r="AN192">
        <v>297</v>
      </c>
      <c r="AO192" t="s">
        <v>102</v>
      </c>
      <c r="AP192">
        <v>0</v>
      </c>
      <c r="AQ192">
        <v>556</v>
      </c>
      <c r="AR192">
        <v>853</v>
      </c>
      <c r="AS192" t="s">
        <v>103</v>
      </c>
      <c r="AT192" t="s">
        <v>98</v>
      </c>
      <c r="AU192" t="s">
        <v>105</v>
      </c>
      <c r="AV192" t="s">
        <v>106</v>
      </c>
      <c r="AW192">
        <v>1549</v>
      </c>
      <c r="AX192">
        <v>1178</v>
      </c>
      <c r="AY192">
        <v>0</v>
      </c>
      <c r="AZ192">
        <v>2727</v>
      </c>
      <c r="BA192">
        <v>0</v>
      </c>
      <c r="BB192">
        <v>0</v>
      </c>
      <c r="BC192">
        <v>2</v>
      </c>
      <c r="BD192">
        <v>1</v>
      </c>
      <c r="BE192">
        <v>3</v>
      </c>
      <c r="BF192">
        <v>1</v>
      </c>
      <c r="BG192" t="s">
        <v>97</v>
      </c>
      <c r="BH192" s="1">
        <v>10</v>
      </c>
      <c r="BI192" t="s">
        <v>221</v>
      </c>
      <c r="BJ192" s="2">
        <v>2</v>
      </c>
      <c r="BK192" s="1">
        <f t="shared" si="11"/>
        <v>1</v>
      </c>
      <c r="BL192" t="s">
        <v>98</v>
      </c>
      <c r="BM192" t="s">
        <v>127</v>
      </c>
      <c r="BN192">
        <v>1932</v>
      </c>
      <c r="BO192" t="s">
        <v>102</v>
      </c>
      <c r="BP192">
        <v>2</v>
      </c>
      <c r="BQ192">
        <v>440</v>
      </c>
      <c r="BR192" t="s">
        <v>98</v>
      </c>
      <c r="BS192" t="s">
        <v>98</v>
      </c>
      <c r="BT192" t="s">
        <v>105</v>
      </c>
      <c r="BU192">
        <v>0</v>
      </c>
      <c r="BV192">
        <v>74</v>
      </c>
      <c r="BW192">
        <v>0</v>
      </c>
      <c r="BX192">
        <v>0</v>
      </c>
      <c r="BY192">
        <v>0</v>
      </c>
      <c r="BZ192">
        <v>0</v>
      </c>
      <c r="CA192" t="s">
        <v>83</v>
      </c>
      <c r="CB192" t="s">
        <v>83</v>
      </c>
      <c r="CC192" t="s">
        <v>83</v>
      </c>
      <c r="CD192">
        <v>0</v>
      </c>
      <c r="CE192">
        <v>12</v>
      </c>
      <c r="CF192">
        <v>2007</v>
      </c>
      <c r="CG192" t="s">
        <v>110</v>
      </c>
      <c r="CH192" t="s">
        <v>111</v>
      </c>
      <c r="CI192" s="3">
        <v>315000</v>
      </c>
    </row>
    <row r="193" spans="1:87" x14ac:dyDescent="0.3">
      <c r="A193" s="1">
        <v>192</v>
      </c>
      <c r="B193">
        <v>60</v>
      </c>
      <c r="C193" t="s">
        <v>81</v>
      </c>
      <c r="D193" t="s">
        <v>83</v>
      </c>
      <c r="E193" s="1">
        <v>7472</v>
      </c>
      <c r="F193" s="2" t="s">
        <v>82</v>
      </c>
      <c r="G193" s="1">
        <f t="shared" si="8"/>
        <v>1</v>
      </c>
      <c r="H193" t="s">
        <v>83</v>
      </c>
      <c r="I193" t="s">
        <v>120</v>
      </c>
      <c r="J193" t="s">
        <v>85</v>
      </c>
      <c r="K193" t="s">
        <v>86</v>
      </c>
      <c r="L193" t="s">
        <v>166</v>
      </c>
      <c r="M193" t="s">
        <v>88</v>
      </c>
      <c r="N193" t="s">
        <v>162</v>
      </c>
      <c r="O193" t="s">
        <v>90</v>
      </c>
      <c r="P193" t="s">
        <v>90</v>
      </c>
      <c r="Q193" t="s">
        <v>91</v>
      </c>
      <c r="R193" t="s">
        <v>92</v>
      </c>
      <c r="S193">
        <v>7</v>
      </c>
      <c r="T193">
        <v>9</v>
      </c>
      <c r="U193" s="2">
        <v>1972</v>
      </c>
      <c r="V193" s="2">
        <v>2004</v>
      </c>
      <c r="W193" s="1">
        <f t="shared" si="9"/>
        <v>50</v>
      </c>
      <c r="X193" s="1">
        <f t="shared" si="10"/>
        <v>18</v>
      </c>
      <c r="Y193" t="s">
        <v>93</v>
      </c>
      <c r="Z193" t="s">
        <v>94</v>
      </c>
      <c r="AA193" t="s">
        <v>140</v>
      </c>
      <c r="AB193" t="s">
        <v>140</v>
      </c>
      <c r="AC193" t="s">
        <v>96</v>
      </c>
      <c r="AE193">
        <v>138</v>
      </c>
      <c r="AF193" t="s">
        <v>98</v>
      </c>
      <c r="AG193" t="s">
        <v>98</v>
      </c>
      <c r="AH193" t="s">
        <v>118</v>
      </c>
      <c r="AI193" s="1">
        <f>VLOOKUP('Housing Data Set'!AH193, 'Look-Up Tab'!$B$3:$C$8,2,FALSE)</f>
        <v>2</v>
      </c>
      <c r="AJ193" t="s">
        <v>98</v>
      </c>
      <c r="AK193" t="s">
        <v>98</v>
      </c>
      <c r="AL193" t="s">
        <v>100</v>
      </c>
      <c r="AM193" t="s">
        <v>119</v>
      </c>
      <c r="AN193">
        <v>626</v>
      </c>
      <c r="AO193" t="s">
        <v>102</v>
      </c>
      <c r="AP193">
        <v>0</v>
      </c>
      <c r="AQ193">
        <v>99</v>
      </c>
      <c r="AR193">
        <v>725</v>
      </c>
      <c r="AS193" t="s">
        <v>103</v>
      </c>
      <c r="AT193" t="s">
        <v>97</v>
      </c>
      <c r="AU193" t="s">
        <v>105</v>
      </c>
      <c r="AV193" t="s">
        <v>106</v>
      </c>
      <c r="AW193">
        <v>725</v>
      </c>
      <c r="AX193">
        <v>754</v>
      </c>
      <c r="AY193">
        <v>0</v>
      </c>
      <c r="AZ193">
        <v>1479</v>
      </c>
      <c r="BA193">
        <v>1</v>
      </c>
      <c r="BB193">
        <v>0</v>
      </c>
      <c r="BC193">
        <v>1</v>
      </c>
      <c r="BD193">
        <v>1</v>
      </c>
      <c r="BE193">
        <v>4</v>
      </c>
      <c r="BF193">
        <v>1</v>
      </c>
      <c r="BG193" t="s">
        <v>97</v>
      </c>
      <c r="BH193" s="1">
        <v>7</v>
      </c>
      <c r="BI193" t="s">
        <v>107</v>
      </c>
      <c r="BJ193" s="2">
        <v>0</v>
      </c>
      <c r="BK193" s="1">
        <f t="shared" si="11"/>
        <v>0</v>
      </c>
      <c r="BL193" t="s">
        <v>83</v>
      </c>
      <c r="BM193" t="s">
        <v>108</v>
      </c>
      <c r="BN193">
        <v>1972</v>
      </c>
      <c r="BO193" t="s">
        <v>157</v>
      </c>
      <c r="BP193">
        <v>2</v>
      </c>
      <c r="BQ193">
        <v>484</v>
      </c>
      <c r="BR193" t="s">
        <v>98</v>
      </c>
      <c r="BS193" t="s">
        <v>98</v>
      </c>
      <c r="BT193" t="s">
        <v>105</v>
      </c>
      <c r="BU193">
        <v>0</v>
      </c>
      <c r="BV193">
        <v>32</v>
      </c>
      <c r="BW193">
        <v>0</v>
      </c>
      <c r="BX193">
        <v>0</v>
      </c>
      <c r="BY193">
        <v>0</v>
      </c>
      <c r="BZ193">
        <v>0</v>
      </c>
      <c r="CA193" t="s">
        <v>83</v>
      </c>
      <c r="CB193" t="s">
        <v>83</v>
      </c>
      <c r="CC193" t="s">
        <v>83</v>
      </c>
      <c r="CD193">
        <v>0</v>
      </c>
      <c r="CE193">
        <v>6</v>
      </c>
      <c r="CF193">
        <v>2007</v>
      </c>
      <c r="CG193" t="s">
        <v>110</v>
      </c>
      <c r="CH193" t="s">
        <v>111</v>
      </c>
      <c r="CI193" s="3">
        <v>184000</v>
      </c>
    </row>
    <row r="194" spans="1:87" x14ac:dyDescent="0.3">
      <c r="A194" s="1">
        <v>193</v>
      </c>
      <c r="B194">
        <v>20</v>
      </c>
      <c r="C194" t="s">
        <v>81</v>
      </c>
      <c r="D194">
        <v>68</v>
      </c>
      <c r="E194" s="1">
        <v>9017</v>
      </c>
      <c r="F194" s="2" t="s">
        <v>82</v>
      </c>
      <c r="G194" s="1">
        <f t="shared" si="8"/>
        <v>1</v>
      </c>
      <c r="H194" t="s">
        <v>83</v>
      </c>
      <c r="I194" t="s">
        <v>120</v>
      </c>
      <c r="J194" t="s">
        <v>85</v>
      </c>
      <c r="K194" t="s">
        <v>86</v>
      </c>
      <c r="L194" t="s">
        <v>87</v>
      </c>
      <c r="M194" t="s">
        <v>88</v>
      </c>
      <c r="N194" t="s">
        <v>89</v>
      </c>
      <c r="O194" t="s">
        <v>90</v>
      </c>
      <c r="P194" t="s">
        <v>90</v>
      </c>
      <c r="Q194" t="s">
        <v>91</v>
      </c>
      <c r="R194" t="s">
        <v>115</v>
      </c>
      <c r="S194">
        <v>7</v>
      </c>
      <c r="T194">
        <v>5</v>
      </c>
      <c r="U194" s="2">
        <v>1999</v>
      </c>
      <c r="V194" s="2">
        <v>1999</v>
      </c>
      <c r="W194" s="1">
        <f t="shared" si="9"/>
        <v>23</v>
      </c>
      <c r="X194" s="1">
        <f t="shared" si="10"/>
        <v>23</v>
      </c>
      <c r="Y194" t="s">
        <v>93</v>
      </c>
      <c r="Z194" t="s">
        <v>94</v>
      </c>
      <c r="AA194" t="s">
        <v>95</v>
      </c>
      <c r="AB194" t="s">
        <v>95</v>
      </c>
      <c r="AC194" t="s">
        <v>117</v>
      </c>
      <c r="AE194">
        <v>0</v>
      </c>
      <c r="AF194" t="s">
        <v>97</v>
      </c>
      <c r="AG194" t="s">
        <v>98</v>
      </c>
      <c r="AH194" t="s">
        <v>99</v>
      </c>
      <c r="AI194" s="1">
        <f>VLOOKUP('Housing Data Set'!AH194, 'Look-Up Tab'!$B$3:$C$8,2,FALSE)</f>
        <v>3</v>
      </c>
      <c r="AJ194" t="s">
        <v>97</v>
      </c>
      <c r="AK194" t="s">
        <v>98</v>
      </c>
      <c r="AL194" t="s">
        <v>130</v>
      </c>
      <c r="AM194" t="s">
        <v>101</v>
      </c>
      <c r="AN194">
        <v>560</v>
      </c>
      <c r="AO194" t="s">
        <v>102</v>
      </c>
      <c r="AP194">
        <v>0</v>
      </c>
      <c r="AQ194">
        <v>871</v>
      </c>
      <c r="AR194">
        <v>1431</v>
      </c>
      <c r="AS194" t="s">
        <v>103</v>
      </c>
      <c r="AT194" t="s">
        <v>104</v>
      </c>
      <c r="AU194" t="s">
        <v>105</v>
      </c>
      <c r="AV194" t="s">
        <v>106</v>
      </c>
      <c r="AW194">
        <v>1431</v>
      </c>
      <c r="AX194">
        <v>0</v>
      </c>
      <c r="AY194">
        <v>0</v>
      </c>
      <c r="AZ194">
        <v>1431</v>
      </c>
      <c r="BA194">
        <v>1</v>
      </c>
      <c r="BB194">
        <v>0</v>
      </c>
      <c r="BC194">
        <v>2</v>
      </c>
      <c r="BD194">
        <v>0</v>
      </c>
      <c r="BE194">
        <v>3</v>
      </c>
      <c r="BF194">
        <v>1</v>
      </c>
      <c r="BG194" t="s">
        <v>97</v>
      </c>
      <c r="BH194" s="1">
        <v>6</v>
      </c>
      <c r="BI194" t="s">
        <v>107</v>
      </c>
      <c r="BJ194" s="2">
        <v>0</v>
      </c>
      <c r="BK194" s="1">
        <f t="shared" si="11"/>
        <v>0</v>
      </c>
      <c r="BL194" t="s">
        <v>83</v>
      </c>
      <c r="BM194" t="s">
        <v>108</v>
      </c>
      <c r="BN194">
        <v>1999</v>
      </c>
      <c r="BO194" t="s">
        <v>157</v>
      </c>
      <c r="BP194">
        <v>2</v>
      </c>
      <c r="BQ194">
        <v>666</v>
      </c>
      <c r="BR194" t="s">
        <v>98</v>
      </c>
      <c r="BS194" t="s">
        <v>98</v>
      </c>
      <c r="BT194" t="s">
        <v>105</v>
      </c>
      <c r="BU194">
        <v>0</v>
      </c>
      <c r="BV194">
        <v>35</v>
      </c>
      <c r="BW194">
        <v>0</v>
      </c>
      <c r="BX194">
        <v>0</v>
      </c>
      <c r="BY194">
        <v>0</v>
      </c>
      <c r="BZ194">
        <v>0</v>
      </c>
      <c r="CA194" t="s">
        <v>83</v>
      </c>
      <c r="CB194" t="s">
        <v>83</v>
      </c>
      <c r="CC194" t="s">
        <v>83</v>
      </c>
      <c r="CD194">
        <v>0</v>
      </c>
      <c r="CE194">
        <v>9</v>
      </c>
      <c r="CF194">
        <v>2009</v>
      </c>
      <c r="CG194" t="s">
        <v>110</v>
      </c>
      <c r="CH194" t="s">
        <v>111</v>
      </c>
      <c r="CI194" s="3">
        <v>192000</v>
      </c>
    </row>
    <row r="195" spans="1:87" x14ac:dyDescent="0.3">
      <c r="A195" s="1">
        <v>194</v>
      </c>
      <c r="B195">
        <v>160</v>
      </c>
      <c r="C195" t="s">
        <v>142</v>
      </c>
      <c r="D195">
        <v>24</v>
      </c>
      <c r="E195" s="1">
        <v>2522</v>
      </c>
      <c r="F195" s="2" t="s">
        <v>82</v>
      </c>
      <c r="G195" s="1">
        <f t="shared" ref="G195:G258" si="12">IF(F195="pave",1,0)</f>
        <v>1</v>
      </c>
      <c r="H195" t="s">
        <v>83</v>
      </c>
      <c r="I195" t="s">
        <v>84</v>
      </c>
      <c r="J195" t="s">
        <v>85</v>
      </c>
      <c r="K195" t="s">
        <v>86</v>
      </c>
      <c r="L195" t="s">
        <v>87</v>
      </c>
      <c r="M195" t="s">
        <v>88</v>
      </c>
      <c r="N195" t="s">
        <v>185</v>
      </c>
      <c r="O195" t="s">
        <v>90</v>
      </c>
      <c r="P195" t="s">
        <v>90</v>
      </c>
      <c r="Q195" t="s">
        <v>198</v>
      </c>
      <c r="R195" t="s">
        <v>92</v>
      </c>
      <c r="S195">
        <v>7</v>
      </c>
      <c r="T195">
        <v>5</v>
      </c>
      <c r="U195" s="2">
        <v>2004</v>
      </c>
      <c r="V195" s="2">
        <v>2004</v>
      </c>
      <c r="W195" s="1">
        <f t="shared" ref="W195:W258" si="13">2022-U195</f>
        <v>18</v>
      </c>
      <c r="X195" s="1">
        <f t="shared" ref="X195:X258" si="14">2022-V195</f>
        <v>18</v>
      </c>
      <c r="Y195" t="s">
        <v>93</v>
      </c>
      <c r="Z195" t="s">
        <v>94</v>
      </c>
      <c r="AA195" t="s">
        <v>95</v>
      </c>
      <c r="AB195" t="s">
        <v>95</v>
      </c>
      <c r="AC195" t="s">
        <v>137</v>
      </c>
      <c r="AE195">
        <v>50</v>
      </c>
      <c r="AF195" t="s">
        <v>97</v>
      </c>
      <c r="AG195" t="s">
        <v>98</v>
      </c>
      <c r="AH195" t="s">
        <v>99</v>
      </c>
      <c r="AI195" s="1">
        <f>VLOOKUP('Housing Data Set'!AH195, 'Look-Up Tab'!$B$3:$C$8,2,FALSE)</f>
        <v>3</v>
      </c>
      <c r="AJ195" t="s">
        <v>97</v>
      </c>
      <c r="AK195" t="s">
        <v>98</v>
      </c>
      <c r="AL195" t="s">
        <v>100</v>
      </c>
      <c r="AM195" t="s">
        <v>102</v>
      </c>
      <c r="AN195">
        <v>0</v>
      </c>
      <c r="AO195" t="s">
        <v>102</v>
      </c>
      <c r="AP195">
        <v>0</v>
      </c>
      <c r="AQ195">
        <v>970</v>
      </c>
      <c r="AR195">
        <v>970</v>
      </c>
      <c r="AS195" t="s">
        <v>103</v>
      </c>
      <c r="AT195" t="s">
        <v>104</v>
      </c>
      <c r="AU195" t="s">
        <v>105</v>
      </c>
      <c r="AV195" t="s">
        <v>106</v>
      </c>
      <c r="AW195">
        <v>970</v>
      </c>
      <c r="AX195">
        <v>739</v>
      </c>
      <c r="AY195">
        <v>0</v>
      </c>
      <c r="AZ195">
        <v>1709</v>
      </c>
      <c r="BA195">
        <v>0</v>
      </c>
      <c r="BB195">
        <v>0</v>
      </c>
      <c r="BC195">
        <v>2</v>
      </c>
      <c r="BD195">
        <v>0</v>
      </c>
      <c r="BE195">
        <v>3</v>
      </c>
      <c r="BF195">
        <v>1</v>
      </c>
      <c r="BG195" t="s">
        <v>97</v>
      </c>
      <c r="BH195" s="1">
        <v>7</v>
      </c>
      <c r="BI195" t="s">
        <v>221</v>
      </c>
      <c r="BJ195" s="2">
        <v>0</v>
      </c>
      <c r="BK195" s="1">
        <f t="shared" ref="BK195:BK258" si="15">IF(BJ195=0,0,1)</f>
        <v>0</v>
      </c>
      <c r="BL195" t="s">
        <v>83</v>
      </c>
      <c r="BM195" t="s">
        <v>127</v>
      </c>
      <c r="BN195">
        <v>2004</v>
      </c>
      <c r="BO195" t="s">
        <v>102</v>
      </c>
      <c r="BP195">
        <v>2</v>
      </c>
      <c r="BQ195">
        <v>380</v>
      </c>
      <c r="BR195" t="s">
        <v>98</v>
      </c>
      <c r="BS195" t="s">
        <v>98</v>
      </c>
      <c r="BT195" t="s">
        <v>105</v>
      </c>
      <c r="BU195">
        <v>0</v>
      </c>
      <c r="BV195">
        <v>40</v>
      </c>
      <c r="BW195">
        <v>0</v>
      </c>
      <c r="BX195">
        <v>0</v>
      </c>
      <c r="BY195">
        <v>0</v>
      </c>
      <c r="BZ195">
        <v>0</v>
      </c>
      <c r="CA195" t="s">
        <v>83</v>
      </c>
      <c r="CB195" t="s">
        <v>83</v>
      </c>
      <c r="CC195" t="s">
        <v>83</v>
      </c>
      <c r="CD195">
        <v>0</v>
      </c>
      <c r="CE195">
        <v>5</v>
      </c>
      <c r="CF195">
        <v>2006</v>
      </c>
      <c r="CG195" t="s">
        <v>110</v>
      </c>
      <c r="CH195" t="s">
        <v>111</v>
      </c>
      <c r="CI195" s="3">
        <v>130000</v>
      </c>
    </row>
    <row r="196" spans="1:87" x14ac:dyDescent="0.3">
      <c r="A196" s="1">
        <v>195</v>
      </c>
      <c r="B196">
        <v>20</v>
      </c>
      <c r="C196" t="s">
        <v>81</v>
      </c>
      <c r="D196">
        <v>60</v>
      </c>
      <c r="E196" s="1">
        <v>7180</v>
      </c>
      <c r="F196" s="2" t="s">
        <v>82</v>
      </c>
      <c r="G196" s="1">
        <f t="shared" si="12"/>
        <v>1</v>
      </c>
      <c r="H196" t="s">
        <v>83</v>
      </c>
      <c r="I196" t="s">
        <v>120</v>
      </c>
      <c r="J196" t="s">
        <v>85</v>
      </c>
      <c r="K196" t="s">
        <v>86</v>
      </c>
      <c r="L196" t="s">
        <v>87</v>
      </c>
      <c r="M196" t="s">
        <v>88</v>
      </c>
      <c r="N196" t="s">
        <v>89</v>
      </c>
      <c r="O196" t="s">
        <v>90</v>
      </c>
      <c r="P196" t="s">
        <v>90</v>
      </c>
      <c r="Q196" t="s">
        <v>91</v>
      </c>
      <c r="R196" t="s">
        <v>115</v>
      </c>
      <c r="S196">
        <v>5</v>
      </c>
      <c r="T196">
        <v>7</v>
      </c>
      <c r="U196" s="2">
        <v>1972</v>
      </c>
      <c r="V196" s="2">
        <v>1972</v>
      </c>
      <c r="W196" s="1">
        <f t="shared" si="13"/>
        <v>50</v>
      </c>
      <c r="X196" s="1">
        <f t="shared" si="14"/>
        <v>50</v>
      </c>
      <c r="Y196" t="s">
        <v>152</v>
      </c>
      <c r="Z196" t="s">
        <v>94</v>
      </c>
      <c r="AA196" t="s">
        <v>140</v>
      </c>
      <c r="AB196" t="s">
        <v>140</v>
      </c>
      <c r="AC196" t="s">
        <v>117</v>
      </c>
      <c r="AE196">
        <v>0</v>
      </c>
      <c r="AF196" t="s">
        <v>98</v>
      </c>
      <c r="AG196" t="s">
        <v>98</v>
      </c>
      <c r="AH196" t="s">
        <v>118</v>
      </c>
      <c r="AI196" s="1">
        <f>VLOOKUP('Housing Data Set'!AH196, 'Look-Up Tab'!$B$3:$C$8,2,FALSE)</f>
        <v>2</v>
      </c>
      <c r="AJ196" t="s">
        <v>98</v>
      </c>
      <c r="AK196" t="s">
        <v>98</v>
      </c>
      <c r="AL196" t="s">
        <v>130</v>
      </c>
      <c r="AM196" t="s">
        <v>119</v>
      </c>
      <c r="AN196">
        <v>390</v>
      </c>
      <c r="AO196" t="s">
        <v>102</v>
      </c>
      <c r="AP196">
        <v>0</v>
      </c>
      <c r="AQ196">
        <v>474</v>
      </c>
      <c r="AR196">
        <v>864</v>
      </c>
      <c r="AS196" t="s">
        <v>103</v>
      </c>
      <c r="AT196" t="s">
        <v>98</v>
      </c>
      <c r="AU196" t="s">
        <v>105</v>
      </c>
      <c r="AV196" t="s">
        <v>106</v>
      </c>
      <c r="AW196">
        <v>864</v>
      </c>
      <c r="AX196">
        <v>0</v>
      </c>
      <c r="AY196">
        <v>0</v>
      </c>
      <c r="AZ196">
        <v>864</v>
      </c>
      <c r="BA196">
        <v>0</v>
      </c>
      <c r="BB196">
        <v>0</v>
      </c>
      <c r="BC196">
        <v>1</v>
      </c>
      <c r="BD196">
        <v>0</v>
      </c>
      <c r="BE196">
        <v>3</v>
      </c>
      <c r="BF196">
        <v>1</v>
      </c>
      <c r="BG196" t="s">
        <v>98</v>
      </c>
      <c r="BH196" s="1">
        <v>5</v>
      </c>
      <c r="BI196" t="s">
        <v>107</v>
      </c>
      <c r="BJ196" s="2">
        <v>0</v>
      </c>
      <c r="BK196" s="1">
        <f t="shared" si="15"/>
        <v>0</v>
      </c>
      <c r="BL196" t="s">
        <v>83</v>
      </c>
      <c r="BM196" t="s">
        <v>127</v>
      </c>
      <c r="BN196">
        <v>1989</v>
      </c>
      <c r="BO196" t="s">
        <v>102</v>
      </c>
      <c r="BP196">
        <v>1</v>
      </c>
      <c r="BQ196">
        <v>352</v>
      </c>
      <c r="BR196" t="s">
        <v>98</v>
      </c>
      <c r="BS196" t="s">
        <v>98</v>
      </c>
      <c r="BT196" t="s">
        <v>105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 t="s">
        <v>83</v>
      </c>
      <c r="CB196" t="s">
        <v>83</v>
      </c>
      <c r="CC196" t="s">
        <v>83</v>
      </c>
      <c r="CD196">
        <v>0</v>
      </c>
      <c r="CE196">
        <v>5</v>
      </c>
      <c r="CF196">
        <v>2008</v>
      </c>
      <c r="CG196" t="s">
        <v>110</v>
      </c>
      <c r="CH196" t="s">
        <v>111</v>
      </c>
      <c r="CI196" s="3">
        <v>127000</v>
      </c>
    </row>
    <row r="197" spans="1:87" x14ac:dyDescent="0.3">
      <c r="A197" s="1">
        <v>196</v>
      </c>
      <c r="B197">
        <v>160</v>
      </c>
      <c r="C197" t="s">
        <v>81</v>
      </c>
      <c r="D197">
        <v>24</v>
      </c>
      <c r="E197" s="1">
        <v>2280</v>
      </c>
      <c r="F197" s="2" t="s">
        <v>82</v>
      </c>
      <c r="G197" s="1">
        <f t="shared" si="12"/>
        <v>1</v>
      </c>
      <c r="H197" t="s">
        <v>83</v>
      </c>
      <c r="I197" t="s">
        <v>84</v>
      </c>
      <c r="J197" t="s">
        <v>85</v>
      </c>
      <c r="K197" t="s">
        <v>86</v>
      </c>
      <c r="L197" t="s">
        <v>112</v>
      </c>
      <c r="M197" t="s">
        <v>88</v>
      </c>
      <c r="N197" t="s">
        <v>216</v>
      </c>
      <c r="O197" t="s">
        <v>90</v>
      </c>
      <c r="P197" t="s">
        <v>90</v>
      </c>
      <c r="Q197" t="s">
        <v>198</v>
      </c>
      <c r="R197" t="s">
        <v>92</v>
      </c>
      <c r="S197">
        <v>6</v>
      </c>
      <c r="T197">
        <v>6</v>
      </c>
      <c r="U197" s="2">
        <v>1976</v>
      </c>
      <c r="V197" s="2">
        <v>1976</v>
      </c>
      <c r="W197" s="1">
        <f t="shared" si="13"/>
        <v>46</v>
      </c>
      <c r="X197" s="1">
        <f t="shared" si="14"/>
        <v>46</v>
      </c>
      <c r="Y197" t="s">
        <v>93</v>
      </c>
      <c r="Z197" t="s">
        <v>94</v>
      </c>
      <c r="AA197" t="s">
        <v>161</v>
      </c>
      <c r="AB197" t="s">
        <v>226</v>
      </c>
      <c r="AC197" t="s">
        <v>117</v>
      </c>
      <c r="AE197">
        <v>0</v>
      </c>
      <c r="AF197" t="s">
        <v>98</v>
      </c>
      <c r="AG197" t="s">
        <v>98</v>
      </c>
      <c r="AH197" t="s">
        <v>118</v>
      </c>
      <c r="AI197" s="1">
        <f>VLOOKUP('Housing Data Set'!AH197, 'Look-Up Tab'!$B$3:$C$8,2,FALSE)</f>
        <v>2</v>
      </c>
      <c r="AJ197" t="s">
        <v>97</v>
      </c>
      <c r="AK197" t="s">
        <v>98</v>
      </c>
      <c r="AL197" t="s">
        <v>100</v>
      </c>
      <c r="AM197" t="s">
        <v>119</v>
      </c>
      <c r="AN197">
        <v>566</v>
      </c>
      <c r="AO197" t="s">
        <v>102</v>
      </c>
      <c r="AP197">
        <v>0</v>
      </c>
      <c r="AQ197">
        <v>289</v>
      </c>
      <c r="AR197">
        <v>855</v>
      </c>
      <c r="AS197" t="s">
        <v>103</v>
      </c>
      <c r="AT197" t="s">
        <v>98</v>
      </c>
      <c r="AU197" t="s">
        <v>105</v>
      </c>
      <c r="AV197" t="s">
        <v>106</v>
      </c>
      <c r="AW197">
        <v>855</v>
      </c>
      <c r="AX197">
        <v>601</v>
      </c>
      <c r="AY197">
        <v>0</v>
      </c>
      <c r="AZ197">
        <v>1456</v>
      </c>
      <c r="BA197">
        <v>0</v>
      </c>
      <c r="BB197">
        <v>0</v>
      </c>
      <c r="BC197">
        <v>2</v>
      </c>
      <c r="BD197">
        <v>1</v>
      </c>
      <c r="BE197">
        <v>3</v>
      </c>
      <c r="BF197">
        <v>1</v>
      </c>
      <c r="BG197" t="s">
        <v>98</v>
      </c>
      <c r="BH197" s="1">
        <v>7</v>
      </c>
      <c r="BI197" t="s">
        <v>107</v>
      </c>
      <c r="BJ197" s="2">
        <v>1</v>
      </c>
      <c r="BK197" s="1">
        <f t="shared" si="15"/>
        <v>1</v>
      </c>
      <c r="BL197" t="s">
        <v>98</v>
      </c>
      <c r="BM197" t="s">
        <v>108</v>
      </c>
      <c r="BN197">
        <v>1976</v>
      </c>
      <c r="BO197" t="s">
        <v>102</v>
      </c>
      <c r="BP197">
        <v>2</v>
      </c>
      <c r="BQ197">
        <v>440</v>
      </c>
      <c r="BR197" t="s">
        <v>98</v>
      </c>
      <c r="BS197" t="s">
        <v>98</v>
      </c>
      <c r="BT197" t="s">
        <v>105</v>
      </c>
      <c r="BU197">
        <v>87</v>
      </c>
      <c r="BV197">
        <v>0</v>
      </c>
      <c r="BW197">
        <v>0</v>
      </c>
      <c r="BX197">
        <v>0</v>
      </c>
      <c r="BY197">
        <v>0</v>
      </c>
      <c r="BZ197">
        <v>0</v>
      </c>
      <c r="CA197" t="s">
        <v>83</v>
      </c>
      <c r="CB197" t="s">
        <v>83</v>
      </c>
      <c r="CC197" t="s">
        <v>83</v>
      </c>
      <c r="CD197">
        <v>0</v>
      </c>
      <c r="CE197">
        <v>7</v>
      </c>
      <c r="CF197">
        <v>2009</v>
      </c>
      <c r="CG197" t="s">
        <v>110</v>
      </c>
      <c r="CH197" t="s">
        <v>111</v>
      </c>
      <c r="CI197" s="3">
        <v>148500</v>
      </c>
    </row>
    <row r="198" spans="1:87" x14ac:dyDescent="0.3">
      <c r="A198" s="1">
        <v>197</v>
      </c>
      <c r="B198">
        <v>20</v>
      </c>
      <c r="C198" t="s">
        <v>81</v>
      </c>
      <c r="D198">
        <v>79</v>
      </c>
      <c r="E198" s="1">
        <v>9416</v>
      </c>
      <c r="F198" s="2" t="s">
        <v>82</v>
      </c>
      <c r="G198" s="1">
        <f t="shared" si="12"/>
        <v>1</v>
      </c>
      <c r="H198" t="s">
        <v>83</v>
      </c>
      <c r="I198" t="s">
        <v>84</v>
      </c>
      <c r="J198" t="s">
        <v>85</v>
      </c>
      <c r="K198" t="s">
        <v>86</v>
      </c>
      <c r="L198" t="s">
        <v>87</v>
      </c>
      <c r="M198" t="s">
        <v>88</v>
      </c>
      <c r="N198" t="s">
        <v>136</v>
      </c>
      <c r="O198" t="s">
        <v>90</v>
      </c>
      <c r="P198" t="s">
        <v>90</v>
      </c>
      <c r="Q198" t="s">
        <v>91</v>
      </c>
      <c r="R198" t="s">
        <v>115</v>
      </c>
      <c r="S198">
        <v>7</v>
      </c>
      <c r="T198">
        <v>5</v>
      </c>
      <c r="U198" s="2">
        <v>2007</v>
      </c>
      <c r="V198" s="2">
        <v>2007</v>
      </c>
      <c r="W198" s="1">
        <f t="shared" si="13"/>
        <v>15</v>
      </c>
      <c r="X198" s="1">
        <f t="shared" si="14"/>
        <v>15</v>
      </c>
      <c r="Y198" t="s">
        <v>152</v>
      </c>
      <c r="Z198" t="s">
        <v>94</v>
      </c>
      <c r="AA198" t="s">
        <v>180</v>
      </c>
      <c r="AB198" t="s">
        <v>181</v>
      </c>
      <c r="AC198" t="s">
        <v>137</v>
      </c>
      <c r="AE198">
        <v>205</v>
      </c>
      <c r="AF198" t="s">
        <v>104</v>
      </c>
      <c r="AG198" t="s">
        <v>98</v>
      </c>
      <c r="AH198" t="s">
        <v>99</v>
      </c>
      <c r="AI198" s="1">
        <f>VLOOKUP('Housing Data Set'!AH198, 'Look-Up Tab'!$B$3:$C$8,2,FALSE)</f>
        <v>3</v>
      </c>
      <c r="AJ198" t="s">
        <v>104</v>
      </c>
      <c r="AK198" t="s">
        <v>98</v>
      </c>
      <c r="AL198" t="s">
        <v>100</v>
      </c>
      <c r="AM198" t="s">
        <v>101</v>
      </c>
      <c r="AN198">
        <v>1126</v>
      </c>
      <c r="AO198" t="s">
        <v>102</v>
      </c>
      <c r="AP198">
        <v>0</v>
      </c>
      <c r="AQ198">
        <v>600</v>
      </c>
      <c r="AR198">
        <v>1726</v>
      </c>
      <c r="AS198" t="s">
        <v>103</v>
      </c>
      <c r="AT198" t="s">
        <v>104</v>
      </c>
      <c r="AU198" t="s">
        <v>105</v>
      </c>
      <c r="AV198" t="s">
        <v>106</v>
      </c>
      <c r="AW198">
        <v>1726</v>
      </c>
      <c r="AX198">
        <v>0</v>
      </c>
      <c r="AY198">
        <v>0</v>
      </c>
      <c r="AZ198">
        <v>1726</v>
      </c>
      <c r="BA198">
        <v>1</v>
      </c>
      <c r="BB198">
        <v>0</v>
      </c>
      <c r="BC198">
        <v>2</v>
      </c>
      <c r="BD198">
        <v>0</v>
      </c>
      <c r="BE198">
        <v>3</v>
      </c>
      <c r="BF198">
        <v>1</v>
      </c>
      <c r="BG198" t="s">
        <v>104</v>
      </c>
      <c r="BH198" s="1">
        <v>8</v>
      </c>
      <c r="BI198" t="s">
        <v>107</v>
      </c>
      <c r="BJ198" s="2">
        <v>1</v>
      </c>
      <c r="BK198" s="1">
        <f t="shared" si="15"/>
        <v>1</v>
      </c>
      <c r="BL198" t="s">
        <v>97</v>
      </c>
      <c r="BM198" t="s">
        <v>108</v>
      </c>
      <c r="BN198">
        <v>2007</v>
      </c>
      <c r="BO198" t="s">
        <v>157</v>
      </c>
      <c r="BP198">
        <v>3</v>
      </c>
      <c r="BQ198">
        <v>786</v>
      </c>
      <c r="BR198" t="s">
        <v>98</v>
      </c>
      <c r="BS198" t="s">
        <v>98</v>
      </c>
      <c r="BT198" t="s">
        <v>105</v>
      </c>
      <c r="BU198">
        <v>171</v>
      </c>
      <c r="BV198">
        <v>138</v>
      </c>
      <c r="BW198">
        <v>0</v>
      </c>
      <c r="BX198">
        <v>0</v>
      </c>
      <c r="BY198">
        <v>266</v>
      </c>
      <c r="BZ198">
        <v>0</v>
      </c>
      <c r="CA198" t="s">
        <v>83</v>
      </c>
      <c r="CB198" t="s">
        <v>83</v>
      </c>
      <c r="CC198" t="s">
        <v>83</v>
      </c>
      <c r="CD198">
        <v>0</v>
      </c>
      <c r="CE198">
        <v>9</v>
      </c>
      <c r="CF198">
        <v>2007</v>
      </c>
      <c r="CG198" t="s">
        <v>158</v>
      </c>
      <c r="CH198" t="s">
        <v>159</v>
      </c>
      <c r="CI198" s="3">
        <v>311872</v>
      </c>
    </row>
    <row r="199" spans="1:87" x14ac:dyDescent="0.3">
      <c r="A199" s="1">
        <v>198</v>
      </c>
      <c r="B199">
        <v>75</v>
      </c>
      <c r="C199" t="s">
        <v>81</v>
      </c>
      <c r="D199">
        <v>174</v>
      </c>
      <c r="E199" s="1">
        <v>25419</v>
      </c>
      <c r="F199" s="2" t="s">
        <v>82</v>
      </c>
      <c r="G199" s="1">
        <f t="shared" si="12"/>
        <v>1</v>
      </c>
      <c r="H199" t="s">
        <v>83</v>
      </c>
      <c r="I199" t="s">
        <v>84</v>
      </c>
      <c r="J199" t="s">
        <v>85</v>
      </c>
      <c r="K199" t="s">
        <v>86</v>
      </c>
      <c r="L199" t="s">
        <v>122</v>
      </c>
      <c r="M199" t="s">
        <v>88</v>
      </c>
      <c r="N199" t="s">
        <v>162</v>
      </c>
      <c r="O199" t="s">
        <v>144</v>
      </c>
      <c r="P199" t="s">
        <v>90</v>
      </c>
      <c r="Q199" t="s">
        <v>91</v>
      </c>
      <c r="R199" t="s">
        <v>92</v>
      </c>
      <c r="S199">
        <v>8</v>
      </c>
      <c r="T199">
        <v>4</v>
      </c>
      <c r="U199" s="2">
        <v>1918</v>
      </c>
      <c r="V199" s="2">
        <v>1990</v>
      </c>
      <c r="W199" s="1">
        <f t="shared" si="13"/>
        <v>104</v>
      </c>
      <c r="X199" s="1">
        <f t="shared" si="14"/>
        <v>32</v>
      </c>
      <c r="Y199" t="s">
        <v>93</v>
      </c>
      <c r="Z199" t="s">
        <v>94</v>
      </c>
      <c r="AA199" t="s">
        <v>203</v>
      </c>
      <c r="AB199" t="s">
        <v>203</v>
      </c>
      <c r="AC199" t="s">
        <v>117</v>
      </c>
      <c r="AE199">
        <v>0</v>
      </c>
      <c r="AF199" t="s">
        <v>97</v>
      </c>
      <c r="AG199" t="s">
        <v>97</v>
      </c>
      <c r="AH199" t="s">
        <v>99</v>
      </c>
      <c r="AI199" s="1">
        <f>VLOOKUP('Housing Data Set'!AH199, 'Look-Up Tab'!$B$3:$C$8,2,FALSE)</f>
        <v>3</v>
      </c>
      <c r="AJ199" t="s">
        <v>98</v>
      </c>
      <c r="AK199" t="s">
        <v>98</v>
      </c>
      <c r="AL199" t="s">
        <v>100</v>
      </c>
      <c r="AM199" t="s">
        <v>101</v>
      </c>
      <c r="AN199">
        <v>1036</v>
      </c>
      <c r="AO199" t="s">
        <v>172</v>
      </c>
      <c r="AP199">
        <v>184</v>
      </c>
      <c r="AQ199">
        <v>140</v>
      </c>
      <c r="AR199">
        <v>1360</v>
      </c>
      <c r="AS199" t="s">
        <v>103</v>
      </c>
      <c r="AT199" t="s">
        <v>97</v>
      </c>
      <c r="AU199" t="s">
        <v>105</v>
      </c>
      <c r="AV199" t="s">
        <v>106</v>
      </c>
      <c r="AW199">
        <v>1360</v>
      </c>
      <c r="AX199">
        <v>1360</v>
      </c>
      <c r="AY199">
        <v>392</v>
      </c>
      <c r="AZ199">
        <v>3112</v>
      </c>
      <c r="BA199">
        <v>1</v>
      </c>
      <c r="BB199">
        <v>1</v>
      </c>
      <c r="BC199">
        <v>2</v>
      </c>
      <c r="BD199">
        <v>0</v>
      </c>
      <c r="BE199">
        <v>4</v>
      </c>
      <c r="BF199">
        <v>1</v>
      </c>
      <c r="BG199" t="s">
        <v>97</v>
      </c>
      <c r="BH199" s="1">
        <v>8</v>
      </c>
      <c r="BI199" t="s">
        <v>107</v>
      </c>
      <c r="BJ199" s="2">
        <v>1</v>
      </c>
      <c r="BK199" s="1">
        <f t="shared" si="15"/>
        <v>1</v>
      </c>
      <c r="BL199" t="s">
        <v>104</v>
      </c>
      <c r="BM199" t="s">
        <v>127</v>
      </c>
      <c r="BN199">
        <v>1918</v>
      </c>
      <c r="BO199" t="s">
        <v>102</v>
      </c>
      <c r="BP199">
        <v>2</v>
      </c>
      <c r="BQ199">
        <v>795</v>
      </c>
      <c r="BR199" t="s">
        <v>98</v>
      </c>
      <c r="BS199" t="s">
        <v>98</v>
      </c>
      <c r="BT199" t="s">
        <v>105</v>
      </c>
      <c r="BU199">
        <v>0</v>
      </c>
      <c r="BV199">
        <v>16</v>
      </c>
      <c r="BW199">
        <v>552</v>
      </c>
      <c r="BX199">
        <v>0</v>
      </c>
      <c r="BY199">
        <v>0</v>
      </c>
      <c r="BZ199">
        <v>512</v>
      </c>
      <c r="CA199" t="s">
        <v>104</v>
      </c>
      <c r="CB199" t="s">
        <v>165</v>
      </c>
      <c r="CC199" t="s">
        <v>83</v>
      </c>
      <c r="CD199">
        <v>0</v>
      </c>
      <c r="CE199">
        <v>3</v>
      </c>
      <c r="CF199">
        <v>2006</v>
      </c>
      <c r="CG199" t="s">
        <v>110</v>
      </c>
      <c r="CH199" t="s">
        <v>128</v>
      </c>
      <c r="CI199" s="3">
        <v>235000</v>
      </c>
    </row>
    <row r="200" spans="1:87" x14ac:dyDescent="0.3">
      <c r="A200" s="1">
        <v>199</v>
      </c>
      <c r="B200">
        <v>75</v>
      </c>
      <c r="C200" t="s">
        <v>142</v>
      </c>
      <c r="D200">
        <v>92</v>
      </c>
      <c r="E200" s="1">
        <v>5520</v>
      </c>
      <c r="F200" s="2" t="s">
        <v>82</v>
      </c>
      <c r="G200" s="1">
        <f t="shared" si="12"/>
        <v>1</v>
      </c>
      <c r="H200" t="s">
        <v>83</v>
      </c>
      <c r="I200" t="s">
        <v>84</v>
      </c>
      <c r="J200" t="s">
        <v>85</v>
      </c>
      <c r="K200" t="s">
        <v>86</v>
      </c>
      <c r="L200" t="s">
        <v>122</v>
      </c>
      <c r="M200" t="s">
        <v>88</v>
      </c>
      <c r="N200" t="s">
        <v>143</v>
      </c>
      <c r="O200" t="s">
        <v>90</v>
      </c>
      <c r="P200" t="s">
        <v>90</v>
      </c>
      <c r="Q200" t="s">
        <v>91</v>
      </c>
      <c r="R200" t="s">
        <v>225</v>
      </c>
      <c r="S200">
        <v>6</v>
      </c>
      <c r="T200">
        <v>6</v>
      </c>
      <c r="U200" s="2">
        <v>1912</v>
      </c>
      <c r="V200" s="2">
        <v>1950</v>
      </c>
      <c r="W200" s="1">
        <f t="shared" si="13"/>
        <v>110</v>
      </c>
      <c r="X200" s="1">
        <f t="shared" si="14"/>
        <v>72</v>
      </c>
      <c r="Y200" t="s">
        <v>93</v>
      </c>
      <c r="Z200" t="s">
        <v>94</v>
      </c>
      <c r="AA200" t="s">
        <v>124</v>
      </c>
      <c r="AB200" t="s">
        <v>124</v>
      </c>
      <c r="AC200" t="s">
        <v>117</v>
      </c>
      <c r="AE200">
        <v>0</v>
      </c>
      <c r="AF200" t="s">
        <v>98</v>
      </c>
      <c r="AG200" t="s">
        <v>98</v>
      </c>
      <c r="AH200" t="s">
        <v>118</v>
      </c>
      <c r="AI200" s="1">
        <f>VLOOKUP('Housing Data Set'!AH200, 'Look-Up Tab'!$B$3:$C$8,2,FALSE)</f>
        <v>2</v>
      </c>
      <c r="AJ200" t="s">
        <v>98</v>
      </c>
      <c r="AK200" t="s">
        <v>98</v>
      </c>
      <c r="AL200" t="s">
        <v>100</v>
      </c>
      <c r="AM200" t="s">
        <v>102</v>
      </c>
      <c r="AN200">
        <v>0</v>
      </c>
      <c r="AO200" t="s">
        <v>102</v>
      </c>
      <c r="AP200">
        <v>0</v>
      </c>
      <c r="AQ200">
        <v>755</v>
      </c>
      <c r="AR200">
        <v>755</v>
      </c>
      <c r="AS200" t="s">
        <v>103</v>
      </c>
      <c r="AT200" t="s">
        <v>104</v>
      </c>
      <c r="AU200" t="s">
        <v>105</v>
      </c>
      <c r="AV200" t="s">
        <v>106</v>
      </c>
      <c r="AW200">
        <v>929</v>
      </c>
      <c r="AX200">
        <v>929</v>
      </c>
      <c r="AY200">
        <v>371</v>
      </c>
      <c r="AZ200">
        <v>2229</v>
      </c>
      <c r="BA200">
        <v>0</v>
      </c>
      <c r="BB200">
        <v>0</v>
      </c>
      <c r="BC200">
        <v>1</v>
      </c>
      <c r="BD200">
        <v>0</v>
      </c>
      <c r="BE200">
        <v>5</v>
      </c>
      <c r="BF200">
        <v>1</v>
      </c>
      <c r="BG200" t="s">
        <v>98</v>
      </c>
      <c r="BH200" s="1">
        <v>8</v>
      </c>
      <c r="BI200" t="s">
        <v>107</v>
      </c>
      <c r="BJ200" s="2">
        <v>0</v>
      </c>
      <c r="BK200" s="1">
        <f t="shared" si="15"/>
        <v>0</v>
      </c>
      <c r="BL200" t="s">
        <v>83</v>
      </c>
      <c r="BM200" t="s">
        <v>83</v>
      </c>
      <c r="BN200" t="s">
        <v>83</v>
      </c>
      <c r="BO200" t="s">
        <v>83</v>
      </c>
      <c r="BP200">
        <v>0</v>
      </c>
      <c r="BQ200">
        <v>0</v>
      </c>
      <c r="BR200" t="s">
        <v>83</v>
      </c>
      <c r="BS200" t="s">
        <v>83</v>
      </c>
      <c r="BT200" t="s">
        <v>105</v>
      </c>
      <c r="BU200">
        <v>0</v>
      </c>
      <c r="BV200">
        <v>198</v>
      </c>
      <c r="BW200">
        <v>30</v>
      </c>
      <c r="BX200">
        <v>0</v>
      </c>
      <c r="BY200">
        <v>0</v>
      </c>
      <c r="BZ200">
        <v>0</v>
      </c>
      <c r="CA200" t="s">
        <v>83</v>
      </c>
      <c r="CB200" t="s">
        <v>134</v>
      </c>
      <c r="CC200" t="s">
        <v>83</v>
      </c>
      <c r="CD200">
        <v>0</v>
      </c>
      <c r="CE200">
        <v>7</v>
      </c>
      <c r="CF200">
        <v>2009</v>
      </c>
      <c r="CG200" t="s">
        <v>110</v>
      </c>
      <c r="CH200" t="s">
        <v>128</v>
      </c>
      <c r="CI200" s="3">
        <v>104000</v>
      </c>
    </row>
    <row r="201" spans="1:87" x14ac:dyDescent="0.3">
      <c r="A201" s="1">
        <v>200</v>
      </c>
      <c r="B201">
        <v>20</v>
      </c>
      <c r="C201" t="s">
        <v>81</v>
      </c>
      <c r="D201">
        <v>76</v>
      </c>
      <c r="E201" s="1">
        <v>9591</v>
      </c>
      <c r="F201" s="2" t="s">
        <v>82</v>
      </c>
      <c r="G201" s="1">
        <f t="shared" si="12"/>
        <v>1</v>
      </c>
      <c r="H201" t="s">
        <v>83</v>
      </c>
      <c r="I201" t="s">
        <v>84</v>
      </c>
      <c r="J201" t="s">
        <v>85</v>
      </c>
      <c r="K201" t="s">
        <v>86</v>
      </c>
      <c r="L201" t="s">
        <v>87</v>
      </c>
      <c r="M201" t="s">
        <v>88</v>
      </c>
      <c r="N201" t="s">
        <v>154</v>
      </c>
      <c r="O201" t="s">
        <v>90</v>
      </c>
      <c r="P201" t="s">
        <v>90</v>
      </c>
      <c r="Q201" t="s">
        <v>91</v>
      </c>
      <c r="R201" t="s">
        <v>115</v>
      </c>
      <c r="S201">
        <v>8</v>
      </c>
      <c r="T201">
        <v>5</v>
      </c>
      <c r="U201" s="2">
        <v>2004</v>
      </c>
      <c r="V201" s="2">
        <v>2005</v>
      </c>
      <c r="W201" s="1">
        <f t="shared" si="13"/>
        <v>18</v>
      </c>
      <c r="X201" s="1">
        <f t="shared" si="14"/>
        <v>17</v>
      </c>
      <c r="Y201" t="s">
        <v>152</v>
      </c>
      <c r="Z201" t="s">
        <v>94</v>
      </c>
      <c r="AA201" t="s">
        <v>95</v>
      </c>
      <c r="AB201" t="s">
        <v>95</v>
      </c>
      <c r="AC201" t="s">
        <v>96</v>
      </c>
      <c r="AE201">
        <v>262</v>
      </c>
      <c r="AF201" t="s">
        <v>97</v>
      </c>
      <c r="AG201" t="s">
        <v>98</v>
      </c>
      <c r="AH201" t="s">
        <v>99</v>
      </c>
      <c r="AI201" s="1">
        <f>VLOOKUP('Housing Data Set'!AH201, 'Look-Up Tab'!$B$3:$C$8,2,FALSE)</f>
        <v>3</v>
      </c>
      <c r="AJ201" t="s">
        <v>104</v>
      </c>
      <c r="AK201" t="s">
        <v>98</v>
      </c>
      <c r="AL201" t="s">
        <v>130</v>
      </c>
      <c r="AM201" t="s">
        <v>101</v>
      </c>
      <c r="AN201">
        <v>1088</v>
      </c>
      <c r="AO201" t="s">
        <v>102</v>
      </c>
      <c r="AP201">
        <v>0</v>
      </c>
      <c r="AQ201">
        <v>625</v>
      </c>
      <c r="AR201">
        <v>1713</v>
      </c>
      <c r="AS201" t="s">
        <v>103</v>
      </c>
      <c r="AT201" t="s">
        <v>104</v>
      </c>
      <c r="AU201" t="s">
        <v>105</v>
      </c>
      <c r="AV201" t="s">
        <v>106</v>
      </c>
      <c r="AW201">
        <v>1713</v>
      </c>
      <c r="AX201">
        <v>0</v>
      </c>
      <c r="AY201">
        <v>0</v>
      </c>
      <c r="AZ201">
        <v>1713</v>
      </c>
      <c r="BA201">
        <v>1</v>
      </c>
      <c r="BB201">
        <v>0</v>
      </c>
      <c r="BC201">
        <v>2</v>
      </c>
      <c r="BD201">
        <v>0</v>
      </c>
      <c r="BE201">
        <v>3</v>
      </c>
      <c r="BF201">
        <v>1</v>
      </c>
      <c r="BG201" t="s">
        <v>104</v>
      </c>
      <c r="BH201" s="1">
        <v>7</v>
      </c>
      <c r="BI201" t="s">
        <v>107</v>
      </c>
      <c r="BJ201" s="2">
        <v>1</v>
      </c>
      <c r="BK201" s="1">
        <f t="shared" si="15"/>
        <v>1</v>
      </c>
      <c r="BL201" t="s">
        <v>97</v>
      </c>
      <c r="BM201" t="s">
        <v>108</v>
      </c>
      <c r="BN201">
        <v>2004</v>
      </c>
      <c r="BO201" t="s">
        <v>157</v>
      </c>
      <c r="BP201">
        <v>3</v>
      </c>
      <c r="BQ201">
        <v>856</v>
      </c>
      <c r="BR201" t="s">
        <v>98</v>
      </c>
      <c r="BS201" t="s">
        <v>98</v>
      </c>
      <c r="BT201" t="s">
        <v>105</v>
      </c>
      <c r="BU201">
        <v>0</v>
      </c>
      <c r="BV201">
        <v>26</v>
      </c>
      <c r="BW201">
        <v>0</v>
      </c>
      <c r="BX201">
        <v>0</v>
      </c>
      <c r="BY201">
        <v>170</v>
      </c>
      <c r="BZ201">
        <v>0</v>
      </c>
      <c r="CA201" t="s">
        <v>83</v>
      </c>
      <c r="CB201" t="s">
        <v>83</v>
      </c>
      <c r="CC201" t="s">
        <v>83</v>
      </c>
      <c r="CD201">
        <v>0</v>
      </c>
      <c r="CE201">
        <v>1</v>
      </c>
      <c r="CF201">
        <v>2009</v>
      </c>
      <c r="CG201" t="s">
        <v>110</v>
      </c>
      <c r="CH201" t="s">
        <v>111</v>
      </c>
      <c r="CI201" s="3">
        <v>274900</v>
      </c>
    </row>
    <row r="202" spans="1:87" x14ac:dyDescent="0.3">
      <c r="A202" s="1">
        <v>201</v>
      </c>
      <c r="B202">
        <v>20</v>
      </c>
      <c r="C202" t="s">
        <v>142</v>
      </c>
      <c r="D202">
        <v>80</v>
      </c>
      <c r="E202" s="1">
        <v>8546</v>
      </c>
      <c r="F202" s="2" t="s">
        <v>82</v>
      </c>
      <c r="G202" s="1">
        <f t="shared" si="12"/>
        <v>1</v>
      </c>
      <c r="H202" t="s">
        <v>83</v>
      </c>
      <c r="I202" t="s">
        <v>84</v>
      </c>
      <c r="J202" t="s">
        <v>85</v>
      </c>
      <c r="K202" t="s">
        <v>86</v>
      </c>
      <c r="L202" t="s">
        <v>122</v>
      </c>
      <c r="M202" t="s">
        <v>88</v>
      </c>
      <c r="N202" t="s">
        <v>185</v>
      </c>
      <c r="O202" t="s">
        <v>90</v>
      </c>
      <c r="P202" t="s">
        <v>90</v>
      </c>
      <c r="Q202" t="s">
        <v>91</v>
      </c>
      <c r="R202" t="s">
        <v>115</v>
      </c>
      <c r="S202">
        <v>4</v>
      </c>
      <c r="T202">
        <v>5</v>
      </c>
      <c r="U202" s="2">
        <v>2003</v>
      </c>
      <c r="V202" s="2">
        <v>2004</v>
      </c>
      <c r="W202" s="1">
        <f t="shared" si="13"/>
        <v>19</v>
      </c>
      <c r="X202" s="1">
        <f t="shared" si="14"/>
        <v>18</v>
      </c>
      <c r="Y202" t="s">
        <v>93</v>
      </c>
      <c r="Z202" t="s">
        <v>94</v>
      </c>
      <c r="AA202" t="s">
        <v>95</v>
      </c>
      <c r="AB202" t="s">
        <v>95</v>
      </c>
      <c r="AC202" t="s">
        <v>117</v>
      </c>
      <c r="AE202">
        <v>0</v>
      </c>
      <c r="AF202" t="s">
        <v>98</v>
      </c>
      <c r="AG202" t="s">
        <v>98</v>
      </c>
      <c r="AH202" t="s">
        <v>99</v>
      </c>
      <c r="AI202" s="1">
        <f>VLOOKUP('Housing Data Set'!AH202, 'Look-Up Tab'!$B$3:$C$8,2,FALSE)</f>
        <v>3</v>
      </c>
      <c r="AJ202" t="s">
        <v>97</v>
      </c>
      <c r="AK202" t="s">
        <v>98</v>
      </c>
      <c r="AL202" t="s">
        <v>100</v>
      </c>
      <c r="AM202" t="s">
        <v>102</v>
      </c>
      <c r="AN202">
        <v>0</v>
      </c>
      <c r="AO202" t="s">
        <v>102</v>
      </c>
      <c r="AP202">
        <v>0</v>
      </c>
      <c r="AQ202">
        <v>1121</v>
      </c>
      <c r="AR202">
        <v>1121</v>
      </c>
      <c r="AS202" t="s">
        <v>103</v>
      </c>
      <c r="AT202" t="s">
        <v>104</v>
      </c>
      <c r="AU202" t="s">
        <v>105</v>
      </c>
      <c r="AV202" t="s">
        <v>106</v>
      </c>
      <c r="AW202">
        <v>1121</v>
      </c>
      <c r="AX202">
        <v>0</v>
      </c>
      <c r="AY202">
        <v>0</v>
      </c>
      <c r="AZ202">
        <v>1121</v>
      </c>
      <c r="BA202">
        <v>0</v>
      </c>
      <c r="BB202">
        <v>0</v>
      </c>
      <c r="BC202">
        <v>2</v>
      </c>
      <c r="BD202">
        <v>0</v>
      </c>
      <c r="BE202">
        <v>2</v>
      </c>
      <c r="BF202">
        <v>1</v>
      </c>
      <c r="BG202" t="s">
        <v>98</v>
      </c>
      <c r="BH202" s="1">
        <v>5</v>
      </c>
      <c r="BI202" t="s">
        <v>107</v>
      </c>
      <c r="BJ202" s="2">
        <v>0</v>
      </c>
      <c r="BK202" s="1">
        <f t="shared" si="15"/>
        <v>0</v>
      </c>
      <c r="BL202" t="s">
        <v>83</v>
      </c>
      <c r="BM202" t="s">
        <v>108</v>
      </c>
      <c r="BN202">
        <v>2003</v>
      </c>
      <c r="BO202" t="s">
        <v>109</v>
      </c>
      <c r="BP202">
        <v>2</v>
      </c>
      <c r="BQ202">
        <v>440</v>
      </c>
      <c r="BR202" t="s">
        <v>98</v>
      </c>
      <c r="BS202" t="s">
        <v>98</v>
      </c>
      <c r="BT202" t="s">
        <v>105</v>
      </c>
      <c r="BU202">
        <v>132</v>
      </c>
      <c r="BV202">
        <v>64</v>
      </c>
      <c r="BW202">
        <v>0</v>
      </c>
      <c r="BX202">
        <v>0</v>
      </c>
      <c r="BY202">
        <v>0</v>
      </c>
      <c r="BZ202">
        <v>0</v>
      </c>
      <c r="CA202" t="s">
        <v>83</v>
      </c>
      <c r="CB202" t="s">
        <v>83</v>
      </c>
      <c r="CC202" t="s">
        <v>83</v>
      </c>
      <c r="CD202">
        <v>0</v>
      </c>
      <c r="CE202">
        <v>3</v>
      </c>
      <c r="CF202">
        <v>2010</v>
      </c>
      <c r="CG202" t="s">
        <v>110</v>
      </c>
      <c r="CH202" t="s">
        <v>111</v>
      </c>
      <c r="CI202" s="3">
        <v>140000</v>
      </c>
    </row>
    <row r="203" spans="1:87" x14ac:dyDescent="0.3">
      <c r="A203" s="1">
        <v>202</v>
      </c>
      <c r="B203">
        <v>20</v>
      </c>
      <c r="C203" t="s">
        <v>81</v>
      </c>
      <c r="D203">
        <v>75</v>
      </c>
      <c r="E203" s="1">
        <v>10125</v>
      </c>
      <c r="F203" s="2" t="s">
        <v>82</v>
      </c>
      <c r="G203" s="1">
        <f t="shared" si="12"/>
        <v>1</v>
      </c>
      <c r="H203" t="s">
        <v>83</v>
      </c>
      <c r="I203" t="s">
        <v>84</v>
      </c>
      <c r="J203" t="s">
        <v>85</v>
      </c>
      <c r="K203" t="s">
        <v>86</v>
      </c>
      <c r="L203" t="s">
        <v>87</v>
      </c>
      <c r="M203" t="s">
        <v>88</v>
      </c>
      <c r="N203" t="s">
        <v>131</v>
      </c>
      <c r="O203" t="s">
        <v>90</v>
      </c>
      <c r="P203" t="s">
        <v>90</v>
      </c>
      <c r="Q203" t="s">
        <v>91</v>
      </c>
      <c r="R203" t="s">
        <v>115</v>
      </c>
      <c r="S203">
        <v>6</v>
      </c>
      <c r="T203">
        <v>6</v>
      </c>
      <c r="U203" s="2">
        <v>1977</v>
      </c>
      <c r="V203" s="2">
        <v>1977</v>
      </c>
      <c r="W203" s="1">
        <f t="shared" si="13"/>
        <v>45</v>
      </c>
      <c r="X203" s="1">
        <f t="shared" si="14"/>
        <v>45</v>
      </c>
      <c r="Y203" t="s">
        <v>93</v>
      </c>
      <c r="Z203" t="s">
        <v>94</v>
      </c>
      <c r="AA203" t="s">
        <v>161</v>
      </c>
      <c r="AB203" t="s">
        <v>161</v>
      </c>
      <c r="AC203" t="s">
        <v>117</v>
      </c>
      <c r="AE203">
        <v>0</v>
      </c>
      <c r="AF203" t="s">
        <v>98</v>
      </c>
      <c r="AG203" t="s">
        <v>98</v>
      </c>
      <c r="AH203" t="s">
        <v>118</v>
      </c>
      <c r="AI203" s="1">
        <f>VLOOKUP('Housing Data Set'!AH203, 'Look-Up Tab'!$B$3:$C$8,2,FALSE)</f>
        <v>2</v>
      </c>
      <c r="AJ203" t="s">
        <v>98</v>
      </c>
      <c r="AK203" t="s">
        <v>98</v>
      </c>
      <c r="AL203" t="s">
        <v>100</v>
      </c>
      <c r="AM203" t="s">
        <v>119</v>
      </c>
      <c r="AN203">
        <v>641</v>
      </c>
      <c r="AO203" t="s">
        <v>172</v>
      </c>
      <c r="AP203">
        <v>279</v>
      </c>
      <c r="AQ203">
        <v>276</v>
      </c>
      <c r="AR203">
        <v>1196</v>
      </c>
      <c r="AS203" t="s">
        <v>103</v>
      </c>
      <c r="AT203" t="s">
        <v>98</v>
      </c>
      <c r="AU203" t="s">
        <v>105</v>
      </c>
      <c r="AV203" t="s">
        <v>106</v>
      </c>
      <c r="AW203">
        <v>1279</v>
      </c>
      <c r="AX203">
        <v>0</v>
      </c>
      <c r="AY203">
        <v>0</v>
      </c>
      <c r="AZ203">
        <v>1279</v>
      </c>
      <c r="BA203">
        <v>0</v>
      </c>
      <c r="BB203">
        <v>1</v>
      </c>
      <c r="BC203">
        <v>2</v>
      </c>
      <c r="BD203">
        <v>0</v>
      </c>
      <c r="BE203">
        <v>3</v>
      </c>
      <c r="BF203">
        <v>1</v>
      </c>
      <c r="BG203" t="s">
        <v>98</v>
      </c>
      <c r="BH203" s="1">
        <v>6</v>
      </c>
      <c r="BI203" t="s">
        <v>107</v>
      </c>
      <c r="BJ203" s="2">
        <v>2</v>
      </c>
      <c r="BK203" s="1">
        <f t="shared" si="15"/>
        <v>1</v>
      </c>
      <c r="BL203" t="s">
        <v>147</v>
      </c>
      <c r="BM203" t="s">
        <v>127</v>
      </c>
      <c r="BN203">
        <v>1980</v>
      </c>
      <c r="BO203" t="s">
        <v>102</v>
      </c>
      <c r="BP203">
        <v>2</v>
      </c>
      <c r="BQ203">
        <v>473</v>
      </c>
      <c r="BR203" t="s">
        <v>98</v>
      </c>
      <c r="BS203" t="s">
        <v>98</v>
      </c>
      <c r="BT203" t="s">
        <v>105</v>
      </c>
      <c r="BU203">
        <v>238</v>
      </c>
      <c r="BV203">
        <v>83</v>
      </c>
      <c r="BW203">
        <v>0</v>
      </c>
      <c r="BX203">
        <v>0</v>
      </c>
      <c r="BY203">
        <v>0</v>
      </c>
      <c r="BZ203">
        <v>0</v>
      </c>
      <c r="CA203" t="s">
        <v>83</v>
      </c>
      <c r="CB203" t="s">
        <v>134</v>
      </c>
      <c r="CC203" t="s">
        <v>83</v>
      </c>
      <c r="CD203">
        <v>0</v>
      </c>
      <c r="CE203">
        <v>2</v>
      </c>
      <c r="CF203">
        <v>2008</v>
      </c>
      <c r="CG203" t="s">
        <v>110</v>
      </c>
      <c r="CH203" t="s">
        <v>111</v>
      </c>
      <c r="CI203" s="3">
        <v>171500</v>
      </c>
    </row>
    <row r="204" spans="1:87" x14ac:dyDescent="0.3">
      <c r="A204" s="1">
        <v>203</v>
      </c>
      <c r="B204">
        <v>50</v>
      </c>
      <c r="C204" t="s">
        <v>81</v>
      </c>
      <c r="D204">
        <v>50</v>
      </c>
      <c r="E204" s="1">
        <v>7000</v>
      </c>
      <c r="F204" s="2" t="s">
        <v>82</v>
      </c>
      <c r="G204" s="1">
        <f t="shared" si="12"/>
        <v>1</v>
      </c>
      <c r="H204" t="s">
        <v>83</v>
      </c>
      <c r="I204" t="s">
        <v>84</v>
      </c>
      <c r="J204" t="s">
        <v>85</v>
      </c>
      <c r="K204" t="s">
        <v>86</v>
      </c>
      <c r="L204" t="s">
        <v>122</v>
      </c>
      <c r="M204" t="s">
        <v>88</v>
      </c>
      <c r="N204" t="s">
        <v>143</v>
      </c>
      <c r="O204" t="s">
        <v>144</v>
      </c>
      <c r="P204" t="s">
        <v>90</v>
      </c>
      <c r="Q204" t="s">
        <v>91</v>
      </c>
      <c r="R204" t="s">
        <v>132</v>
      </c>
      <c r="S204">
        <v>6</v>
      </c>
      <c r="T204">
        <v>6</v>
      </c>
      <c r="U204" s="2">
        <v>1924</v>
      </c>
      <c r="V204" s="2">
        <v>1950</v>
      </c>
      <c r="W204" s="1">
        <f t="shared" si="13"/>
        <v>98</v>
      </c>
      <c r="X204" s="1">
        <f t="shared" si="14"/>
        <v>72</v>
      </c>
      <c r="Y204" t="s">
        <v>93</v>
      </c>
      <c r="Z204" t="s">
        <v>94</v>
      </c>
      <c r="AA204" t="s">
        <v>116</v>
      </c>
      <c r="AB204" t="s">
        <v>116</v>
      </c>
      <c r="AC204" t="s">
        <v>117</v>
      </c>
      <c r="AE204">
        <v>0</v>
      </c>
      <c r="AF204" t="s">
        <v>98</v>
      </c>
      <c r="AG204" t="s">
        <v>97</v>
      </c>
      <c r="AH204" t="s">
        <v>126</v>
      </c>
      <c r="AI204" s="1">
        <f>VLOOKUP('Housing Data Set'!AH204, 'Look-Up Tab'!$B$3:$C$8,2,FALSE)</f>
        <v>1</v>
      </c>
      <c r="AJ204" t="s">
        <v>147</v>
      </c>
      <c r="AK204" t="s">
        <v>98</v>
      </c>
      <c r="AL204" t="s">
        <v>100</v>
      </c>
      <c r="AM204" t="s">
        <v>172</v>
      </c>
      <c r="AN204">
        <v>617</v>
      </c>
      <c r="AO204" t="s">
        <v>102</v>
      </c>
      <c r="AP204">
        <v>0</v>
      </c>
      <c r="AQ204">
        <v>0</v>
      </c>
      <c r="AR204">
        <v>617</v>
      </c>
      <c r="AS204" t="s">
        <v>103</v>
      </c>
      <c r="AT204" t="s">
        <v>97</v>
      </c>
      <c r="AU204" t="s">
        <v>105</v>
      </c>
      <c r="AV204" t="s">
        <v>106</v>
      </c>
      <c r="AW204">
        <v>865</v>
      </c>
      <c r="AX204">
        <v>445</v>
      </c>
      <c r="AY204">
        <v>0</v>
      </c>
      <c r="AZ204">
        <v>1310</v>
      </c>
      <c r="BA204">
        <v>0</v>
      </c>
      <c r="BB204">
        <v>0</v>
      </c>
      <c r="BC204">
        <v>2</v>
      </c>
      <c r="BD204">
        <v>0</v>
      </c>
      <c r="BE204">
        <v>2</v>
      </c>
      <c r="BF204">
        <v>1</v>
      </c>
      <c r="BG204" t="s">
        <v>98</v>
      </c>
      <c r="BH204" s="1">
        <v>6</v>
      </c>
      <c r="BI204" t="s">
        <v>146</v>
      </c>
      <c r="BJ204" s="2">
        <v>0</v>
      </c>
      <c r="BK204" s="1">
        <f t="shared" si="15"/>
        <v>0</v>
      </c>
      <c r="BL204" t="s">
        <v>83</v>
      </c>
      <c r="BM204" t="s">
        <v>108</v>
      </c>
      <c r="BN204">
        <v>1924</v>
      </c>
      <c r="BO204" t="s">
        <v>102</v>
      </c>
      <c r="BP204">
        <v>1</v>
      </c>
      <c r="BQ204">
        <v>398</v>
      </c>
      <c r="BR204" t="s">
        <v>98</v>
      </c>
      <c r="BS204" t="s">
        <v>98</v>
      </c>
      <c r="BT204" t="s">
        <v>105</v>
      </c>
      <c r="BU204">
        <v>0</v>
      </c>
      <c r="BV204">
        <v>0</v>
      </c>
      <c r="BW204">
        <v>126</v>
      </c>
      <c r="BX204">
        <v>0</v>
      </c>
      <c r="BY204">
        <v>0</v>
      </c>
      <c r="BZ204">
        <v>0</v>
      </c>
      <c r="CA204" t="s">
        <v>83</v>
      </c>
      <c r="CB204" t="s">
        <v>83</v>
      </c>
      <c r="CC204" t="s">
        <v>83</v>
      </c>
      <c r="CD204">
        <v>0</v>
      </c>
      <c r="CE204">
        <v>5</v>
      </c>
      <c r="CF204">
        <v>2006</v>
      </c>
      <c r="CG204" t="s">
        <v>173</v>
      </c>
      <c r="CH204" t="s">
        <v>111</v>
      </c>
      <c r="CI204" s="3">
        <v>112000</v>
      </c>
    </row>
    <row r="205" spans="1:87" x14ac:dyDescent="0.3">
      <c r="A205" s="1">
        <v>204</v>
      </c>
      <c r="B205">
        <v>120</v>
      </c>
      <c r="C205" t="s">
        <v>142</v>
      </c>
      <c r="D205" t="s">
        <v>83</v>
      </c>
      <c r="E205" s="1">
        <v>4438</v>
      </c>
      <c r="F205" s="2" t="s">
        <v>82</v>
      </c>
      <c r="G205" s="1">
        <f t="shared" si="12"/>
        <v>1</v>
      </c>
      <c r="H205" t="s">
        <v>83</v>
      </c>
      <c r="I205" t="s">
        <v>84</v>
      </c>
      <c r="J205" t="s">
        <v>85</v>
      </c>
      <c r="K205" t="s">
        <v>86</v>
      </c>
      <c r="L205" t="s">
        <v>87</v>
      </c>
      <c r="M205" t="s">
        <v>88</v>
      </c>
      <c r="N205" t="s">
        <v>89</v>
      </c>
      <c r="O205" t="s">
        <v>90</v>
      </c>
      <c r="P205" t="s">
        <v>90</v>
      </c>
      <c r="Q205" t="s">
        <v>179</v>
      </c>
      <c r="R205" t="s">
        <v>115</v>
      </c>
      <c r="S205">
        <v>6</v>
      </c>
      <c r="T205">
        <v>5</v>
      </c>
      <c r="U205" s="2">
        <v>2004</v>
      </c>
      <c r="V205" s="2">
        <v>2004</v>
      </c>
      <c r="W205" s="1">
        <f t="shared" si="13"/>
        <v>18</v>
      </c>
      <c r="X205" s="1">
        <f t="shared" si="14"/>
        <v>18</v>
      </c>
      <c r="Y205" t="s">
        <v>93</v>
      </c>
      <c r="Z205" t="s">
        <v>94</v>
      </c>
      <c r="AA205" t="s">
        <v>95</v>
      </c>
      <c r="AB205" t="s">
        <v>95</v>
      </c>
      <c r="AC205" t="s">
        <v>96</v>
      </c>
      <c r="AE205">
        <v>205</v>
      </c>
      <c r="AF205" t="s">
        <v>97</v>
      </c>
      <c r="AG205" t="s">
        <v>98</v>
      </c>
      <c r="AH205" t="s">
        <v>99</v>
      </c>
      <c r="AI205" s="1">
        <f>VLOOKUP('Housing Data Set'!AH205, 'Look-Up Tab'!$B$3:$C$8,2,FALSE)</f>
        <v>3</v>
      </c>
      <c r="AJ205" t="s">
        <v>97</v>
      </c>
      <c r="AK205" t="s">
        <v>98</v>
      </c>
      <c r="AL205" t="s">
        <v>130</v>
      </c>
      <c r="AM205" t="s">
        <v>101</v>
      </c>
      <c r="AN205">
        <v>662</v>
      </c>
      <c r="AO205" t="s">
        <v>102</v>
      </c>
      <c r="AP205">
        <v>0</v>
      </c>
      <c r="AQ205">
        <v>186</v>
      </c>
      <c r="AR205">
        <v>848</v>
      </c>
      <c r="AS205" t="s">
        <v>103</v>
      </c>
      <c r="AT205" t="s">
        <v>104</v>
      </c>
      <c r="AU205" t="s">
        <v>105</v>
      </c>
      <c r="AV205" t="s">
        <v>106</v>
      </c>
      <c r="AW205">
        <v>848</v>
      </c>
      <c r="AX205">
        <v>0</v>
      </c>
      <c r="AY205">
        <v>0</v>
      </c>
      <c r="AZ205">
        <v>848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1</v>
      </c>
      <c r="BG205" t="s">
        <v>97</v>
      </c>
      <c r="BH205" s="1">
        <v>3</v>
      </c>
      <c r="BI205" t="s">
        <v>107</v>
      </c>
      <c r="BJ205" s="2">
        <v>1</v>
      </c>
      <c r="BK205" s="1">
        <f t="shared" si="15"/>
        <v>1</v>
      </c>
      <c r="BL205" t="s">
        <v>97</v>
      </c>
      <c r="BM205" t="s">
        <v>108</v>
      </c>
      <c r="BN205">
        <v>2004</v>
      </c>
      <c r="BO205" t="s">
        <v>109</v>
      </c>
      <c r="BP205">
        <v>2</v>
      </c>
      <c r="BQ205">
        <v>420</v>
      </c>
      <c r="BR205" t="s">
        <v>98</v>
      </c>
      <c r="BS205" t="s">
        <v>98</v>
      </c>
      <c r="BT205" t="s">
        <v>105</v>
      </c>
      <c r="BU205">
        <v>149</v>
      </c>
      <c r="BV205">
        <v>0</v>
      </c>
      <c r="BW205">
        <v>0</v>
      </c>
      <c r="BX205">
        <v>0</v>
      </c>
      <c r="BY205">
        <v>0</v>
      </c>
      <c r="BZ205">
        <v>0</v>
      </c>
      <c r="CA205" t="s">
        <v>83</v>
      </c>
      <c r="CB205" t="s">
        <v>83</v>
      </c>
      <c r="CC205" t="s">
        <v>83</v>
      </c>
      <c r="CD205">
        <v>0</v>
      </c>
      <c r="CE205">
        <v>1</v>
      </c>
      <c r="CF205">
        <v>2008</v>
      </c>
      <c r="CG205" t="s">
        <v>110</v>
      </c>
      <c r="CH205" t="s">
        <v>111</v>
      </c>
      <c r="CI205" s="3">
        <v>149000</v>
      </c>
    </row>
    <row r="206" spans="1:87" x14ac:dyDescent="0.3">
      <c r="A206" s="1">
        <v>205</v>
      </c>
      <c r="B206">
        <v>50</v>
      </c>
      <c r="C206" t="s">
        <v>142</v>
      </c>
      <c r="D206">
        <v>50</v>
      </c>
      <c r="E206" s="1">
        <v>3500</v>
      </c>
      <c r="F206" s="2" t="s">
        <v>82</v>
      </c>
      <c r="G206" s="1">
        <f t="shared" si="12"/>
        <v>1</v>
      </c>
      <c r="H206" t="s">
        <v>174</v>
      </c>
      <c r="I206" t="s">
        <v>84</v>
      </c>
      <c r="J206" t="s">
        <v>85</v>
      </c>
      <c r="K206" t="s">
        <v>86</v>
      </c>
      <c r="L206" t="s">
        <v>87</v>
      </c>
      <c r="M206" t="s">
        <v>88</v>
      </c>
      <c r="N206" t="s">
        <v>143</v>
      </c>
      <c r="O206" t="s">
        <v>90</v>
      </c>
      <c r="P206" t="s">
        <v>90</v>
      </c>
      <c r="Q206" t="s">
        <v>91</v>
      </c>
      <c r="R206" t="s">
        <v>132</v>
      </c>
      <c r="S206">
        <v>5</v>
      </c>
      <c r="T206">
        <v>7</v>
      </c>
      <c r="U206" s="2">
        <v>1947</v>
      </c>
      <c r="V206" s="2">
        <v>1950</v>
      </c>
      <c r="W206" s="1">
        <f t="shared" si="13"/>
        <v>75</v>
      </c>
      <c r="X206" s="1">
        <f t="shared" si="14"/>
        <v>72</v>
      </c>
      <c r="Y206" t="s">
        <v>93</v>
      </c>
      <c r="Z206" t="s">
        <v>94</v>
      </c>
      <c r="AA206" t="s">
        <v>186</v>
      </c>
      <c r="AB206" t="s">
        <v>186</v>
      </c>
      <c r="AC206" t="s">
        <v>117</v>
      </c>
      <c r="AE206">
        <v>0</v>
      </c>
      <c r="AF206" t="s">
        <v>98</v>
      </c>
      <c r="AG206" t="s">
        <v>98</v>
      </c>
      <c r="AH206" t="s">
        <v>118</v>
      </c>
      <c r="AI206" s="1">
        <f>VLOOKUP('Housing Data Set'!AH206, 'Look-Up Tab'!$B$3:$C$8,2,FALSE)</f>
        <v>2</v>
      </c>
      <c r="AJ206" t="s">
        <v>98</v>
      </c>
      <c r="AK206" t="s">
        <v>98</v>
      </c>
      <c r="AL206" t="s">
        <v>100</v>
      </c>
      <c r="AM206" t="s">
        <v>172</v>
      </c>
      <c r="AN206">
        <v>312</v>
      </c>
      <c r="AO206" t="s">
        <v>102</v>
      </c>
      <c r="AP206">
        <v>0</v>
      </c>
      <c r="AQ206">
        <v>408</v>
      </c>
      <c r="AR206">
        <v>720</v>
      </c>
      <c r="AS206" t="s">
        <v>103</v>
      </c>
      <c r="AT206" t="s">
        <v>98</v>
      </c>
      <c r="AU206" t="s">
        <v>105</v>
      </c>
      <c r="AV206" t="s">
        <v>106</v>
      </c>
      <c r="AW206">
        <v>720</v>
      </c>
      <c r="AX206">
        <v>564</v>
      </c>
      <c r="AY206">
        <v>0</v>
      </c>
      <c r="AZ206">
        <v>1284</v>
      </c>
      <c r="BA206">
        <v>0</v>
      </c>
      <c r="BB206">
        <v>0</v>
      </c>
      <c r="BC206">
        <v>1</v>
      </c>
      <c r="BD206">
        <v>1</v>
      </c>
      <c r="BE206">
        <v>2</v>
      </c>
      <c r="BF206">
        <v>1</v>
      </c>
      <c r="BG206" t="s">
        <v>98</v>
      </c>
      <c r="BH206" s="1">
        <v>5</v>
      </c>
      <c r="BI206" t="s">
        <v>107</v>
      </c>
      <c r="BJ206" s="2">
        <v>0</v>
      </c>
      <c r="BK206" s="1">
        <f t="shared" si="15"/>
        <v>0</v>
      </c>
      <c r="BL206" t="s">
        <v>83</v>
      </c>
      <c r="BM206" t="s">
        <v>127</v>
      </c>
      <c r="BN206">
        <v>1948</v>
      </c>
      <c r="BO206" t="s">
        <v>102</v>
      </c>
      <c r="BP206">
        <v>1</v>
      </c>
      <c r="BQ206">
        <v>240</v>
      </c>
      <c r="BR206" t="s">
        <v>98</v>
      </c>
      <c r="BS206" t="s">
        <v>98</v>
      </c>
      <c r="BT206" t="s">
        <v>105</v>
      </c>
      <c r="BU206">
        <v>0</v>
      </c>
      <c r="BV206">
        <v>35</v>
      </c>
      <c r="BW206">
        <v>0</v>
      </c>
      <c r="BX206">
        <v>0</v>
      </c>
      <c r="BY206">
        <v>0</v>
      </c>
      <c r="BZ206">
        <v>0</v>
      </c>
      <c r="CA206" t="s">
        <v>83</v>
      </c>
      <c r="CB206" t="s">
        <v>218</v>
      </c>
      <c r="CC206" t="s">
        <v>83</v>
      </c>
      <c r="CD206">
        <v>0</v>
      </c>
      <c r="CE206">
        <v>4</v>
      </c>
      <c r="CF206">
        <v>2009</v>
      </c>
      <c r="CG206" t="s">
        <v>110</v>
      </c>
      <c r="CH206" t="s">
        <v>111</v>
      </c>
      <c r="CI206" s="3">
        <v>110000</v>
      </c>
    </row>
    <row r="207" spans="1:87" x14ac:dyDescent="0.3">
      <c r="A207" s="1">
        <v>206</v>
      </c>
      <c r="B207">
        <v>20</v>
      </c>
      <c r="C207" t="s">
        <v>81</v>
      </c>
      <c r="D207">
        <v>99</v>
      </c>
      <c r="E207" s="1">
        <v>11851</v>
      </c>
      <c r="F207" s="2" t="s">
        <v>82</v>
      </c>
      <c r="G207" s="1">
        <f t="shared" si="12"/>
        <v>1</v>
      </c>
      <c r="H207" t="s">
        <v>83</v>
      </c>
      <c r="I207" t="s">
        <v>84</v>
      </c>
      <c r="J207" t="s">
        <v>85</v>
      </c>
      <c r="K207" t="s">
        <v>86</v>
      </c>
      <c r="L207" t="s">
        <v>122</v>
      </c>
      <c r="M207" t="s">
        <v>88</v>
      </c>
      <c r="N207" t="s">
        <v>193</v>
      </c>
      <c r="O207" t="s">
        <v>90</v>
      </c>
      <c r="P207" t="s">
        <v>90</v>
      </c>
      <c r="Q207" t="s">
        <v>91</v>
      </c>
      <c r="R207" t="s">
        <v>115</v>
      </c>
      <c r="S207">
        <v>7</v>
      </c>
      <c r="T207">
        <v>5</v>
      </c>
      <c r="U207" s="2">
        <v>1990</v>
      </c>
      <c r="V207" s="2">
        <v>1990</v>
      </c>
      <c r="W207" s="1">
        <f t="shared" si="13"/>
        <v>32</v>
      </c>
      <c r="X207" s="1">
        <f t="shared" si="14"/>
        <v>32</v>
      </c>
      <c r="Y207" t="s">
        <v>93</v>
      </c>
      <c r="Z207" t="s">
        <v>94</v>
      </c>
      <c r="AA207" t="s">
        <v>140</v>
      </c>
      <c r="AB207" t="s">
        <v>140</v>
      </c>
      <c r="AC207" t="s">
        <v>117</v>
      </c>
      <c r="AE207">
        <v>0</v>
      </c>
      <c r="AF207" t="s">
        <v>98</v>
      </c>
      <c r="AG207" t="s">
        <v>98</v>
      </c>
      <c r="AH207" t="s">
        <v>99</v>
      </c>
      <c r="AI207" s="1">
        <f>VLOOKUP('Housing Data Set'!AH207, 'Look-Up Tab'!$B$3:$C$8,2,FALSE)</f>
        <v>3</v>
      </c>
      <c r="AJ207" t="s">
        <v>97</v>
      </c>
      <c r="AK207" t="s">
        <v>98</v>
      </c>
      <c r="AL207" t="s">
        <v>100</v>
      </c>
      <c r="AM207" t="s">
        <v>102</v>
      </c>
      <c r="AN207">
        <v>0</v>
      </c>
      <c r="AO207" t="s">
        <v>102</v>
      </c>
      <c r="AP207">
        <v>0</v>
      </c>
      <c r="AQ207">
        <v>1424</v>
      </c>
      <c r="AR207">
        <v>1424</v>
      </c>
      <c r="AS207" t="s">
        <v>103</v>
      </c>
      <c r="AT207" t="s">
        <v>104</v>
      </c>
      <c r="AU207" t="s">
        <v>105</v>
      </c>
      <c r="AV207" t="s">
        <v>106</v>
      </c>
      <c r="AW207">
        <v>1442</v>
      </c>
      <c r="AX207">
        <v>0</v>
      </c>
      <c r="AY207">
        <v>0</v>
      </c>
      <c r="AZ207">
        <v>1442</v>
      </c>
      <c r="BA207">
        <v>0</v>
      </c>
      <c r="BB207">
        <v>0</v>
      </c>
      <c r="BC207">
        <v>2</v>
      </c>
      <c r="BD207">
        <v>0</v>
      </c>
      <c r="BE207">
        <v>3</v>
      </c>
      <c r="BF207">
        <v>1</v>
      </c>
      <c r="BG207" t="s">
        <v>98</v>
      </c>
      <c r="BH207" s="1">
        <v>5</v>
      </c>
      <c r="BI207" t="s">
        <v>107</v>
      </c>
      <c r="BJ207" s="2">
        <v>0</v>
      </c>
      <c r="BK207" s="1">
        <f t="shared" si="15"/>
        <v>0</v>
      </c>
      <c r="BL207" t="s">
        <v>83</v>
      </c>
      <c r="BM207" t="s">
        <v>108</v>
      </c>
      <c r="BN207">
        <v>1990</v>
      </c>
      <c r="BO207" t="s">
        <v>109</v>
      </c>
      <c r="BP207">
        <v>2</v>
      </c>
      <c r="BQ207">
        <v>500</v>
      </c>
      <c r="BR207" t="s">
        <v>98</v>
      </c>
      <c r="BS207" t="s">
        <v>98</v>
      </c>
      <c r="BT207" t="s">
        <v>105</v>
      </c>
      <c r="BU207">
        <v>0</v>
      </c>
      <c r="BV207">
        <v>34</v>
      </c>
      <c r="BW207">
        <v>0</v>
      </c>
      <c r="BX207">
        <v>508</v>
      </c>
      <c r="BY207">
        <v>0</v>
      </c>
      <c r="BZ207">
        <v>0</v>
      </c>
      <c r="CA207" t="s">
        <v>83</v>
      </c>
      <c r="CB207" t="s">
        <v>83</v>
      </c>
      <c r="CC207" t="s">
        <v>83</v>
      </c>
      <c r="CD207">
        <v>0</v>
      </c>
      <c r="CE207">
        <v>5</v>
      </c>
      <c r="CF207">
        <v>2009</v>
      </c>
      <c r="CG207" t="s">
        <v>110</v>
      </c>
      <c r="CH207" t="s">
        <v>111</v>
      </c>
      <c r="CI207" s="3">
        <v>180500</v>
      </c>
    </row>
    <row r="208" spans="1:87" x14ac:dyDescent="0.3">
      <c r="A208" s="1">
        <v>207</v>
      </c>
      <c r="B208">
        <v>20</v>
      </c>
      <c r="C208" t="s">
        <v>81</v>
      </c>
      <c r="D208">
        <v>40</v>
      </c>
      <c r="E208" s="1">
        <v>13673</v>
      </c>
      <c r="F208" s="2" t="s">
        <v>82</v>
      </c>
      <c r="G208" s="1">
        <f t="shared" si="12"/>
        <v>1</v>
      </c>
      <c r="H208" t="s">
        <v>83</v>
      </c>
      <c r="I208" t="s">
        <v>120</v>
      </c>
      <c r="J208" t="s">
        <v>85</v>
      </c>
      <c r="K208" t="s">
        <v>86</v>
      </c>
      <c r="L208" t="s">
        <v>166</v>
      </c>
      <c r="M208" t="s">
        <v>88</v>
      </c>
      <c r="N208" t="s">
        <v>151</v>
      </c>
      <c r="O208" t="s">
        <v>171</v>
      </c>
      <c r="P208" t="s">
        <v>90</v>
      </c>
      <c r="Q208" t="s">
        <v>91</v>
      </c>
      <c r="R208" t="s">
        <v>115</v>
      </c>
      <c r="S208">
        <v>5</v>
      </c>
      <c r="T208">
        <v>5</v>
      </c>
      <c r="U208" s="2">
        <v>1962</v>
      </c>
      <c r="V208" s="2">
        <v>1962</v>
      </c>
      <c r="W208" s="1">
        <f t="shared" si="13"/>
        <v>60</v>
      </c>
      <c r="X208" s="1">
        <f t="shared" si="14"/>
        <v>60</v>
      </c>
      <c r="Y208" t="s">
        <v>93</v>
      </c>
      <c r="Z208" t="s">
        <v>94</v>
      </c>
      <c r="AA208" t="s">
        <v>140</v>
      </c>
      <c r="AB208" t="s">
        <v>140</v>
      </c>
      <c r="AC208" t="s">
        <v>117</v>
      </c>
      <c r="AE208">
        <v>0</v>
      </c>
      <c r="AF208" t="s">
        <v>98</v>
      </c>
      <c r="AG208" t="s">
        <v>97</v>
      </c>
      <c r="AH208" t="s">
        <v>118</v>
      </c>
      <c r="AI208" s="1">
        <f>VLOOKUP('Housing Data Set'!AH208, 'Look-Up Tab'!$B$3:$C$8,2,FALSE)</f>
        <v>2</v>
      </c>
      <c r="AJ208" t="s">
        <v>98</v>
      </c>
      <c r="AK208" t="s">
        <v>98</v>
      </c>
      <c r="AL208" t="s">
        <v>100</v>
      </c>
      <c r="AM208" t="s">
        <v>102</v>
      </c>
      <c r="AN208">
        <v>0</v>
      </c>
      <c r="AO208" t="s">
        <v>102</v>
      </c>
      <c r="AP208">
        <v>0</v>
      </c>
      <c r="AQ208">
        <v>1140</v>
      </c>
      <c r="AR208">
        <v>1140</v>
      </c>
      <c r="AS208" t="s">
        <v>103</v>
      </c>
      <c r="AT208" t="s">
        <v>98</v>
      </c>
      <c r="AU208" t="s">
        <v>105</v>
      </c>
      <c r="AV208" t="s">
        <v>106</v>
      </c>
      <c r="AW208">
        <v>1696</v>
      </c>
      <c r="AX208">
        <v>0</v>
      </c>
      <c r="AY208">
        <v>0</v>
      </c>
      <c r="AZ208">
        <v>1696</v>
      </c>
      <c r="BA208">
        <v>0</v>
      </c>
      <c r="BB208">
        <v>0</v>
      </c>
      <c r="BC208">
        <v>1</v>
      </c>
      <c r="BD208">
        <v>1</v>
      </c>
      <c r="BE208">
        <v>3</v>
      </c>
      <c r="BF208">
        <v>1</v>
      </c>
      <c r="BG208" t="s">
        <v>98</v>
      </c>
      <c r="BH208" s="1">
        <v>8</v>
      </c>
      <c r="BI208" t="s">
        <v>224</v>
      </c>
      <c r="BJ208" s="2">
        <v>1</v>
      </c>
      <c r="BK208" s="1">
        <f t="shared" si="15"/>
        <v>1</v>
      </c>
      <c r="BL208" t="s">
        <v>98</v>
      </c>
      <c r="BM208" t="s">
        <v>108</v>
      </c>
      <c r="BN208">
        <v>1962</v>
      </c>
      <c r="BO208" t="s">
        <v>109</v>
      </c>
      <c r="BP208">
        <v>1</v>
      </c>
      <c r="BQ208">
        <v>349</v>
      </c>
      <c r="BR208" t="s">
        <v>98</v>
      </c>
      <c r="BS208" t="s">
        <v>98</v>
      </c>
      <c r="BT208" t="s">
        <v>105</v>
      </c>
      <c r="BU208">
        <v>0</v>
      </c>
      <c r="BV208">
        <v>30</v>
      </c>
      <c r="BW208">
        <v>0</v>
      </c>
      <c r="BX208">
        <v>0</v>
      </c>
      <c r="BY208">
        <v>0</v>
      </c>
      <c r="BZ208">
        <v>0</v>
      </c>
      <c r="CA208" t="s">
        <v>83</v>
      </c>
      <c r="CB208" t="s">
        <v>83</v>
      </c>
      <c r="CC208" t="s">
        <v>83</v>
      </c>
      <c r="CD208">
        <v>0</v>
      </c>
      <c r="CE208">
        <v>3</v>
      </c>
      <c r="CF208">
        <v>2007</v>
      </c>
      <c r="CG208" t="s">
        <v>110</v>
      </c>
      <c r="CH208" t="s">
        <v>111</v>
      </c>
      <c r="CI208" s="3">
        <v>143900</v>
      </c>
    </row>
    <row r="209" spans="1:87" x14ac:dyDescent="0.3">
      <c r="A209" s="1">
        <v>208</v>
      </c>
      <c r="B209">
        <v>20</v>
      </c>
      <c r="C209" t="s">
        <v>81</v>
      </c>
      <c r="D209" t="s">
        <v>83</v>
      </c>
      <c r="E209" s="1">
        <v>12493</v>
      </c>
      <c r="F209" s="2" t="s">
        <v>82</v>
      </c>
      <c r="G209" s="1">
        <f t="shared" si="12"/>
        <v>1</v>
      </c>
      <c r="H209" t="s">
        <v>83</v>
      </c>
      <c r="I209" t="s">
        <v>120</v>
      </c>
      <c r="J209" t="s">
        <v>85</v>
      </c>
      <c r="K209" t="s">
        <v>86</v>
      </c>
      <c r="L209" t="s">
        <v>87</v>
      </c>
      <c r="M209" t="s">
        <v>88</v>
      </c>
      <c r="N209" t="s">
        <v>162</v>
      </c>
      <c r="O209" t="s">
        <v>90</v>
      </c>
      <c r="P209" t="s">
        <v>90</v>
      </c>
      <c r="Q209" t="s">
        <v>91</v>
      </c>
      <c r="R209" t="s">
        <v>115</v>
      </c>
      <c r="S209">
        <v>4</v>
      </c>
      <c r="T209">
        <v>5</v>
      </c>
      <c r="U209" s="2">
        <v>1960</v>
      </c>
      <c r="V209" s="2">
        <v>1960</v>
      </c>
      <c r="W209" s="1">
        <f t="shared" si="13"/>
        <v>62</v>
      </c>
      <c r="X209" s="1">
        <f t="shared" si="14"/>
        <v>62</v>
      </c>
      <c r="Y209" t="s">
        <v>93</v>
      </c>
      <c r="Z209" t="s">
        <v>94</v>
      </c>
      <c r="AA209" t="s">
        <v>124</v>
      </c>
      <c r="AB209" t="s">
        <v>124</v>
      </c>
      <c r="AC209" t="s">
        <v>117</v>
      </c>
      <c r="AE209">
        <v>0</v>
      </c>
      <c r="AF209" t="s">
        <v>98</v>
      </c>
      <c r="AG209" t="s">
        <v>98</v>
      </c>
      <c r="AH209" t="s">
        <v>99</v>
      </c>
      <c r="AI209" s="1">
        <f>VLOOKUP('Housing Data Set'!AH209, 'Look-Up Tab'!$B$3:$C$8,2,FALSE)</f>
        <v>3</v>
      </c>
      <c r="AJ209" t="s">
        <v>98</v>
      </c>
      <c r="AK209" t="s">
        <v>98</v>
      </c>
      <c r="AL209" t="s">
        <v>100</v>
      </c>
      <c r="AM209" t="s">
        <v>119</v>
      </c>
      <c r="AN209">
        <v>419</v>
      </c>
      <c r="AO209" t="s">
        <v>153</v>
      </c>
      <c r="AP209">
        <v>306</v>
      </c>
      <c r="AQ209">
        <v>375</v>
      </c>
      <c r="AR209">
        <v>1100</v>
      </c>
      <c r="AS209" t="s">
        <v>103</v>
      </c>
      <c r="AT209" t="s">
        <v>98</v>
      </c>
      <c r="AU209" t="s">
        <v>105</v>
      </c>
      <c r="AV209" t="s">
        <v>106</v>
      </c>
      <c r="AW209">
        <v>1100</v>
      </c>
      <c r="AX209">
        <v>0</v>
      </c>
      <c r="AY209">
        <v>0</v>
      </c>
      <c r="AZ209">
        <v>1100</v>
      </c>
      <c r="BA209">
        <v>1</v>
      </c>
      <c r="BB209">
        <v>0</v>
      </c>
      <c r="BC209">
        <v>1</v>
      </c>
      <c r="BD209">
        <v>0</v>
      </c>
      <c r="BE209">
        <v>3</v>
      </c>
      <c r="BF209">
        <v>1</v>
      </c>
      <c r="BG209" t="s">
        <v>98</v>
      </c>
      <c r="BH209" s="1">
        <v>6</v>
      </c>
      <c r="BI209" t="s">
        <v>107</v>
      </c>
      <c r="BJ209" s="2">
        <v>1</v>
      </c>
      <c r="BK209" s="1">
        <f t="shared" si="15"/>
        <v>1</v>
      </c>
      <c r="BL209" t="s">
        <v>212</v>
      </c>
      <c r="BM209" t="s">
        <v>108</v>
      </c>
      <c r="BN209">
        <v>1960</v>
      </c>
      <c r="BO209" t="s">
        <v>109</v>
      </c>
      <c r="BP209">
        <v>1</v>
      </c>
      <c r="BQ209">
        <v>312</v>
      </c>
      <c r="BR209" t="s">
        <v>98</v>
      </c>
      <c r="BS209" t="s">
        <v>98</v>
      </c>
      <c r="BT209" t="s">
        <v>105</v>
      </c>
      <c r="BU209">
        <v>355</v>
      </c>
      <c r="BV209">
        <v>0</v>
      </c>
      <c r="BW209">
        <v>0</v>
      </c>
      <c r="BX209">
        <v>0</v>
      </c>
      <c r="BY209">
        <v>0</v>
      </c>
      <c r="BZ209">
        <v>0</v>
      </c>
      <c r="CA209" t="s">
        <v>83</v>
      </c>
      <c r="CB209" t="s">
        <v>163</v>
      </c>
      <c r="CC209" t="s">
        <v>83</v>
      </c>
      <c r="CD209">
        <v>0</v>
      </c>
      <c r="CE209">
        <v>4</v>
      </c>
      <c r="CF209">
        <v>2008</v>
      </c>
      <c r="CG209" t="s">
        <v>110</v>
      </c>
      <c r="CH209" t="s">
        <v>111</v>
      </c>
      <c r="CI209" s="3">
        <v>141000</v>
      </c>
    </row>
    <row r="210" spans="1:87" x14ac:dyDescent="0.3">
      <c r="A210" s="1">
        <v>209</v>
      </c>
      <c r="B210">
        <v>60</v>
      </c>
      <c r="C210" t="s">
        <v>81</v>
      </c>
      <c r="D210" t="s">
        <v>83</v>
      </c>
      <c r="E210" s="1">
        <v>14364</v>
      </c>
      <c r="F210" s="2" t="s">
        <v>82</v>
      </c>
      <c r="G210" s="1">
        <f t="shared" si="12"/>
        <v>1</v>
      </c>
      <c r="H210" t="s">
        <v>83</v>
      </c>
      <c r="I210" t="s">
        <v>120</v>
      </c>
      <c r="J210" t="s">
        <v>195</v>
      </c>
      <c r="K210" t="s">
        <v>86</v>
      </c>
      <c r="L210" t="s">
        <v>87</v>
      </c>
      <c r="M210" t="s">
        <v>194</v>
      </c>
      <c r="N210" t="s">
        <v>170</v>
      </c>
      <c r="O210" t="s">
        <v>90</v>
      </c>
      <c r="P210" t="s">
        <v>90</v>
      </c>
      <c r="Q210" t="s">
        <v>91</v>
      </c>
      <c r="R210" t="s">
        <v>92</v>
      </c>
      <c r="S210">
        <v>7</v>
      </c>
      <c r="T210">
        <v>5</v>
      </c>
      <c r="U210" s="2">
        <v>1988</v>
      </c>
      <c r="V210" s="2">
        <v>1989</v>
      </c>
      <c r="W210" s="1">
        <f t="shared" si="13"/>
        <v>34</v>
      </c>
      <c r="X210" s="1">
        <f t="shared" si="14"/>
        <v>33</v>
      </c>
      <c r="Y210" t="s">
        <v>93</v>
      </c>
      <c r="Z210" t="s">
        <v>94</v>
      </c>
      <c r="AA210" t="s">
        <v>161</v>
      </c>
      <c r="AB210" t="s">
        <v>161</v>
      </c>
      <c r="AC210" t="s">
        <v>96</v>
      </c>
      <c r="AE210">
        <v>128</v>
      </c>
      <c r="AF210" t="s">
        <v>97</v>
      </c>
      <c r="AG210" t="s">
        <v>98</v>
      </c>
      <c r="AH210" t="s">
        <v>118</v>
      </c>
      <c r="AI210" s="1">
        <f>VLOOKUP('Housing Data Set'!AH210, 'Look-Up Tab'!$B$3:$C$8,2,FALSE)</f>
        <v>2</v>
      </c>
      <c r="AJ210" t="s">
        <v>97</v>
      </c>
      <c r="AK210" t="s">
        <v>98</v>
      </c>
      <c r="AL210" t="s">
        <v>97</v>
      </c>
      <c r="AM210" t="s">
        <v>101</v>
      </c>
      <c r="AN210">
        <v>1065</v>
      </c>
      <c r="AO210" t="s">
        <v>102</v>
      </c>
      <c r="AP210">
        <v>0</v>
      </c>
      <c r="AQ210">
        <v>92</v>
      </c>
      <c r="AR210">
        <v>1157</v>
      </c>
      <c r="AS210" t="s">
        <v>103</v>
      </c>
      <c r="AT210" t="s">
        <v>104</v>
      </c>
      <c r="AU210" t="s">
        <v>105</v>
      </c>
      <c r="AV210" t="s">
        <v>106</v>
      </c>
      <c r="AW210">
        <v>1180</v>
      </c>
      <c r="AX210">
        <v>882</v>
      </c>
      <c r="AY210">
        <v>0</v>
      </c>
      <c r="AZ210">
        <v>2062</v>
      </c>
      <c r="BA210">
        <v>1</v>
      </c>
      <c r="BB210">
        <v>0</v>
      </c>
      <c r="BC210">
        <v>2</v>
      </c>
      <c r="BD210">
        <v>1</v>
      </c>
      <c r="BE210">
        <v>3</v>
      </c>
      <c r="BF210">
        <v>1</v>
      </c>
      <c r="BG210" t="s">
        <v>98</v>
      </c>
      <c r="BH210" s="1">
        <v>7</v>
      </c>
      <c r="BI210" t="s">
        <v>107</v>
      </c>
      <c r="BJ210" s="2">
        <v>1</v>
      </c>
      <c r="BK210" s="1">
        <f t="shared" si="15"/>
        <v>1</v>
      </c>
      <c r="BL210" t="s">
        <v>97</v>
      </c>
      <c r="BM210" t="s">
        <v>108</v>
      </c>
      <c r="BN210">
        <v>1988</v>
      </c>
      <c r="BO210" t="s">
        <v>157</v>
      </c>
      <c r="BP210">
        <v>2</v>
      </c>
      <c r="BQ210">
        <v>454</v>
      </c>
      <c r="BR210" t="s">
        <v>98</v>
      </c>
      <c r="BS210" t="s">
        <v>98</v>
      </c>
      <c r="BT210" t="s">
        <v>105</v>
      </c>
      <c r="BU210">
        <v>60</v>
      </c>
      <c r="BV210">
        <v>55</v>
      </c>
      <c r="BW210">
        <v>0</v>
      </c>
      <c r="BX210">
        <v>0</v>
      </c>
      <c r="BY210">
        <v>154</v>
      </c>
      <c r="BZ210">
        <v>0</v>
      </c>
      <c r="CA210" t="s">
        <v>83</v>
      </c>
      <c r="CB210" t="s">
        <v>83</v>
      </c>
      <c r="CC210" t="s">
        <v>83</v>
      </c>
      <c r="CD210">
        <v>0</v>
      </c>
      <c r="CE210">
        <v>4</v>
      </c>
      <c r="CF210">
        <v>2007</v>
      </c>
      <c r="CG210" t="s">
        <v>110</v>
      </c>
      <c r="CH210" t="s">
        <v>111</v>
      </c>
      <c r="CI210" s="3">
        <v>277000</v>
      </c>
    </row>
    <row r="211" spans="1:87" x14ac:dyDescent="0.3">
      <c r="A211" s="1">
        <v>210</v>
      </c>
      <c r="B211">
        <v>20</v>
      </c>
      <c r="C211" t="s">
        <v>81</v>
      </c>
      <c r="D211">
        <v>75</v>
      </c>
      <c r="E211" s="1">
        <v>8250</v>
      </c>
      <c r="F211" s="2" t="s">
        <v>82</v>
      </c>
      <c r="G211" s="1">
        <f t="shared" si="12"/>
        <v>1</v>
      </c>
      <c r="H211" t="s">
        <v>83</v>
      </c>
      <c r="I211" t="s">
        <v>84</v>
      </c>
      <c r="J211" t="s">
        <v>85</v>
      </c>
      <c r="K211" t="s">
        <v>86</v>
      </c>
      <c r="L211" t="s">
        <v>87</v>
      </c>
      <c r="M211" t="s">
        <v>88</v>
      </c>
      <c r="N211" t="s">
        <v>162</v>
      </c>
      <c r="O211" t="s">
        <v>90</v>
      </c>
      <c r="P211" t="s">
        <v>90</v>
      </c>
      <c r="Q211" t="s">
        <v>91</v>
      </c>
      <c r="R211" t="s">
        <v>115</v>
      </c>
      <c r="S211">
        <v>6</v>
      </c>
      <c r="T211">
        <v>7</v>
      </c>
      <c r="U211" s="2">
        <v>1964</v>
      </c>
      <c r="V211" s="2">
        <v>1964</v>
      </c>
      <c r="W211" s="1">
        <f t="shared" si="13"/>
        <v>58</v>
      </c>
      <c r="X211" s="1">
        <f t="shared" si="14"/>
        <v>58</v>
      </c>
      <c r="Y211" t="s">
        <v>152</v>
      </c>
      <c r="Z211" t="s">
        <v>94</v>
      </c>
      <c r="AA211" t="s">
        <v>140</v>
      </c>
      <c r="AB211" t="s">
        <v>140</v>
      </c>
      <c r="AC211" t="s">
        <v>137</v>
      </c>
      <c r="AE211">
        <v>260</v>
      </c>
      <c r="AF211" t="s">
        <v>98</v>
      </c>
      <c r="AG211" t="s">
        <v>98</v>
      </c>
      <c r="AH211" t="s">
        <v>118</v>
      </c>
      <c r="AI211" s="1">
        <f>VLOOKUP('Housing Data Set'!AH211, 'Look-Up Tab'!$B$3:$C$8,2,FALSE)</f>
        <v>2</v>
      </c>
      <c r="AJ211" t="s">
        <v>97</v>
      </c>
      <c r="AK211" t="s">
        <v>98</v>
      </c>
      <c r="AL211" t="s">
        <v>100</v>
      </c>
      <c r="AM211" t="s">
        <v>153</v>
      </c>
      <c r="AN211">
        <v>787</v>
      </c>
      <c r="AO211" t="s">
        <v>102</v>
      </c>
      <c r="AP211">
        <v>0</v>
      </c>
      <c r="AQ211">
        <v>305</v>
      </c>
      <c r="AR211">
        <v>1092</v>
      </c>
      <c r="AS211" t="s">
        <v>103</v>
      </c>
      <c r="AT211" t="s">
        <v>104</v>
      </c>
      <c r="AU211" t="s">
        <v>105</v>
      </c>
      <c r="AV211" t="s">
        <v>106</v>
      </c>
      <c r="AW211">
        <v>1092</v>
      </c>
      <c r="AX211">
        <v>0</v>
      </c>
      <c r="AY211">
        <v>0</v>
      </c>
      <c r="AZ211">
        <v>1092</v>
      </c>
      <c r="BA211">
        <v>1</v>
      </c>
      <c r="BB211">
        <v>0</v>
      </c>
      <c r="BC211">
        <v>1</v>
      </c>
      <c r="BD211">
        <v>0</v>
      </c>
      <c r="BE211">
        <v>3</v>
      </c>
      <c r="BF211">
        <v>1</v>
      </c>
      <c r="BG211" t="s">
        <v>98</v>
      </c>
      <c r="BH211" s="1">
        <v>6</v>
      </c>
      <c r="BI211" t="s">
        <v>107</v>
      </c>
      <c r="BJ211" s="2">
        <v>0</v>
      </c>
      <c r="BK211" s="1">
        <f t="shared" si="15"/>
        <v>0</v>
      </c>
      <c r="BL211" t="s">
        <v>83</v>
      </c>
      <c r="BM211" t="s">
        <v>108</v>
      </c>
      <c r="BN211">
        <v>1964</v>
      </c>
      <c r="BO211" t="s">
        <v>109</v>
      </c>
      <c r="BP211">
        <v>2</v>
      </c>
      <c r="BQ211">
        <v>504</v>
      </c>
      <c r="BR211" t="s">
        <v>98</v>
      </c>
      <c r="BS211" t="s">
        <v>97</v>
      </c>
      <c r="BT211" t="s">
        <v>105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 t="s">
        <v>83</v>
      </c>
      <c r="CB211" t="s">
        <v>134</v>
      </c>
      <c r="CC211" t="s">
        <v>83</v>
      </c>
      <c r="CD211">
        <v>0</v>
      </c>
      <c r="CE211">
        <v>7</v>
      </c>
      <c r="CF211">
        <v>2008</v>
      </c>
      <c r="CG211" t="s">
        <v>110</v>
      </c>
      <c r="CH211" t="s">
        <v>111</v>
      </c>
      <c r="CI211" s="3">
        <v>145000</v>
      </c>
    </row>
    <row r="212" spans="1:87" x14ac:dyDescent="0.3">
      <c r="A212" s="1">
        <v>211</v>
      </c>
      <c r="B212">
        <v>30</v>
      </c>
      <c r="C212" t="s">
        <v>81</v>
      </c>
      <c r="D212">
        <v>67</v>
      </c>
      <c r="E212" s="1">
        <v>5604</v>
      </c>
      <c r="F212" s="2" t="s">
        <v>82</v>
      </c>
      <c r="G212" s="1">
        <f t="shared" si="12"/>
        <v>1</v>
      </c>
      <c r="H212" t="s">
        <v>83</v>
      </c>
      <c r="I212" t="s">
        <v>84</v>
      </c>
      <c r="J212" t="s">
        <v>85</v>
      </c>
      <c r="K212" t="s">
        <v>86</v>
      </c>
      <c r="L212" t="s">
        <v>87</v>
      </c>
      <c r="M212" t="s">
        <v>88</v>
      </c>
      <c r="N212" t="s">
        <v>185</v>
      </c>
      <c r="O212" t="s">
        <v>90</v>
      </c>
      <c r="P212" t="s">
        <v>90</v>
      </c>
      <c r="Q212" t="s">
        <v>91</v>
      </c>
      <c r="R212" t="s">
        <v>115</v>
      </c>
      <c r="S212">
        <v>5</v>
      </c>
      <c r="T212">
        <v>6</v>
      </c>
      <c r="U212" s="2">
        <v>1925</v>
      </c>
      <c r="V212" s="2">
        <v>1950</v>
      </c>
      <c r="W212" s="1">
        <f t="shared" si="13"/>
        <v>97</v>
      </c>
      <c r="X212" s="1">
        <f t="shared" si="14"/>
        <v>72</v>
      </c>
      <c r="Y212" t="s">
        <v>93</v>
      </c>
      <c r="Z212" t="s">
        <v>94</v>
      </c>
      <c r="AA212" t="s">
        <v>203</v>
      </c>
      <c r="AB212" t="s">
        <v>203</v>
      </c>
      <c r="AC212" t="s">
        <v>117</v>
      </c>
      <c r="AE212">
        <v>0</v>
      </c>
      <c r="AF212" t="s">
        <v>98</v>
      </c>
      <c r="AG212" t="s">
        <v>98</v>
      </c>
      <c r="AH212" t="s">
        <v>118</v>
      </c>
      <c r="AI212" s="1">
        <f>VLOOKUP('Housing Data Set'!AH212, 'Look-Up Tab'!$B$3:$C$8,2,FALSE)</f>
        <v>2</v>
      </c>
      <c r="AJ212" t="s">
        <v>98</v>
      </c>
      <c r="AK212" t="s">
        <v>98</v>
      </c>
      <c r="AL212" t="s">
        <v>100</v>
      </c>
      <c r="AM212" t="s">
        <v>153</v>
      </c>
      <c r="AN212">
        <v>468</v>
      </c>
      <c r="AO212" t="s">
        <v>102</v>
      </c>
      <c r="AP212">
        <v>0</v>
      </c>
      <c r="AQ212">
        <v>396</v>
      </c>
      <c r="AR212">
        <v>864</v>
      </c>
      <c r="AS212" t="s">
        <v>103</v>
      </c>
      <c r="AT212" t="s">
        <v>98</v>
      </c>
      <c r="AU212" t="s">
        <v>177</v>
      </c>
      <c r="AV212" t="s">
        <v>164</v>
      </c>
      <c r="AW212">
        <v>864</v>
      </c>
      <c r="AX212">
        <v>0</v>
      </c>
      <c r="AY212">
        <v>0</v>
      </c>
      <c r="AZ212">
        <v>864</v>
      </c>
      <c r="BA212">
        <v>1</v>
      </c>
      <c r="BB212">
        <v>0</v>
      </c>
      <c r="BC212">
        <v>1</v>
      </c>
      <c r="BD212">
        <v>0</v>
      </c>
      <c r="BE212">
        <v>2</v>
      </c>
      <c r="BF212">
        <v>1</v>
      </c>
      <c r="BG212" t="s">
        <v>98</v>
      </c>
      <c r="BH212" s="1">
        <v>5</v>
      </c>
      <c r="BI212" t="s">
        <v>107</v>
      </c>
      <c r="BJ212" s="2">
        <v>0</v>
      </c>
      <c r="BK212" s="1">
        <f t="shared" si="15"/>
        <v>0</v>
      </c>
      <c r="BL212" t="s">
        <v>83</v>
      </c>
      <c r="BM212" t="s">
        <v>83</v>
      </c>
      <c r="BN212" t="s">
        <v>83</v>
      </c>
      <c r="BO212" t="s">
        <v>83</v>
      </c>
      <c r="BP212">
        <v>0</v>
      </c>
      <c r="BQ212">
        <v>0</v>
      </c>
      <c r="BR212" t="s">
        <v>83</v>
      </c>
      <c r="BS212" t="s">
        <v>83</v>
      </c>
      <c r="BT212" t="s">
        <v>105</v>
      </c>
      <c r="BU212">
        <v>0</v>
      </c>
      <c r="BV212">
        <v>0</v>
      </c>
      <c r="BW212">
        <v>96</v>
      </c>
      <c r="BX212">
        <v>0</v>
      </c>
      <c r="BY212">
        <v>0</v>
      </c>
      <c r="BZ212">
        <v>0</v>
      </c>
      <c r="CA212" t="s">
        <v>83</v>
      </c>
      <c r="CB212" t="s">
        <v>83</v>
      </c>
      <c r="CC212" t="s">
        <v>83</v>
      </c>
      <c r="CD212">
        <v>0</v>
      </c>
      <c r="CE212">
        <v>4</v>
      </c>
      <c r="CF212">
        <v>2008</v>
      </c>
      <c r="CG212" t="s">
        <v>110</v>
      </c>
      <c r="CH212" t="s">
        <v>111</v>
      </c>
      <c r="CI212" s="3">
        <v>98000</v>
      </c>
    </row>
    <row r="213" spans="1:87" x14ac:dyDescent="0.3">
      <c r="A213" s="1">
        <v>212</v>
      </c>
      <c r="B213">
        <v>20</v>
      </c>
      <c r="C213" t="s">
        <v>81</v>
      </c>
      <c r="D213">
        <v>83</v>
      </c>
      <c r="E213" s="1">
        <v>10420</v>
      </c>
      <c r="F213" s="2" t="s">
        <v>82</v>
      </c>
      <c r="G213" s="1">
        <f t="shared" si="12"/>
        <v>1</v>
      </c>
      <c r="H213" t="s">
        <v>83</v>
      </c>
      <c r="I213" t="s">
        <v>84</v>
      </c>
      <c r="J213" t="s">
        <v>85</v>
      </c>
      <c r="K213" t="s">
        <v>86</v>
      </c>
      <c r="L213" t="s">
        <v>122</v>
      </c>
      <c r="M213" t="s">
        <v>88</v>
      </c>
      <c r="N213" t="s">
        <v>185</v>
      </c>
      <c r="O213" t="s">
        <v>90</v>
      </c>
      <c r="P213" t="s">
        <v>90</v>
      </c>
      <c r="Q213" t="s">
        <v>91</v>
      </c>
      <c r="R213" t="s">
        <v>115</v>
      </c>
      <c r="S213">
        <v>6</v>
      </c>
      <c r="T213">
        <v>5</v>
      </c>
      <c r="U213" s="2">
        <v>2009</v>
      </c>
      <c r="V213" s="2">
        <v>2009</v>
      </c>
      <c r="W213" s="1">
        <f t="shared" si="13"/>
        <v>13</v>
      </c>
      <c r="X213" s="1">
        <f t="shared" si="14"/>
        <v>13</v>
      </c>
      <c r="Y213" t="s">
        <v>93</v>
      </c>
      <c r="Z213" t="s">
        <v>94</v>
      </c>
      <c r="AA213" t="s">
        <v>95</v>
      </c>
      <c r="AB213" t="s">
        <v>95</v>
      </c>
      <c r="AC213" t="s">
        <v>117</v>
      </c>
      <c r="AE213">
        <v>0</v>
      </c>
      <c r="AF213" t="s">
        <v>98</v>
      </c>
      <c r="AG213" t="s">
        <v>98</v>
      </c>
      <c r="AH213" t="s">
        <v>99</v>
      </c>
      <c r="AI213" s="1">
        <f>VLOOKUP('Housing Data Set'!AH213, 'Look-Up Tab'!$B$3:$C$8,2,FALSE)</f>
        <v>3</v>
      </c>
      <c r="AJ213" t="s">
        <v>97</v>
      </c>
      <c r="AK213" t="s">
        <v>98</v>
      </c>
      <c r="AL213" t="s">
        <v>121</v>
      </c>
      <c r="AM213" t="s">
        <v>101</v>
      </c>
      <c r="AN213">
        <v>36</v>
      </c>
      <c r="AO213" t="s">
        <v>102</v>
      </c>
      <c r="AP213">
        <v>0</v>
      </c>
      <c r="AQ213">
        <v>1176</v>
      </c>
      <c r="AR213">
        <v>1212</v>
      </c>
      <c r="AS213" t="s">
        <v>103</v>
      </c>
      <c r="AT213" t="s">
        <v>104</v>
      </c>
      <c r="AU213" t="s">
        <v>105</v>
      </c>
      <c r="AV213" t="s">
        <v>106</v>
      </c>
      <c r="AW213">
        <v>1212</v>
      </c>
      <c r="AX213">
        <v>0</v>
      </c>
      <c r="AY213">
        <v>0</v>
      </c>
      <c r="AZ213">
        <v>1212</v>
      </c>
      <c r="BA213">
        <v>0</v>
      </c>
      <c r="BB213">
        <v>0</v>
      </c>
      <c r="BC213">
        <v>2</v>
      </c>
      <c r="BD213">
        <v>0</v>
      </c>
      <c r="BE213">
        <v>3</v>
      </c>
      <c r="BF213">
        <v>1</v>
      </c>
      <c r="BG213" t="s">
        <v>97</v>
      </c>
      <c r="BH213" s="1">
        <v>6</v>
      </c>
      <c r="BI213" t="s">
        <v>107</v>
      </c>
      <c r="BJ213" s="2">
        <v>0</v>
      </c>
      <c r="BK213" s="1">
        <f t="shared" si="15"/>
        <v>0</v>
      </c>
      <c r="BL213" t="s">
        <v>83</v>
      </c>
      <c r="BM213" t="s">
        <v>108</v>
      </c>
      <c r="BN213">
        <v>2009</v>
      </c>
      <c r="BO213" t="s">
        <v>109</v>
      </c>
      <c r="BP213">
        <v>2</v>
      </c>
      <c r="BQ213">
        <v>460</v>
      </c>
      <c r="BR213" t="s">
        <v>98</v>
      </c>
      <c r="BS213" t="s">
        <v>98</v>
      </c>
      <c r="BT213" t="s">
        <v>105</v>
      </c>
      <c r="BU213">
        <v>100</v>
      </c>
      <c r="BV213">
        <v>22</v>
      </c>
      <c r="BW213">
        <v>0</v>
      </c>
      <c r="BX213">
        <v>0</v>
      </c>
      <c r="BY213">
        <v>0</v>
      </c>
      <c r="BZ213">
        <v>0</v>
      </c>
      <c r="CA213" t="s">
        <v>83</v>
      </c>
      <c r="CB213" t="s">
        <v>83</v>
      </c>
      <c r="CC213" t="s">
        <v>83</v>
      </c>
      <c r="CD213">
        <v>0</v>
      </c>
      <c r="CE213">
        <v>3</v>
      </c>
      <c r="CF213">
        <v>2010</v>
      </c>
      <c r="CG213" t="s">
        <v>110</v>
      </c>
      <c r="CH213" t="s">
        <v>111</v>
      </c>
      <c r="CI213" s="3">
        <v>186000</v>
      </c>
    </row>
    <row r="214" spans="1:87" x14ac:dyDescent="0.3">
      <c r="A214" s="1">
        <v>213</v>
      </c>
      <c r="B214">
        <v>60</v>
      </c>
      <c r="C214" t="s">
        <v>192</v>
      </c>
      <c r="D214">
        <v>72</v>
      </c>
      <c r="E214" s="1">
        <v>8640</v>
      </c>
      <c r="F214" s="2" t="s">
        <v>82</v>
      </c>
      <c r="G214" s="1">
        <f t="shared" si="12"/>
        <v>1</v>
      </c>
      <c r="H214" t="s">
        <v>83</v>
      </c>
      <c r="I214" t="s">
        <v>84</v>
      </c>
      <c r="J214" t="s">
        <v>85</v>
      </c>
      <c r="K214" t="s">
        <v>86</v>
      </c>
      <c r="L214" t="s">
        <v>87</v>
      </c>
      <c r="M214" t="s">
        <v>88</v>
      </c>
      <c r="N214" t="s">
        <v>136</v>
      </c>
      <c r="O214" t="s">
        <v>90</v>
      </c>
      <c r="P214" t="s">
        <v>90</v>
      </c>
      <c r="Q214" t="s">
        <v>91</v>
      </c>
      <c r="R214" t="s">
        <v>92</v>
      </c>
      <c r="S214">
        <v>7</v>
      </c>
      <c r="T214">
        <v>5</v>
      </c>
      <c r="U214" s="2">
        <v>2009</v>
      </c>
      <c r="V214" s="2">
        <v>2009</v>
      </c>
      <c r="W214" s="1">
        <f t="shared" si="13"/>
        <v>13</v>
      </c>
      <c r="X214" s="1">
        <f t="shared" si="14"/>
        <v>13</v>
      </c>
      <c r="Y214" t="s">
        <v>93</v>
      </c>
      <c r="Z214" t="s">
        <v>94</v>
      </c>
      <c r="AA214" t="s">
        <v>95</v>
      </c>
      <c r="AB214" t="s">
        <v>95</v>
      </c>
      <c r="AC214" t="s">
        <v>117</v>
      </c>
      <c r="AE214">
        <v>0</v>
      </c>
      <c r="AF214" t="s">
        <v>98</v>
      </c>
      <c r="AG214" t="s">
        <v>98</v>
      </c>
      <c r="AH214" t="s">
        <v>99</v>
      </c>
      <c r="AI214" s="1">
        <f>VLOOKUP('Housing Data Set'!AH214, 'Look-Up Tab'!$B$3:$C$8,2,FALSE)</f>
        <v>3</v>
      </c>
      <c r="AJ214" t="s">
        <v>97</v>
      </c>
      <c r="AK214" t="s">
        <v>98</v>
      </c>
      <c r="AL214" t="s">
        <v>100</v>
      </c>
      <c r="AM214" t="s">
        <v>101</v>
      </c>
      <c r="AN214">
        <v>822</v>
      </c>
      <c r="AO214" t="s">
        <v>102</v>
      </c>
      <c r="AP214">
        <v>0</v>
      </c>
      <c r="AQ214">
        <v>78</v>
      </c>
      <c r="AR214">
        <v>900</v>
      </c>
      <c r="AS214" t="s">
        <v>103</v>
      </c>
      <c r="AT214" t="s">
        <v>104</v>
      </c>
      <c r="AU214" t="s">
        <v>105</v>
      </c>
      <c r="AV214" t="s">
        <v>106</v>
      </c>
      <c r="AW214">
        <v>932</v>
      </c>
      <c r="AX214">
        <v>920</v>
      </c>
      <c r="AY214">
        <v>0</v>
      </c>
      <c r="AZ214">
        <v>1852</v>
      </c>
      <c r="BA214">
        <v>1</v>
      </c>
      <c r="BB214">
        <v>0</v>
      </c>
      <c r="BC214">
        <v>2</v>
      </c>
      <c r="BD214">
        <v>1</v>
      </c>
      <c r="BE214">
        <v>3</v>
      </c>
      <c r="BF214">
        <v>1</v>
      </c>
      <c r="BG214" t="s">
        <v>97</v>
      </c>
      <c r="BH214" s="1">
        <v>7</v>
      </c>
      <c r="BI214" t="s">
        <v>107</v>
      </c>
      <c r="BJ214" s="2">
        <v>1</v>
      </c>
      <c r="BK214" s="1">
        <f t="shared" si="15"/>
        <v>1</v>
      </c>
      <c r="BL214" t="s">
        <v>98</v>
      </c>
      <c r="BM214" t="s">
        <v>108</v>
      </c>
      <c r="BN214">
        <v>2009</v>
      </c>
      <c r="BO214" t="s">
        <v>109</v>
      </c>
      <c r="BP214">
        <v>2</v>
      </c>
      <c r="BQ214">
        <v>644</v>
      </c>
      <c r="BR214" t="s">
        <v>98</v>
      </c>
      <c r="BS214" t="s">
        <v>98</v>
      </c>
      <c r="BT214" t="s">
        <v>105</v>
      </c>
      <c r="BU214">
        <v>168</v>
      </c>
      <c r="BV214">
        <v>108</v>
      </c>
      <c r="BW214">
        <v>0</v>
      </c>
      <c r="BX214">
        <v>0</v>
      </c>
      <c r="BY214">
        <v>0</v>
      </c>
      <c r="BZ214">
        <v>0</v>
      </c>
      <c r="CA214" t="s">
        <v>83</v>
      </c>
      <c r="CB214" t="s">
        <v>83</v>
      </c>
      <c r="CC214" t="s">
        <v>83</v>
      </c>
      <c r="CD214">
        <v>0</v>
      </c>
      <c r="CE214">
        <v>7</v>
      </c>
      <c r="CF214">
        <v>2009</v>
      </c>
      <c r="CG214" t="s">
        <v>158</v>
      </c>
      <c r="CH214" t="s">
        <v>159</v>
      </c>
      <c r="CI214" s="3">
        <v>252678</v>
      </c>
    </row>
    <row r="215" spans="1:87" x14ac:dyDescent="0.3">
      <c r="A215" s="1">
        <v>214</v>
      </c>
      <c r="B215">
        <v>20</v>
      </c>
      <c r="C215" t="s">
        <v>81</v>
      </c>
      <c r="D215">
        <v>43</v>
      </c>
      <c r="E215" s="1">
        <v>13568</v>
      </c>
      <c r="F215" s="2" t="s">
        <v>82</v>
      </c>
      <c r="G215" s="1">
        <f t="shared" si="12"/>
        <v>1</v>
      </c>
      <c r="H215" t="s">
        <v>83</v>
      </c>
      <c r="I215" t="s">
        <v>160</v>
      </c>
      <c r="J215" t="s">
        <v>85</v>
      </c>
      <c r="K215" t="s">
        <v>86</v>
      </c>
      <c r="L215" t="s">
        <v>166</v>
      </c>
      <c r="M215" t="s">
        <v>88</v>
      </c>
      <c r="N215" t="s">
        <v>89</v>
      </c>
      <c r="O215" t="s">
        <v>90</v>
      </c>
      <c r="P215" t="s">
        <v>90</v>
      </c>
      <c r="Q215" t="s">
        <v>91</v>
      </c>
      <c r="R215" t="s">
        <v>115</v>
      </c>
      <c r="S215">
        <v>5</v>
      </c>
      <c r="T215">
        <v>5</v>
      </c>
      <c r="U215" s="2">
        <v>1995</v>
      </c>
      <c r="V215" s="2">
        <v>1995</v>
      </c>
      <c r="W215" s="1">
        <f t="shared" si="13"/>
        <v>27</v>
      </c>
      <c r="X215" s="1">
        <f t="shared" si="14"/>
        <v>27</v>
      </c>
      <c r="Y215" t="s">
        <v>93</v>
      </c>
      <c r="Z215" t="s">
        <v>94</v>
      </c>
      <c r="AA215" t="s">
        <v>95</v>
      </c>
      <c r="AB215" t="s">
        <v>95</v>
      </c>
      <c r="AC215" t="s">
        <v>117</v>
      </c>
      <c r="AE215">
        <v>0</v>
      </c>
      <c r="AF215" t="s">
        <v>98</v>
      </c>
      <c r="AG215" t="s">
        <v>98</v>
      </c>
      <c r="AH215" t="s">
        <v>99</v>
      </c>
      <c r="AI215" s="1">
        <f>VLOOKUP('Housing Data Set'!AH215, 'Look-Up Tab'!$B$3:$C$8,2,FALSE)</f>
        <v>3</v>
      </c>
      <c r="AJ215" t="s">
        <v>97</v>
      </c>
      <c r="AK215" t="s">
        <v>98</v>
      </c>
      <c r="AL215" t="s">
        <v>100</v>
      </c>
      <c r="AM215" t="s">
        <v>119</v>
      </c>
      <c r="AN215">
        <v>716</v>
      </c>
      <c r="AO215" t="s">
        <v>102</v>
      </c>
      <c r="AP215">
        <v>0</v>
      </c>
      <c r="AQ215">
        <v>274</v>
      </c>
      <c r="AR215">
        <v>990</v>
      </c>
      <c r="AS215" t="s">
        <v>103</v>
      </c>
      <c r="AT215" t="s">
        <v>104</v>
      </c>
      <c r="AU215" t="s">
        <v>105</v>
      </c>
      <c r="AV215" t="s">
        <v>106</v>
      </c>
      <c r="AW215">
        <v>990</v>
      </c>
      <c r="AX215">
        <v>0</v>
      </c>
      <c r="AY215">
        <v>0</v>
      </c>
      <c r="AZ215">
        <v>990</v>
      </c>
      <c r="BA215">
        <v>0</v>
      </c>
      <c r="BB215">
        <v>1</v>
      </c>
      <c r="BC215">
        <v>1</v>
      </c>
      <c r="BD215">
        <v>0</v>
      </c>
      <c r="BE215">
        <v>3</v>
      </c>
      <c r="BF215">
        <v>1</v>
      </c>
      <c r="BG215" t="s">
        <v>98</v>
      </c>
      <c r="BH215" s="1">
        <v>5</v>
      </c>
      <c r="BI215" t="s">
        <v>107</v>
      </c>
      <c r="BJ215" s="2">
        <v>0</v>
      </c>
      <c r="BK215" s="1">
        <f t="shared" si="15"/>
        <v>0</v>
      </c>
      <c r="BL215" t="s">
        <v>83</v>
      </c>
      <c r="BM215" t="s">
        <v>108</v>
      </c>
      <c r="BN215">
        <v>1996</v>
      </c>
      <c r="BO215" t="s">
        <v>102</v>
      </c>
      <c r="BP215">
        <v>2</v>
      </c>
      <c r="BQ215">
        <v>576</v>
      </c>
      <c r="BR215" t="s">
        <v>98</v>
      </c>
      <c r="BS215" t="s">
        <v>98</v>
      </c>
      <c r="BT215" t="s">
        <v>105</v>
      </c>
      <c r="BU215">
        <v>224</v>
      </c>
      <c r="BV215">
        <v>0</v>
      </c>
      <c r="BW215">
        <v>0</v>
      </c>
      <c r="BX215">
        <v>0</v>
      </c>
      <c r="BY215">
        <v>0</v>
      </c>
      <c r="BZ215">
        <v>0</v>
      </c>
      <c r="CA215" t="s">
        <v>83</v>
      </c>
      <c r="CB215" t="s">
        <v>83</v>
      </c>
      <c r="CC215" t="s">
        <v>83</v>
      </c>
      <c r="CD215">
        <v>0</v>
      </c>
      <c r="CE215">
        <v>7</v>
      </c>
      <c r="CF215">
        <v>2006</v>
      </c>
      <c r="CG215" t="s">
        <v>110</v>
      </c>
      <c r="CH215" t="s">
        <v>111</v>
      </c>
      <c r="CI215" s="3">
        <v>156000</v>
      </c>
    </row>
    <row r="216" spans="1:87" x14ac:dyDescent="0.3">
      <c r="A216" s="1">
        <v>215</v>
      </c>
      <c r="B216">
        <v>60</v>
      </c>
      <c r="C216" t="s">
        <v>81</v>
      </c>
      <c r="D216" t="s">
        <v>83</v>
      </c>
      <c r="E216" s="1">
        <v>10900</v>
      </c>
      <c r="F216" s="2" t="s">
        <v>82</v>
      </c>
      <c r="G216" s="1">
        <f t="shared" si="12"/>
        <v>1</v>
      </c>
      <c r="H216" t="s">
        <v>83</v>
      </c>
      <c r="I216" t="s">
        <v>120</v>
      </c>
      <c r="J216" t="s">
        <v>85</v>
      </c>
      <c r="K216" t="s">
        <v>86</v>
      </c>
      <c r="L216" t="s">
        <v>112</v>
      </c>
      <c r="M216" t="s">
        <v>88</v>
      </c>
      <c r="N216" t="s">
        <v>89</v>
      </c>
      <c r="O216" t="s">
        <v>90</v>
      </c>
      <c r="P216" t="s">
        <v>90</v>
      </c>
      <c r="Q216" t="s">
        <v>91</v>
      </c>
      <c r="R216" t="s">
        <v>92</v>
      </c>
      <c r="S216">
        <v>6</v>
      </c>
      <c r="T216">
        <v>7</v>
      </c>
      <c r="U216" s="2">
        <v>1977</v>
      </c>
      <c r="V216" s="2">
        <v>1977</v>
      </c>
      <c r="W216" s="1">
        <f t="shared" si="13"/>
        <v>45</v>
      </c>
      <c r="X216" s="1">
        <f t="shared" si="14"/>
        <v>45</v>
      </c>
      <c r="Y216" t="s">
        <v>93</v>
      </c>
      <c r="Z216" t="s">
        <v>94</v>
      </c>
      <c r="AA216" t="s">
        <v>140</v>
      </c>
      <c r="AB216" t="s">
        <v>140</v>
      </c>
      <c r="AC216" t="s">
        <v>96</v>
      </c>
      <c r="AE216">
        <v>153</v>
      </c>
      <c r="AF216" t="s">
        <v>98</v>
      </c>
      <c r="AG216" t="s">
        <v>98</v>
      </c>
      <c r="AH216" t="s">
        <v>118</v>
      </c>
      <c r="AI216" s="1">
        <f>VLOOKUP('Housing Data Set'!AH216, 'Look-Up Tab'!$B$3:$C$8,2,FALSE)</f>
        <v>2</v>
      </c>
      <c r="AJ216" t="s">
        <v>97</v>
      </c>
      <c r="AK216" t="s">
        <v>98</v>
      </c>
      <c r="AL216" t="s">
        <v>100</v>
      </c>
      <c r="AM216" t="s">
        <v>101</v>
      </c>
      <c r="AN216">
        <v>378</v>
      </c>
      <c r="AO216" t="s">
        <v>102</v>
      </c>
      <c r="AP216">
        <v>0</v>
      </c>
      <c r="AQ216">
        <v>311</v>
      </c>
      <c r="AR216">
        <v>689</v>
      </c>
      <c r="AS216" t="s">
        <v>103</v>
      </c>
      <c r="AT216" t="s">
        <v>104</v>
      </c>
      <c r="AU216" t="s">
        <v>105</v>
      </c>
      <c r="AV216" t="s">
        <v>106</v>
      </c>
      <c r="AW216">
        <v>689</v>
      </c>
      <c r="AX216">
        <v>703</v>
      </c>
      <c r="AY216">
        <v>0</v>
      </c>
      <c r="AZ216">
        <v>1392</v>
      </c>
      <c r="BA216">
        <v>0</v>
      </c>
      <c r="BB216">
        <v>0</v>
      </c>
      <c r="BC216">
        <v>1</v>
      </c>
      <c r="BD216">
        <v>1</v>
      </c>
      <c r="BE216">
        <v>3</v>
      </c>
      <c r="BF216">
        <v>1</v>
      </c>
      <c r="BG216" t="s">
        <v>98</v>
      </c>
      <c r="BH216" s="1">
        <v>6</v>
      </c>
      <c r="BI216" t="s">
        <v>107</v>
      </c>
      <c r="BJ216" s="2">
        <v>0</v>
      </c>
      <c r="BK216" s="1">
        <f t="shared" si="15"/>
        <v>0</v>
      </c>
      <c r="BL216" t="s">
        <v>83</v>
      </c>
      <c r="BM216" t="s">
        <v>108</v>
      </c>
      <c r="BN216">
        <v>1977</v>
      </c>
      <c r="BO216" t="s">
        <v>157</v>
      </c>
      <c r="BP216">
        <v>1</v>
      </c>
      <c r="BQ216">
        <v>299</v>
      </c>
      <c r="BR216" t="s">
        <v>98</v>
      </c>
      <c r="BS216" t="s">
        <v>98</v>
      </c>
      <c r="BT216" t="s">
        <v>105</v>
      </c>
      <c r="BU216">
        <v>0</v>
      </c>
      <c r="BV216">
        <v>36</v>
      </c>
      <c r="BW216">
        <v>0</v>
      </c>
      <c r="BX216">
        <v>0</v>
      </c>
      <c r="BY216">
        <v>0</v>
      </c>
      <c r="BZ216">
        <v>0</v>
      </c>
      <c r="CA216" t="s">
        <v>83</v>
      </c>
      <c r="CB216" t="s">
        <v>134</v>
      </c>
      <c r="CC216" t="s">
        <v>135</v>
      </c>
      <c r="CD216">
        <v>450</v>
      </c>
      <c r="CE216">
        <v>3</v>
      </c>
      <c r="CF216">
        <v>2010</v>
      </c>
      <c r="CG216" t="s">
        <v>110</v>
      </c>
      <c r="CH216" t="s">
        <v>111</v>
      </c>
      <c r="CI216" s="3">
        <v>161750</v>
      </c>
    </row>
    <row r="217" spans="1:87" x14ac:dyDescent="0.3">
      <c r="A217" s="1">
        <v>216</v>
      </c>
      <c r="B217">
        <v>20</v>
      </c>
      <c r="C217" t="s">
        <v>81</v>
      </c>
      <c r="D217">
        <v>72</v>
      </c>
      <c r="E217" s="1">
        <v>10011</v>
      </c>
      <c r="F217" s="2" t="s">
        <v>82</v>
      </c>
      <c r="G217" s="1">
        <f t="shared" si="12"/>
        <v>1</v>
      </c>
      <c r="H217" t="s">
        <v>83</v>
      </c>
      <c r="I217" t="s">
        <v>120</v>
      </c>
      <c r="J217" t="s">
        <v>85</v>
      </c>
      <c r="K217" t="s">
        <v>86</v>
      </c>
      <c r="L217" t="s">
        <v>87</v>
      </c>
      <c r="M217" t="s">
        <v>88</v>
      </c>
      <c r="N217" t="s">
        <v>162</v>
      </c>
      <c r="O217" t="s">
        <v>90</v>
      </c>
      <c r="P217" t="s">
        <v>90</v>
      </c>
      <c r="Q217" t="s">
        <v>91</v>
      </c>
      <c r="R217" t="s">
        <v>115</v>
      </c>
      <c r="S217">
        <v>5</v>
      </c>
      <c r="T217">
        <v>6</v>
      </c>
      <c r="U217" s="2">
        <v>1957</v>
      </c>
      <c r="V217" s="2">
        <v>1996</v>
      </c>
      <c r="W217" s="1">
        <f t="shared" si="13"/>
        <v>65</v>
      </c>
      <c r="X217" s="1">
        <f t="shared" si="14"/>
        <v>26</v>
      </c>
      <c r="Y217" t="s">
        <v>93</v>
      </c>
      <c r="Z217" t="s">
        <v>94</v>
      </c>
      <c r="AA217" t="s">
        <v>140</v>
      </c>
      <c r="AB217" t="s">
        <v>140</v>
      </c>
      <c r="AC217" t="s">
        <v>96</v>
      </c>
      <c r="AE217">
        <v>64</v>
      </c>
      <c r="AF217" t="s">
        <v>98</v>
      </c>
      <c r="AG217" t="s">
        <v>98</v>
      </c>
      <c r="AH217" t="s">
        <v>118</v>
      </c>
      <c r="AI217" s="1">
        <f>VLOOKUP('Housing Data Set'!AH217, 'Look-Up Tab'!$B$3:$C$8,2,FALSE)</f>
        <v>2</v>
      </c>
      <c r="AJ217" t="s">
        <v>98</v>
      </c>
      <c r="AK217" t="s">
        <v>98</v>
      </c>
      <c r="AL217" t="s">
        <v>100</v>
      </c>
      <c r="AM217" t="s">
        <v>141</v>
      </c>
      <c r="AN217">
        <v>360</v>
      </c>
      <c r="AO217" t="s">
        <v>102</v>
      </c>
      <c r="AP217">
        <v>0</v>
      </c>
      <c r="AQ217">
        <v>710</v>
      </c>
      <c r="AR217">
        <v>1070</v>
      </c>
      <c r="AS217" t="s">
        <v>103</v>
      </c>
      <c r="AT217" t="s">
        <v>98</v>
      </c>
      <c r="AU217" t="s">
        <v>105</v>
      </c>
      <c r="AV217" t="s">
        <v>106</v>
      </c>
      <c r="AW217">
        <v>1236</v>
      </c>
      <c r="AX217">
        <v>0</v>
      </c>
      <c r="AY217">
        <v>0</v>
      </c>
      <c r="AZ217">
        <v>1236</v>
      </c>
      <c r="BA217">
        <v>0</v>
      </c>
      <c r="BB217">
        <v>1</v>
      </c>
      <c r="BC217">
        <v>1</v>
      </c>
      <c r="BD217">
        <v>0</v>
      </c>
      <c r="BE217">
        <v>2</v>
      </c>
      <c r="BF217">
        <v>1</v>
      </c>
      <c r="BG217" t="s">
        <v>97</v>
      </c>
      <c r="BH217" s="1">
        <v>6</v>
      </c>
      <c r="BI217" t="s">
        <v>146</v>
      </c>
      <c r="BJ217" s="2">
        <v>1</v>
      </c>
      <c r="BK217" s="1">
        <f t="shared" si="15"/>
        <v>1</v>
      </c>
      <c r="BL217" t="s">
        <v>147</v>
      </c>
      <c r="BM217" t="s">
        <v>108</v>
      </c>
      <c r="BN217">
        <v>1957</v>
      </c>
      <c r="BO217" t="s">
        <v>102</v>
      </c>
      <c r="BP217">
        <v>1</v>
      </c>
      <c r="BQ217">
        <v>447</v>
      </c>
      <c r="BR217" t="s">
        <v>98</v>
      </c>
      <c r="BS217" t="s">
        <v>98</v>
      </c>
      <c r="BT217" t="s">
        <v>105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 t="s">
        <v>83</v>
      </c>
      <c r="CB217" t="s">
        <v>134</v>
      </c>
      <c r="CC217" t="s">
        <v>83</v>
      </c>
      <c r="CD217">
        <v>0</v>
      </c>
      <c r="CE217">
        <v>5</v>
      </c>
      <c r="CF217">
        <v>2006</v>
      </c>
      <c r="CG217" t="s">
        <v>110</v>
      </c>
      <c r="CH217" t="s">
        <v>111</v>
      </c>
      <c r="CI217" s="3">
        <v>134450</v>
      </c>
    </row>
    <row r="218" spans="1:87" x14ac:dyDescent="0.3">
      <c r="A218" s="1">
        <v>217</v>
      </c>
      <c r="B218">
        <v>20</v>
      </c>
      <c r="C218" t="s">
        <v>81</v>
      </c>
      <c r="D218">
        <v>65</v>
      </c>
      <c r="E218" s="1">
        <v>8450</v>
      </c>
      <c r="F218" s="2" t="s">
        <v>82</v>
      </c>
      <c r="G218" s="1">
        <f t="shared" si="12"/>
        <v>1</v>
      </c>
      <c r="H218" t="s">
        <v>83</v>
      </c>
      <c r="I218" t="s">
        <v>84</v>
      </c>
      <c r="J218" t="s">
        <v>85</v>
      </c>
      <c r="K218" t="s">
        <v>86</v>
      </c>
      <c r="L218" t="s">
        <v>87</v>
      </c>
      <c r="M218" t="s">
        <v>88</v>
      </c>
      <c r="N218" t="s">
        <v>89</v>
      </c>
      <c r="O218" t="s">
        <v>90</v>
      </c>
      <c r="P218" t="s">
        <v>90</v>
      </c>
      <c r="Q218" t="s">
        <v>91</v>
      </c>
      <c r="R218" t="s">
        <v>115</v>
      </c>
      <c r="S218">
        <v>7</v>
      </c>
      <c r="T218">
        <v>5</v>
      </c>
      <c r="U218" s="2">
        <v>2004</v>
      </c>
      <c r="V218" s="2">
        <v>2004</v>
      </c>
      <c r="W218" s="1">
        <f t="shared" si="13"/>
        <v>18</v>
      </c>
      <c r="X218" s="1">
        <f t="shared" si="14"/>
        <v>18</v>
      </c>
      <c r="Y218" t="s">
        <v>93</v>
      </c>
      <c r="Z218" t="s">
        <v>94</v>
      </c>
      <c r="AA218" t="s">
        <v>95</v>
      </c>
      <c r="AB218" t="s">
        <v>95</v>
      </c>
      <c r="AC218" t="s">
        <v>96</v>
      </c>
      <c r="AE218">
        <v>266</v>
      </c>
      <c r="AF218" t="s">
        <v>97</v>
      </c>
      <c r="AG218" t="s">
        <v>98</v>
      </c>
      <c r="AH218" t="s">
        <v>99</v>
      </c>
      <c r="AI218" s="1">
        <f>VLOOKUP('Housing Data Set'!AH218, 'Look-Up Tab'!$B$3:$C$8,2,FALSE)</f>
        <v>3</v>
      </c>
      <c r="AJ218" t="s">
        <v>97</v>
      </c>
      <c r="AK218" t="s">
        <v>98</v>
      </c>
      <c r="AL218" t="s">
        <v>121</v>
      </c>
      <c r="AM218" t="s">
        <v>101</v>
      </c>
      <c r="AN218">
        <v>946</v>
      </c>
      <c r="AO218" t="s">
        <v>102</v>
      </c>
      <c r="AP218">
        <v>0</v>
      </c>
      <c r="AQ218">
        <v>490</v>
      </c>
      <c r="AR218">
        <v>1436</v>
      </c>
      <c r="AS218" t="s">
        <v>103</v>
      </c>
      <c r="AT218" t="s">
        <v>104</v>
      </c>
      <c r="AU218" t="s">
        <v>105</v>
      </c>
      <c r="AV218" t="s">
        <v>106</v>
      </c>
      <c r="AW218">
        <v>1436</v>
      </c>
      <c r="AX218">
        <v>0</v>
      </c>
      <c r="AY218">
        <v>0</v>
      </c>
      <c r="AZ218">
        <v>1436</v>
      </c>
      <c r="BA218">
        <v>1</v>
      </c>
      <c r="BB218">
        <v>0</v>
      </c>
      <c r="BC218">
        <v>2</v>
      </c>
      <c r="BD218">
        <v>0</v>
      </c>
      <c r="BE218">
        <v>3</v>
      </c>
      <c r="BF218">
        <v>1</v>
      </c>
      <c r="BG218" t="s">
        <v>97</v>
      </c>
      <c r="BH218" s="1">
        <v>8</v>
      </c>
      <c r="BI218" t="s">
        <v>107</v>
      </c>
      <c r="BJ218" s="2">
        <v>0</v>
      </c>
      <c r="BK218" s="1">
        <f t="shared" si="15"/>
        <v>0</v>
      </c>
      <c r="BL218" t="s">
        <v>83</v>
      </c>
      <c r="BM218" t="s">
        <v>108</v>
      </c>
      <c r="BN218">
        <v>2004</v>
      </c>
      <c r="BO218" t="s">
        <v>102</v>
      </c>
      <c r="BP218">
        <v>2</v>
      </c>
      <c r="BQ218">
        <v>484</v>
      </c>
      <c r="BR218" t="s">
        <v>98</v>
      </c>
      <c r="BS218" t="s">
        <v>98</v>
      </c>
      <c r="BT218" t="s">
        <v>105</v>
      </c>
      <c r="BU218">
        <v>139</v>
      </c>
      <c r="BV218">
        <v>98</v>
      </c>
      <c r="BW218">
        <v>0</v>
      </c>
      <c r="BX218">
        <v>0</v>
      </c>
      <c r="BY218">
        <v>0</v>
      </c>
      <c r="BZ218">
        <v>0</v>
      </c>
      <c r="CA218" t="s">
        <v>83</v>
      </c>
      <c r="CB218" t="s">
        <v>83</v>
      </c>
      <c r="CC218" t="s">
        <v>83</v>
      </c>
      <c r="CD218">
        <v>0</v>
      </c>
      <c r="CE218">
        <v>4</v>
      </c>
      <c r="CF218">
        <v>2008</v>
      </c>
      <c r="CG218" t="s">
        <v>110</v>
      </c>
      <c r="CH218" t="s">
        <v>111</v>
      </c>
      <c r="CI218" s="3">
        <v>210000</v>
      </c>
    </row>
    <row r="219" spans="1:87" x14ac:dyDescent="0.3">
      <c r="A219" s="1">
        <v>218</v>
      </c>
      <c r="B219">
        <v>70</v>
      </c>
      <c r="C219" t="s">
        <v>142</v>
      </c>
      <c r="D219">
        <v>57</v>
      </c>
      <c r="E219" s="1">
        <v>9906</v>
      </c>
      <c r="F219" s="2" t="s">
        <v>82</v>
      </c>
      <c r="G219" s="1">
        <f t="shared" si="12"/>
        <v>1</v>
      </c>
      <c r="H219" t="s">
        <v>174</v>
      </c>
      <c r="I219" t="s">
        <v>84</v>
      </c>
      <c r="J219" t="s">
        <v>85</v>
      </c>
      <c r="K219" t="s">
        <v>86</v>
      </c>
      <c r="L219" t="s">
        <v>87</v>
      </c>
      <c r="M219" t="s">
        <v>88</v>
      </c>
      <c r="N219" t="s">
        <v>143</v>
      </c>
      <c r="O219" t="s">
        <v>90</v>
      </c>
      <c r="P219" t="s">
        <v>90</v>
      </c>
      <c r="Q219" t="s">
        <v>91</v>
      </c>
      <c r="R219" t="s">
        <v>92</v>
      </c>
      <c r="S219">
        <v>4</v>
      </c>
      <c r="T219">
        <v>4</v>
      </c>
      <c r="U219" s="2">
        <v>1925</v>
      </c>
      <c r="V219" s="2">
        <v>1950</v>
      </c>
      <c r="W219" s="1">
        <f t="shared" si="13"/>
        <v>97</v>
      </c>
      <c r="X219" s="1">
        <f t="shared" si="14"/>
        <v>72</v>
      </c>
      <c r="Y219" t="s">
        <v>93</v>
      </c>
      <c r="Z219" t="s">
        <v>94</v>
      </c>
      <c r="AA219" t="s">
        <v>116</v>
      </c>
      <c r="AB219" t="s">
        <v>116</v>
      </c>
      <c r="AC219" t="s">
        <v>117</v>
      </c>
      <c r="AE219">
        <v>0</v>
      </c>
      <c r="AF219" t="s">
        <v>98</v>
      </c>
      <c r="AG219" t="s">
        <v>98</v>
      </c>
      <c r="AH219" t="s">
        <v>118</v>
      </c>
      <c r="AI219" s="1">
        <f>VLOOKUP('Housing Data Set'!AH219, 'Look-Up Tab'!$B$3:$C$8,2,FALSE)</f>
        <v>2</v>
      </c>
      <c r="AJ219" t="s">
        <v>98</v>
      </c>
      <c r="AK219" t="s">
        <v>98</v>
      </c>
      <c r="AL219" t="s">
        <v>100</v>
      </c>
      <c r="AM219" t="s">
        <v>102</v>
      </c>
      <c r="AN219">
        <v>0</v>
      </c>
      <c r="AO219" t="s">
        <v>102</v>
      </c>
      <c r="AP219">
        <v>0</v>
      </c>
      <c r="AQ219">
        <v>686</v>
      </c>
      <c r="AR219">
        <v>686</v>
      </c>
      <c r="AS219" t="s">
        <v>103</v>
      </c>
      <c r="AT219" t="s">
        <v>147</v>
      </c>
      <c r="AU219" t="s">
        <v>177</v>
      </c>
      <c r="AV219" t="s">
        <v>106</v>
      </c>
      <c r="AW219">
        <v>810</v>
      </c>
      <c r="AX219">
        <v>518</v>
      </c>
      <c r="AY219">
        <v>0</v>
      </c>
      <c r="AZ219">
        <v>1328</v>
      </c>
      <c r="BA219">
        <v>0</v>
      </c>
      <c r="BB219">
        <v>0</v>
      </c>
      <c r="BC219">
        <v>1</v>
      </c>
      <c r="BD219">
        <v>0</v>
      </c>
      <c r="BE219">
        <v>3</v>
      </c>
      <c r="BF219">
        <v>1</v>
      </c>
      <c r="BG219" t="s">
        <v>98</v>
      </c>
      <c r="BH219" s="1">
        <v>8</v>
      </c>
      <c r="BI219" t="s">
        <v>107</v>
      </c>
      <c r="BJ219" s="2">
        <v>0</v>
      </c>
      <c r="BK219" s="1">
        <f t="shared" si="15"/>
        <v>0</v>
      </c>
      <c r="BL219" t="s">
        <v>83</v>
      </c>
      <c r="BM219" t="s">
        <v>127</v>
      </c>
      <c r="BN219">
        <v>1940</v>
      </c>
      <c r="BO219" t="s">
        <v>102</v>
      </c>
      <c r="BP219">
        <v>1</v>
      </c>
      <c r="BQ219">
        <v>210</v>
      </c>
      <c r="BR219" t="s">
        <v>98</v>
      </c>
      <c r="BS219" t="s">
        <v>98</v>
      </c>
      <c r="BT219" t="s">
        <v>105</v>
      </c>
      <c r="BU219">
        <v>0</v>
      </c>
      <c r="BV219">
        <v>172</v>
      </c>
      <c r="BW219">
        <v>60</v>
      </c>
      <c r="BX219">
        <v>0</v>
      </c>
      <c r="BY219">
        <v>0</v>
      </c>
      <c r="BZ219">
        <v>0</v>
      </c>
      <c r="CA219" t="s">
        <v>83</v>
      </c>
      <c r="CB219" t="s">
        <v>83</v>
      </c>
      <c r="CC219" t="s">
        <v>83</v>
      </c>
      <c r="CD219">
        <v>0</v>
      </c>
      <c r="CE219">
        <v>9</v>
      </c>
      <c r="CF219">
        <v>2006</v>
      </c>
      <c r="CG219" t="s">
        <v>110</v>
      </c>
      <c r="CH219" t="s">
        <v>219</v>
      </c>
      <c r="CI219" s="3">
        <v>107000</v>
      </c>
    </row>
    <row r="220" spans="1:87" x14ac:dyDescent="0.3">
      <c r="A220" s="1">
        <v>219</v>
      </c>
      <c r="B220">
        <v>50</v>
      </c>
      <c r="C220" t="s">
        <v>81</v>
      </c>
      <c r="D220" t="s">
        <v>83</v>
      </c>
      <c r="E220" s="1">
        <v>15660</v>
      </c>
      <c r="F220" s="2" t="s">
        <v>82</v>
      </c>
      <c r="G220" s="1">
        <f t="shared" si="12"/>
        <v>1</v>
      </c>
      <c r="H220" t="s">
        <v>83</v>
      </c>
      <c r="I220" t="s">
        <v>120</v>
      </c>
      <c r="J220" t="s">
        <v>85</v>
      </c>
      <c r="K220" t="s">
        <v>86</v>
      </c>
      <c r="L220" t="s">
        <v>122</v>
      </c>
      <c r="M220" t="s">
        <v>88</v>
      </c>
      <c r="N220" t="s">
        <v>123</v>
      </c>
      <c r="O220" t="s">
        <v>90</v>
      </c>
      <c r="P220" t="s">
        <v>90</v>
      </c>
      <c r="Q220" t="s">
        <v>91</v>
      </c>
      <c r="R220" t="s">
        <v>132</v>
      </c>
      <c r="S220">
        <v>7</v>
      </c>
      <c r="T220">
        <v>9</v>
      </c>
      <c r="U220" s="2">
        <v>1939</v>
      </c>
      <c r="V220" s="2">
        <v>2006</v>
      </c>
      <c r="W220" s="1">
        <f t="shared" si="13"/>
        <v>83</v>
      </c>
      <c r="X220" s="1">
        <f t="shared" si="14"/>
        <v>16</v>
      </c>
      <c r="Y220" t="s">
        <v>93</v>
      </c>
      <c r="Z220" t="s">
        <v>94</v>
      </c>
      <c r="AA220" t="s">
        <v>95</v>
      </c>
      <c r="AB220" t="s">
        <v>95</v>
      </c>
      <c r="AC220" t="s">
        <v>96</v>
      </c>
      <c r="AE220">
        <v>312</v>
      </c>
      <c r="AF220" t="s">
        <v>97</v>
      </c>
      <c r="AG220" t="s">
        <v>97</v>
      </c>
      <c r="AH220" t="s">
        <v>118</v>
      </c>
      <c r="AI220" s="1">
        <f>VLOOKUP('Housing Data Set'!AH220, 'Look-Up Tab'!$B$3:$C$8,2,FALSE)</f>
        <v>2</v>
      </c>
      <c r="AJ220" t="s">
        <v>98</v>
      </c>
      <c r="AK220" t="s">
        <v>98</v>
      </c>
      <c r="AL220" t="s">
        <v>100</v>
      </c>
      <c r="AM220" t="s">
        <v>141</v>
      </c>
      <c r="AN220">
        <v>341</v>
      </c>
      <c r="AO220" t="s">
        <v>102</v>
      </c>
      <c r="AP220">
        <v>0</v>
      </c>
      <c r="AQ220">
        <v>457</v>
      </c>
      <c r="AR220">
        <v>798</v>
      </c>
      <c r="AS220" t="s">
        <v>103</v>
      </c>
      <c r="AT220" t="s">
        <v>104</v>
      </c>
      <c r="AU220" t="s">
        <v>105</v>
      </c>
      <c r="AV220" t="s">
        <v>106</v>
      </c>
      <c r="AW220">
        <v>1137</v>
      </c>
      <c r="AX220">
        <v>817</v>
      </c>
      <c r="AY220">
        <v>0</v>
      </c>
      <c r="AZ220">
        <v>1954</v>
      </c>
      <c r="BA220">
        <v>0</v>
      </c>
      <c r="BB220">
        <v>1</v>
      </c>
      <c r="BC220">
        <v>1</v>
      </c>
      <c r="BD220">
        <v>1</v>
      </c>
      <c r="BE220">
        <v>3</v>
      </c>
      <c r="BF220">
        <v>1</v>
      </c>
      <c r="BG220" t="s">
        <v>97</v>
      </c>
      <c r="BH220" s="1">
        <v>8</v>
      </c>
      <c r="BI220" t="s">
        <v>107</v>
      </c>
      <c r="BJ220" s="2">
        <v>2</v>
      </c>
      <c r="BK220" s="1">
        <f t="shared" si="15"/>
        <v>1</v>
      </c>
      <c r="BL220" t="s">
        <v>98</v>
      </c>
      <c r="BM220" t="s">
        <v>108</v>
      </c>
      <c r="BN220">
        <v>1939</v>
      </c>
      <c r="BO220" t="s">
        <v>102</v>
      </c>
      <c r="BP220">
        <v>2</v>
      </c>
      <c r="BQ220">
        <v>431</v>
      </c>
      <c r="BR220" t="s">
        <v>98</v>
      </c>
      <c r="BS220" t="s">
        <v>98</v>
      </c>
      <c r="BT220" t="s">
        <v>105</v>
      </c>
      <c r="BU220">
        <v>0</v>
      </c>
      <c r="BV220">
        <v>119</v>
      </c>
      <c r="BW220">
        <v>150</v>
      </c>
      <c r="BX220">
        <v>0</v>
      </c>
      <c r="BY220">
        <v>0</v>
      </c>
      <c r="BZ220">
        <v>0</v>
      </c>
      <c r="CA220" t="s">
        <v>83</v>
      </c>
      <c r="CB220" t="s">
        <v>83</v>
      </c>
      <c r="CC220" t="s">
        <v>83</v>
      </c>
      <c r="CD220">
        <v>0</v>
      </c>
      <c r="CE220">
        <v>5</v>
      </c>
      <c r="CF220">
        <v>2008</v>
      </c>
      <c r="CG220" t="s">
        <v>110</v>
      </c>
      <c r="CH220" t="s">
        <v>111</v>
      </c>
      <c r="CI220" s="3">
        <v>311500</v>
      </c>
    </row>
    <row r="221" spans="1:87" x14ac:dyDescent="0.3">
      <c r="A221" s="1">
        <v>220</v>
      </c>
      <c r="B221">
        <v>120</v>
      </c>
      <c r="C221" t="s">
        <v>81</v>
      </c>
      <c r="D221">
        <v>43</v>
      </c>
      <c r="E221" s="1">
        <v>3010</v>
      </c>
      <c r="F221" s="2" t="s">
        <v>82</v>
      </c>
      <c r="G221" s="1">
        <f t="shared" si="12"/>
        <v>1</v>
      </c>
      <c r="H221" t="s">
        <v>83</v>
      </c>
      <c r="I221" t="s">
        <v>84</v>
      </c>
      <c r="J221" t="s">
        <v>85</v>
      </c>
      <c r="K221" t="s">
        <v>86</v>
      </c>
      <c r="L221" t="s">
        <v>87</v>
      </c>
      <c r="M221" t="s">
        <v>88</v>
      </c>
      <c r="N221" t="s">
        <v>227</v>
      </c>
      <c r="O221" t="s">
        <v>90</v>
      </c>
      <c r="P221" t="s">
        <v>90</v>
      </c>
      <c r="Q221" t="s">
        <v>179</v>
      </c>
      <c r="R221" t="s">
        <v>115</v>
      </c>
      <c r="S221">
        <v>7</v>
      </c>
      <c r="T221">
        <v>5</v>
      </c>
      <c r="U221" s="2">
        <v>2005</v>
      </c>
      <c r="V221" s="2">
        <v>2006</v>
      </c>
      <c r="W221" s="1">
        <f t="shared" si="13"/>
        <v>17</v>
      </c>
      <c r="X221" s="1">
        <f t="shared" si="14"/>
        <v>16</v>
      </c>
      <c r="Y221" t="s">
        <v>93</v>
      </c>
      <c r="Z221" t="s">
        <v>94</v>
      </c>
      <c r="AA221" t="s">
        <v>95</v>
      </c>
      <c r="AB221" t="s">
        <v>95</v>
      </c>
      <c r="AC221" t="s">
        <v>96</v>
      </c>
      <c r="AE221">
        <v>16</v>
      </c>
      <c r="AF221" t="s">
        <v>97</v>
      </c>
      <c r="AG221" t="s">
        <v>98</v>
      </c>
      <c r="AH221" t="s">
        <v>99</v>
      </c>
      <c r="AI221" s="1">
        <f>VLOOKUP('Housing Data Set'!AH221, 'Look-Up Tab'!$B$3:$C$8,2,FALSE)</f>
        <v>3</v>
      </c>
      <c r="AJ221" t="s">
        <v>97</v>
      </c>
      <c r="AK221" t="s">
        <v>98</v>
      </c>
      <c r="AL221" t="s">
        <v>130</v>
      </c>
      <c r="AM221" t="s">
        <v>101</v>
      </c>
      <c r="AN221">
        <v>16</v>
      </c>
      <c r="AO221" t="s">
        <v>102</v>
      </c>
      <c r="AP221">
        <v>0</v>
      </c>
      <c r="AQ221">
        <v>1232</v>
      </c>
      <c r="AR221">
        <v>1248</v>
      </c>
      <c r="AS221" t="s">
        <v>103</v>
      </c>
      <c r="AT221" t="s">
        <v>104</v>
      </c>
      <c r="AU221" t="s">
        <v>105</v>
      </c>
      <c r="AV221" t="s">
        <v>106</v>
      </c>
      <c r="AW221">
        <v>1248</v>
      </c>
      <c r="AX221">
        <v>0</v>
      </c>
      <c r="AY221">
        <v>0</v>
      </c>
      <c r="AZ221">
        <v>1248</v>
      </c>
      <c r="BA221">
        <v>0</v>
      </c>
      <c r="BB221">
        <v>0</v>
      </c>
      <c r="BC221">
        <v>2</v>
      </c>
      <c r="BD221">
        <v>0</v>
      </c>
      <c r="BE221">
        <v>2</v>
      </c>
      <c r="BF221">
        <v>1</v>
      </c>
      <c r="BG221" t="s">
        <v>97</v>
      </c>
      <c r="BH221" s="1">
        <v>5</v>
      </c>
      <c r="BI221" t="s">
        <v>107</v>
      </c>
      <c r="BJ221" s="2">
        <v>0</v>
      </c>
      <c r="BK221" s="1">
        <f t="shared" si="15"/>
        <v>0</v>
      </c>
      <c r="BL221" t="s">
        <v>83</v>
      </c>
      <c r="BM221" t="s">
        <v>108</v>
      </c>
      <c r="BN221">
        <v>2005</v>
      </c>
      <c r="BO221" t="s">
        <v>157</v>
      </c>
      <c r="BP221">
        <v>2</v>
      </c>
      <c r="BQ221">
        <v>438</v>
      </c>
      <c r="BR221" t="s">
        <v>98</v>
      </c>
      <c r="BS221" t="s">
        <v>98</v>
      </c>
      <c r="BT221" t="s">
        <v>105</v>
      </c>
      <c r="BU221">
        <v>108</v>
      </c>
      <c r="BV221">
        <v>0</v>
      </c>
      <c r="BW221">
        <v>0</v>
      </c>
      <c r="BX221">
        <v>0</v>
      </c>
      <c r="BY221">
        <v>0</v>
      </c>
      <c r="BZ221">
        <v>0</v>
      </c>
      <c r="CA221" t="s">
        <v>83</v>
      </c>
      <c r="CB221" t="s">
        <v>83</v>
      </c>
      <c r="CC221" t="s">
        <v>83</v>
      </c>
      <c r="CD221">
        <v>0</v>
      </c>
      <c r="CE221">
        <v>3</v>
      </c>
      <c r="CF221">
        <v>2006</v>
      </c>
      <c r="CG221" t="s">
        <v>158</v>
      </c>
      <c r="CH221" t="s">
        <v>159</v>
      </c>
      <c r="CI221" s="3">
        <v>167240</v>
      </c>
    </row>
    <row r="222" spans="1:87" x14ac:dyDescent="0.3">
      <c r="A222" s="1">
        <v>221</v>
      </c>
      <c r="B222">
        <v>20</v>
      </c>
      <c r="C222" t="s">
        <v>81</v>
      </c>
      <c r="D222">
        <v>73</v>
      </c>
      <c r="E222" s="1">
        <v>8990</v>
      </c>
      <c r="F222" s="2" t="s">
        <v>82</v>
      </c>
      <c r="G222" s="1">
        <f t="shared" si="12"/>
        <v>1</v>
      </c>
      <c r="H222" t="s">
        <v>83</v>
      </c>
      <c r="I222" t="s">
        <v>120</v>
      </c>
      <c r="J222" t="s">
        <v>85</v>
      </c>
      <c r="K222" t="s">
        <v>86</v>
      </c>
      <c r="L222" t="s">
        <v>87</v>
      </c>
      <c r="M222" t="s">
        <v>88</v>
      </c>
      <c r="N222" t="s">
        <v>89</v>
      </c>
      <c r="O222" t="s">
        <v>90</v>
      </c>
      <c r="P222" t="s">
        <v>90</v>
      </c>
      <c r="Q222" t="s">
        <v>91</v>
      </c>
      <c r="R222" t="s">
        <v>115</v>
      </c>
      <c r="S222">
        <v>7</v>
      </c>
      <c r="T222">
        <v>5</v>
      </c>
      <c r="U222" s="2">
        <v>2006</v>
      </c>
      <c r="V222" s="2">
        <v>2006</v>
      </c>
      <c r="W222" s="1">
        <f t="shared" si="13"/>
        <v>16</v>
      </c>
      <c r="X222" s="1">
        <f t="shared" si="14"/>
        <v>16</v>
      </c>
      <c r="Y222" t="s">
        <v>93</v>
      </c>
      <c r="Z222" t="s">
        <v>94</v>
      </c>
      <c r="AA222" t="s">
        <v>95</v>
      </c>
      <c r="AB222" t="s">
        <v>95</v>
      </c>
      <c r="AC222" t="s">
        <v>117</v>
      </c>
      <c r="AE222">
        <v>0</v>
      </c>
      <c r="AF222" t="s">
        <v>97</v>
      </c>
      <c r="AG222" t="s">
        <v>98</v>
      </c>
      <c r="AH222" t="s">
        <v>99</v>
      </c>
      <c r="AI222" s="1">
        <f>VLOOKUP('Housing Data Set'!AH222, 'Look-Up Tab'!$B$3:$C$8,2,FALSE)</f>
        <v>3</v>
      </c>
      <c r="AJ222" t="s">
        <v>97</v>
      </c>
      <c r="AK222" t="s">
        <v>98</v>
      </c>
      <c r="AL222" t="s">
        <v>121</v>
      </c>
      <c r="AM222" t="s">
        <v>102</v>
      </c>
      <c r="AN222">
        <v>0</v>
      </c>
      <c r="AO222" t="s">
        <v>102</v>
      </c>
      <c r="AP222">
        <v>0</v>
      </c>
      <c r="AQ222">
        <v>1498</v>
      </c>
      <c r="AR222">
        <v>1498</v>
      </c>
      <c r="AS222" t="s">
        <v>103</v>
      </c>
      <c r="AT222" t="s">
        <v>104</v>
      </c>
      <c r="AU222" t="s">
        <v>105</v>
      </c>
      <c r="AV222" t="s">
        <v>106</v>
      </c>
      <c r="AW222">
        <v>1498</v>
      </c>
      <c r="AX222">
        <v>0</v>
      </c>
      <c r="AY222">
        <v>0</v>
      </c>
      <c r="AZ222">
        <v>1498</v>
      </c>
      <c r="BA222">
        <v>0</v>
      </c>
      <c r="BB222">
        <v>0</v>
      </c>
      <c r="BC222">
        <v>2</v>
      </c>
      <c r="BD222">
        <v>0</v>
      </c>
      <c r="BE222">
        <v>2</v>
      </c>
      <c r="BF222">
        <v>1</v>
      </c>
      <c r="BG222" t="s">
        <v>97</v>
      </c>
      <c r="BH222" s="1">
        <v>5</v>
      </c>
      <c r="BI222" t="s">
        <v>107</v>
      </c>
      <c r="BJ222" s="2">
        <v>0</v>
      </c>
      <c r="BK222" s="1">
        <f t="shared" si="15"/>
        <v>0</v>
      </c>
      <c r="BL222" t="s">
        <v>83</v>
      </c>
      <c r="BM222" t="s">
        <v>108</v>
      </c>
      <c r="BN222">
        <v>2006</v>
      </c>
      <c r="BO222" t="s">
        <v>109</v>
      </c>
      <c r="BP222">
        <v>2</v>
      </c>
      <c r="BQ222">
        <v>675</v>
      </c>
      <c r="BR222" t="s">
        <v>98</v>
      </c>
      <c r="BS222" t="s">
        <v>98</v>
      </c>
      <c r="BT222" t="s">
        <v>105</v>
      </c>
      <c r="BU222">
        <v>351</v>
      </c>
      <c r="BV222">
        <v>33</v>
      </c>
      <c r="BW222">
        <v>0</v>
      </c>
      <c r="BX222">
        <v>0</v>
      </c>
      <c r="BY222">
        <v>0</v>
      </c>
      <c r="BZ222">
        <v>0</v>
      </c>
      <c r="CA222" t="s">
        <v>83</v>
      </c>
      <c r="CB222" t="s">
        <v>83</v>
      </c>
      <c r="CC222" t="s">
        <v>83</v>
      </c>
      <c r="CD222">
        <v>0</v>
      </c>
      <c r="CE222">
        <v>4</v>
      </c>
      <c r="CF222">
        <v>2006</v>
      </c>
      <c r="CG222" t="s">
        <v>158</v>
      </c>
      <c r="CH222" t="s">
        <v>159</v>
      </c>
      <c r="CI222" s="3">
        <v>204900</v>
      </c>
    </row>
    <row r="223" spans="1:87" x14ac:dyDescent="0.3">
      <c r="A223" s="1">
        <v>222</v>
      </c>
      <c r="B223">
        <v>60</v>
      </c>
      <c r="C223" t="s">
        <v>81</v>
      </c>
      <c r="D223" t="s">
        <v>83</v>
      </c>
      <c r="E223" s="1">
        <v>8068</v>
      </c>
      <c r="F223" s="2" t="s">
        <v>82</v>
      </c>
      <c r="G223" s="1">
        <f t="shared" si="12"/>
        <v>1</v>
      </c>
      <c r="H223" t="s">
        <v>83</v>
      </c>
      <c r="I223" t="s">
        <v>120</v>
      </c>
      <c r="J223" t="s">
        <v>85</v>
      </c>
      <c r="K223" t="s">
        <v>86</v>
      </c>
      <c r="L223" t="s">
        <v>87</v>
      </c>
      <c r="M223" t="s">
        <v>88</v>
      </c>
      <c r="N223" t="s">
        <v>193</v>
      </c>
      <c r="O223" t="s">
        <v>90</v>
      </c>
      <c r="P223" t="s">
        <v>90</v>
      </c>
      <c r="Q223" t="s">
        <v>91</v>
      </c>
      <c r="R223" t="s">
        <v>92</v>
      </c>
      <c r="S223">
        <v>6</v>
      </c>
      <c r="T223">
        <v>5</v>
      </c>
      <c r="U223" s="2">
        <v>2002</v>
      </c>
      <c r="V223" s="2">
        <v>2002</v>
      </c>
      <c r="W223" s="1">
        <f t="shared" si="13"/>
        <v>20</v>
      </c>
      <c r="X223" s="1">
        <f t="shared" si="14"/>
        <v>20</v>
      </c>
      <c r="Y223" t="s">
        <v>93</v>
      </c>
      <c r="Z223" t="s">
        <v>94</v>
      </c>
      <c r="AA223" t="s">
        <v>95</v>
      </c>
      <c r="AB223" t="s">
        <v>95</v>
      </c>
      <c r="AC223" t="s">
        <v>117</v>
      </c>
      <c r="AE223">
        <v>0</v>
      </c>
      <c r="AF223" t="s">
        <v>97</v>
      </c>
      <c r="AG223" t="s">
        <v>98</v>
      </c>
      <c r="AH223" t="s">
        <v>99</v>
      </c>
      <c r="AI223" s="1">
        <f>VLOOKUP('Housing Data Set'!AH223, 'Look-Up Tab'!$B$3:$C$8,2,FALSE)</f>
        <v>3</v>
      </c>
      <c r="AJ223" t="s">
        <v>97</v>
      </c>
      <c r="AK223" t="s">
        <v>98</v>
      </c>
      <c r="AL223" t="s">
        <v>100</v>
      </c>
      <c r="AM223" t="s">
        <v>102</v>
      </c>
      <c r="AN223">
        <v>0</v>
      </c>
      <c r="AO223" t="s">
        <v>102</v>
      </c>
      <c r="AP223">
        <v>0</v>
      </c>
      <c r="AQ223">
        <v>1010</v>
      </c>
      <c r="AR223">
        <v>1010</v>
      </c>
      <c r="AS223" t="s">
        <v>103</v>
      </c>
      <c r="AT223" t="s">
        <v>104</v>
      </c>
      <c r="AU223" t="s">
        <v>105</v>
      </c>
      <c r="AV223" t="s">
        <v>106</v>
      </c>
      <c r="AW223">
        <v>1010</v>
      </c>
      <c r="AX223">
        <v>1257</v>
      </c>
      <c r="AY223">
        <v>0</v>
      </c>
      <c r="AZ223">
        <v>2267</v>
      </c>
      <c r="BA223">
        <v>0</v>
      </c>
      <c r="BB223">
        <v>0</v>
      </c>
      <c r="BC223">
        <v>2</v>
      </c>
      <c r="BD223">
        <v>1</v>
      </c>
      <c r="BE223">
        <v>4</v>
      </c>
      <c r="BF223">
        <v>1</v>
      </c>
      <c r="BG223" t="s">
        <v>97</v>
      </c>
      <c r="BH223" s="1">
        <v>8</v>
      </c>
      <c r="BI223" t="s">
        <v>107</v>
      </c>
      <c r="BJ223" s="2">
        <v>1</v>
      </c>
      <c r="BK223" s="1">
        <f t="shared" si="15"/>
        <v>1</v>
      </c>
      <c r="BL223" t="s">
        <v>98</v>
      </c>
      <c r="BM223" t="s">
        <v>156</v>
      </c>
      <c r="BN223">
        <v>2002</v>
      </c>
      <c r="BO223" t="s">
        <v>109</v>
      </c>
      <c r="BP223">
        <v>2</v>
      </c>
      <c r="BQ223">
        <v>390</v>
      </c>
      <c r="BR223" t="s">
        <v>98</v>
      </c>
      <c r="BS223" t="s">
        <v>98</v>
      </c>
      <c r="BT223" t="s">
        <v>105</v>
      </c>
      <c r="BU223">
        <v>120</v>
      </c>
      <c r="BV223">
        <v>46</v>
      </c>
      <c r="BW223">
        <v>0</v>
      </c>
      <c r="BX223">
        <v>0</v>
      </c>
      <c r="BY223">
        <v>0</v>
      </c>
      <c r="BZ223">
        <v>0</v>
      </c>
      <c r="CA223" t="s">
        <v>83</v>
      </c>
      <c r="CB223" t="s">
        <v>83</v>
      </c>
      <c r="CC223" t="s">
        <v>83</v>
      </c>
      <c r="CD223">
        <v>0</v>
      </c>
      <c r="CE223">
        <v>12</v>
      </c>
      <c r="CF223">
        <v>2009</v>
      </c>
      <c r="CG223" t="s">
        <v>220</v>
      </c>
      <c r="CH223" t="s">
        <v>111</v>
      </c>
      <c r="CI223" s="3">
        <v>200000</v>
      </c>
    </row>
    <row r="224" spans="1:87" x14ac:dyDescent="0.3">
      <c r="A224" s="1">
        <v>223</v>
      </c>
      <c r="B224">
        <v>60</v>
      </c>
      <c r="C224" t="s">
        <v>81</v>
      </c>
      <c r="D224">
        <v>85</v>
      </c>
      <c r="E224" s="1">
        <v>11475</v>
      </c>
      <c r="F224" s="2" t="s">
        <v>82</v>
      </c>
      <c r="G224" s="1">
        <f t="shared" si="12"/>
        <v>1</v>
      </c>
      <c r="H224" t="s">
        <v>83</v>
      </c>
      <c r="I224" t="s">
        <v>84</v>
      </c>
      <c r="J224" t="s">
        <v>85</v>
      </c>
      <c r="K224" t="s">
        <v>86</v>
      </c>
      <c r="L224" t="s">
        <v>87</v>
      </c>
      <c r="M224" t="s">
        <v>88</v>
      </c>
      <c r="N224" t="s">
        <v>138</v>
      </c>
      <c r="O224" t="s">
        <v>202</v>
      </c>
      <c r="P224" t="s">
        <v>90</v>
      </c>
      <c r="Q224" t="s">
        <v>91</v>
      </c>
      <c r="R224" t="s">
        <v>92</v>
      </c>
      <c r="S224">
        <v>6</v>
      </c>
      <c r="T224">
        <v>6</v>
      </c>
      <c r="U224" s="2">
        <v>1975</v>
      </c>
      <c r="V224" s="2">
        <v>1975</v>
      </c>
      <c r="W224" s="1">
        <f t="shared" si="13"/>
        <v>47</v>
      </c>
      <c r="X224" s="1">
        <f t="shared" si="14"/>
        <v>47</v>
      </c>
      <c r="Y224" t="s">
        <v>93</v>
      </c>
      <c r="Z224" t="s">
        <v>94</v>
      </c>
      <c r="AA224" t="s">
        <v>95</v>
      </c>
      <c r="AB224" t="s">
        <v>95</v>
      </c>
      <c r="AC224" t="s">
        <v>117</v>
      </c>
      <c r="AE224">
        <v>0</v>
      </c>
      <c r="AF224" t="s">
        <v>98</v>
      </c>
      <c r="AG224" t="s">
        <v>98</v>
      </c>
      <c r="AH224" t="s">
        <v>118</v>
      </c>
      <c r="AI224" s="1">
        <f>VLOOKUP('Housing Data Set'!AH224, 'Look-Up Tab'!$B$3:$C$8,2,FALSE)</f>
        <v>2</v>
      </c>
      <c r="AJ224" t="s">
        <v>97</v>
      </c>
      <c r="AK224" t="s">
        <v>98</v>
      </c>
      <c r="AL224" t="s">
        <v>100</v>
      </c>
      <c r="AM224" t="s">
        <v>119</v>
      </c>
      <c r="AN224">
        <v>550</v>
      </c>
      <c r="AO224" t="s">
        <v>102</v>
      </c>
      <c r="AP224">
        <v>0</v>
      </c>
      <c r="AQ224">
        <v>163</v>
      </c>
      <c r="AR224">
        <v>713</v>
      </c>
      <c r="AS224" t="s">
        <v>103</v>
      </c>
      <c r="AT224" t="s">
        <v>98</v>
      </c>
      <c r="AU224" t="s">
        <v>105</v>
      </c>
      <c r="AV224" t="s">
        <v>106</v>
      </c>
      <c r="AW224">
        <v>811</v>
      </c>
      <c r="AX224">
        <v>741</v>
      </c>
      <c r="AY224">
        <v>0</v>
      </c>
      <c r="AZ224">
        <v>1552</v>
      </c>
      <c r="BA224">
        <v>1</v>
      </c>
      <c r="BB224">
        <v>0</v>
      </c>
      <c r="BC224">
        <v>2</v>
      </c>
      <c r="BD224">
        <v>1</v>
      </c>
      <c r="BE224">
        <v>3</v>
      </c>
      <c r="BF224">
        <v>1</v>
      </c>
      <c r="BG224" t="s">
        <v>98</v>
      </c>
      <c r="BH224" s="1">
        <v>6</v>
      </c>
      <c r="BI224" t="s">
        <v>107</v>
      </c>
      <c r="BJ224" s="2">
        <v>1</v>
      </c>
      <c r="BK224" s="1">
        <f t="shared" si="15"/>
        <v>1</v>
      </c>
      <c r="BL224" t="s">
        <v>98</v>
      </c>
      <c r="BM224" t="s">
        <v>108</v>
      </c>
      <c r="BN224">
        <v>1975</v>
      </c>
      <c r="BO224" t="s">
        <v>109</v>
      </c>
      <c r="BP224">
        <v>2</v>
      </c>
      <c r="BQ224">
        <v>434</v>
      </c>
      <c r="BR224" t="s">
        <v>98</v>
      </c>
      <c r="BS224" t="s">
        <v>98</v>
      </c>
      <c r="BT224" t="s">
        <v>105</v>
      </c>
      <c r="BU224">
        <v>209</v>
      </c>
      <c r="BV224">
        <v>208</v>
      </c>
      <c r="BW224">
        <v>0</v>
      </c>
      <c r="BX224">
        <v>0</v>
      </c>
      <c r="BY224">
        <v>0</v>
      </c>
      <c r="BZ224">
        <v>0</v>
      </c>
      <c r="CA224" t="s">
        <v>83</v>
      </c>
      <c r="CB224" t="s">
        <v>134</v>
      </c>
      <c r="CC224" t="s">
        <v>83</v>
      </c>
      <c r="CD224">
        <v>0</v>
      </c>
      <c r="CE224">
        <v>2</v>
      </c>
      <c r="CF224">
        <v>2006</v>
      </c>
      <c r="CG224" t="s">
        <v>110</v>
      </c>
      <c r="CH224" t="s">
        <v>111</v>
      </c>
      <c r="CI224" s="3">
        <v>179900</v>
      </c>
    </row>
    <row r="225" spans="1:87" x14ac:dyDescent="0.3">
      <c r="A225" s="1">
        <v>224</v>
      </c>
      <c r="B225">
        <v>20</v>
      </c>
      <c r="C225" t="s">
        <v>81</v>
      </c>
      <c r="D225">
        <v>70</v>
      </c>
      <c r="E225" s="1">
        <v>10500</v>
      </c>
      <c r="F225" s="2" t="s">
        <v>82</v>
      </c>
      <c r="G225" s="1">
        <f t="shared" si="12"/>
        <v>1</v>
      </c>
      <c r="H225" t="s">
        <v>83</v>
      </c>
      <c r="I225" t="s">
        <v>84</v>
      </c>
      <c r="J225" t="s">
        <v>85</v>
      </c>
      <c r="K225" t="s">
        <v>86</v>
      </c>
      <c r="L225" t="s">
        <v>112</v>
      </c>
      <c r="M225" t="s">
        <v>88</v>
      </c>
      <c r="N225" t="s">
        <v>162</v>
      </c>
      <c r="O225" t="s">
        <v>90</v>
      </c>
      <c r="P225" t="s">
        <v>90</v>
      </c>
      <c r="Q225" t="s">
        <v>91</v>
      </c>
      <c r="R225" t="s">
        <v>115</v>
      </c>
      <c r="S225">
        <v>4</v>
      </c>
      <c r="T225">
        <v>6</v>
      </c>
      <c r="U225" s="2">
        <v>1971</v>
      </c>
      <c r="V225" s="2">
        <v>1971</v>
      </c>
      <c r="W225" s="1">
        <f t="shared" si="13"/>
        <v>51</v>
      </c>
      <c r="X225" s="1">
        <f t="shared" si="14"/>
        <v>51</v>
      </c>
      <c r="Y225" t="s">
        <v>93</v>
      </c>
      <c r="Z225" t="s">
        <v>94</v>
      </c>
      <c r="AA225" t="s">
        <v>140</v>
      </c>
      <c r="AB225" t="s">
        <v>140</v>
      </c>
      <c r="AC225" t="s">
        <v>117</v>
      </c>
      <c r="AE225">
        <v>0</v>
      </c>
      <c r="AF225" t="s">
        <v>98</v>
      </c>
      <c r="AG225" t="s">
        <v>98</v>
      </c>
      <c r="AH225" t="s">
        <v>118</v>
      </c>
      <c r="AI225" s="1">
        <f>VLOOKUP('Housing Data Set'!AH225, 'Look-Up Tab'!$B$3:$C$8,2,FALSE)</f>
        <v>2</v>
      </c>
      <c r="AJ225" t="s">
        <v>98</v>
      </c>
      <c r="AK225" t="s">
        <v>98</v>
      </c>
      <c r="AL225" t="s">
        <v>100</v>
      </c>
      <c r="AM225" t="s">
        <v>119</v>
      </c>
      <c r="AN225">
        <v>524</v>
      </c>
      <c r="AO225" t="s">
        <v>172</v>
      </c>
      <c r="AP225">
        <v>180</v>
      </c>
      <c r="AQ225">
        <v>160</v>
      </c>
      <c r="AR225">
        <v>864</v>
      </c>
      <c r="AS225" t="s">
        <v>103</v>
      </c>
      <c r="AT225" t="s">
        <v>97</v>
      </c>
      <c r="AU225" t="s">
        <v>105</v>
      </c>
      <c r="AV225" t="s">
        <v>106</v>
      </c>
      <c r="AW225">
        <v>864</v>
      </c>
      <c r="AX225">
        <v>0</v>
      </c>
      <c r="AY225">
        <v>0</v>
      </c>
      <c r="AZ225">
        <v>864</v>
      </c>
      <c r="BA225">
        <v>0</v>
      </c>
      <c r="BB225">
        <v>0</v>
      </c>
      <c r="BC225">
        <v>1</v>
      </c>
      <c r="BD225">
        <v>0</v>
      </c>
      <c r="BE225">
        <v>2</v>
      </c>
      <c r="BF225">
        <v>1</v>
      </c>
      <c r="BG225" t="s">
        <v>98</v>
      </c>
      <c r="BH225" s="1">
        <v>4</v>
      </c>
      <c r="BI225" t="s">
        <v>107</v>
      </c>
      <c r="BJ225" s="2">
        <v>0</v>
      </c>
      <c r="BK225" s="1">
        <f t="shared" si="15"/>
        <v>0</v>
      </c>
      <c r="BL225" t="s">
        <v>83</v>
      </c>
      <c r="BM225" t="s">
        <v>127</v>
      </c>
      <c r="BN225">
        <v>1989</v>
      </c>
      <c r="BO225" t="s">
        <v>102</v>
      </c>
      <c r="BP225">
        <v>2</v>
      </c>
      <c r="BQ225">
        <v>576</v>
      </c>
      <c r="BR225" t="s">
        <v>98</v>
      </c>
      <c r="BS225" t="s">
        <v>98</v>
      </c>
      <c r="BT225" t="s">
        <v>105</v>
      </c>
      <c r="BU225">
        <v>216</v>
      </c>
      <c r="BV225">
        <v>0</v>
      </c>
      <c r="BW225">
        <v>0</v>
      </c>
      <c r="BX225">
        <v>0</v>
      </c>
      <c r="BY225">
        <v>0</v>
      </c>
      <c r="BZ225">
        <v>0</v>
      </c>
      <c r="CA225" t="s">
        <v>83</v>
      </c>
      <c r="CB225" t="s">
        <v>83</v>
      </c>
      <c r="CC225" t="s">
        <v>83</v>
      </c>
      <c r="CD225">
        <v>0</v>
      </c>
      <c r="CE225">
        <v>3</v>
      </c>
      <c r="CF225">
        <v>2009</v>
      </c>
      <c r="CG225" t="s">
        <v>110</v>
      </c>
      <c r="CH225" t="s">
        <v>128</v>
      </c>
      <c r="CI225" s="3">
        <v>97000</v>
      </c>
    </row>
    <row r="226" spans="1:87" x14ac:dyDescent="0.3">
      <c r="A226" s="1">
        <v>225</v>
      </c>
      <c r="B226">
        <v>20</v>
      </c>
      <c r="C226" t="s">
        <v>81</v>
      </c>
      <c r="D226">
        <v>103</v>
      </c>
      <c r="E226" s="1">
        <v>13472</v>
      </c>
      <c r="F226" s="2" t="s">
        <v>82</v>
      </c>
      <c r="G226" s="1">
        <f t="shared" si="12"/>
        <v>1</v>
      </c>
      <c r="H226" t="s">
        <v>83</v>
      </c>
      <c r="I226" t="s">
        <v>84</v>
      </c>
      <c r="J226" t="s">
        <v>85</v>
      </c>
      <c r="K226" t="s">
        <v>86</v>
      </c>
      <c r="L226" t="s">
        <v>87</v>
      </c>
      <c r="M226" t="s">
        <v>88</v>
      </c>
      <c r="N226" t="s">
        <v>154</v>
      </c>
      <c r="O226" t="s">
        <v>90</v>
      </c>
      <c r="P226" t="s">
        <v>90</v>
      </c>
      <c r="Q226" t="s">
        <v>91</v>
      </c>
      <c r="R226" t="s">
        <v>115</v>
      </c>
      <c r="S226">
        <v>10</v>
      </c>
      <c r="T226">
        <v>5</v>
      </c>
      <c r="U226" s="2">
        <v>2003</v>
      </c>
      <c r="V226" s="2">
        <v>2003</v>
      </c>
      <c r="W226" s="1">
        <f t="shared" si="13"/>
        <v>19</v>
      </c>
      <c r="X226" s="1">
        <f t="shared" si="14"/>
        <v>19</v>
      </c>
      <c r="Y226" t="s">
        <v>152</v>
      </c>
      <c r="Z226" t="s">
        <v>94</v>
      </c>
      <c r="AA226" t="s">
        <v>95</v>
      </c>
      <c r="AB226" t="s">
        <v>95</v>
      </c>
      <c r="AC226" t="s">
        <v>96</v>
      </c>
      <c r="AE226">
        <v>922</v>
      </c>
      <c r="AF226" t="s">
        <v>104</v>
      </c>
      <c r="AG226" t="s">
        <v>98</v>
      </c>
      <c r="AH226" t="s">
        <v>99</v>
      </c>
      <c r="AI226" s="1">
        <f>VLOOKUP('Housing Data Set'!AH226, 'Look-Up Tab'!$B$3:$C$8,2,FALSE)</f>
        <v>3</v>
      </c>
      <c r="AJ226" t="s">
        <v>104</v>
      </c>
      <c r="AK226" t="s">
        <v>98</v>
      </c>
      <c r="AL226" t="s">
        <v>97</v>
      </c>
      <c r="AM226" t="s">
        <v>101</v>
      </c>
      <c r="AN226">
        <v>56</v>
      </c>
      <c r="AO226" t="s">
        <v>102</v>
      </c>
      <c r="AP226">
        <v>0</v>
      </c>
      <c r="AQ226">
        <v>2336</v>
      </c>
      <c r="AR226">
        <v>2392</v>
      </c>
      <c r="AS226" t="s">
        <v>103</v>
      </c>
      <c r="AT226" t="s">
        <v>104</v>
      </c>
      <c r="AU226" t="s">
        <v>105</v>
      </c>
      <c r="AV226" t="s">
        <v>106</v>
      </c>
      <c r="AW226">
        <v>2392</v>
      </c>
      <c r="AX226">
        <v>0</v>
      </c>
      <c r="AY226">
        <v>0</v>
      </c>
      <c r="AZ226">
        <v>2392</v>
      </c>
      <c r="BA226">
        <v>0</v>
      </c>
      <c r="BB226">
        <v>0</v>
      </c>
      <c r="BC226">
        <v>2</v>
      </c>
      <c r="BD226">
        <v>0</v>
      </c>
      <c r="BE226">
        <v>3</v>
      </c>
      <c r="BF226">
        <v>1</v>
      </c>
      <c r="BG226" t="s">
        <v>104</v>
      </c>
      <c r="BH226" s="1">
        <v>8</v>
      </c>
      <c r="BI226" t="s">
        <v>107</v>
      </c>
      <c r="BJ226" s="2">
        <v>1</v>
      </c>
      <c r="BK226" s="1">
        <f t="shared" si="15"/>
        <v>1</v>
      </c>
      <c r="BL226" t="s">
        <v>104</v>
      </c>
      <c r="BM226" t="s">
        <v>108</v>
      </c>
      <c r="BN226">
        <v>2003</v>
      </c>
      <c r="BO226" t="s">
        <v>157</v>
      </c>
      <c r="BP226">
        <v>3</v>
      </c>
      <c r="BQ226">
        <v>968</v>
      </c>
      <c r="BR226" t="s">
        <v>98</v>
      </c>
      <c r="BS226" t="s">
        <v>98</v>
      </c>
      <c r="BT226" t="s">
        <v>105</v>
      </c>
      <c r="BU226">
        <v>248</v>
      </c>
      <c r="BV226">
        <v>105</v>
      </c>
      <c r="BW226">
        <v>0</v>
      </c>
      <c r="BX226">
        <v>0</v>
      </c>
      <c r="BY226">
        <v>0</v>
      </c>
      <c r="BZ226">
        <v>0</v>
      </c>
      <c r="CA226" t="s">
        <v>83</v>
      </c>
      <c r="CB226" t="s">
        <v>83</v>
      </c>
      <c r="CC226" t="s">
        <v>83</v>
      </c>
      <c r="CD226">
        <v>0</v>
      </c>
      <c r="CE226">
        <v>6</v>
      </c>
      <c r="CF226">
        <v>2009</v>
      </c>
      <c r="CG226" t="s">
        <v>110</v>
      </c>
      <c r="CH226" t="s">
        <v>111</v>
      </c>
      <c r="CI226" s="3">
        <v>386250</v>
      </c>
    </row>
    <row r="227" spans="1:87" x14ac:dyDescent="0.3">
      <c r="A227" s="1">
        <v>226</v>
      </c>
      <c r="B227">
        <v>160</v>
      </c>
      <c r="C227" t="s">
        <v>142</v>
      </c>
      <c r="D227">
        <v>21</v>
      </c>
      <c r="E227" s="1">
        <v>1680</v>
      </c>
      <c r="F227" s="2" t="s">
        <v>82</v>
      </c>
      <c r="G227" s="1">
        <f t="shared" si="12"/>
        <v>1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88</v>
      </c>
      <c r="N227" t="s">
        <v>228</v>
      </c>
      <c r="O227" t="s">
        <v>90</v>
      </c>
      <c r="P227" t="s">
        <v>90</v>
      </c>
      <c r="Q227" t="s">
        <v>198</v>
      </c>
      <c r="R227" t="s">
        <v>92</v>
      </c>
      <c r="S227">
        <v>5</v>
      </c>
      <c r="T227">
        <v>5</v>
      </c>
      <c r="U227" s="2">
        <v>1971</v>
      </c>
      <c r="V227" s="2">
        <v>1971</v>
      </c>
      <c r="W227" s="1">
        <f t="shared" si="13"/>
        <v>51</v>
      </c>
      <c r="X227" s="1">
        <f t="shared" si="14"/>
        <v>51</v>
      </c>
      <c r="Y227" t="s">
        <v>93</v>
      </c>
      <c r="Z227" t="s">
        <v>94</v>
      </c>
      <c r="AA227" t="s">
        <v>140</v>
      </c>
      <c r="AB227" t="s">
        <v>140</v>
      </c>
      <c r="AC227" t="s">
        <v>96</v>
      </c>
      <c r="AE227">
        <v>142</v>
      </c>
      <c r="AF227" t="s">
        <v>98</v>
      </c>
      <c r="AG227" t="s">
        <v>98</v>
      </c>
      <c r="AH227" t="s">
        <v>118</v>
      </c>
      <c r="AI227" s="1">
        <f>VLOOKUP('Housing Data Set'!AH227, 'Look-Up Tab'!$B$3:$C$8,2,FALSE)</f>
        <v>2</v>
      </c>
      <c r="AJ227" t="s">
        <v>98</v>
      </c>
      <c r="AK227" t="s">
        <v>98</v>
      </c>
      <c r="AL227" t="s">
        <v>100</v>
      </c>
      <c r="AM227" t="s">
        <v>102</v>
      </c>
      <c r="AN227">
        <v>0</v>
      </c>
      <c r="AO227" t="s">
        <v>102</v>
      </c>
      <c r="AP227">
        <v>0</v>
      </c>
      <c r="AQ227">
        <v>630</v>
      </c>
      <c r="AR227">
        <v>630</v>
      </c>
      <c r="AS227" t="s">
        <v>103</v>
      </c>
      <c r="AT227" t="s">
        <v>98</v>
      </c>
      <c r="AU227" t="s">
        <v>105</v>
      </c>
      <c r="AV227" t="s">
        <v>106</v>
      </c>
      <c r="AW227">
        <v>630</v>
      </c>
      <c r="AX227">
        <v>672</v>
      </c>
      <c r="AY227">
        <v>0</v>
      </c>
      <c r="AZ227">
        <v>1302</v>
      </c>
      <c r="BA227">
        <v>0</v>
      </c>
      <c r="BB227">
        <v>0</v>
      </c>
      <c r="BC227">
        <v>2</v>
      </c>
      <c r="BD227">
        <v>1</v>
      </c>
      <c r="BE227">
        <v>3</v>
      </c>
      <c r="BF227">
        <v>1</v>
      </c>
      <c r="BG227" t="s">
        <v>98</v>
      </c>
      <c r="BH227" s="1">
        <v>6</v>
      </c>
      <c r="BI227" t="s">
        <v>107</v>
      </c>
      <c r="BJ227" s="2">
        <v>0</v>
      </c>
      <c r="BK227" s="1">
        <f t="shared" si="15"/>
        <v>0</v>
      </c>
      <c r="BL227" t="s">
        <v>83</v>
      </c>
      <c r="BM227" t="s">
        <v>127</v>
      </c>
      <c r="BN227">
        <v>1991</v>
      </c>
      <c r="BO227" t="s">
        <v>102</v>
      </c>
      <c r="BP227">
        <v>1</v>
      </c>
      <c r="BQ227">
        <v>280</v>
      </c>
      <c r="BR227" t="s">
        <v>98</v>
      </c>
      <c r="BS227" t="s">
        <v>98</v>
      </c>
      <c r="BT227" t="s">
        <v>105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 t="s">
        <v>83</v>
      </c>
      <c r="CB227" t="s">
        <v>83</v>
      </c>
      <c r="CC227" t="s">
        <v>83</v>
      </c>
      <c r="CD227">
        <v>0</v>
      </c>
      <c r="CE227">
        <v>5</v>
      </c>
      <c r="CF227">
        <v>2009</v>
      </c>
      <c r="CG227" t="s">
        <v>173</v>
      </c>
      <c r="CH227" t="s">
        <v>128</v>
      </c>
      <c r="CI227" s="3">
        <v>112000</v>
      </c>
    </row>
    <row r="228" spans="1:87" x14ac:dyDescent="0.3">
      <c r="A228" s="1">
        <v>227</v>
      </c>
      <c r="B228">
        <v>60</v>
      </c>
      <c r="C228" t="s">
        <v>81</v>
      </c>
      <c r="D228">
        <v>82</v>
      </c>
      <c r="E228" s="1">
        <v>9950</v>
      </c>
      <c r="F228" s="2" t="s">
        <v>82</v>
      </c>
      <c r="G228" s="1">
        <f t="shared" si="12"/>
        <v>1</v>
      </c>
      <c r="H228" t="s">
        <v>83</v>
      </c>
      <c r="I228" t="s">
        <v>120</v>
      </c>
      <c r="J228" t="s">
        <v>85</v>
      </c>
      <c r="K228" t="s">
        <v>86</v>
      </c>
      <c r="L228" t="s">
        <v>87</v>
      </c>
      <c r="M228" t="s">
        <v>88</v>
      </c>
      <c r="N228" t="s">
        <v>129</v>
      </c>
      <c r="O228" t="s">
        <v>90</v>
      </c>
      <c r="P228" t="s">
        <v>90</v>
      </c>
      <c r="Q228" t="s">
        <v>91</v>
      </c>
      <c r="R228" t="s">
        <v>92</v>
      </c>
      <c r="S228">
        <v>7</v>
      </c>
      <c r="T228">
        <v>5</v>
      </c>
      <c r="U228" s="2">
        <v>1995</v>
      </c>
      <c r="V228" s="2">
        <v>1995</v>
      </c>
      <c r="W228" s="1">
        <f t="shared" si="13"/>
        <v>27</v>
      </c>
      <c r="X228" s="1">
        <f t="shared" si="14"/>
        <v>27</v>
      </c>
      <c r="Y228" t="s">
        <v>93</v>
      </c>
      <c r="Z228" t="s">
        <v>94</v>
      </c>
      <c r="AA228" t="s">
        <v>95</v>
      </c>
      <c r="AB228" t="s">
        <v>95</v>
      </c>
      <c r="AC228" t="s">
        <v>96</v>
      </c>
      <c r="AE228">
        <v>290</v>
      </c>
      <c r="AF228" t="s">
        <v>97</v>
      </c>
      <c r="AG228" t="s">
        <v>98</v>
      </c>
      <c r="AH228" t="s">
        <v>99</v>
      </c>
      <c r="AI228" s="1">
        <f>VLOOKUP('Housing Data Set'!AH228, 'Look-Up Tab'!$B$3:$C$8,2,FALSE)</f>
        <v>3</v>
      </c>
      <c r="AJ228" t="s">
        <v>97</v>
      </c>
      <c r="AK228" t="s">
        <v>98</v>
      </c>
      <c r="AL228" t="s">
        <v>100</v>
      </c>
      <c r="AM228" t="s">
        <v>101</v>
      </c>
      <c r="AN228">
        <v>565</v>
      </c>
      <c r="AO228" t="s">
        <v>102</v>
      </c>
      <c r="AP228">
        <v>0</v>
      </c>
      <c r="AQ228">
        <v>638</v>
      </c>
      <c r="AR228">
        <v>1203</v>
      </c>
      <c r="AS228" t="s">
        <v>103</v>
      </c>
      <c r="AT228" t="s">
        <v>104</v>
      </c>
      <c r="AU228" t="s">
        <v>105</v>
      </c>
      <c r="AV228" t="s">
        <v>106</v>
      </c>
      <c r="AW228">
        <v>1214</v>
      </c>
      <c r="AX228">
        <v>1306</v>
      </c>
      <c r="AY228">
        <v>0</v>
      </c>
      <c r="AZ228">
        <v>2520</v>
      </c>
      <c r="BA228">
        <v>0</v>
      </c>
      <c r="BB228">
        <v>0</v>
      </c>
      <c r="BC228">
        <v>2</v>
      </c>
      <c r="BD228">
        <v>1</v>
      </c>
      <c r="BE228">
        <v>4</v>
      </c>
      <c r="BF228">
        <v>1</v>
      </c>
      <c r="BG228" t="s">
        <v>97</v>
      </c>
      <c r="BH228" s="1">
        <v>9</v>
      </c>
      <c r="BI228" t="s">
        <v>107</v>
      </c>
      <c r="BJ228" s="2">
        <v>1</v>
      </c>
      <c r="BK228" s="1">
        <f t="shared" si="15"/>
        <v>1</v>
      </c>
      <c r="BL228" t="s">
        <v>98</v>
      </c>
      <c r="BM228" t="s">
        <v>108</v>
      </c>
      <c r="BN228">
        <v>1995</v>
      </c>
      <c r="BO228" t="s">
        <v>109</v>
      </c>
      <c r="BP228">
        <v>3</v>
      </c>
      <c r="BQ228">
        <v>721</v>
      </c>
      <c r="BR228" t="s">
        <v>98</v>
      </c>
      <c r="BS228" t="s">
        <v>98</v>
      </c>
      <c r="BT228" t="s">
        <v>105</v>
      </c>
      <c r="BU228">
        <v>224</v>
      </c>
      <c r="BV228">
        <v>114</v>
      </c>
      <c r="BW228">
        <v>0</v>
      </c>
      <c r="BX228">
        <v>0</v>
      </c>
      <c r="BY228">
        <v>0</v>
      </c>
      <c r="BZ228">
        <v>0</v>
      </c>
      <c r="CA228" t="s">
        <v>83</v>
      </c>
      <c r="CB228" t="s">
        <v>83</v>
      </c>
      <c r="CC228" t="s">
        <v>83</v>
      </c>
      <c r="CD228">
        <v>0</v>
      </c>
      <c r="CE228">
        <v>6</v>
      </c>
      <c r="CF228">
        <v>2007</v>
      </c>
      <c r="CG228" t="s">
        <v>110</v>
      </c>
      <c r="CH228" t="s">
        <v>128</v>
      </c>
      <c r="CI228" s="3">
        <v>290000</v>
      </c>
    </row>
    <row r="229" spans="1:87" x14ac:dyDescent="0.3">
      <c r="A229" s="1">
        <v>228</v>
      </c>
      <c r="B229">
        <v>160</v>
      </c>
      <c r="C229" t="s">
        <v>142</v>
      </c>
      <c r="D229">
        <v>21</v>
      </c>
      <c r="E229" s="1">
        <v>1869</v>
      </c>
      <c r="F229" s="2" t="s">
        <v>82</v>
      </c>
      <c r="G229" s="1">
        <f t="shared" si="12"/>
        <v>1</v>
      </c>
      <c r="H229" t="s">
        <v>83</v>
      </c>
      <c r="I229" t="s">
        <v>84</v>
      </c>
      <c r="J229" t="s">
        <v>85</v>
      </c>
      <c r="K229" t="s">
        <v>86</v>
      </c>
      <c r="L229" t="s">
        <v>87</v>
      </c>
      <c r="M229" t="s">
        <v>88</v>
      </c>
      <c r="N229" t="s">
        <v>228</v>
      </c>
      <c r="O229" t="s">
        <v>90</v>
      </c>
      <c r="P229" t="s">
        <v>90</v>
      </c>
      <c r="Q229" t="s">
        <v>198</v>
      </c>
      <c r="R229" t="s">
        <v>92</v>
      </c>
      <c r="S229">
        <v>6</v>
      </c>
      <c r="T229">
        <v>6</v>
      </c>
      <c r="U229" s="2">
        <v>1970</v>
      </c>
      <c r="V229" s="2">
        <v>1970</v>
      </c>
      <c r="W229" s="1">
        <f t="shared" si="13"/>
        <v>52</v>
      </c>
      <c r="X229" s="1">
        <f t="shared" si="14"/>
        <v>52</v>
      </c>
      <c r="Y229" t="s">
        <v>93</v>
      </c>
      <c r="Z229" t="s">
        <v>94</v>
      </c>
      <c r="AA229" t="s">
        <v>140</v>
      </c>
      <c r="AB229" t="s">
        <v>140</v>
      </c>
      <c r="AC229" t="s">
        <v>96</v>
      </c>
      <c r="AE229">
        <v>127</v>
      </c>
      <c r="AF229" t="s">
        <v>98</v>
      </c>
      <c r="AG229" t="s">
        <v>98</v>
      </c>
      <c r="AH229" t="s">
        <v>118</v>
      </c>
      <c r="AI229" s="1">
        <f>VLOOKUP('Housing Data Set'!AH229, 'Look-Up Tab'!$B$3:$C$8,2,FALSE)</f>
        <v>2</v>
      </c>
      <c r="AJ229" t="s">
        <v>98</v>
      </c>
      <c r="AK229" t="s">
        <v>98</v>
      </c>
      <c r="AL229" t="s">
        <v>100</v>
      </c>
      <c r="AM229" t="s">
        <v>153</v>
      </c>
      <c r="AN229">
        <v>321</v>
      </c>
      <c r="AO229" t="s">
        <v>102</v>
      </c>
      <c r="AP229">
        <v>0</v>
      </c>
      <c r="AQ229">
        <v>162</v>
      </c>
      <c r="AR229">
        <v>483</v>
      </c>
      <c r="AS229" t="s">
        <v>103</v>
      </c>
      <c r="AT229" t="s">
        <v>98</v>
      </c>
      <c r="AU229" t="s">
        <v>105</v>
      </c>
      <c r="AV229" t="s">
        <v>106</v>
      </c>
      <c r="AW229">
        <v>483</v>
      </c>
      <c r="AX229">
        <v>504</v>
      </c>
      <c r="AY229">
        <v>0</v>
      </c>
      <c r="AZ229">
        <v>987</v>
      </c>
      <c r="BA229">
        <v>0</v>
      </c>
      <c r="BB229">
        <v>0</v>
      </c>
      <c r="BC229">
        <v>1</v>
      </c>
      <c r="BD229">
        <v>1</v>
      </c>
      <c r="BE229">
        <v>2</v>
      </c>
      <c r="BF229">
        <v>1</v>
      </c>
      <c r="BG229" t="s">
        <v>98</v>
      </c>
      <c r="BH229" s="1">
        <v>5</v>
      </c>
      <c r="BI229" t="s">
        <v>107</v>
      </c>
      <c r="BJ229" s="2">
        <v>0</v>
      </c>
      <c r="BK229" s="1">
        <f t="shared" si="15"/>
        <v>0</v>
      </c>
      <c r="BL229" t="s">
        <v>83</v>
      </c>
      <c r="BM229" t="s">
        <v>127</v>
      </c>
      <c r="BN229">
        <v>1987</v>
      </c>
      <c r="BO229" t="s">
        <v>102</v>
      </c>
      <c r="BP229">
        <v>1</v>
      </c>
      <c r="BQ229">
        <v>280</v>
      </c>
      <c r="BR229" t="s">
        <v>98</v>
      </c>
      <c r="BS229" t="s">
        <v>98</v>
      </c>
      <c r="BT229" t="s">
        <v>105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 t="s">
        <v>83</v>
      </c>
      <c r="CB229" t="s">
        <v>83</v>
      </c>
      <c r="CC229" t="s">
        <v>83</v>
      </c>
      <c r="CD229">
        <v>0</v>
      </c>
      <c r="CE229">
        <v>9</v>
      </c>
      <c r="CF229">
        <v>2008</v>
      </c>
      <c r="CG229" t="s">
        <v>110</v>
      </c>
      <c r="CH229" t="s">
        <v>111</v>
      </c>
      <c r="CI229" s="3">
        <v>106000</v>
      </c>
    </row>
    <row r="230" spans="1:87" x14ac:dyDescent="0.3">
      <c r="A230" s="1">
        <v>229</v>
      </c>
      <c r="B230">
        <v>20</v>
      </c>
      <c r="C230" t="s">
        <v>81</v>
      </c>
      <c r="D230">
        <v>70</v>
      </c>
      <c r="E230" s="1">
        <v>8521</v>
      </c>
      <c r="F230" s="2" t="s">
        <v>82</v>
      </c>
      <c r="G230" s="1">
        <f t="shared" si="12"/>
        <v>1</v>
      </c>
      <c r="H230" t="s">
        <v>83</v>
      </c>
      <c r="I230" t="s">
        <v>84</v>
      </c>
      <c r="J230" t="s">
        <v>85</v>
      </c>
      <c r="K230" t="s">
        <v>86</v>
      </c>
      <c r="L230" t="s">
        <v>112</v>
      </c>
      <c r="M230" t="s">
        <v>88</v>
      </c>
      <c r="N230" t="s">
        <v>151</v>
      </c>
      <c r="O230" t="s">
        <v>114</v>
      </c>
      <c r="P230" t="s">
        <v>90</v>
      </c>
      <c r="Q230" t="s">
        <v>91</v>
      </c>
      <c r="R230" t="s">
        <v>115</v>
      </c>
      <c r="S230">
        <v>5</v>
      </c>
      <c r="T230">
        <v>5</v>
      </c>
      <c r="U230" s="2">
        <v>1967</v>
      </c>
      <c r="V230" s="2">
        <v>1967</v>
      </c>
      <c r="W230" s="1">
        <f t="shared" si="13"/>
        <v>55</v>
      </c>
      <c r="X230" s="1">
        <f t="shared" si="14"/>
        <v>55</v>
      </c>
      <c r="Y230" t="s">
        <v>93</v>
      </c>
      <c r="Z230" t="s">
        <v>94</v>
      </c>
      <c r="AA230" t="s">
        <v>140</v>
      </c>
      <c r="AB230" t="s">
        <v>140</v>
      </c>
      <c r="AC230" t="s">
        <v>117</v>
      </c>
      <c r="AE230">
        <v>0</v>
      </c>
      <c r="AF230" t="s">
        <v>98</v>
      </c>
      <c r="AG230" t="s">
        <v>98</v>
      </c>
      <c r="AH230" t="s">
        <v>118</v>
      </c>
      <c r="AI230" s="1">
        <f>VLOOKUP('Housing Data Set'!AH230, 'Look-Up Tab'!$B$3:$C$8,2,FALSE)</f>
        <v>2</v>
      </c>
      <c r="AJ230" t="s">
        <v>98</v>
      </c>
      <c r="AK230" t="s">
        <v>98</v>
      </c>
      <c r="AL230" t="s">
        <v>100</v>
      </c>
      <c r="AM230" t="s">
        <v>119</v>
      </c>
      <c r="AN230">
        <v>842</v>
      </c>
      <c r="AO230" t="s">
        <v>102</v>
      </c>
      <c r="AP230">
        <v>0</v>
      </c>
      <c r="AQ230">
        <v>70</v>
      </c>
      <c r="AR230">
        <v>912</v>
      </c>
      <c r="AS230" t="s">
        <v>103</v>
      </c>
      <c r="AT230" t="s">
        <v>98</v>
      </c>
      <c r="AU230" t="s">
        <v>105</v>
      </c>
      <c r="AV230" t="s">
        <v>106</v>
      </c>
      <c r="AW230">
        <v>912</v>
      </c>
      <c r="AX230">
        <v>0</v>
      </c>
      <c r="AY230">
        <v>0</v>
      </c>
      <c r="AZ230">
        <v>912</v>
      </c>
      <c r="BA230">
        <v>0</v>
      </c>
      <c r="BB230">
        <v>0</v>
      </c>
      <c r="BC230">
        <v>1</v>
      </c>
      <c r="BD230">
        <v>0</v>
      </c>
      <c r="BE230">
        <v>3</v>
      </c>
      <c r="BF230">
        <v>1</v>
      </c>
      <c r="BG230" t="s">
        <v>98</v>
      </c>
      <c r="BH230" s="1">
        <v>5</v>
      </c>
      <c r="BI230" t="s">
        <v>107</v>
      </c>
      <c r="BJ230" s="2">
        <v>1</v>
      </c>
      <c r="BK230" s="1">
        <f t="shared" si="15"/>
        <v>1</v>
      </c>
      <c r="BL230" t="s">
        <v>147</v>
      </c>
      <c r="BM230" t="s">
        <v>127</v>
      </c>
      <c r="BN230">
        <v>1974</v>
      </c>
      <c r="BO230" t="s">
        <v>102</v>
      </c>
      <c r="BP230">
        <v>1</v>
      </c>
      <c r="BQ230">
        <v>336</v>
      </c>
      <c r="BR230" t="s">
        <v>98</v>
      </c>
      <c r="BS230" t="s">
        <v>98</v>
      </c>
      <c r="BT230" t="s">
        <v>105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 t="s">
        <v>83</v>
      </c>
      <c r="CB230" t="s">
        <v>134</v>
      </c>
      <c r="CC230" t="s">
        <v>83</v>
      </c>
      <c r="CD230">
        <v>0</v>
      </c>
      <c r="CE230">
        <v>5</v>
      </c>
      <c r="CF230">
        <v>2010</v>
      </c>
      <c r="CG230" t="s">
        <v>110</v>
      </c>
      <c r="CH230" t="s">
        <v>111</v>
      </c>
      <c r="CI230" s="3">
        <v>125000</v>
      </c>
    </row>
    <row r="231" spans="1:87" x14ac:dyDescent="0.3">
      <c r="A231" s="1">
        <v>230</v>
      </c>
      <c r="B231">
        <v>120</v>
      </c>
      <c r="C231" t="s">
        <v>81</v>
      </c>
      <c r="D231">
        <v>43</v>
      </c>
      <c r="E231" s="1">
        <v>3182</v>
      </c>
      <c r="F231" s="2" t="s">
        <v>82</v>
      </c>
      <c r="G231" s="1">
        <f t="shared" si="12"/>
        <v>1</v>
      </c>
      <c r="H231" t="s">
        <v>83</v>
      </c>
      <c r="I231" t="s">
        <v>84</v>
      </c>
      <c r="J231" t="s">
        <v>85</v>
      </c>
      <c r="K231" t="s">
        <v>86</v>
      </c>
      <c r="L231" t="s">
        <v>87</v>
      </c>
      <c r="M231" t="s">
        <v>88</v>
      </c>
      <c r="N231" t="s">
        <v>227</v>
      </c>
      <c r="O231" t="s">
        <v>90</v>
      </c>
      <c r="P231" t="s">
        <v>90</v>
      </c>
      <c r="Q231" t="s">
        <v>179</v>
      </c>
      <c r="R231" t="s">
        <v>115</v>
      </c>
      <c r="S231">
        <v>7</v>
      </c>
      <c r="T231">
        <v>5</v>
      </c>
      <c r="U231" s="2">
        <v>2005</v>
      </c>
      <c r="V231" s="2">
        <v>2006</v>
      </c>
      <c r="W231" s="1">
        <f t="shared" si="13"/>
        <v>17</v>
      </c>
      <c r="X231" s="1">
        <f t="shared" si="14"/>
        <v>16</v>
      </c>
      <c r="Y231" t="s">
        <v>93</v>
      </c>
      <c r="Z231" t="s">
        <v>94</v>
      </c>
      <c r="AA231" t="s">
        <v>95</v>
      </c>
      <c r="AB231" t="s">
        <v>95</v>
      </c>
      <c r="AC231" t="s">
        <v>96</v>
      </c>
      <c r="AE231">
        <v>16</v>
      </c>
      <c r="AF231" t="s">
        <v>97</v>
      </c>
      <c r="AG231" t="s">
        <v>98</v>
      </c>
      <c r="AH231" t="s">
        <v>99</v>
      </c>
      <c r="AI231" s="1">
        <f>VLOOKUP('Housing Data Set'!AH231, 'Look-Up Tab'!$B$3:$C$8,2,FALSE)</f>
        <v>3</v>
      </c>
      <c r="AJ231" t="s">
        <v>97</v>
      </c>
      <c r="AK231" t="s">
        <v>98</v>
      </c>
      <c r="AL231" t="s">
        <v>130</v>
      </c>
      <c r="AM231" t="s">
        <v>101</v>
      </c>
      <c r="AN231">
        <v>16</v>
      </c>
      <c r="AO231" t="s">
        <v>102</v>
      </c>
      <c r="AP231">
        <v>0</v>
      </c>
      <c r="AQ231">
        <v>1357</v>
      </c>
      <c r="AR231">
        <v>1373</v>
      </c>
      <c r="AS231" t="s">
        <v>103</v>
      </c>
      <c r="AT231" t="s">
        <v>104</v>
      </c>
      <c r="AU231" t="s">
        <v>105</v>
      </c>
      <c r="AV231" t="s">
        <v>106</v>
      </c>
      <c r="AW231">
        <v>1555</v>
      </c>
      <c r="AX231">
        <v>0</v>
      </c>
      <c r="AY231">
        <v>0</v>
      </c>
      <c r="AZ231">
        <v>1555</v>
      </c>
      <c r="BA231">
        <v>0</v>
      </c>
      <c r="BB231">
        <v>0</v>
      </c>
      <c r="BC231">
        <v>2</v>
      </c>
      <c r="BD231">
        <v>0</v>
      </c>
      <c r="BE231">
        <v>2</v>
      </c>
      <c r="BF231">
        <v>1</v>
      </c>
      <c r="BG231" t="s">
        <v>97</v>
      </c>
      <c r="BH231" s="1">
        <v>7</v>
      </c>
      <c r="BI231" t="s">
        <v>107</v>
      </c>
      <c r="BJ231" s="2">
        <v>1</v>
      </c>
      <c r="BK231" s="1">
        <f t="shared" si="15"/>
        <v>1</v>
      </c>
      <c r="BL231" t="s">
        <v>98</v>
      </c>
      <c r="BM231" t="s">
        <v>108</v>
      </c>
      <c r="BN231">
        <v>2005</v>
      </c>
      <c r="BO231" t="s">
        <v>157</v>
      </c>
      <c r="BP231">
        <v>2</v>
      </c>
      <c r="BQ231">
        <v>430</v>
      </c>
      <c r="BR231" t="s">
        <v>98</v>
      </c>
      <c r="BS231" t="s">
        <v>98</v>
      </c>
      <c r="BT231" t="s">
        <v>105</v>
      </c>
      <c r="BU231">
        <v>143</v>
      </c>
      <c r="BV231">
        <v>20</v>
      </c>
      <c r="BW231">
        <v>0</v>
      </c>
      <c r="BX231">
        <v>0</v>
      </c>
      <c r="BY231">
        <v>0</v>
      </c>
      <c r="BZ231">
        <v>0</v>
      </c>
      <c r="CA231" t="s">
        <v>83</v>
      </c>
      <c r="CB231" t="s">
        <v>83</v>
      </c>
      <c r="CC231" t="s">
        <v>83</v>
      </c>
      <c r="CD231">
        <v>0</v>
      </c>
      <c r="CE231">
        <v>5</v>
      </c>
      <c r="CF231">
        <v>2009</v>
      </c>
      <c r="CG231" t="s">
        <v>110</v>
      </c>
      <c r="CH231" t="s">
        <v>111</v>
      </c>
      <c r="CI231" s="3">
        <v>192500</v>
      </c>
    </row>
    <row r="232" spans="1:87" x14ac:dyDescent="0.3">
      <c r="A232" s="1">
        <v>231</v>
      </c>
      <c r="B232">
        <v>20</v>
      </c>
      <c r="C232" t="s">
        <v>81</v>
      </c>
      <c r="D232">
        <v>73</v>
      </c>
      <c r="E232" s="1">
        <v>8760</v>
      </c>
      <c r="F232" s="2" t="s">
        <v>82</v>
      </c>
      <c r="G232" s="1">
        <f t="shared" si="12"/>
        <v>1</v>
      </c>
      <c r="H232" t="s">
        <v>83</v>
      </c>
      <c r="I232" t="s">
        <v>84</v>
      </c>
      <c r="J232" t="s">
        <v>85</v>
      </c>
      <c r="K232" t="s">
        <v>86</v>
      </c>
      <c r="L232" t="s">
        <v>87</v>
      </c>
      <c r="M232" t="s">
        <v>88</v>
      </c>
      <c r="N232" t="s">
        <v>162</v>
      </c>
      <c r="O232" t="s">
        <v>90</v>
      </c>
      <c r="P232" t="s">
        <v>90</v>
      </c>
      <c r="Q232" t="s">
        <v>91</v>
      </c>
      <c r="R232" t="s">
        <v>115</v>
      </c>
      <c r="S232">
        <v>6</v>
      </c>
      <c r="T232">
        <v>6</v>
      </c>
      <c r="U232" s="2">
        <v>1959</v>
      </c>
      <c r="V232" s="2">
        <v>1959</v>
      </c>
      <c r="W232" s="1">
        <f t="shared" si="13"/>
        <v>63</v>
      </c>
      <c r="X232" s="1">
        <f t="shared" si="14"/>
        <v>63</v>
      </c>
      <c r="Y232" t="s">
        <v>152</v>
      </c>
      <c r="Z232" t="s">
        <v>94</v>
      </c>
      <c r="AA232" t="s">
        <v>116</v>
      </c>
      <c r="AB232" t="s">
        <v>116</v>
      </c>
      <c r="AC232" t="s">
        <v>96</v>
      </c>
      <c r="AE232">
        <v>220</v>
      </c>
      <c r="AF232" t="s">
        <v>98</v>
      </c>
      <c r="AG232" t="s">
        <v>98</v>
      </c>
      <c r="AH232" t="s">
        <v>118</v>
      </c>
      <c r="AI232" s="1">
        <f>VLOOKUP('Housing Data Set'!AH232, 'Look-Up Tab'!$B$3:$C$8,2,FALSE)</f>
        <v>2</v>
      </c>
      <c r="AJ232" t="s">
        <v>98</v>
      </c>
      <c r="AK232" t="s">
        <v>98</v>
      </c>
      <c r="AL232" t="s">
        <v>100</v>
      </c>
      <c r="AM232" t="s">
        <v>102</v>
      </c>
      <c r="AN232">
        <v>0</v>
      </c>
      <c r="AO232" t="s">
        <v>102</v>
      </c>
      <c r="AP232">
        <v>0</v>
      </c>
      <c r="AQ232">
        <v>1194</v>
      </c>
      <c r="AR232">
        <v>1194</v>
      </c>
      <c r="AS232" t="s">
        <v>103</v>
      </c>
      <c r="AT232" t="s">
        <v>98</v>
      </c>
      <c r="AU232" t="s">
        <v>105</v>
      </c>
      <c r="AV232" t="s">
        <v>106</v>
      </c>
      <c r="AW232">
        <v>1194</v>
      </c>
      <c r="AX232">
        <v>0</v>
      </c>
      <c r="AY232">
        <v>0</v>
      </c>
      <c r="AZ232">
        <v>1194</v>
      </c>
      <c r="BA232">
        <v>1</v>
      </c>
      <c r="BB232">
        <v>0</v>
      </c>
      <c r="BC232">
        <v>1</v>
      </c>
      <c r="BD232">
        <v>0</v>
      </c>
      <c r="BE232">
        <v>3</v>
      </c>
      <c r="BF232">
        <v>1</v>
      </c>
      <c r="BG232" t="s">
        <v>98</v>
      </c>
      <c r="BH232" s="1">
        <v>6</v>
      </c>
      <c r="BI232" t="s">
        <v>107</v>
      </c>
      <c r="BJ232" s="2">
        <v>0</v>
      </c>
      <c r="BK232" s="1">
        <f t="shared" si="15"/>
        <v>0</v>
      </c>
      <c r="BL232" t="s">
        <v>83</v>
      </c>
      <c r="BM232" t="s">
        <v>108</v>
      </c>
      <c r="BN232">
        <v>1959</v>
      </c>
      <c r="BO232" t="s">
        <v>109</v>
      </c>
      <c r="BP232">
        <v>1</v>
      </c>
      <c r="BQ232">
        <v>312</v>
      </c>
      <c r="BR232" t="s">
        <v>98</v>
      </c>
      <c r="BS232" t="s">
        <v>98</v>
      </c>
      <c r="BT232" t="s">
        <v>105</v>
      </c>
      <c r="BU232">
        <v>0</v>
      </c>
      <c r="BV232">
        <v>0</v>
      </c>
      <c r="BW232">
        <v>120</v>
      </c>
      <c r="BX232">
        <v>0</v>
      </c>
      <c r="BY232">
        <v>0</v>
      </c>
      <c r="BZ232">
        <v>0</v>
      </c>
      <c r="CA232" t="s">
        <v>83</v>
      </c>
      <c r="CB232" t="s">
        <v>83</v>
      </c>
      <c r="CC232" t="s">
        <v>83</v>
      </c>
      <c r="CD232">
        <v>0</v>
      </c>
      <c r="CE232">
        <v>4</v>
      </c>
      <c r="CF232">
        <v>2010</v>
      </c>
      <c r="CG232" t="s">
        <v>110</v>
      </c>
      <c r="CH232" t="s">
        <v>111</v>
      </c>
      <c r="CI232" s="3">
        <v>148000</v>
      </c>
    </row>
    <row r="233" spans="1:87" x14ac:dyDescent="0.3">
      <c r="A233" s="1">
        <v>232</v>
      </c>
      <c r="B233">
        <v>60</v>
      </c>
      <c r="C233" t="s">
        <v>81</v>
      </c>
      <c r="D233">
        <v>174</v>
      </c>
      <c r="E233" s="1">
        <v>15138</v>
      </c>
      <c r="F233" s="2" t="s">
        <v>82</v>
      </c>
      <c r="G233" s="1">
        <f t="shared" si="12"/>
        <v>1</v>
      </c>
      <c r="H233" t="s">
        <v>83</v>
      </c>
      <c r="I233" t="s">
        <v>120</v>
      </c>
      <c r="J233" t="s">
        <v>85</v>
      </c>
      <c r="K233" t="s">
        <v>86</v>
      </c>
      <c r="L233" t="s">
        <v>87</v>
      </c>
      <c r="M233" t="s">
        <v>88</v>
      </c>
      <c r="N233" t="s">
        <v>129</v>
      </c>
      <c r="O233" t="s">
        <v>90</v>
      </c>
      <c r="P233" t="s">
        <v>90</v>
      </c>
      <c r="Q233" t="s">
        <v>91</v>
      </c>
      <c r="R233" t="s">
        <v>92</v>
      </c>
      <c r="S233">
        <v>8</v>
      </c>
      <c r="T233">
        <v>5</v>
      </c>
      <c r="U233" s="2">
        <v>1995</v>
      </c>
      <c r="V233" s="2">
        <v>1996</v>
      </c>
      <c r="W233" s="1">
        <f t="shared" si="13"/>
        <v>27</v>
      </c>
      <c r="X233" s="1">
        <f t="shared" si="14"/>
        <v>26</v>
      </c>
      <c r="Y233" t="s">
        <v>93</v>
      </c>
      <c r="Z233" t="s">
        <v>94</v>
      </c>
      <c r="AA233" t="s">
        <v>95</v>
      </c>
      <c r="AB233" t="s">
        <v>95</v>
      </c>
      <c r="AC233" t="s">
        <v>96</v>
      </c>
      <c r="AE233">
        <v>506</v>
      </c>
      <c r="AF233" t="s">
        <v>97</v>
      </c>
      <c r="AG233" t="s">
        <v>98</v>
      </c>
      <c r="AH233" t="s">
        <v>99</v>
      </c>
      <c r="AI233" s="1">
        <f>VLOOKUP('Housing Data Set'!AH233, 'Look-Up Tab'!$B$3:$C$8,2,FALSE)</f>
        <v>3</v>
      </c>
      <c r="AJ233" t="s">
        <v>97</v>
      </c>
      <c r="AK233" t="s">
        <v>98</v>
      </c>
      <c r="AL233" t="s">
        <v>100</v>
      </c>
      <c r="AM233" t="s">
        <v>101</v>
      </c>
      <c r="AN233">
        <v>689</v>
      </c>
      <c r="AO233" t="s">
        <v>102</v>
      </c>
      <c r="AP233">
        <v>0</v>
      </c>
      <c r="AQ233">
        <v>773</v>
      </c>
      <c r="AR233">
        <v>1462</v>
      </c>
      <c r="AS233" t="s">
        <v>103</v>
      </c>
      <c r="AT233" t="s">
        <v>104</v>
      </c>
      <c r="AU233" t="s">
        <v>105</v>
      </c>
      <c r="AV233" t="s">
        <v>106</v>
      </c>
      <c r="AW233">
        <v>1490</v>
      </c>
      <c r="AX233">
        <v>1304</v>
      </c>
      <c r="AY233">
        <v>0</v>
      </c>
      <c r="AZ233">
        <v>2794</v>
      </c>
      <c r="BA233">
        <v>1</v>
      </c>
      <c r="BB233">
        <v>0</v>
      </c>
      <c r="BC233">
        <v>2</v>
      </c>
      <c r="BD233">
        <v>1</v>
      </c>
      <c r="BE233">
        <v>4</v>
      </c>
      <c r="BF233">
        <v>1</v>
      </c>
      <c r="BG233" t="s">
        <v>104</v>
      </c>
      <c r="BH233" s="1">
        <v>9</v>
      </c>
      <c r="BI233" t="s">
        <v>107</v>
      </c>
      <c r="BJ233" s="2">
        <v>1</v>
      </c>
      <c r="BK233" s="1">
        <f t="shared" si="15"/>
        <v>1</v>
      </c>
      <c r="BL233" t="s">
        <v>98</v>
      </c>
      <c r="BM233" t="s">
        <v>108</v>
      </c>
      <c r="BN233">
        <v>1995</v>
      </c>
      <c r="BO233" t="s">
        <v>157</v>
      </c>
      <c r="BP233">
        <v>3</v>
      </c>
      <c r="BQ233">
        <v>810</v>
      </c>
      <c r="BR233" t="s">
        <v>98</v>
      </c>
      <c r="BS233" t="s">
        <v>98</v>
      </c>
      <c r="BT233" t="s">
        <v>105</v>
      </c>
      <c r="BU233">
        <v>0</v>
      </c>
      <c r="BV233">
        <v>146</v>
      </c>
      <c r="BW233">
        <v>202</v>
      </c>
      <c r="BX233">
        <v>0</v>
      </c>
      <c r="BY233">
        <v>0</v>
      </c>
      <c r="BZ233">
        <v>0</v>
      </c>
      <c r="CA233" t="s">
        <v>83</v>
      </c>
      <c r="CB233" t="s">
        <v>83</v>
      </c>
      <c r="CC233" t="s">
        <v>83</v>
      </c>
      <c r="CD233">
        <v>0</v>
      </c>
      <c r="CE233">
        <v>7</v>
      </c>
      <c r="CF233">
        <v>2009</v>
      </c>
      <c r="CG233" t="s">
        <v>110</v>
      </c>
      <c r="CH233" t="s">
        <v>111</v>
      </c>
      <c r="CI233" s="3">
        <v>403000</v>
      </c>
    </row>
    <row r="234" spans="1:87" x14ac:dyDescent="0.3">
      <c r="A234" s="1">
        <v>233</v>
      </c>
      <c r="B234">
        <v>160</v>
      </c>
      <c r="C234" t="s">
        <v>142</v>
      </c>
      <c r="D234">
        <v>21</v>
      </c>
      <c r="E234" s="1">
        <v>1680</v>
      </c>
      <c r="F234" s="2" t="s">
        <v>82</v>
      </c>
      <c r="G234" s="1">
        <f t="shared" si="12"/>
        <v>1</v>
      </c>
      <c r="H234" t="s">
        <v>83</v>
      </c>
      <c r="I234" t="s">
        <v>84</v>
      </c>
      <c r="J234" t="s">
        <v>85</v>
      </c>
      <c r="K234" t="s">
        <v>86</v>
      </c>
      <c r="L234" t="s">
        <v>87</v>
      </c>
      <c r="M234" t="s">
        <v>88</v>
      </c>
      <c r="N234" t="s">
        <v>228</v>
      </c>
      <c r="O234" t="s">
        <v>90</v>
      </c>
      <c r="P234" t="s">
        <v>90</v>
      </c>
      <c r="Q234" t="s">
        <v>198</v>
      </c>
      <c r="R234" t="s">
        <v>92</v>
      </c>
      <c r="S234">
        <v>6</v>
      </c>
      <c r="T234">
        <v>5</v>
      </c>
      <c r="U234" s="2">
        <v>1972</v>
      </c>
      <c r="V234" s="2">
        <v>1972</v>
      </c>
      <c r="W234" s="1">
        <f t="shared" si="13"/>
        <v>50</v>
      </c>
      <c r="X234" s="1">
        <f t="shared" si="14"/>
        <v>50</v>
      </c>
      <c r="Y234" t="s">
        <v>93</v>
      </c>
      <c r="Z234" t="s">
        <v>94</v>
      </c>
      <c r="AA234" t="s">
        <v>140</v>
      </c>
      <c r="AB234" t="s">
        <v>140</v>
      </c>
      <c r="AC234" t="s">
        <v>96</v>
      </c>
      <c r="AE234">
        <v>297</v>
      </c>
      <c r="AF234" t="s">
        <v>98</v>
      </c>
      <c r="AG234" t="s">
        <v>98</v>
      </c>
      <c r="AH234" t="s">
        <v>118</v>
      </c>
      <c r="AI234" s="1">
        <f>VLOOKUP('Housing Data Set'!AH234, 'Look-Up Tab'!$B$3:$C$8,2,FALSE)</f>
        <v>2</v>
      </c>
      <c r="AJ234" t="s">
        <v>98</v>
      </c>
      <c r="AK234" t="s">
        <v>98</v>
      </c>
      <c r="AL234" t="s">
        <v>100</v>
      </c>
      <c r="AM234" t="s">
        <v>102</v>
      </c>
      <c r="AN234">
        <v>0</v>
      </c>
      <c r="AO234" t="s">
        <v>102</v>
      </c>
      <c r="AP234">
        <v>0</v>
      </c>
      <c r="AQ234">
        <v>483</v>
      </c>
      <c r="AR234">
        <v>483</v>
      </c>
      <c r="AS234" t="s">
        <v>103</v>
      </c>
      <c r="AT234" t="s">
        <v>98</v>
      </c>
      <c r="AU234" t="s">
        <v>105</v>
      </c>
      <c r="AV234" t="s">
        <v>106</v>
      </c>
      <c r="AW234">
        <v>483</v>
      </c>
      <c r="AX234">
        <v>504</v>
      </c>
      <c r="AY234">
        <v>0</v>
      </c>
      <c r="AZ234">
        <v>987</v>
      </c>
      <c r="BA234">
        <v>0</v>
      </c>
      <c r="BB234">
        <v>0</v>
      </c>
      <c r="BC234">
        <v>1</v>
      </c>
      <c r="BD234">
        <v>1</v>
      </c>
      <c r="BE234">
        <v>2</v>
      </c>
      <c r="BF234">
        <v>1</v>
      </c>
      <c r="BG234" t="s">
        <v>98</v>
      </c>
      <c r="BH234" s="1">
        <v>5</v>
      </c>
      <c r="BI234" t="s">
        <v>107</v>
      </c>
      <c r="BJ234" s="2">
        <v>1</v>
      </c>
      <c r="BK234" s="1">
        <f t="shared" si="15"/>
        <v>1</v>
      </c>
      <c r="BL234" t="s">
        <v>212</v>
      </c>
      <c r="BM234" t="s">
        <v>108</v>
      </c>
      <c r="BN234">
        <v>1972</v>
      </c>
      <c r="BO234" t="s">
        <v>102</v>
      </c>
      <c r="BP234">
        <v>1</v>
      </c>
      <c r="BQ234">
        <v>288</v>
      </c>
      <c r="BR234" t="s">
        <v>98</v>
      </c>
      <c r="BS234" t="s">
        <v>98</v>
      </c>
      <c r="BT234" t="s">
        <v>105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 t="s">
        <v>83</v>
      </c>
      <c r="CB234" t="s">
        <v>83</v>
      </c>
      <c r="CC234" t="s">
        <v>83</v>
      </c>
      <c r="CD234">
        <v>0</v>
      </c>
      <c r="CE234">
        <v>6</v>
      </c>
      <c r="CF234">
        <v>2006</v>
      </c>
      <c r="CG234" t="s">
        <v>110</v>
      </c>
      <c r="CH234" t="s">
        <v>111</v>
      </c>
      <c r="CI234" s="3">
        <v>94500</v>
      </c>
    </row>
    <row r="235" spans="1:87" x14ac:dyDescent="0.3">
      <c r="A235" s="1">
        <v>234</v>
      </c>
      <c r="B235">
        <v>20</v>
      </c>
      <c r="C235" t="s">
        <v>81</v>
      </c>
      <c r="D235">
        <v>75</v>
      </c>
      <c r="E235" s="1">
        <v>10650</v>
      </c>
      <c r="F235" s="2" t="s">
        <v>82</v>
      </c>
      <c r="G235" s="1">
        <f t="shared" si="12"/>
        <v>1</v>
      </c>
      <c r="H235" t="s">
        <v>83</v>
      </c>
      <c r="I235" t="s">
        <v>84</v>
      </c>
      <c r="J235" t="s">
        <v>85</v>
      </c>
      <c r="K235" t="s">
        <v>86</v>
      </c>
      <c r="L235" t="s">
        <v>122</v>
      </c>
      <c r="M235" t="s">
        <v>88</v>
      </c>
      <c r="N235" t="s">
        <v>89</v>
      </c>
      <c r="O235" t="s">
        <v>90</v>
      </c>
      <c r="P235" t="s">
        <v>90</v>
      </c>
      <c r="Q235" t="s">
        <v>91</v>
      </c>
      <c r="R235" t="s">
        <v>115</v>
      </c>
      <c r="S235">
        <v>5</v>
      </c>
      <c r="T235">
        <v>6</v>
      </c>
      <c r="U235" s="2">
        <v>1976</v>
      </c>
      <c r="V235" s="2">
        <v>1976</v>
      </c>
      <c r="W235" s="1">
        <f t="shared" si="13"/>
        <v>46</v>
      </c>
      <c r="X235" s="1">
        <f t="shared" si="14"/>
        <v>46</v>
      </c>
      <c r="Y235" t="s">
        <v>93</v>
      </c>
      <c r="Z235" t="s">
        <v>94</v>
      </c>
      <c r="AA235" t="s">
        <v>140</v>
      </c>
      <c r="AB235" t="s">
        <v>140</v>
      </c>
      <c r="AC235" t="s">
        <v>117</v>
      </c>
      <c r="AE235">
        <v>0</v>
      </c>
      <c r="AF235" t="s">
        <v>98</v>
      </c>
      <c r="AG235" t="s">
        <v>98</v>
      </c>
      <c r="AH235" t="s">
        <v>118</v>
      </c>
      <c r="AI235" s="1">
        <f>VLOOKUP('Housing Data Set'!AH235, 'Look-Up Tab'!$B$3:$C$8,2,FALSE)</f>
        <v>2</v>
      </c>
      <c r="AJ235" t="s">
        <v>98</v>
      </c>
      <c r="AK235" t="s">
        <v>97</v>
      </c>
      <c r="AL235" t="s">
        <v>130</v>
      </c>
      <c r="AM235" t="s">
        <v>172</v>
      </c>
      <c r="AN235">
        <v>182</v>
      </c>
      <c r="AO235" t="s">
        <v>119</v>
      </c>
      <c r="AP235">
        <v>712</v>
      </c>
      <c r="AQ235">
        <v>0</v>
      </c>
      <c r="AR235">
        <v>894</v>
      </c>
      <c r="AS235" t="s">
        <v>103</v>
      </c>
      <c r="AT235" t="s">
        <v>98</v>
      </c>
      <c r="AU235" t="s">
        <v>105</v>
      </c>
      <c r="AV235" t="s">
        <v>106</v>
      </c>
      <c r="AW235">
        <v>894</v>
      </c>
      <c r="AX235">
        <v>0</v>
      </c>
      <c r="AY235">
        <v>0</v>
      </c>
      <c r="AZ235">
        <v>894</v>
      </c>
      <c r="BA235">
        <v>1</v>
      </c>
      <c r="BB235">
        <v>0</v>
      </c>
      <c r="BC235">
        <v>1</v>
      </c>
      <c r="BD235">
        <v>0</v>
      </c>
      <c r="BE235">
        <v>3</v>
      </c>
      <c r="BF235">
        <v>1</v>
      </c>
      <c r="BG235" t="s">
        <v>98</v>
      </c>
      <c r="BH235" s="1">
        <v>5</v>
      </c>
      <c r="BI235" t="s">
        <v>107</v>
      </c>
      <c r="BJ235" s="2">
        <v>0</v>
      </c>
      <c r="BK235" s="1">
        <f t="shared" si="15"/>
        <v>0</v>
      </c>
      <c r="BL235" t="s">
        <v>83</v>
      </c>
      <c r="BM235" t="s">
        <v>108</v>
      </c>
      <c r="BN235">
        <v>1976</v>
      </c>
      <c r="BO235" t="s">
        <v>102</v>
      </c>
      <c r="BP235">
        <v>1</v>
      </c>
      <c r="BQ235">
        <v>308</v>
      </c>
      <c r="BR235" t="s">
        <v>98</v>
      </c>
      <c r="BS235" t="s">
        <v>98</v>
      </c>
      <c r="BT235" t="s">
        <v>105</v>
      </c>
      <c r="BU235">
        <v>365</v>
      </c>
      <c r="BV235">
        <v>0</v>
      </c>
      <c r="BW235">
        <v>0</v>
      </c>
      <c r="BX235">
        <v>0</v>
      </c>
      <c r="BY235">
        <v>0</v>
      </c>
      <c r="BZ235">
        <v>0</v>
      </c>
      <c r="CA235" t="s">
        <v>83</v>
      </c>
      <c r="CB235" t="s">
        <v>134</v>
      </c>
      <c r="CC235" t="s">
        <v>83</v>
      </c>
      <c r="CD235">
        <v>0</v>
      </c>
      <c r="CE235">
        <v>2</v>
      </c>
      <c r="CF235">
        <v>2010</v>
      </c>
      <c r="CG235" t="s">
        <v>110</v>
      </c>
      <c r="CH235" t="s">
        <v>111</v>
      </c>
      <c r="CI235" s="3">
        <v>128200</v>
      </c>
    </row>
    <row r="236" spans="1:87" x14ac:dyDescent="0.3">
      <c r="A236" s="1">
        <v>235</v>
      </c>
      <c r="B236">
        <v>60</v>
      </c>
      <c r="C236" t="s">
        <v>81</v>
      </c>
      <c r="D236" t="s">
        <v>83</v>
      </c>
      <c r="E236" s="1">
        <v>7851</v>
      </c>
      <c r="F236" s="2" t="s">
        <v>82</v>
      </c>
      <c r="G236" s="1">
        <f t="shared" si="12"/>
        <v>1</v>
      </c>
      <c r="H236" t="s">
        <v>83</v>
      </c>
      <c r="I236" t="s">
        <v>84</v>
      </c>
      <c r="J236" t="s">
        <v>85</v>
      </c>
      <c r="K236" t="s">
        <v>86</v>
      </c>
      <c r="L236" t="s">
        <v>87</v>
      </c>
      <c r="M236" t="s">
        <v>88</v>
      </c>
      <c r="N236" t="s">
        <v>193</v>
      </c>
      <c r="O236" t="s">
        <v>90</v>
      </c>
      <c r="P236" t="s">
        <v>90</v>
      </c>
      <c r="Q236" t="s">
        <v>91</v>
      </c>
      <c r="R236" t="s">
        <v>92</v>
      </c>
      <c r="S236">
        <v>6</v>
      </c>
      <c r="T236">
        <v>5</v>
      </c>
      <c r="U236" s="2">
        <v>2002</v>
      </c>
      <c r="V236" s="2">
        <v>2002</v>
      </c>
      <c r="W236" s="1">
        <f t="shared" si="13"/>
        <v>20</v>
      </c>
      <c r="X236" s="1">
        <f t="shared" si="14"/>
        <v>20</v>
      </c>
      <c r="Y236" t="s">
        <v>93</v>
      </c>
      <c r="Z236" t="s">
        <v>94</v>
      </c>
      <c r="AA236" t="s">
        <v>95</v>
      </c>
      <c r="AB236" t="s">
        <v>95</v>
      </c>
      <c r="AC236" t="s">
        <v>83</v>
      </c>
      <c r="AE236" t="s">
        <v>83</v>
      </c>
      <c r="AF236" t="s">
        <v>97</v>
      </c>
      <c r="AG236" t="s">
        <v>98</v>
      </c>
      <c r="AH236" t="s">
        <v>99</v>
      </c>
      <c r="AI236" s="1">
        <f>VLOOKUP('Housing Data Set'!AH236, 'Look-Up Tab'!$B$3:$C$8,2,FALSE)</f>
        <v>3</v>
      </c>
      <c r="AJ236" t="s">
        <v>97</v>
      </c>
      <c r="AK236" t="s">
        <v>98</v>
      </c>
      <c r="AL236" t="s">
        <v>100</v>
      </c>
      <c r="AM236" t="s">
        <v>101</v>
      </c>
      <c r="AN236">
        <v>625</v>
      </c>
      <c r="AO236" t="s">
        <v>102</v>
      </c>
      <c r="AP236">
        <v>0</v>
      </c>
      <c r="AQ236">
        <v>235</v>
      </c>
      <c r="AR236">
        <v>860</v>
      </c>
      <c r="AS236" t="s">
        <v>103</v>
      </c>
      <c r="AT236" t="s">
        <v>104</v>
      </c>
      <c r="AU236" t="s">
        <v>105</v>
      </c>
      <c r="AV236" t="s">
        <v>106</v>
      </c>
      <c r="AW236">
        <v>860</v>
      </c>
      <c r="AX236">
        <v>1100</v>
      </c>
      <c r="AY236">
        <v>0</v>
      </c>
      <c r="AZ236">
        <v>1960</v>
      </c>
      <c r="BA236">
        <v>1</v>
      </c>
      <c r="BB236">
        <v>0</v>
      </c>
      <c r="BC236">
        <v>2</v>
      </c>
      <c r="BD236">
        <v>1</v>
      </c>
      <c r="BE236">
        <v>4</v>
      </c>
      <c r="BF236">
        <v>1</v>
      </c>
      <c r="BG236" t="s">
        <v>97</v>
      </c>
      <c r="BH236" s="1">
        <v>8</v>
      </c>
      <c r="BI236" t="s">
        <v>107</v>
      </c>
      <c r="BJ236" s="2">
        <v>2</v>
      </c>
      <c r="BK236" s="1">
        <f t="shared" si="15"/>
        <v>1</v>
      </c>
      <c r="BL236" t="s">
        <v>98</v>
      </c>
      <c r="BM236" t="s">
        <v>156</v>
      </c>
      <c r="BN236">
        <v>2002</v>
      </c>
      <c r="BO236" t="s">
        <v>157</v>
      </c>
      <c r="BP236">
        <v>2</v>
      </c>
      <c r="BQ236">
        <v>440</v>
      </c>
      <c r="BR236" t="s">
        <v>98</v>
      </c>
      <c r="BS236" t="s">
        <v>98</v>
      </c>
      <c r="BT236" t="s">
        <v>105</v>
      </c>
      <c r="BU236">
        <v>288</v>
      </c>
      <c r="BV236">
        <v>48</v>
      </c>
      <c r="BW236">
        <v>0</v>
      </c>
      <c r="BX236">
        <v>0</v>
      </c>
      <c r="BY236">
        <v>0</v>
      </c>
      <c r="BZ236">
        <v>0</v>
      </c>
      <c r="CA236" t="s">
        <v>83</v>
      </c>
      <c r="CB236" t="s">
        <v>83</v>
      </c>
      <c r="CC236" t="s">
        <v>83</v>
      </c>
      <c r="CD236">
        <v>0</v>
      </c>
      <c r="CE236">
        <v>5</v>
      </c>
      <c r="CF236">
        <v>2010</v>
      </c>
      <c r="CG236" t="s">
        <v>110</v>
      </c>
      <c r="CH236" t="s">
        <v>111</v>
      </c>
      <c r="CI236" s="3">
        <v>216500</v>
      </c>
    </row>
    <row r="237" spans="1:87" x14ac:dyDescent="0.3">
      <c r="A237" s="1">
        <v>236</v>
      </c>
      <c r="B237">
        <v>160</v>
      </c>
      <c r="C237" t="s">
        <v>142</v>
      </c>
      <c r="D237">
        <v>21</v>
      </c>
      <c r="E237" s="1">
        <v>1680</v>
      </c>
      <c r="F237" s="2" t="s">
        <v>82</v>
      </c>
      <c r="G237" s="1">
        <f t="shared" si="12"/>
        <v>1</v>
      </c>
      <c r="H237" t="s">
        <v>83</v>
      </c>
      <c r="I237" t="s">
        <v>84</v>
      </c>
      <c r="J237" t="s">
        <v>85</v>
      </c>
      <c r="K237" t="s">
        <v>86</v>
      </c>
      <c r="L237" t="s">
        <v>87</v>
      </c>
      <c r="M237" t="s">
        <v>88</v>
      </c>
      <c r="N237" t="s">
        <v>228</v>
      </c>
      <c r="O237" t="s">
        <v>90</v>
      </c>
      <c r="P237" t="s">
        <v>90</v>
      </c>
      <c r="Q237" t="s">
        <v>179</v>
      </c>
      <c r="R237" t="s">
        <v>92</v>
      </c>
      <c r="S237">
        <v>6</v>
      </c>
      <c r="T237">
        <v>3</v>
      </c>
      <c r="U237" s="2">
        <v>1971</v>
      </c>
      <c r="V237" s="2">
        <v>1971</v>
      </c>
      <c r="W237" s="1">
        <f t="shared" si="13"/>
        <v>51</v>
      </c>
      <c r="X237" s="1">
        <f t="shared" si="14"/>
        <v>51</v>
      </c>
      <c r="Y237" t="s">
        <v>93</v>
      </c>
      <c r="Z237" t="s">
        <v>94</v>
      </c>
      <c r="AA237" t="s">
        <v>140</v>
      </c>
      <c r="AB237" t="s">
        <v>140</v>
      </c>
      <c r="AC237" t="s">
        <v>96</v>
      </c>
      <c r="AE237">
        <v>604</v>
      </c>
      <c r="AF237" t="s">
        <v>98</v>
      </c>
      <c r="AG237" t="s">
        <v>98</v>
      </c>
      <c r="AH237" t="s">
        <v>118</v>
      </c>
      <c r="AI237" s="1">
        <f>VLOOKUP('Housing Data Set'!AH237, 'Look-Up Tab'!$B$3:$C$8,2,FALSE)</f>
        <v>2</v>
      </c>
      <c r="AJ237" t="s">
        <v>98</v>
      </c>
      <c r="AK237" t="s">
        <v>98</v>
      </c>
      <c r="AL237" t="s">
        <v>100</v>
      </c>
      <c r="AM237" t="s">
        <v>119</v>
      </c>
      <c r="AN237">
        <v>358</v>
      </c>
      <c r="AO237" t="s">
        <v>102</v>
      </c>
      <c r="AP237">
        <v>0</v>
      </c>
      <c r="AQ237">
        <v>125</v>
      </c>
      <c r="AR237">
        <v>483</v>
      </c>
      <c r="AS237" t="s">
        <v>103</v>
      </c>
      <c r="AT237" t="s">
        <v>98</v>
      </c>
      <c r="AU237" t="s">
        <v>105</v>
      </c>
      <c r="AV237" t="s">
        <v>106</v>
      </c>
      <c r="AW237">
        <v>483</v>
      </c>
      <c r="AX237">
        <v>504</v>
      </c>
      <c r="AY237">
        <v>0</v>
      </c>
      <c r="AZ237">
        <v>987</v>
      </c>
      <c r="BA237">
        <v>0</v>
      </c>
      <c r="BB237">
        <v>0</v>
      </c>
      <c r="BC237">
        <v>1</v>
      </c>
      <c r="BD237">
        <v>1</v>
      </c>
      <c r="BE237">
        <v>2</v>
      </c>
      <c r="BF237">
        <v>1</v>
      </c>
      <c r="BG237" t="s">
        <v>98</v>
      </c>
      <c r="BH237" s="1">
        <v>5</v>
      </c>
      <c r="BI237" t="s">
        <v>107</v>
      </c>
      <c r="BJ237" s="2">
        <v>0</v>
      </c>
      <c r="BK237" s="1">
        <f t="shared" si="15"/>
        <v>0</v>
      </c>
      <c r="BL237" t="s">
        <v>83</v>
      </c>
      <c r="BM237" t="s">
        <v>127</v>
      </c>
      <c r="BN237">
        <v>1971</v>
      </c>
      <c r="BO237" t="s">
        <v>102</v>
      </c>
      <c r="BP237">
        <v>1</v>
      </c>
      <c r="BQ237">
        <v>264</v>
      </c>
      <c r="BR237" t="s">
        <v>98</v>
      </c>
      <c r="BS237" t="s">
        <v>98</v>
      </c>
      <c r="BT237" t="s">
        <v>105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 t="s">
        <v>83</v>
      </c>
      <c r="CB237" t="s">
        <v>83</v>
      </c>
      <c r="CC237" t="s">
        <v>83</v>
      </c>
      <c r="CD237">
        <v>0</v>
      </c>
      <c r="CE237">
        <v>8</v>
      </c>
      <c r="CF237">
        <v>2008</v>
      </c>
      <c r="CG237" t="s">
        <v>110</v>
      </c>
      <c r="CH237" t="s">
        <v>111</v>
      </c>
      <c r="CI237" s="3">
        <v>89500</v>
      </c>
    </row>
    <row r="238" spans="1:87" x14ac:dyDescent="0.3">
      <c r="A238" s="1">
        <v>237</v>
      </c>
      <c r="B238">
        <v>20</v>
      </c>
      <c r="C238" t="s">
        <v>81</v>
      </c>
      <c r="D238">
        <v>65</v>
      </c>
      <c r="E238" s="1">
        <v>8773</v>
      </c>
      <c r="F238" s="2" t="s">
        <v>82</v>
      </c>
      <c r="G238" s="1">
        <f t="shared" si="12"/>
        <v>1</v>
      </c>
      <c r="H238" t="s">
        <v>83</v>
      </c>
      <c r="I238" t="s">
        <v>84</v>
      </c>
      <c r="J238" t="s">
        <v>85</v>
      </c>
      <c r="K238" t="s">
        <v>86</v>
      </c>
      <c r="L238" t="s">
        <v>112</v>
      </c>
      <c r="M238" t="s">
        <v>88</v>
      </c>
      <c r="N238" t="s">
        <v>89</v>
      </c>
      <c r="O238" t="s">
        <v>90</v>
      </c>
      <c r="P238" t="s">
        <v>90</v>
      </c>
      <c r="Q238" t="s">
        <v>91</v>
      </c>
      <c r="R238" t="s">
        <v>115</v>
      </c>
      <c r="S238">
        <v>7</v>
      </c>
      <c r="T238">
        <v>5</v>
      </c>
      <c r="U238" s="2">
        <v>2004</v>
      </c>
      <c r="V238" s="2">
        <v>2004</v>
      </c>
      <c r="W238" s="1">
        <f t="shared" si="13"/>
        <v>18</v>
      </c>
      <c r="X238" s="1">
        <f t="shared" si="14"/>
        <v>18</v>
      </c>
      <c r="Y238" t="s">
        <v>93</v>
      </c>
      <c r="Z238" t="s">
        <v>94</v>
      </c>
      <c r="AA238" t="s">
        <v>95</v>
      </c>
      <c r="AB238" t="s">
        <v>95</v>
      </c>
      <c r="AC238" t="s">
        <v>96</v>
      </c>
      <c r="AE238">
        <v>98</v>
      </c>
      <c r="AF238" t="s">
        <v>97</v>
      </c>
      <c r="AG238" t="s">
        <v>98</v>
      </c>
      <c r="AH238" t="s">
        <v>99</v>
      </c>
      <c r="AI238" s="1">
        <f>VLOOKUP('Housing Data Set'!AH238, 'Look-Up Tab'!$B$3:$C$8,2,FALSE)</f>
        <v>3</v>
      </c>
      <c r="AJ238" t="s">
        <v>97</v>
      </c>
      <c r="AK238" t="s">
        <v>98</v>
      </c>
      <c r="AL238" t="s">
        <v>130</v>
      </c>
      <c r="AM238" t="s">
        <v>101</v>
      </c>
      <c r="AN238">
        <v>24</v>
      </c>
      <c r="AO238" t="s">
        <v>102</v>
      </c>
      <c r="AP238">
        <v>0</v>
      </c>
      <c r="AQ238">
        <v>1390</v>
      </c>
      <c r="AR238">
        <v>1414</v>
      </c>
      <c r="AS238" t="s">
        <v>103</v>
      </c>
      <c r="AT238" t="s">
        <v>104</v>
      </c>
      <c r="AU238" t="s">
        <v>105</v>
      </c>
      <c r="AV238" t="s">
        <v>106</v>
      </c>
      <c r="AW238">
        <v>1414</v>
      </c>
      <c r="AX238">
        <v>0</v>
      </c>
      <c r="AY238">
        <v>0</v>
      </c>
      <c r="AZ238">
        <v>1414</v>
      </c>
      <c r="BA238">
        <v>0</v>
      </c>
      <c r="BB238">
        <v>0</v>
      </c>
      <c r="BC238">
        <v>2</v>
      </c>
      <c r="BD238">
        <v>0</v>
      </c>
      <c r="BE238">
        <v>3</v>
      </c>
      <c r="BF238">
        <v>1</v>
      </c>
      <c r="BG238" t="s">
        <v>97</v>
      </c>
      <c r="BH238" s="1">
        <v>6</v>
      </c>
      <c r="BI238" t="s">
        <v>107</v>
      </c>
      <c r="BJ238" s="2">
        <v>0</v>
      </c>
      <c r="BK238" s="1">
        <f t="shared" si="15"/>
        <v>0</v>
      </c>
      <c r="BL238" t="s">
        <v>83</v>
      </c>
      <c r="BM238" t="s">
        <v>108</v>
      </c>
      <c r="BN238">
        <v>2004</v>
      </c>
      <c r="BO238" t="s">
        <v>109</v>
      </c>
      <c r="BP238">
        <v>2</v>
      </c>
      <c r="BQ238">
        <v>494</v>
      </c>
      <c r="BR238" t="s">
        <v>98</v>
      </c>
      <c r="BS238" t="s">
        <v>98</v>
      </c>
      <c r="BT238" t="s">
        <v>105</v>
      </c>
      <c r="BU238">
        <v>132</v>
      </c>
      <c r="BV238">
        <v>105</v>
      </c>
      <c r="BW238">
        <v>0</v>
      </c>
      <c r="BX238">
        <v>0</v>
      </c>
      <c r="BY238">
        <v>0</v>
      </c>
      <c r="BZ238">
        <v>0</v>
      </c>
      <c r="CA238" t="s">
        <v>83</v>
      </c>
      <c r="CB238" t="s">
        <v>83</v>
      </c>
      <c r="CC238" t="s">
        <v>83</v>
      </c>
      <c r="CD238">
        <v>0</v>
      </c>
      <c r="CE238">
        <v>5</v>
      </c>
      <c r="CF238">
        <v>2010</v>
      </c>
      <c r="CG238" t="s">
        <v>110</v>
      </c>
      <c r="CH238" t="s">
        <v>111</v>
      </c>
      <c r="CI238" s="3">
        <v>185500</v>
      </c>
    </row>
    <row r="239" spans="1:87" x14ac:dyDescent="0.3">
      <c r="A239" s="1">
        <v>238</v>
      </c>
      <c r="B239">
        <v>60</v>
      </c>
      <c r="C239" t="s">
        <v>81</v>
      </c>
      <c r="D239" t="s">
        <v>83</v>
      </c>
      <c r="E239" s="1">
        <v>9453</v>
      </c>
      <c r="F239" s="2" t="s">
        <v>82</v>
      </c>
      <c r="G239" s="1">
        <f t="shared" si="12"/>
        <v>1</v>
      </c>
      <c r="H239" t="s">
        <v>83</v>
      </c>
      <c r="I239" t="s">
        <v>120</v>
      </c>
      <c r="J239" t="s">
        <v>85</v>
      </c>
      <c r="K239" t="s">
        <v>86</v>
      </c>
      <c r="L239" t="s">
        <v>166</v>
      </c>
      <c r="M239" t="s">
        <v>88</v>
      </c>
      <c r="N239" t="s">
        <v>170</v>
      </c>
      <c r="O239" t="s">
        <v>229</v>
      </c>
      <c r="P239" t="s">
        <v>90</v>
      </c>
      <c r="Q239" t="s">
        <v>91</v>
      </c>
      <c r="R239" t="s">
        <v>92</v>
      </c>
      <c r="S239">
        <v>7</v>
      </c>
      <c r="T239">
        <v>7</v>
      </c>
      <c r="U239" s="2">
        <v>1993</v>
      </c>
      <c r="V239" s="2">
        <v>2003</v>
      </c>
      <c r="W239" s="1">
        <f t="shared" si="13"/>
        <v>29</v>
      </c>
      <c r="X239" s="1">
        <f t="shared" si="14"/>
        <v>19</v>
      </c>
      <c r="Y239" t="s">
        <v>93</v>
      </c>
      <c r="Z239" t="s">
        <v>94</v>
      </c>
      <c r="AA239" t="s">
        <v>140</v>
      </c>
      <c r="AB239" t="s">
        <v>140</v>
      </c>
      <c r="AC239" t="s">
        <v>117</v>
      </c>
      <c r="AE239">
        <v>0</v>
      </c>
      <c r="AF239" t="s">
        <v>97</v>
      </c>
      <c r="AG239" t="s">
        <v>98</v>
      </c>
      <c r="AH239" t="s">
        <v>99</v>
      </c>
      <c r="AI239" s="1">
        <f>VLOOKUP('Housing Data Set'!AH239, 'Look-Up Tab'!$B$3:$C$8,2,FALSE)</f>
        <v>3</v>
      </c>
      <c r="AJ239" t="s">
        <v>97</v>
      </c>
      <c r="AK239" t="s">
        <v>98</v>
      </c>
      <c r="AL239" t="s">
        <v>100</v>
      </c>
      <c r="AM239" t="s">
        <v>141</v>
      </c>
      <c r="AN239">
        <v>402</v>
      </c>
      <c r="AO239" t="s">
        <v>102</v>
      </c>
      <c r="AP239">
        <v>0</v>
      </c>
      <c r="AQ239">
        <v>594</v>
      </c>
      <c r="AR239">
        <v>996</v>
      </c>
      <c r="AS239" t="s">
        <v>103</v>
      </c>
      <c r="AT239" t="s">
        <v>104</v>
      </c>
      <c r="AU239" t="s">
        <v>105</v>
      </c>
      <c r="AV239" t="s">
        <v>106</v>
      </c>
      <c r="AW239">
        <v>1014</v>
      </c>
      <c r="AX239">
        <v>730</v>
      </c>
      <c r="AY239">
        <v>0</v>
      </c>
      <c r="AZ239">
        <v>1744</v>
      </c>
      <c r="BA239">
        <v>0</v>
      </c>
      <c r="BB239">
        <v>0</v>
      </c>
      <c r="BC239">
        <v>2</v>
      </c>
      <c r="BD239">
        <v>1</v>
      </c>
      <c r="BE239">
        <v>3</v>
      </c>
      <c r="BF239">
        <v>1</v>
      </c>
      <c r="BG239" t="s">
        <v>97</v>
      </c>
      <c r="BH239" s="1">
        <v>7</v>
      </c>
      <c r="BI239" t="s">
        <v>107</v>
      </c>
      <c r="BJ239" s="2">
        <v>0</v>
      </c>
      <c r="BK239" s="1">
        <f t="shared" si="15"/>
        <v>0</v>
      </c>
      <c r="BL239" t="s">
        <v>83</v>
      </c>
      <c r="BM239" t="s">
        <v>108</v>
      </c>
      <c r="BN239">
        <v>1993</v>
      </c>
      <c r="BO239" t="s">
        <v>109</v>
      </c>
      <c r="BP239">
        <v>2</v>
      </c>
      <c r="BQ239">
        <v>457</v>
      </c>
      <c r="BR239" t="s">
        <v>98</v>
      </c>
      <c r="BS239" t="s">
        <v>98</v>
      </c>
      <c r="BT239" t="s">
        <v>105</v>
      </c>
      <c r="BU239">
        <v>370</v>
      </c>
      <c r="BV239">
        <v>70</v>
      </c>
      <c r="BW239">
        <v>0</v>
      </c>
      <c r="BX239">
        <v>238</v>
      </c>
      <c r="BY239">
        <v>0</v>
      </c>
      <c r="BZ239">
        <v>0</v>
      </c>
      <c r="CA239" t="s">
        <v>83</v>
      </c>
      <c r="CB239" t="s">
        <v>83</v>
      </c>
      <c r="CC239" t="s">
        <v>83</v>
      </c>
      <c r="CD239">
        <v>0</v>
      </c>
      <c r="CE239">
        <v>2</v>
      </c>
      <c r="CF239">
        <v>2010</v>
      </c>
      <c r="CG239" t="s">
        <v>110</v>
      </c>
      <c r="CH239" t="s">
        <v>111</v>
      </c>
      <c r="CI239" s="3">
        <v>194500</v>
      </c>
    </row>
    <row r="240" spans="1:87" x14ac:dyDescent="0.3">
      <c r="A240" s="1">
        <v>239</v>
      </c>
      <c r="B240">
        <v>20</v>
      </c>
      <c r="C240" t="s">
        <v>81</v>
      </c>
      <c r="D240">
        <v>93</v>
      </c>
      <c r="E240" s="1">
        <v>12030</v>
      </c>
      <c r="F240" s="2" t="s">
        <v>82</v>
      </c>
      <c r="G240" s="1">
        <f t="shared" si="12"/>
        <v>1</v>
      </c>
      <c r="H240" t="s">
        <v>83</v>
      </c>
      <c r="I240" t="s">
        <v>84</v>
      </c>
      <c r="J240" t="s">
        <v>85</v>
      </c>
      <c r="K240" t="s">
        <v>86</v>
      </c>
      <c r="L240" t="s">
        <v>87</v>
      </c>
      <c r="M240" t="s">
        <v>88</v>
      </c>
      <c r="N240" t="s">
        <v>154</v>
      </c>
      <c r="O240" t="s">
        <v>90</v>
      </c>
      <c r="P240" t="s">
        <v>90</v>
      </c>
      <c r="Q240" t="s">
        <v>91</v>
      </c>
      <c r="R240" t="s">
        <v>115</v>
      </c>
      <c r="S240">
        <v>8</v>
      </c>
      <c r="T240">
        <v>5</v>
      </c>
      <c r="U240" s="2">
        <v>2007</v>
      </c>
      <c r="V240" s="2">
        <v>2007</v>
      </c>
      <c r="W240" s="1">
        <f t="shared" si="13"/>
        <v>15</v>
      </c>
      <c r="X240" s="1">
        <f t="shared" si="14"/>
        <v>15</v>
      </c>
      <c r="Y240" t="s">
        <v>152</v>
      </c>
      <c r="Z240" t="s">
        <v>94</v>
      </c>
      <c r="AA240" t="s">
        <v>95</v>
      </c>
      <c r="AB240" t="s">
        <v>95</v>
      </c>
      <c r="AC240" t="s">
        <v>96</v>
      </c>
      <c r="AE240">
        <v>254</v>
      </c>
      <c r="AF240" t="s">
        <v>104</v>
      </c>
      <c r="AG240" t="s">
        <v>98</v>
      </c>
      <c r="AH240" t="s">
        <v>99</v>
      </c>
      <c r="AI240" s="1">
        <f>VLOOKUP('Housing Data Set'!AH240, 'Look-Up Tab'!$B$3:$C$8,2,FALSE)</f>
        <v>3</v>
      </c>
      <c r="AJ240" t="s">
        <v>104</v>
      </c>
      <c r="AK240" t="s">
        <v>98</v>
      </c>
      <c r="AL240" t="s">
        <v>100</v>
      </c>
      <c r="AM240" t="s">
        <v>102</v>
      </c>
      <c r="AN240">
        <v>0</v>
      </c>
      <c r="AO240" t="s">
        <v>102</v>
      </c>
      <c r="AP240">
        <v>0</v>
      </c>
      <c r="AQ240">
        <v>1694</v>
      </c>
      <c r="AR240">
        <v>1694</v>
      </c>
      <c r="AS240" t="s">
        <v>103</v>
      </c>
      <c r="AT240" t="s">
        <v>104</v>
      </c>
      <c r="AU240" t="s">
        <v>105</v>
      </c>
      <c r="AV240" t="s">
        <v>106</v>
      </c>
      <c r="AW240">
        <v>1694</v>
      </c>
      <c r="AX240">
        <v>0</v>
      </c>
      <c r="AY240">
        <v>0</v>
      </c>
      <c r="AZ240">
        <v>1694</v>
      </c>
      <c r="BA240">
        <v>0</v>
      </c>
      <c r="BB240">
        <v>0</v>
      </c>
      <c r="BC240">
        <v>2</v>
      </c>
      <c r="BD240">
        <v>0</v>
      </c>
      <c r="BE240">
        <v>3</v>
      </c>
      <c r="BF240">
        <v>1</v>
      </c>
      <c r="BG240" t="s">
        <v>97</v>
      </c>
      <c r="BH240" s="1">
        <v>7</v>
      </c>
      <c r="BI240" t="s">
        <v>107</v>
      </c>
      <c r="BJ240" s="2">
        <v>0</v>
      </c>
      <c r="BK240" s="1">
        <f t="shared" si="15"/>
        <v>0</v>
      </c>
      <c r="BL240" t="s">
        <v>83</v>
      </c>
      <c r="BM240" t="s">
        <v>108</v>
      </c>
      <c r="BN240">
        <v>2007</v>
      </c>
      <c r="BO240" t="s">
        <v>157</v>
      </c>
      <c r="BP240">
        <v>3</v>
      </c>
      <c r="BQ240">
        <v>818</v>
      </c>
      <c r="BR240" t="s">
        <v>98</v>
      </c>
      <c r="BS240" t="s">
        <v>98</v>
      </c>
      <c r="BT240" t="s">
        <v>105</v>
      </c>
      <c r="BU240">
        <v>168</v>
      </c>
      <c r="BV240">
        <v>228</v>
      </c>
      <c r="BW240">
        <v>0</v>
      </c>
      <c r="BX240">
        <v>0</v>
      </c>
      <c r="BY240">
        <v>0</v>
      </c>
      <c r="BZ240">
        <v>0</v>
      </c>
      <c r="CA240" t="s">
        <v>83</v>
      </c>
      <c r="CB240" t="s">
        <v>83</v>
      </c>
      <c r="CC240" t="s">
        <v>83</v>
      </c>
      <c r="CD240">
        <v>0</v>
      </c>
      <c r="CE240">
        <v>12</v>
      </c>
      <c r="CF240">
        <v>2007</v>
      </c>
      <c r="CG240" t="s">
        <v>158</v>
      </c>
      <c r="CH240" t="s">
        <v>159</v>
      </c>
      <c r="CI240" s="3">
        <v>318000</v>
      </c>
    </row>
    <row r="241" spans="1:87" x14ac:dyDescent="0.3">
      <c r="A241" s="1">
        <v>240</v>
      </c>
      <c r="B241">
        <v>50</v>
      </c>
      <c r="C241" t="s">
        <v>81</v>
      </c>
      <c r="D241">
        <v>52</v>
      </c>
      <c r="E241" s="1">
        <v>8741</v>
      </c>
      <c r="F241" s="2" t="s">
        <v>82</v>
      </c>
      <c r="G241" s="1">
        <f t="shared" si="12"/>
        <v>1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88</v>
      </c>
      <c r="N241" t="s">
        <v>185</v>
      </c>
      <c r="O241" t="s">
        <v>90</v>
      </c>
      <c r="P241" t="s">
        <v>90</v>
      </c>
      <c r="Q241" t="s">
        <v>91</v>
      </c>
      <c r="R241" t="s">
        <v>132</v>
      </c>
      <c r="S241">
        <v>6</v>
      </c>
      <c r="T241">
        <v>4</v>
      </c>
      <c r="U241" s="2">
        <v>1945</v>
      </c>
      <c r="V241" s="2">
        <v>1950</v>
      </c>
      <c r="W241" s="1">
        <f t="shared" si="13"/>
        <v>77</v>
      </c>
      <c r="X241" s="1">
        <f t="shared" si="14"/>
        <v>72</v>
      </c>
      <c r="Y241" t="s">
        <v>93</v>
      </c>
      <c r="Z241" t="s">
        <v>94</v>
      </c>
      <c r="AA241" t="s">
        <v>95</v>
      </c>
      <c r="AB241" t="s">
        <v>95</v>
      </c>
      <c r="AC241" t="s">
        <v>117</v>
      </c>
      <c r="AE241">
        <v>0</v>
      </c>
      <c r="AF241" t="s">
        <v>98</v>
      </c>
      <c r="AG241" t="s">
        <v>98</v>
      </c>
      <c r="AH241" t="s">
        <v>118</v>
      </c>
      <c r="AI241" s="1">
        <f>VLOOKUP('Housing Data Set'!AH241, 'Look-Up Tab'!$B$3:$C$8,2,FALSE)</f>
        <v>2</v>
      </c>
      <c r="AJ241" t="s">
        <v>98</v>
      </c>
      <c r="AK241" t="s">
        <v>147</v>
      </c>
      <c r="AL241" t="s">
        <v>100</v>
      </c>
      <c r="AM241" t="s">
        <v>172</v>
      </c>
      <c r="AN241">
        <v>94</v>
      </c>
      <c r="AO241" t="s">
        <v>102</v>
      </c>
      <c r="AP241">
        <v>0</v>
      </c>
      <c r="AQ241">
        <v>641</v>
      </c>
      <c r="AR241">
        <v>735</v>
      </c>
      <c r="AS241" t="s">
        <v>103</v>
      </c>
      <c r="AT241" t="s">
        <v>98</v>
      </c>
      <c r="AU241" t="s">
        <v>105</v>
      </c>
      <c r="AV241" t="s">
        <v>164</v>
      </c>
      <c r="AW241">
        <v>798</v>
      </c>
      <c r="AX241">
        <v>689</v>
      </c>
      <c r="AY241">
        <v>0</v>
      </c>
      <c r="AZ241">
        <v>1487</v>
      </c>
      <c r="BA241">
        <v>0</v>
      </c>
      <c r="BB241">
        <v>0</v>
      </c>
      <c r="BC241">
        <v>1</v>
      </c>
      <c r="BD241">
        <v>1</v>
      </c>
      <c r="BE241">
        <v>3</v>
      </c>
      <c r="BF241">
        <v>1</v>
      </c>
      <c r="BG241" t="s">
        <v>98</v>
      </c>
      <c r="BH241" s="1">
        <v>7</v>
      </c>
      <c r="BI241" t="s">
        <v>107</v>
      </c>
      <c r="BJ241" s="2">
        <v>1</v>
      </c>
      <c r="BK241" s="1">
        <f t="shared" si="15"/>
        <v>1</v>
      </c>
      <c r="BL241" t="s">
        <v>97</v>
      </c>
      <c r="BM241" t="s">
        <v>127</v>
      </c>
      <c r="BN241">
        <v>1949</v>
      </c>
      <c r="BO241" t="s">
        <v>102</v>
      </c>
      <c r="BP241">
        <v>1</v>
      </c>
      <c r="BQ241">
        <v>220</v>
      </c>
      <c r="BR241" t="s">
        <v>98</v>
      </c>
      <c r="BS241" t="s">
        <v>98</v>
      </c>
      <c r="BT241" t="s">
        <v>105</v>
      </c>
      <c r="BU241">
        <v>0</v>
      </c>
      <c r="BV241">
        <v>140</v>
      </c>
      <c r="BW241">
        <v>0</v>
      </c>
      <c r="BX241">
        <v>0</v>
      </c>
      <c r="BY241">
        <v>0</v>
      </c>
      <c r="BZ241">
        <v>0</v>
      </c>
      <c r="CA241" t="s">
        <v>83</v>
      </c>
      <c r="CB241" t="s">
        <v>134</v>
      </c>
      <c r="CC241" t="s">
        <v>83</v>
      </c>
      <c r="CD241">
        <v>0</v>
      </c>
      <c r="CE241">
        <v>4</v>
      </c>
      <c r="CF241">
        <v>2010</v>
      </c>
      <c r="CG241" t="s">
        <v>110</v>
      </c>
      <c r="CH241" t="s">
        <v>111</v>
      </c>
      <c r="CI241" s="3">
        <v>113000</v>
      </c>
    </row>
    <row r="242" spans="1:87" x14ac:dyDescent="0.3">
      <c r="A242" s="1">
        <v>241</v>
      </c>
      <c r="B242">
        <v>20</v>
      </c>
      <c r="C242" t="s">
        <v>192</v>
      </c>
      <c r="D242">
        <v>75</v>
      </c>
      <c r="E242" s="1">
        <v>9000</v>
      </c>
      <c r="F242" s="2" t="s">
        <v>82</v>
      </c>
      <c r="G242" s="1">
        <f t="shared" si="12"/>
        <v>1</v>
      </c>
      <c r="H242" t="s">
        <v>83</v>
      </c>
      <c r="I242" t="s">
        <v>84</v>
      </c>
      <c r="J242" t="s">
        <v>85</v>
      </c>
      <c r="K242" t="s">
        <v>86</v>
      </c>
      <c r="L242" t="s">
        <v>87</v>
      </c>
      <c r="M242" t="s">
        <v>88</v>
      </c>
      <c r="N242" t="s">
        <v>136</v>
      </c>
      <c r="O242" t="s">
        <v>90</v>
      </c>
      <c r="P242" t="s">
        <v>90</v>
      </c>
      <c r="Q242" t="s">
        <v>91</v>
      </c>
      <c r="R242" t="s">
        <v>115</v>
      </c>
      <c r="S242">
        <v>8</v>
      </c>
      <c r="T242">
        <v>5</v>
      </c>
      <c r="U242" s="2">
        <v>2008</v>
      </c>
      <c r="V242" s="2">
        <v>2008</v>
      </c>
      <c r="W242" s="1">
        <f t="shared" si="13"/>
        <v>14</v>
      </c>
      <c r="X242" s="1">
        <f t="shared" si="14"/>
        <v>14</v>
      </c>
      <c r="Y242" t="s">
        <v>93</v>
      </c>
      <c r="Z242" t="s">
        <v>94</v>
      </c>
      <c r="AA242" t="s">
        <v>95</v>
      </c>
      <c r="AB242" t="s">
        <v>95</v>
      </c>
      <c r="AC242" t="s">
        <v>137</v>
      </c>
      <c r="AE242">
        <v>36</v>
      </c>
      <c r="AF242" t="s">
        <v>97</v>
      </c>
      <c r="AG242" t="s">
        <v>98</v>
      </c>
      <c r="AH242" t="s">
        <v>99</v>
      </c>
      <c r="AI242" s="1">
        <f>VLOOKUP('Housing Data Set'!AH242, 'Look-Up Tab'!$B$3:$C$8,2,FALSE)</f>
        <v>3</v>
      </c>
      <c r="AJ242" t="s">
        <v>97</v>
      </c>
      <c r="AK242" t="s">
        <v>98</v>
      </c>
      <c r="AL242" t="s">
        <v>130</v>
      </c>
      <c r="AM242" t="s">
        <v>101</v>
      </c>
      <c r="AN242">
        <v>1078</v>
      </c>
      <c r="AO242" t="s">
        <v>102</v>
      </c>
      <c r="AP242">
        <v>0</v>
      </c>
      <c r="AQ242">
        <v>488</v>
      </c>
      <c r="AR242">
        <v>1566</v>
      </c>
      <c r="AS242" t="s">
        <v>103</v>
      </c>
      <c r="AT242" t="s">
        <v>104</v>
      </c>
      <c r="AU242" t="s">
        <v>105</v>
      </c>
      <c r="AV242" t="s">
        <v>106</v>
      </c>
      <c r="AW242">
        <v>1566</v>
      </c>
      <c r="AX242">
        <v>0</v>
      </c>
      <c r="AY242">
        <v>0</v>
      </c>
      <c r="AZ242">
        <v>1566</v>
      </c>
      <c r="BA242">
        <v>1</v>
      </c>
      <c r="BB242">
        <v>0</v>
      </c>
      <c r="BC242">
        <v>2</v>
      </c>
      <c r="BD242">
        <v>0</v>
      </c>
      <c r="BE242">
        <v>3</v>
      </c>
      <c r="BF242">
        <v>1</v>
      </c>
      <c r="BG242" t="s">
        <v>97</v>
      </c>
      <c r="BH242" s="1">
        <v>7</v>
      </c>
      <c r="BI242" t="s">
        <v>107</v>
      </c>
      <c r="BJ242" s="2">
        <v>0</v>
      </c>
      <c r="BK242" s="1">
        <f t="shared" si="15"/>
        <v>0</v>
      </c>
      <c r="BL242" t="s">
        <v>83</v>
      </c>
      <c r="BM242" t="s">
        <v>108</v>
      </c>
      <c r="BN242">
        <v>2008</v>
      </c>
      <c r="BO242" t="s">
        <v>109</v>
      </c>
      <c r="BP242">
        <v>2</v>
      </c>
      <c r="BQ242">
        <v>750</v>
      </c>
      <c r="BR242" t="s">
        <v>98</v>
      </c>
      <c r="BS242" t="s">
        <v>98</v>
      </c>
      <c r="BT242" t="s">
        <v>105</v>
      </c>
      <c r="BU242">
        <v>144</v>
      </c>
      <c r="BV242">
        <v>168</v>
      </c>
      <c r="BW242">
        <v>0</v>
      </c>
      <c r="BX242">
        <v>0</v>
      </c>
      <c r="BY242">
        <v>0</v>
      </c>
      <c r="BZ242">
        <v>0</v>
      </c>
      <c r="CA242" t="s">
        <v>83</v>
      </c>
      <c r="CB242" t="s">
        <v>83</v>
      </c>
      <c r="CC242" t="s">
        <v>83</v>
      </c>
      <c r="CD242">
        <v>0</v>
      </c>
      <c r="CE242">
        <v>4</v>
      </c>
      <c r="CF242">
        <v>2010</v>
      </c>
      <c r="CG242" t="s">
        <v>110</v>
      </c>
      <c r="CH242" t="s">
        <v>111</v>
      </c>
      <c r="CI242" s="3">
        <v>262500</v>
      </c>
    </row>
    <row r="243" spans="1:87" x14ac:dyDescent="0.3">
      <c r="A243" s="1">
        <v>242</v>
      </c>
      <c r="B243">
        <v>30</v>
      </c>
      <c r="C243" t="s">
        <v>142</v>
      </c>
      <c r="D243">
        <v>40</v>
      </c>
      <c r="E243" s="1">
        <v>3880</v>
      </c>
      <c r="F243" s="2" t="s">
        <v>82</v>
      </c>
      <c r="G243" s="1">
        <f t="shared" si="12"/>
        <v>1</v>
      </c>
      <c r="H243" t="s">
        <v>83</v>
      </c>
      <c r="I243" t="s">
        <v>84</v>
      </c>
      <c r="J243" t="s">
        <v>85</v>
      </c>
      <c r="K243" t="s">
        <v>86</v>
      </c>
      <c r="L243" t="s">
        <v>87</v>
      </c>
      <c r="M243" t="s">
        <v>88</v>
      </c>
      <c r="N243" t="s">
        <v>143</v>
      </c>
      <c r="O243" t="s">
        <v>90</v>
      </c>
      <c r="P243" t="s">
        <v>90</v>
      </c>
      <c r="Q243" t="s">
        <v>91</v>
      </c>
      <c r="R243" t="s">
        <v>115</v>
      </c>
      <c r="S243">
        <v>5</v>
      </c>
      <c r="T243">
        <v>9</v>
      </c>
      <c r="U243" s="2">
        <v>1945</v>
      </c>
      <c r="V243" s="2">
        <v>1997</v>
      </c>
      <c r="W243" s="1">
        <f t="shared" si="13"/>
        <v>77</v>
      </c>
      <c r="X243" s="1">
        <f t="shared" si="14"/>
        <v>25</v>
      </c>
      <c r="Y243" t="s">
        <v>93</v>
      </c>
      <c r="Z243" t="s">
        <v>94</v>
      </c>
      <c r="AA243" t="s">
        <v>95</v>
      </c>
      <c r="AB243" t="s">
        <v>95</v>
      </c>
      <c r="AC243" t="s">
        <v>117</v>
      </c>
      <c r="AE243">
        <v>0</v>
      </c>
      <c r="AF243" t="s">
        <v>98</v>
      </c>
      <c r="AG243" t="s">
        <v>97</v>
      </c>
      <c r="AH243" t="s">
        <v>118</v>
      </c>
      <c r="AI243" s="1">
        <f>VLOOKUP('Housing Data Set'!AH243, 'Look-Up Tab'!$B$3:$C$8,2,FALSE)</f>
        <v>2</v>
      </c>
      <c r="AJ243" t="s">
        <v>98</v>
      </c>
      <c r="AK243" t="s">
        <v>98</v>
      </c>
      <c r="AL243" t="s">
        <v>100</v>
      </c>
      <c r="AM243" t="s">
        <v>119</v>
      </c>
      <c r="AN243">
        <v>329</v>
      </c>
      <c r="AO243" t="s">
        <v>102</v>
      </c>
      <c r="AP243">
        <v>0</v>
      </c>
      <c r="AQ243">
        <v>357</v>
      </c>
      <c r="AR243">
        <v>686</v>
      </c>
      <c r="AS243" t="s">
        <v>103</v>
      </c>
      <c r="AT243" t="s">
        <v>97</v>
      </c>
      <c r="AU243" t="s">
        <v>105</v>
      </c>
      <c r="AV243" t="s">
        <v>106</v>
      </c>
      <c r="AW243">
        <v>866</v>
      </c>
      <c r="AX243">
        <v>0</v>
      </c>
      <c r="AY243">
        <v>0</v>
      </c>
      <c r="AZ243">
        <v>866</v>
      </c>
      <c r="BA243">
        <v>0</v>
      </c>
      <c r="BB243">
        <v>0</v>
      </c>
      <c r="BC243">
        <v>1</v>
      </c>
      <c r="BD243">
        <v>0</v>
      </c>
      <c r="BE243">
        <v>2</v>
      </c>
      <c r="BF243">
        <v>1</v>
      </c>
      <c r="BG243" t="s">
        <v>97</v>
      </c>
      <c r="BH243" s="1">
        <v>4</v>
      </c>
      <c r="BI243" t="s">
        <v>107</v>
      </c>
      <c r="BJ243" s="2">
        <v>0</v>
      </c>
      <c r="BK243" s="1">
        <f t="shared" si="15"/>
        <v>0</v>
      </c>
      <c r="BL243" t="s">
        <v>83</v>
      </c>
      <c r="BM243" t="s">
        <v>83</v>
      </c>
      <c r="BN243" t="s">
        <v>83</v>
      </c>
      <c r="BO243" t="s">
        <v>83</v>
      </c>
      <c r="BP243">
        <v>0</v>
      </c>
      <c r="BQ243">
        <v>0</v>
      </c>
      <c r="BR243" t="s">
        <v>83</v>
      </c>
      <c r="BS243" t="s">
        <v>83</v>
      </c>
      <c r="BT243" t="s">
        <v>105</v>
      </c>
      <c r="BU243">
        <v>58</v>
      </c>
      <c r="BV243">
        <v>42</v>
      </c>
      <c r="BW243">
        <v>0</v>
      </c>
      <c r="BX243">
        <v>0</v>
      </c>
      <c r="BY243">
        <v>0</v>
      </c>
      <c r="BZ243">
        <v>0</v>
      </c>
      <c r="CA243" t="s">
        <v>83</v>
      </c>
      <c r="CB243" t="s">
        <v>83</v>
      </c>
      <c r="CC243" t="s">
        <v>83</v>
      </c>
      <c r="CD243">
        <v>0</v>
      </c>
      <c r="CE243">
        <v>8</v>
      </c>
      <c r="CF243">
        <v>2007</v>
      </c>
      <c r="CG243" t="s">
        <v>110</v>
      </c>
      <c r="CH243" t="s">
        <v>111</v>
      </c>
      <c r="CI243" s="3">
        <v>110500</v>
      </c>
    </row>
    <row r="244" spans="1:87" x14ac:dyDescent="0.3">
      <c r="A244" s="1">
        <v>243</v>
      </c>
      <c r="B244">
        <v>50</v>
      </c>
      <c r="C244" t="s">
        <v>142</v>
      </c>
      <c r="D244">
        <v>63</v>
      </c>
      <c r="E244" s="1">
        <v>5000</v>
      </c>
      <c r="F244" s="2" t="s">
        <v>82</v>
      </c>
      <c r="G244" s="1">
        <f t="shared" si="12"/>
        <v>1</v>
      </c>
      <c r="H244" t="s">
        <v>83</v>
      </c>
      <c r="I244" t="s">
        <v>84</v>
      </c>
      <c r="J244" t="s">
        <v>85</v>
      </c>
      <c r="K244" t="s">
        <v>86</v>
      </c>
      <c r="L244" t="s">
        <v>122</v>
      </c>
      <c r="M244" t="s">
        <v>88</v>
      </c>
      <c r="N244" t="s">
        <v>143</v>
      </c>
      <c r="O244" t="s">
        <v>90</v>
      </c>
      <c r="P244" t="s">
        <v>90</v>
      </c>
      <c r="Q244" t="s">
        <v>91</v>
      </c>
      <c r="R244" t="s">
        <v>132</v>
      </c>
      <c r="S244">
        <v>5</v>
      </c>
      <c r="T244">
        <v>4</v>
      </c>
      <c r="U244" s="2">
        <v>1900</v>
      </c>
      <c r="V244" s="2">
        <v>1950</v>
      </c>
      <c r="W244" s="1">
        <f t="shared" si="13"/>
        <v>122</v>
      </c>
      <c r="X244" s="1">
        <f t="shared" si="14"/>
        <v>72</v>
      </c>
      <c r="Y244" t="s">
        <v>93</v>
      </c>
      <c r="Z244" t="s">
        <v>94</v>
      </c>
      <c r="AA244" t="s">
        <v>124</v>
      </c>
      <c r="AB244" t="s">
        <v>124</v>
      </c>
      <c r="AC244" t="s">
        <v>117</v>
      </c>
      <c r="AE244">
        <v>0</v>
      </c>
      <c r="AF244" t="s">
        <v>98</v>
      </c>
      <c r="AG244" t="s">
        <v>98</v>
      </c>
      <c r="AH244" t="s">
        <v>126</v>
      </c>
      <c r="AI244" s="1">
        <f>VLOOKUP('Housing Data Set'!AH244, 'Look-Up Tab'!$B$3:$C$8,2,FALSE)</f>
        <v>1</v>
      </c>
      <c r="AJ244" t="s">
        <v>98</v>
      </c>
      <c r="AK244" t="s">
        <v>98</v>
      </c>
      <c r="AL244" t="s">
        <v>100</v>
      </c>
      <c r="AM244" t="s">
        <v>102</v>
      </c>
      <c r="AN244">
        <v>0</v>
      </c>
      <c r="AO244" t="s">
        <v>102</v>
      </c>
      <c r="AP244">
        <v>0</v>
      </c>
      <c r="AQ244">
        <v>540</v>
      </c>
      <c r="AR244">
        <v>540</v>
      </c>
      <c r="AS244" t="s">
        <v>103</v>
      </c>
      <c r="AT244" t="s">
        <v>97</v>
      </c>
      <c r="AU244" t="s">
        <v>177</v>
      </c>
      <c r="AV244" t="s">
        <v>164</v>
      </c>
      <c r="AW244">
        <v>889</v>
      </c>
      <c r="AX244">
        <v>551</v>
      </c>
      <c r="AY244">
        <v>0</v>
      </c>
      <c r="AZ244">
        <v>1440</v>
      </c>
      <c r="BA244">
        <v>0</v>
      </c>
      <c r="BB244">
        <v>0</v>
      </c>
      <c r="BC244">
        <v>1</v>
      </c>
      <c r="BD244">
        <v>0</v>
      </c>
      <c r="BE244">
        <v>3</v>
      </c>
      <c r="BF244">
        <v>1</v>
      </c>
      <c r="BG244" t="s">
        <v>98</v>
      </c>
      <c r="BH244" s="1">
        <v>6</v>
      </c>
      <c r="BI244" t="s">
        <v>107</v>
      </c>
      <c r="BJ244" s="2">
        <v>0</v>
      </c>
      <c r="BK244" s="1">
        <f t="shared" si="15"/>
        <v>0</v>
      </c>
      <c r="BL244" t="s">
        <v>83</v>
      </c>
      <c r="BM244" t="s">
        <v>108</v>
      </c>
      <c r="BN244">
        <v>1940</v>
      </c>
      <c r="BO244" t="s">
        <v>102</v>
      </c>
      <c r="BP244">
        <v>1</v>
      </c>
      <c r="BQ244">
        <v>352</v>
      </c>
      <c r="BR244" t="s">
        <v>147</v>
      </c>
      <c r="BS244" t="s">
        <v>98</v>
      </c>
      <c r="BT244" t="s">
        <v>105</v>
      </c>
      <c r="BU244">
        <v>0</v>
      </c>
      <c r="BV244">
        <v>0</v>
      </c>
      <c r="BW244">
        <v>77</v>
      </c>
      <c r="BX244">
        <v>0</v>
      </c>
      <c r="BY244">
        <v>0</v>
      </c>
      <c r="BZ244">
        <v>0</v>
      </c>
      <c r="CA244" t="s">
        <v>83</v>
      </c>
      <c r="CB244" t="s">
        <v>83</v>
      </c>
      <c r="CC244" t="s">
        <v>83</v>
      </c>
      <c r="CD244">
        <v>0</v>
      </c>
      <c r="CE244">
        <v>4</v>
      </c>
      <c r="CF244">
        <v>2006</v>
      </c>
      <c r="CG244" t="s">
        <v>110</v>
      </c>
      <c r="CH244" t="s">
        <v>111</v>
      </c>
      <c r="CI244" s="3">
        <v>79000</v>
      </c>
    </row>
    <row r="245" spans="1:87" x14ac:dyDescent="0.3">
      <c r="A245" s="1">
        <v>244</v>
      </c>
      <c r="B245">
        <v>160</v>
      </c>
      <c r="C245" t="s">
        <v>81</v>
      </c>
      <c r="D245">
        <v>75</v>
      </c>
      <c r="E245" s="1">
        <v>10762</v>
      </c>
      <c r="F245" s="2" t="s">
        <v>82</v>
      </c>
      <c r="G245" s="1">
        <f t="shared" si="12"/>
        <v>1</v>
      </c>
      <c r="H245" t="s">
        <v>83</v>
      </c>
      <c r="I245" t="s">
        <v>84</v>
      </c>
      <c r="J245" t="s">
        <v>85</v>
      </c>
      <c r="K245" t="s">
        <v>86</v>
      </c>
      <c r="L245" t="s">
        <v>122</v>
      </c>
      <c r="M245" t="s">
        <v>88</v>
      </c>
      <c r="N245" t="s">
        <v>170</v>
      </c>
      <c r="O245" t="s">
        <v>90</v>
      </c>
      <c r="P245" t="s">
        <v>90</v>
      </c>
      <c r="Q245" t="s">
        <v>179</v>
      </c>
      <c r="R245" t="s">
        <v>92</v>
      </c>
      <c r="S245">
        <v>6</v>
      </c>
      <c r="T245">
        <v>6</v>
      </c>
      <c r="U245" s="2">
        <v>1980</v>
      </c>
      <c r="V245" s="2">
        <v>1980</v>
      </c>
      <c r="W245" s="1">
        <f t="shared" si="13"/>
        <v>42</v>
      </c>
      <c r="X245" s="1">
        <f t="shared" si="14"/>
        <v>42</v>
      </c>
      <c r="Y245" t="s">
        <v>93</v>
      </c>
      <c r="Z245" t="s">
        <v>94</v>
      </c>
      <c r="AA245" t="s">
        <v>161</v>
      </c>
      <c r="AB245" t="s">
        <v>161</v>
      </c>
      <c r="AC245" t="s">
        <v>117</v>
      </c>
      <c r="AE245">
        <v>0</v>
      </c>
      <c r="AF245" t="s">
        <v>98</v>
      </c>
      <c r="AG245" t="s">
        <v>98</v>
      </c>
      <c r="AH245" t="s">
        <v>118</v>
      </c>
      <c r="AI245" s="1">
        <f>VLOOKUP('Housing Data Set'!AH245, 'Look-Up Tab'!$B$3:$C$8,2,FALSE)</f>
        <v>2</v>
      </c>
      <c r="AJ245" t="s">
        <v>97</v>
      </c>
      <c r="AK245" t="s">
        <v>98</v>
      </c>
      <c r="AL245" t="s">
        <v>100</v>
      </c>
      <c r="AM245" t="s">
        <v>102</v>
      </c>
      <c r="AN245">
        <v>0</v>
      </c>
      <c r="AO245" t="s">
        <v>102</v>
      </c>
      <c r="AP245">
        <v>0</v>
      </c>
      <c r="AQ245">
        <v>626</v>
      </c>
      <c r="AR245">
        <v>626</v>
      </c>
      <c r="AS245" t="s">
        <v>103</v>
      </c>
      <c r="AT245" t="s">
        <v>98</v>
      </c>
      <c r="AU245" t="s">
        <v>105</v>
      </c>
      <c r="AV245" t="s">
        <v>106</v>
      </c>
      <c r="AW245">
        <v>626</v>
      </c>
      <c r="AX245">
        <v>591</v>
      </c>
      <c r="AY245">
        <v>0</v>
      </c>
      <c r="AZ245">
        <v>1217</v>
      </c>
      <c r="BA245">
        <v>0</v>
      </c>
      <c r="BB245">
        <v>0</v>
      </c>
      <c r="BC245">
        <v>1</v>
      </c>
      <c r="BD245">
        <v>1</v>
      </c>
      <c r="BE245">
        <v>3</v>
      </c>
      <c r="BF245">
        <v>1</v>
      </c>
      <c r="BG245" t="s">
        <v>98</v>
      </c>
      <c r="BH245" s="1">
        <v>6</v>
      </c>
      <c r="BI245" t="s">
        <v>107</v>
      </c>
      <c r="BJ245" s="2">
        <v>1</v>
      </c>
      <c r="BK245" s="1">
        <f t="shared" si="15"/>
        <v>1</v>
      </c>
      <c r="BL245" t="s">
        <v>98</v>
      </c>
      <c r="BM245" t="s">
        <v>108</v>
      </c>
      <c r="BN245">
        <v>1980</v>
      </c>
      <c r="BO245" t="s">
        <v>109</v>
      </c>
      <c r="BP245">
        <v>1</v>
      </c>
      <c r="BQ245">
        <v>288</v>
      </c>
      <c r="BR245" t="s">
        <v>98</v>
      </c>
      <c r="BS245" t="s">
        <v>98</v>
      </c>
      <c r="BT245" t="s">
        <v>105</v>
      </c>
      <c r="BU245">
        <v>0</v>
      </c>
      <c r="BV245">
        <v>28</v>
      </c>
      <c r="BW245">
        <v>0</v>
      </c>
      <c r="BX245">
        <v>0</v>
      </c>
      <c r="BY245">
        <v>0</v>
      </c>
      <c r="BZ245">
        <v>0</v>
      </c>
      <c r="CA245" t="s">
        <v>83</v>
      </c>
      <c r="CB245" t="s">
        <v>83</v>
      </c>
      <c r="CC245" t="s">
        <v>83</v>
      </c>
      <c r="CD245">
        <v>0</v>
      </c>
      <c r="CE245">
        <v>4</v>
      </c>
      <c r="CF245">
        <v>2009</v>
      </c>
      <c r="CG245" t="s">
        <v>110</v>
      </c>
      <c r="CH245" t="s">
        <v>111</v>
      </c>
      <c r="CI245" s="3">
        <v>120000</v>
      </c>
    </row>
    <row r="246" spans="1:87" x14ac:dyDescent="0.3">
      <c r="A246" s="1">
        <v>245</v>
      </c>
      <c r="B246">
        <v>60</v>
      </c>
      <c r="C246" t="s">
        <v>81</v>
      </c>
      <c r="D246" t="s">
        <v>83</v>
      </c>
      <c r="E246" s="1">
        <v>8880</v>
      </c>
      <c r="F246" s="2" t="s">
        <v>82</v>
      </c>
      <c r="G246" s="1">
        <f t="shared" si="12"/>
        <v>1</v>
      </c>
      <c r="H246" t="s">
        <v>83</v>
      </c>
      <c r="I246" t="s">
        <v>120</v>
      </c>
      <c r="J246" t="s">
        <v>85</v>
      </c>
      <c r="K246" t="s">
        <v>86</v>
      </c>
      <c r="L246" t="s">
        <v>87</v>
      </c>
      <c r="M246" t="s">
        <v>88</v>
      </c>
      <c r="N246" t="s">
        <v>170</v>
      </c>
      <c r="O246" t="s">
        <v>90</v>
      </c>
      <c r="P246" t="s">
        <v>90</v>
      </c>
      <c r="Q246" t="s">
        <v>91</v>
      </c>
      <c r="R246" t="s">
        <v>92</v>
      </c>
      <c r="S246">
        <v>7</v>
      </c>
      <c r="T246">
        <v>5</v>
      </c>
      <c r="U246" s="2">
        <v>1994</v>
      </c>
      <c r="V246" s="2">
        <v>2002</v>
      </c>
      <c r="W246" s="1">
        <f t="shared" si="13"/>
        <v>28</v>
      </c>
      <c r="X246" s="1">
        <f t="shared" si="14"/>
        <v>20</v>
      </c>
      <c r="Y246" t="s">
        <v>93</v>
      </c>
      <c r="Z246" t="s">
        <v>94</v>
      </c>
      <c r="AA246" t="s">
        <v>95</v>
      </c>
      <c r="AB246" t="s">
        <v>95</v>
      </c>
      <c r="AC246" t="s">
        <v>117</v>
      </c>
      <c r="AE246">
        <v>0</v>
      </c>
      <c r="AF246" t="s">
        <v>97</v>
      </c>
      <c r="AG246" t="s">
        <v>98</v>
      </c>
      <c r="AH246" t="s">
        <v>99</v>
      </c>
      <c r="AI246" s="1">
        <f>VLOOKUP('Housing Data Set'!AH246, 'Look-Up Tab'!$B$3:$C$8,2,FALSE)</f>
        <v>3</v>
      </c>
      <c r="AJ246" t="s">
        <v>97</v>
      </c>
      <c r="AK246" t="s">
        <v>98</v>
      </c>
      <c r="AL246" t="s">
        <v>100</v>
      </c>
      <c r="AM246" t="s">
        <v>101</v>
      </c>
      <c r="AN246">
        <v>695</v>
      </c>
      <c r="AO246" t="s">
        <v>102</v>
      </c>
      <c r="AP246">
        <v>0</v>
      </c>
      <c r="AQ246">
        <v>253</v>
      </c>
      <c r="AR246">
        <v>948</v>
      </c>
      <c r="AS246" t="s">
        <v>103</v>
      </c>
      <c r="AT246" t="s">
        <v>104</v>
      </c>
      <c r="AU246" t="s">
        <v>105</v>
      </c>
      <c r="AV246" t="s">
        <v>106</v>
      </c>
      <c r="AW246">
        <v>1222</v>
      </c>
      <c r="AX246">
        <v>888</v>
      </c>
      <c r="AY246">
        <v>0</v>
      </c>
      <c r="AZ246">
        <v>2110</v>
      </c>
      <c r="BA246">
        <v>1</v>
      </c>
      <c r="BB246">
        <v>0</v>
      </c>
      <c r="BC246">
        <v>2</v>
      </c>
      <c r="BD246">
        <v>1</v>
      </c>
      <c r="BE246">
        <v>3</v>
      </c>
      <c r="BF246">
        <v>1</v>
      </c>
      <c r="BG246" t="s">
        <v>97</v>
      </c>
      <c r="BH246" s="1">
        <v>8</v>
      </c>
      <c r="BI246" t="s">
        <v>107</v>
      </c>
      <c r="BJ246" s="2">
        <v>2</v>
      </c>
      <c r="BK246" s="1">
        <f t="shared" si="15"/>
        <v>1</v>
      </c>
      <c r="BL246" t="s">
        <v>147</v>
      </c>
      <c r="BM246" t="s">
        <v>108</v>
      </c>
      <c r="BN246">
        <v>1994</v>
      </c>
      <c r="BO246" t="s">
        <v>109</v>
      </c>
      <c r="BP246">
        <v>2</v>
      </c>
      <c r="BQ246">
        <v>463</v>
      </c>
      <c r="BR246" t="s">
        <v>98</v>
      </c>
      <c r="BS246" t="s">
        <v>98</v>
      </c>
      <c r="BT246" t="s">
        <v>105</v>
      </c>
      <c r="BU246">
        <v>0</v>
      </c>
      <c r="BV246">
        <v>130</v>
      </c>
      <c r="BW246">
        <v>0</v>
      </c>
      <c r="BX246">
        <v>0</v>
      </c>
      <c r="BY246">
        <v>0</v>
      </c>
      <c r="BZ246">
        <v>0</v>
      </c>
      <c r="CA246" t="s">
        <v>83</v>
      </c>
      <c r="CB246" t="s">
        <v>83</v>
      </c>
      <c r="CC246" t="s">
        <v>83</v>
      </c>
      <c r="CD246">
        <v>0</v>
      </c>
      <c r="CE246">
        <v>5</v>
      </c>
      <c r="CF246">
        <v>2010</v>
      </c>
      <c r="CG246" t="s">
        <v>110</v>
      </c>
      <c r="CH246" t="s">
        <v>111</v>
      </c>
      <c r="CI246" s="3">
        <v>205000</v>
      </c>
    </row>
    <row r="247" spans="1:87" x14ac:dyDescent="0.3">
      <c r="A247" s="1">
        <v>246</v>
      </c>
      <c r="B247">
        <v>20</v>
      </c>
      <c r="C247" t="s">
        <v>81</v>
      </c>
      <c r="D247">
        <v>80</v>
      </c>
      <c r="E247" s="1">
        <v>10400</v>
      </c>
      <c r="F247" s="2" t="s">
        <v>82</v>
      </c>
      <c r="G247" s="1">
        <f t="shared" si="12"/>
        <v>1</v>
      </c>
      <c r="H247" t="s">
        <v>83</v>
      </c>
      <c r="I247" t="s">
        <v>84</v>
      </c>
      <c r="J247" t="s">
        <v>85</v>
      </c>
      <c r="K247" t="s">
        <v>86</v>
      </c>
      <c r="L247" t="s">
        <v>87</v>
      </c>
      <c r="M247" t="s">
        <v>88</v>
      </c>
      <c r="N247" t="s">
        <v>138</v>
      </c>
      <c r="O247" t="s">
        <v>90</v>
      </c>
      <c r="P247" t="s">
        <v>90</v>
      </c>
      <c r="Q247" t="s">
        <v>91</v>
      </c>
      <c r="R247" t="s">
        <v>115</v>
      </c>
      <c r="S247">
        <v>7</v>
      </c>
      <c r="T247">
        <v>5</v>
      </c>
      <c r="U247" s="2">
        <v>1988</v>
      </c>
      <c r="V247" s="2">
        <v>1988</v>
      </c>
      <c r="W247" s="1">
        <f t="shared" si="13"/>
        <v>34</v>
      </c>
      <c r="X247" s="1">
        <f t="shared" si="14"/>
        <v>34</v>
      </c>
      <c r="Y247" t="s">
        <v>93</v>
      </c>
      <c r="Z247" t="s">
        <v>94</v>
      </c>
      <c r="AA247" t="s">
        <v>124</v>
      </c>
      <c r="AB247" t="s">
        <v>124</v>
      </c>
      <c r="AC247" t="s">
        <v>96</v>
      </c>
      <c r="AE247">
        <v>102</v>
      </c>
      <c r="AF247" t="s">
        <v>98</v>
      </c>
      <c r="AG247" t="s">
        <v>98</v>
      </c>
      <c r="AH247" t="s">
        <v>118</v>
      </c>
      <c r="AI247" s="1">
        <f>VLOOKUP('Housing Data Set'!AH247, 'Look-Up Tab'!$B$3:$C$8,2,FALSE)</f>
        <v>2</v>
      </c>
      <c r="AJ247" t="s">
        <v>97</v>
      </c>
      <c r="AK247" t="s">
        <v>98</v>
      </c>
      <c r="AL247" t="s">
        <v>130</v>
      </c>
      <c r="AM247" t="s">
        <v>101</v>
      </c>
      <c r="AN247">
        <v>929</v>
      </c>
      <c r="AO247" t="s">
        <v>102</v>
      </c>
      <c r="AP247">
        <v>0</v>
      </c>
      <c r="AQ247">
        <v>916</v>
      </c>
      <c r="AR247">
        <v>1845</v>
      </c>
      <c r="AS247" t="s">
        <v>103</v>
      </c>
      <c r="AT247" t="s">
        <v>97</v>
      </c>
      <c r="AU247" t="s">
        <v>105</v>
      </c>
      <c r="AV247" t="s">
        <v>106</v>
      </c>
      <c r="AW247">
        <v>1872</v>
      </c>
      <c r="AX247">
        <v>0</v>
      </c>
      <c r="AY247">
        <v>0</v>
      </c>
      <c r="AZ247">
        <v>1872</v>
      </c>
      <c r="BA247">
        <v>0</v>
      </c>
      <c r="BB247">
        <v>1</v>
      </c>
      <c r="BC247">
        <v>2</v>
      </c>
      <c r="BD247">
        <v>0</v>
      </c>
      <c r="BE247">
        <v>3</v>
      </c>
      <c r="BF247">
        <v>1</v>
      </c>
      <c r="BG247" t="s">
        <v>98</v>
      </c>
      <c r="BH247" s="1">
        <v>6</v>
      </c>
      <c r="BI247" t="s">
        <v>107</v>
      </c>
      <c r="BJ247" s="2">
        <v>1</v>
      </c>
      <c r="BK247" s="1">
        <f t="shared" si="15"/>
        <v>1</v>
      </c>
      <c r="BL247" t="s">
        <v>98</v>
      </c>
      <c r="BM247" t="s">
        <v>108</v>
      </c>
      <c r="BN247">
        <v>1988</v>
      </c>
      <c r="BO247" t="s">
        <v>157</v>
      </c>
      <c r="BP247">
        <v>2</v>
      </c>
      <c r="BQ247">
        <v>604</v>
      </c>
      <c r="BR247" t="s">
        <v>98</v>
      </c>
      <c r="BS247" t="s">
        <v>98</v>
      </c>
      <c r="BT247" t="s">
        <v>105</v>
      </c>
      <c r="BU247">
        <v>197</v>
      </c>
      <c r="BV247">
        <v>39</v>
      </c>
      <c r="BW247">
        <v>0</v>
      </c>
      <c r="BX247">
        <v>0</v>
      </c>
      <c r="BY247">
        <v>0</v>
      </c>
      <c r="BZ247">
        <v>0</v>
      </c>
      <c r="CA247" t="s">
        <v>83</v>
      </c>
      <c r="CB247" t="s">
        <v>83</v>
      </c>
      <c r="CC247" t="s">
        <v>83</v>
      </c>
      <c r="CD247">
        <v>0</v>
      </c>
      <c r="CE247">
        <v>6</v>
      </c>
      <c r="CF247">
        <v>2006</v>
      </c>
      <c r="CG247" t="s">
        <v>110</v>
      </c>
      <c r="CH247" t="s">
        <v>111</v>
      </c>
      <c r="CI247" s="3">
        <v>241500</v>
      </c>
    </row>
    <row r="248" spans="1:87" x14ac:dyDescent="0.3">
      <c r="A248" s="1">
        <v>247</v>
      </c>
      <c r="B248">
        <v>190</v>
      </c>
      <c r="C248" t="s">
        <v>142</v>
      </c>
      <c r="D248">
        <v>69</v>
      </c>
      <c r="E248" s="1">
        <v>9142</v>
      </c>
      <c r="F248" s="2" t="s">
        <v>82</v>
      </c>
      <c r="G248" s="1">
        <f t="shared" si="12"/>
        <v>1</v>
      </c>
      <c r="H248" t="s">
        <v>174</v>
      </c>
      <c r="I248" t="s">
        <v>84</v>
      </c>
      <c r="J248" t="s">
        <v>85</v>
      </c>
      <c r="K248" t="s">
        <v>86</v>
      </c>
      <c r="L248" t="s">
        <v>87</v>
      </c>
      <c r="M248" t="s">
        <v>88</v>
      </c>
      <c r="N248" t="s">
        <v>143</v>
      </c>
      <c r="O248" t="s">
        <v>90</v>
      </c>
      <c r="P248" t="s">
        <v>90</v>
      </c>
      <c r="Q248" t="s">
        <v>149</v>
      </c>
      <c r="R248" t="s">
        <v>92</v>
      </c>
      <c r="S248">
        <v>6</v>
      </c>
      <c r="T248">
        <v>8</v>
      </c>
      <c r="U248" s="2">
        <v>1910</v>
      </c>
      <c r="V248" s="2">
        <v>1950</v>
      </c>
      <c r="W248" s="1">
        <f t="shared" si="13"/>
        <v>112</v>
      </c>
      <c r="X248" s="1">
        <f t="shared" si="14"/>
        <v>72</v>
      </c>
      <c r="Y248" t="s">
        <v>93</v>
      </c>
      <c r="Z248" t="s">
        <v>94</v>
      </c>
      <c r="AA248" t="s">
        <v>186</v>
      </c>
      <c r="AB248" t="s">
        <v>186</v>
      </c>
      <c r="AC248" t="s">
        <v>117</v>
      </c>
      <c r="AE248">
        <v>0</v>
      </c>
      <c r="AF248" t="s">
        <v>98</v>
      </c>
      <c r="AG248" t="s">
        <v>147</v>
      </c>
      <c r="AH248" t="s">
        <v>137</v>
      </c>
      <c r="AI248" s="1">
        <f>VLOOKUP('Housing Data Set'!AH248, 'Look-Up Tab'!$B$3:$C$8,2,FALSE)</f>
        <v>5</v>
      </c>
      <c r="AJ248" t="s">
        <v>147</v>
      </c>
      <c r="AK248" t="s">
        <v>98</v>
      </c>
      <c r="AL248" t="s">
        <v>100</v>
      </c>
      <c r="AM248" t="s">
        <v>102</v>
      </c>
      <c r="AN248">
        <v>0</v>
      </c>
      <c r="AO248" t="s">
        <v>102</v>
      </c>
      <c r="AP248">
        <v>0</v>
      </c>
      <c r="AQ248">
        <v>1020</v>
      </c>
      <c r="AR248">
        <v>1020</v>
      </c>
      <c r="AS248" t="s">
        <v>103</v>
      </c>
      <c r="AT248" t="s">
        <v>97</v>
      </c>
      <c r="AU248" t="s">
        <v>177</v>
      </c>
      <c r="AV248" t="s">
        <v>187</v>
      </c>
      <c r="AW248">
        <v>908</v>
      </c>
      <c r="AX248">
        <v>1020</v>
      </c>
      <c r="AY248">
        <v>0</v>
      </c>
      <c r="AZ248">
        <v>1928</v>
      </c>
      <c r="BA248">
        <v>0</v>
      </c>
      <c r="BB248">
        <v>0</v>
      </c>
      <c r="BC248">
        <v>2</v>
      </c>
      <c r="BD248">
        <v>0</v>
      </c>
      <c r="BE248">
        <v>4</v>
      </c>
      <c r="BF248">
        <v>2</v>
      </c>
      <c r="BG248" t="s">
        <v>147</v>
      </c>
      <c r="BH248" s="1">
        <v>9</v>
      </c>
      <c r="BI248" t="s">
        <v>107</v>
      </c>
      <c r="BJ248" s="2">
        <v>0</v>
      </c>
      <c r="BK248" s="1">
        <f t="shared" si="15"/>
        <v>0</v>
      </c>
      <c r="BL248" t="s">
        <v>83</v>
      </c>
      <c r="BM248" t="s">
        <v>127</v>
      </c>
      <c r="BN248">
        <v>1910</v>
      </c>
      <c r="BO248" t="s">
        <v>102</v>
      </c>
      <c r="BP248">
        <v>1</v>
      </c>
      <c r="BQ248">
        <v>440</v>
      </c>
      <c r="BR248" t="s">
        <v>212</v>
      </c>
      <c r="BS248" t="s">
        <v>212</v>
      </c>
      <c r="BT248" t="s">
        <v>105</v>
      </c>
      <c r="BU248">
        <v>0</v>
      </c>
      <c r="BV248">
        <v>60</v>
      </c>
      <c r="BW248">
        <v>112</v>
      </c>
      <c r="BX248">
        <v>0</v>
      </c>
      <c r="BY248">
        <v>0</v>
      </c>
      <c r="BZ248">
        <v>0</v>
      </c>
      <c r="CA248" t="s">
        <v>83</v>
      </c>
      <c r="CB248" t="s">
        <v>83</v>
      </c>
      <c r="CC248" t="s">
        <v>83</v>
      </c>
      <c r="CD248">
        <v>0</v>
      </c>
      <c r="CE248">
        <v>4</v>
      </c>
      <c r="CF248">
        <v>2006</v>
      </c>
      <c r="CG248" t="s">
        <v>110</v>
      </c>
      <c r="CH248" t="s">
        <v>111</v>
      </c>
      <c r="CI248" s="3">
        <v>137000</v>
      </c>
    </row>
    <row r="249" spans="1:87" x14ac:dyDescent="0.3">
      <c r="A249" s="1">
        <v>248</v>
      </c>
      <c r="B249">
        <v>20</v>
      </c>
      <c r="C249" t="s">
        <v>81</v>
      </c>
      <c r="D249">
        <v>75</v>
      </c>
      <c r="E249" s="1">
        <v>11310</v>
      </c>
      <c r="F249" s="2" t="s">
        <v>82</v>
      </c>
      <c r="G249" s="1">
        <f t="shared" si="12"/>
        <v>1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88</v>
      </c>
      <c r="N249" t="s">
        <v>162</v>
      </c>
      <c r="O249" t="s">
        <v>90</v>
      </c>
      <c r="P249" t="s">
        <v>90</v>
      </c>
      <c r="Q249" t="s">
        <v>91</v>
      </c>
      <c r="R249" t="s">
        <v>115</v>
      </c>
      <c r="S249">
        <v>6</v>
      </c>
      <c r="T249">
        <v>5</v>
      </c>
      <c r="U249" s="2">
        <v>1954</v>
      </c>
      <c r="V249" s="2">
        <v>1954</v>
      </c>
      <c r="W249" s="1">
        <f t="shared" si="13"/>
        <v>68</v>
      </c>
      <c r="X249" s="1">
        <f t="shared" si="14"/>
        <v>68</v>
      </c>
      <c r="Y249" t="s">
        <v>152</v>
      </c>
      <c r="Z249" t="s">
        <v>94</v>
      </c>
      <c r="AA249" t="s">
        <v>124</v>
      </c>
      <c r="AB249" t="s">
        <v>96</v>
      </c>
      <c r="AC249" t="s">
        <v>117</v>
      </c>
      <c r="AE249">
        <v>0</v>
      </c>
      <c r="AF249" t="s">
        <v>98</v>
      </c>
      <c r="AG249" t="s">
        <v>98</v>
      </c>
      <c r="AH249" t="s">
        <v>118</v>
      </c>
      <c r="AI249" s="1">
        <f>VLOOKUP('Housing Data Set'!AH249, 'Look-Up Tab'!$B$3:$C$8,2,FALSE)</f>
        <v>2</v>
      </c>
      <c r="AJ249" t="s">
        <v>98</v>
      </c>
      <c r="AK249" t="s">
        <v>98</v>
      </c>
      <c r="AL249" t="s">
        <v>100</v>
      </c>
      <c r="AM249" t="s">
        <v>102</v>
      </c>
      <c r="AN249">
        <v>0</v>
      </c>
      <c r="AO249" t="s">
        <v>102</v>
      </c>
      <c r="AP249">
        <v>0</v>
      </c>
      <c r="AQ249">
        <v>1367</v>
      </c>
      <c r="AR249">
        <v>1367</v>
      </c>
      <c r="AS249" t="s">
        <v>103</v>
      </c>
      <c r="AT249" t="s">
        <v>104</v>
      </c>
      <c r="AU249" t="s">
        <v>105</v>
      </c>
      <c r="AV249" t="s">
        <v>106</v>
      </c>
      <c r="AW249">
        <v>1375</v>
      </c>
      <c r="AX249">
        <v>0</v>
      </c>
      <c r="AY249">
        <v>0</v>
      </c>
      <c r="AZ249">
        <v>1375</v>
      </c>
      <c r="BA249">
        <v>0</v>
      </c>
      <c r="BB249">
        <v>0</v>
      </c>
      <c r="BC249">
        <v>1</v>
      </c>
      <c r="BD249">
        <v>0</v>
      </c>
      <c r="BE249">
        <v>2</v>
      </c>
      <c r="BF249">
        <v>1</v>
      </c>
      <c r="BG249" t="s">
        <v>98</v>
      </c>
      <c r="BH249" s="1">
        <v>5</v>
      </c>
      <c r="BI249" t="s">
        <v>107</v>
      </c>
      <c r="BJ249" s="2">
        <v>1</v>
      </c>
      <c r="BK249" s="1">
        <f t="shared" si="15"/>
        <v>1</v>
      </c>
      <c r="BL249" t="s">
        <v>98</v>
      </c>
      <c r="BM249" t="s">
        <v>108</v>
      </c>
      <c r="BN249">
        <v>1954</v>
      </c>
      <c r="BO249" t="s">
        <v>102</v>
      </c>
      <c r="BP249">
        <v>2</v>
      </c>
      <c r="BQ249">
        <v>451</v>
      </c>
      <c r="BR249" t="s">
        <v>98</v>
      </c>
      <c r="BS249" t="s">
        <v>98</v>
      </c>
      <c r="BT249" t="s">
        <v>105</v>
      </c>
      <c r="BU249">
        <v>0</v>
      </c>
      <c r="BV249">
        <v>30</v>
      </c>
      <c r="BW249">
        <v>0</v>
      </c>
      <c r="BX249">
        <v>0</v>
      </c>
      <c r="BY249">
        <v>0</v>
      </c>
      <c r="BZ249">
        <v>0</v>
      </c>
      <c r="CA249" t="s">
        <v>83</v>
      </c>
      <c r="CB249" t="s">
        <v>83</v>
      </c>
      <c r="CC249" t="s">
        <v>83</v>
      </c>
      <c r="CD249">
        <v>0</v>
      </c>
      <c r="CE249">
        <v>6</v>
      </c>
      <c r="CF249">
        <v>2006</v>
      </c>
      <c r="CG249" t="s">
        <v>110</v>
      </c>
      <c r="CH249" t="s">
        <v>111</v>
      </c>
      <c r="CI249" s="3">
        <v>140000</v>
      </c>
    </row>
    <row r="250" spans="1:87" x14ac:dyDescent="0.3">
      <c r="A250" s="1">
        <v>249</v>
      </c>
      <c r="B250">
        <v>60</v>
      </c>
      <c r="C250" t="s">
        <v>81</v>
      </c>
      <c r="D250">
        <v>72</v>
      </c>
      <c r="E250" s="1">
        <v>11317</v>
      </c>
      <c r="F250" s="2" t="s">
        <v>82</v>
      </c>
      <c r="G250" s="1">
        <f t="shared" si="12"/>
        <v>1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90</v>
      </c>
      <c r="Q250" t="s">
        <v>91</v>
      </c>
      <c r="R250" t="s">
        <v>92</v>
      </c>
      <c r="S250">
        <v>7</v>
      </c>
      <c r="T250">
        <v>5</v>
      </c>
      <c r="U250" s="2">
        <v>2003</v>
      </c>
      <c r="V250" s="2">
        <v>2003</v>
      </c>
      <c r="W250" s="1">
        <f t="shared" si="13"/>
        <v>19</v>
      </c>
      <c r="X250" s="1">
        <f t="shared" si="14"/>
        <v>19</v>
      </c>
      <c r="Y250" t="s">
        <v>93</v>
      </c>
      <c r="Z250" t="s">
        <v>94</v>
      </c>
      <c r="AA250" t="s">
        <v>95</v>
      </c>
      <c r="AB250" t="s">
        <v>95</v>
      </c>
      <c r="AC250" t="s">
        <v>96</v>
      </c>
      <c r="AE250">
        <v>101</v>
      </c>
      <c r="AF250" t="s">
        <v>97</v>
      </c>
      <c r="AG250" t="s">
        <v>98</v>
      </c>
      <c r="AH250" t="s">
        <v>99</v>
      </c>
      <c r="AI250" s="1">
        <f>VLOOKUP('Housing Data Set'!AH250, 'Look-Up Tab'!$B$3:$C$8,2,FALSE)</f>
        <v>3</v>
      </c>
      <c r="AJ250" t="s">
        <v>97</v>
      </c>
      <c r="AK250" t="s">
        <v>98</v>
      </c>
      <c r="AL250" t="s">
        <v>100</v>
      </c>
      <c r="AM250" t="s">
        <v>102</v>
      </c>
      <c r="AN250">
        <v>0</v>
      </c>
      <c r="AO250" t="s">
        <v>102</v>
      </c>
      <c r="AP250">
        <v>0</v>
      </c>
      <c r="AQ250">
        <v>840</v>
      </c>
      <c r="AR250">
        <v>840</v>
      </c>
      <c r="AS250" t="s">
        <v>103</v>
      </c>
      <c r="AT250" t="s">
        <v>104</v>
      </c>
      <c r="AU250" t="s">
        <v>105</v>
      </c>
      <c r="AV250" t="s">
        <v>106</v>
      </c>
      <c r="AW250">
        <v>840</v>
      </c>
      <c r="AX250">
        <v>828</v>
      </c>
      <c r="AY250">
        <v>0</v>
      </c>
      <c r="AZ250">
        <v>1668</v>
      </c>
      <c r="BA250">
        <v>0</v>
      </c>
      <c r="BB250">
        <v>0</v>
      </c>
      <c r="BC250">
        <v>2</v>
      </c>
      <c r="BD250">
        <v>1</v>
      </c>
      <c r="BE250">
        <v>3</v>
      </c>
      <c r="BF250">
        <v>1</v>
      </c>
      <c r="BG250" t="s">
        <v>97</v>
      </c>
      <c r="BH250" s="1">
        <v>8</v>
      </c>
      <c r="BI250" t="s">
        <v>107</v>
      </c>
      <c r="BJ250" s="2">
        <v>0</v>
      </c>
      <c r="BK250" s="1">
        <f t="shared" si="15"/>
        <v>0</v>
      </c>
      <c r="BL250" t="s">
        <v>83</v>
      </c>
      <c r="BM250" t="s">
        <v>108</v>
      </c>
      <c r="BN250">
        <v>2003</v>
      </c>
      <c r="BO250" t="s">
        <v>109</v>
      </c>
      <c r="BP250">
        <v>2</v>
      </c>
      <c r="BQ250">
        <v>500</v>
      </c>
      <c r="BR250" t="s">
        <v>98</v>
      </c>
      <c r="BS250" t="s">
        <v>98</v>
      </c>
      <c r="BT250" t="s">
        <v>105</v>
      </c>
      <c r="BU250">
        <v>144</v>
      </c>
      <c r="BV250">
        <v>68</v>
      </c>
      <c r="BW250">
        <v>0</v>
      </c>
      <c r="BX250">
        <v>0</v>
      </c>
      <c r="BY250">
        <v>0</v>
      </c>
      <c r="BZ250">
        <v>0</v>
      </c>
      <c r="CA250" t="s">
        <v>83</v>
      </c>
      <c r="CB250" t="s">
        <v>83</v>
      </c>
      <c r="CC250" t="s">
        <v>83</v>
      </c>
      <c r="CD250">
        <v>0</v>
      </c>
      <c r="CE250">
        <v>9</v>
      </c>
      <c r="CF250">
        <v>2007</v>
      </c>
      <c r="CG250" t="s">
        <v>110</v>
      </c>
      <c r="CH250" t="s">
        <v>111</v>
      </c>
      <c r="CI250" s="3">
        <v>180000</v>
      </c>
    </row>
    <row r="251" spans="1:87" x14ac:dyDescent="0.3">
      <c r="A251" s="1">
        <v>250</v>
      </c>
      <c r="B251">
        <v>50</v>
      </c>
      <c r="C251" t="s">
        <v>81</v>
      </c>
      <c r="D251" t="s">
        <v>83</v>
      </c>
      <c r="E251" s="1">
        <v>159000</v>
      </c>
      <c r="F251" s="2" t="s">
        <v>82</v>
      </c>
      <c r="G251" s="1">
        <f t="shared" si="12"/>
        <v>1</v>
      </c>
      <c r="H251" t="s">
        <v>83</v>
      </c>
      <c r="I251" t="s">
        <v>160</v>
      </c>
      <c r="J251" t="s">
        <v>195</v>
      </c>
      <c r="K251" t="s">
        <v>86</v>
      </c>
      <c r="L251" t="s">
        <v>166</v>
      </c>
      <c r="M251" t="s">
        <v>213</v>
      </c>
      <c r="N251" t="s">
        <v>205</v>
      </c>
      <c r="O251" t="s">
        <v>90</v>
      </c>
      <c r="P251" t="s">
        <v>90</v>
      </c>
      <c r="Q251" t="s">
        <v>91</v>
      </c>
      <c r="R251" t="s">
        <v>132</v>
      </c>
      <c r="S251">
        <v>6</v>
      </c>
      <c r="T251">
        <v>7</v>
      </c>
      <c r="U251" s="2">
        <v>1958</v>
      </c>
      <c r="V251" s="2">
        <v>2006</v>
      </c>
      <c r="W251" s="1">
        <f t="shared" si="13"/>
        <v>64</v>
      </c>
      <c r="X251" s="1">
        <f t="shared" si="14"/>
        <v>16</v>
      </c>
      <c r="Y251" t="s">
        <v>93</v>
      </c>
      <c r="Z251" t="s">
        <v>94</v>
      </c>
      <c r="AA251" t="s">
        <v>124</v>
      </c>
      <c r="AB251" t="s">
        <v>140</v>
      </c>
      <c r="AC251" t="s">
        <v>207</v>
      </c>
      <c r="AE251">
        <v>472</v>
      </c>
      <c r="AF251" t="s">
        <v>97</v>
      </c>
      <c r="AG251" t="s">
        <v>98</v>
      </c>
      <c r="AH251" t="s">
        <v>118</v>
      </c>
      <c r="AI251" s="1">
        <f>VLOOKUP('Housing Data Set'!AH251, 'Look-Up Tab'!$B$3:$C$8,2,FALSE)</f>
        <v>2</v>
      </c>
      <c r="AJ251" t="s">
        <v>97</v>
      </c>
      <c r="AK251" t="s">
        <v>98</v>
      </c>
      <c r="AL251" t="s">
        <v>97</v>
      </c>
      <c r="AM251" t="s">
        <v>153</v>
      </c>
      <c r="AN251">
        <v>697</v>
      </c>
      <c r="AO251" t="s">
        <v>102</v>
      </c>
      <c r="AP251">
        <v>0</v>
      </c>
      <c r="AQ251">
        <v>747</v>
      </c>
      <c r="AR251">
        <v>1444</v>
      </c>
      <c r="AS251" t="s">
        <v>103</v>
      </c>
      <c r="AT251" t="s">
        <v>97</v>
      </c>
      <c r="AU251" t="s">
        <v>105</v>
      </c>
      <c r="AV251" t="s">
        <v>106</v>
      </c>
      <c r="AW251">
        <v>1444</v>
      </c>
      <c r="AX251">
        <v>700</v>
      </c>
      <c r="AY251">
        <v>0</v>
      </c>
      <c r="AZ251">
        <v>2144</v>
      </c>
      <c r="BA251">
        <v>0</v>
      </c>
      <c r="BB251">
        <v>1</v>
      </c>
      <c r="BC251">
        <v>2</v>
      </c>
      <c r="BD251">
        <v>0</v>
      </c>
      <c r="BE251">
        <v>4</v>
      </c>
      <c r="BF251">
        <v>1</v>
      </c>
      <c r="BG251" t="s">
        <v>97</v>
      </c>
      <c r="BH251" s="1">
        <v>7</v>
      </c>
      <c r="BI251" t="s">
        <v>107</v>
      </c>
      <c r="BJ251" s="2">
        <v>2</v>
      </c>
      <c r="BK251" s="1">
        <f t="shared" si="15"/>
        <v>1</v>
      </c>
      <c r="BL251" t="s">
        <v>98</v>
      </c>
      <c r="BM251" t="s">
        <v>108</v>
      </c>
      <c r="BN251">
        <v>1958</v>
      </c>
      <c r="BO251" t="s">
        <v>157</v>
      </c>
      <c r="BP251">
        <v>2</v>
      </c>
      <c r="BQ251">
        <v>389</v>
      </c>
      <c r="BR251" t="s">
        <v>98</v>
      </c>
      <c r="BS251" t="s">
        <v>98</v>
      </c>
      <c r="BT251" t="s">
        <v>105</v>
      </c>
      <c r="BU251">
        <v>0</v>
      </c>
      <c r="BV251">
        <v>98</v>
      </c>
      <c r="BW251">
        <v>0</v>
      </c>
      <c r="BX251">
        <v>0</v>
      </c>
      <c r="BY251">
        <v>0</v>
      </c>
      <c r="BZ251">
        <v>0</v>
      </c>
      <c r="CA251" t="s">
        <v>83</v>
      </c>
      <c r="CB251" t="s">
        <v>83</v>
      </c>
      <c r="CC251" t="s">
        <v>135</v>
      </c>
      <c r="CD251">
        <v>500</v>
      </c>
      <c r="CE251">
        <v>6</v>
      </c>
      <c r="CF251">
        <v>2007</v>
      </c>
      <c r="CG251" t="s">
        <v>110</v>
      </c>
      <c r="CH251" t="s">
        <v>111</v>
      </c>
      <c r="CI251" s="3">
        <v>277000</v>
      </c>
    </row>
    <row r="252" spans="1:87" x14ac:dyDescent="0.3">
      <c r="A252" s="1">
        <v>251</v>
      </c>
      <c r="B252">
        <v>30</v>
      </c>
      <c r="C252" t="s">
        <v>81</v>
      </c>
      <c r="D252">
        <v>55</v>
      </c>
      <c r="E252" s="1">
        <v>5350</v>
      </c>
      <c r="F252" s="2" t="s">
        <v>82</v>
      </c>
      <c r="G252" s="1">
        <f t="shared" si="12"/>
        <v>1</v>
      </c>
      <c r="H252" t="s">
        <v>83</v>
      </c>
      <c r="I252" t="s">
        <v>120</v>
      </c>
      <c r="J252" t="s">
        <v>85</v>
      </c>
      <c r="K252" t="s">
        <v>86</v>
      </c>
      <c r="L252" t="s">
        <v>87</v>
      </c>
      <c r="M252" t="s">
        <v>88</v>
      </c>
      <c r="N252" t="s">
        <v>148</v>
      </c>
      <c r="O252" t="s">
        <v>90</v>
      </c>
      <c r="P252" t="s">
        <v>90</v>
      </c>
      <c r="Q252" t="s">
        <v>91</v>
      </c>
      <c r="R252" t="s">
        <v>115</v>
      </c>
      <c r="S252">
        <v>3</v>
      </c>
      <c r="T252">
        <v>2</v>
      </c>
      <c r="U252" s="2">
        <v>1940</v>
      </c>
      <c r="V252" s="2">
        <v>1966</v>
      </c>
      <c r="W252" s="1">
        <f t="shared" si="13"/>
        <v>82</v>
      </c>
      <c r="X252" s="1">
        <f t="shared" si="14"/>
        <v>56</v>
      </c>
      <c r="Y252" t="s">
        <v>93</v>
      </c>
      <c r="Z252" t="s">
        <v>94</v>
      </c>
      <c r="AA252" t="s">
        <v>124</v>
      </c>
      <c r="AB252" t="s">
        <v>161</v>
      </c>
      <c r="AC252" t="s">
        <v>117</v>
      </c>
      <c r="AE252">
        <v>0</v>
      </c>
      <c r="AF252" t="s">
        <v>98</v>
      </c>
      <c r="AG252" t="s">
        <v>212</v>
      </c>
      <c r="AH252" t="s">
        <v>118</v>
      </c>
      <c r="AI252" s="1">
        <f>VLOOKUP('Housing Data Set'!AH252, 'Look-Up Tab'!$B$3:$C$8,2,FALSE)</f>
        <v>2</v>
      </c>
      <c r="AJ252" t="s">
        <v>98</v>
      </c>
      <c r="AK252" t="s">
        <v>98</v>
      </c>
      <c r="AL252" t="s">
        <v>100</v>
      </c>
      <c r="AM252" t="s">
        <v>102</v>
      </c>
      <c r="AN252">
        <v>0</v>
      </c>
      <c r="AO252" t="s">
        <v>102</v>
      </c>
      <c r="AP252">
        <v>0</v>
      </c>
      <c r="AQ252">
        <v>728</v>
      </c>
      <c r="AR252">
        <v>728</v>
      </c>
      <c r="AS252" t="s">
        <v>103</v>
      </c>
      <c r="AT252" t="s">
        <v>104</v>
      </c>
      <c r="AU252" t="s">
        <v>105</v>
      </c>
      <c r="AV252" t="s">
        <v>106</v>
      </c>
      <c r="AW252">
        <v>1306</v>
      </c>
      <c r="AX252">
        <v>0</v>
      </c>
      <c r="AY252">
        <v>0</v>
      </c>
      <c r="AZ252">
        <v>1306</v>
      </c>
      <c r="BA252">
        <v>0</v>
      </c>
      <c r="BB252">
        <v>0</v>
      </c>
      <c r="BC252">
        <v>1</v>
      </c>
      <c r="BD252">
        <v>0</v>
      </c>
      <c r="BE252">
        <v>3</v>
      </c>
      <c r="BF252">
        <v>1</v>
      </c>
      <c r="BG252" t="s">
        <v>147</v>
      </c>
      <c r="BH252" s="1">
        <v>6</v>
      </c>
      <c r="BI252" t="s">
        <v>194</v>
      </c>
      <c r="BJ252" s="2">
        <v>0</v>
      </c>
      <c r="BK252" s="1">
        <f t="shared" si="15"/>
        <v>0</v>
      </c>
      <c r="BL252" t="s">
        <v>83</v>
      </c>
      <c r="BM252" t="s">
        <v>83</v>
      </c>
      <c r="BN252" t="s">
        <v>83</v>
      </c>
      <c r="BO252" t="s">
        <v>83</v>
      </c>
      <c r="BP252">
        <v>0</v>
      </c>
      <c r="BQ252">
        <v>0</v>
      </c>
      <c r="BR252" t="s">
        <v>83</v>
      </c>
      <c r="BS252" t="s">
        <v>83</v>
      </c>
      <c r="BT252" t="s">
        <v>105</v>
      </c>
      <c r="BU252">
        <v>263</v>
      </c>
      <c r="BV252">
        <v>0</v>
      </c>
      <c r="BW252">
        <v>0</v>
      </c>
      <c r="BX252">
        <v>0</v>
      </c>
      <c r="BY252">
        <v>0</v>
      </c>
      <c r="BZ252">
        <v>0</v>
      </c>
      <c r="CA252" t="s">
        <v>83</v>
      </c>
      <c r="CB252" t="s">
        <v>163</v>
      </c>
      <c r="CC252" t="s">
        <v>135</v>
      </c>
      <c r="CD252">
        <v>450</v>
      </c>
      <c r="CE252">
        <v>5</v>
      </c>
      <c r="CF252">
        <v>2010</v>
      </c>
      <c r="CG252" t="s">
        <v>110</v>
      </c>
      <c r="CH252" t="s">
        <v>111</v>
      </c>
      <c r="CI252" s="3">
        <v>76500</v>
      </c>
    </row>
    <row r="253" spans="1:87" x14ac:dyDescent="0.3">
      <c r="A253" s="1">
        <v>252</v>
      </c>
      <c r="B253">
        <v>120</v>
      </c>
      <c r="C253" t="s">
        <v>142</v>
      </c>
      <c r="D253">
        <v>44</v>
      </c>
      <c r="E253" s="1">
        <v>4750</v>
      </c>
      <c r="F253" s="2" t="s">
        <v>82</v>
      </c>
      <c r="G253" s="1">
        <f t="shared" si="12"/>
        <v>1</v>
      </c>
      <c r="H253" t="s">
        <v>83</v>
      </c>
      <c r="I253" t="s">
        <v>120</v>
      </c>
      <c r="J253" t="s">
        <v>199</v>
      </c>
      <c r="K253" t="s">
        <v>86</v>
      </c>
      <c r="L253" t="s">
        <v>87</v>
      </c>
      <c r="M253" t="s">
        <v>194</v>
      </c>
      <c r="N253" t="s">
        <v>123</v>
      </c>
      <c r="O253" t="s">
        <v>90</v>
      </c>
      <c r="P253" t="s">
        <v>90</v>
      </c>
      <c r="Q253" t="s">
        <v>179</v>
      </c>
      <c r="R253" t="s">
        <v>115</v>
      </c>
      <c r="S253">
        <v>8</v>
      </c>
      <c r="T253">
        <v>5</v>
      </c>
      <c r="U253" s="2">
        <v>2006</v>
      </c>
      <c r="V253" s="2">
        <v>2007</v>
      </c>
      <c r="W253" s="1">
        <f t="shared" si="13"/>
        <v>16</v>
      </c>
      <c r="X253" s="1">
        <f t="shared" si="14"/>
        <v>15</v>
      </c>
      <c r="Y253" t="s">
        <v>152</v>
      </c>
      <c r="Z253" t="s">
        <v>94</v>
      </c>
      <c r="AA253" t="s">
        <v>95</v>
      </c>
      <c r="AB253" t="s">
        <v>95</v>
      </c>
      <c r="AC253" t="s">
        <v>137</v>
      </c>
      <c r="AE253">
        <v>481</v>
      </c>
      <c r="AF253" t="s">
        <v>97</v>
      </c>
      <c r="AG253" t="s">
        <v>98</v>
      </c>
      <c r="AH253" t="s">
        <v>99</v>
      </c>
      <c r="AI253" s="1">
        <f>VLOOKUP('Housing Data Set'!AH253, 'Look-Up Tab'!$B$3:$C$8,2,FALSE)</f>
        <v>3</v>
      </c>
      <c r="AJ253" t="s">
        <v>97</v>
      </c>
      <c r="AK253" t="s">
        <v>98</v>
      </c>
      <c r="AL253" t="s">
        <v>97</v>
      </c>
      <c r="AM253" t="s">
        <v>101</v>
      </c>
      <c r="AN253">
        <v>1573</v>
      </c>
      <c r="AO253" t="s">
        <v>102</v>
      </c>
      <c r="AP253">
        <v>0</v>
      </c>
      <c r="AQ253">
        <v>0</v>
      </c>
      <c r="AR253">
        <v>1573</v>
      </c>
      <c r="AS253" t="s">
        <v>103</v>
      </c>
      <c r="AT253" t="s">
        <v>104</v>
      </c>
      <c r="AU253" t="s">
        <v>105</v>
      </c>
      <c r="AV253" t="s">
        <v>106</v>
      </c>
      <c r="AW253">
        <v>1625</v>
      </c>
      <c r="AX253">
        <v>0</v>
      </c>
      <c r="AY253">
        <v>0</v>
      </c>
      <c r="AZ253">
        <v>1625</v>
      </c>
      <c r="BA253">
        <v>1</v>
      </c>
      <c r="BB253">
        <v>1</v>
      </c>
      <c r="BC253">
        <v>2</v>
      </c>
      <c r="BD253">
        <v>0</v>
      </c>
      <c r="BE253">
        <v>2</v>
      </c>
      <c r="BF253">
        <v>1</v>
      </c>
      <c r="BG253" t="s">
        <v>97</v>
      </c>
      <c r="BH253" s="1">
        <v>5</v>
      </c>
      <c r="BI253" t="s">
        <v>107</v>
      </c>
      <c r="BJ253" s="2">
        <v>1</v>
      </c>
      <c r="BK253" s="1">
        <f t="shared" si="15"/>
        <v>1</v>
      </c>
      <c r="BL253" t="s">
        <v>97</v>
      </c>
      <c r="BM253" t="s">
        <v>108</v>
      </c>
      <c r="BN253">
        <v>2006</v>
      </c>
      <c r="BO253" t="s">
        <v>157</v>
      </c>
      <c r="BP253">
        <v>2</v>
      </c>
      <c r="BQ253">
        <v>538</v>
      </c>
      <c r="BR253" t="s">
        <v>98</v>
      </c>
      <c r="BS253" t="s">
        <v>98</v>
      </c>
      <c r="BT253" t="s">
        <v>105</v>
      </c>
      <c r="BU253">
        <v>123</v>
      </c>
      <c r="BV253">
        <v>0</v>
      </c>
      <c r="BW253">
        <v>0</v>
      </c>
      <c r="BX253">
        <v>0</v>
      </c>
      <c r="BY253">
        <v>153</v>
      </c>
      <c r="BZ253">
        <v>0</v>
      </c>
      <c r="CA253" t="s">
        <v>83</v>
      </c>
      <c r="CB253" t="s">
        <v>83</v>
      </c>
      <c r="CC253" t="s">
        <v>83</v>
      </c>
      <c r="CD253">
        <v>0</v>
      </c>
      <c r="CE253">
        <v>12</v>
      </c>
      <c r="CF253">
        <v>2007</v>
      </c>
      <c r="CG253" t="s">
        <v>110</v>
      </c>
      <c r="CH253" t="s">
        <v>219</v>
      </c>
      <c r="CI253" s="3">
        <v>235000</v>
      </c>
    </row>
    <row r="254" spans="1:87" x14ac:dyDescent="0.3">
      <c r="A254" s="1">
        <v>253</v>
      </c>
      <c r="B254">
        <v>60</v>
      </c>
      <c r="C254" t="s">
        <v>81</v>
      </c>
      <c r="D254">
        <v>65</v>
      </c>
      <c r="E254" s="1">
        <v>8366</v>
      </c>
      <c r="F254" s="2" t="s">
        <v>82</v>
      </c>
      <c r="G254" s="1">
        <f t="shared" si="12"/>
        <v>1</v>
      </c>
      <c r="H254" t="s">
        <v>83</v>
      </c>
      <c r="I254" t="s">
        <v>120</v>
      </c>
      <c r="J254" t="s">
        <v>85</v>
      </c>
      <c r="K254" t="s">
        <v>86</v>
      </c>
      <c r="L254" t="s">
        <v>87</v>
      </c>
      <c r="M254" t="s">
        <v>88</v>
      </c>
      <c r="N254" t="s">
        <v>170</v>
      </c>
      <c r="O254" t="s">
        <v>90</v>
      </c>
      <c r="P254" t="s">
        <v>90</v>
      </c>
      <c r="Q254" t="s">
        <v>91</v>
      </c>
      <c r="R254" t="s">
        <v>92</v>
      </c>
      <c r="S254">
        <v>6</v>
      </c>
      <c r="T254">
        <v>5</v>
      </c>
      <c r="U254" s="2">
        <v>2004</v>
      </c>
      <c r="V254" s="2">
        <v>2004</v>
      </c>
      <c r="W254" s="1">
        <f t="shared" si="13"/>
        <v>18</v>
      </c>
      <c r="X254" s="1">
        <f t="shared" si="14"/>
        <v>18</v>
      </c>
      <c r="Y254" t="s">
        <v>93</v>
      </c>
      <c r="Z254" t="s">
        <v>94</v>
      </c>
      <c r="AA254" t="s">
        <v>95</v>
      </c>
      <c r="AB254" t="s">
        <v>95</v>
      </c>
      <c r="AC254" t="s">
        <v>117</v>
      </c>
      <c r="AE254">
        <v>0</v>
      </c>
      <c r="AF254" t="s">
        <v>97</v>
      </c>
      <c r="AG254" t="s">
        <v>98</v>
      </c>
      <c r="AH254" t="s">
        <v>99</v>
      </c>
      <c r="AI254" s="1">
        <f>VLOOKUP('Housing Data Set'!AH254, 'Look-Up Tab'!$B$3:$C$8,2,FALSE)</f>
        <v>3</v>
      </c>
      <c r="AJ254" t="s">
        <v>97</v>
      </c>
      <c r="AK254" t="s">
        <v>98</v>
      </c>
      <c r="AL254" t="s">
        <v>100</v>
      </c>
      <c r="AM254" t="s">
        <v>102</v>
      </c>
      <c r="AN254">
        <v>0</v>
      </c>
      <c r="AO254" t="s">
        <v>102</v>
      </c>
      <c r="AP254">
        <v>0</v>
      </c>
      <c r="AQ254">
        <v>798</v>
      </c>
      <c r="AR254">
        <v>798</v>
      </c>
      <c r="AS254" t="s">
        <v>103</v>
      </c>
      <c r="AT254" t="s">
        <v>104</v>
      </c>
      <c r="AU254" t="s">
        <v>105</v>
      </c>
      <c r="AV254" t="s">
        <v>106</v>
      </c>
      <c r="AW254">
        <v>798</v>
      </c>
      <c r="AX254">
        <v>842</v>
      </c>
      <c r="AY254">
        <v>0</v>
      </c>
      <c r="AZ254">
        <v>1640</v>
      </c>
      <c r="BA254">
        <v>0</v>
      </c>
      <c r="BB254">
        <v>0</v>
      </c>
      <c r="BC254">
        <v>2</v>
      </c>
      <c r="BD254">
        <v>1</v>
      </c>
      <c r="BE254">
        <v>3</v>
      </c>
      <c r="BF254">
        <v>1</v>
      </c>
      <c r="BG254" t="s">
        <v>97</v>
      </c>
      <c r="BH254" s="1">
        <v>6</v>
      </c>
      <c r="BI254" t="s">
        <v>107</v>
      </c>
      <c r="BJ254" s="2">
        <v>0</v>
      </c>
      <c r="BK254" s="1">
        <f t="shared" si="15"/>
        <v>0</v>
      </c>
      <c r="BL254" t="s">
        <v>83</v>
      </c>
      <c r="BM254" t="s">
        <v>108</v>
      </c>
      <c r="BN254">
        <v>2004</v>
      </c>
      <c r="BO254" t="s">
        <v>109</v>
      </c>
      <c r="BP254">
        <v>2</v>
      </c>
      <c r="BQ254">
        <v>520</v>
      </c>
      <c r="BR254" t="s">
        <v>98</v>
      </c>
      <c r="BS254" t="s">
        <v>98</v>
      </c>
      <c r="BT254" t="s">
        <v>105</v>
      </c>
      <c r="BU254">
        <v>138</v>
      </c>
      <c r="BV254">
        <v>45</v>
      </c>
      <c r="BW254">
        <v>0</v>
      </c>
      <c r="BX254">
        <v>0</v>
      </c>
      <c r="BY254">
        <v>0</v>
      </c>
      <c r="BZ254">
        <v>0</v>
      </c>
      <c r="CA254" t="s">
        <v>83</v>
      </c>
      <c r="CB254" t="s">
        <v>83</v>
      </c>
      <c r="CC254" t="s">
        <v>83</v>
      </c>
      <c r="CD254">
        <v>0</v>
      </c>
      <c r="CE254">
        <v>12</v>
      </c>
      <c r="CF254">
        <v>2008</v>
      </c>
      <c r="CG254" t="s">
        <v>110</v>
      </c>
      <c r="CH254" t="s">
        <v>111</v>
      </c>
      <c r="CI254" s="3">
        <v>173000</v>
      </c>
    </row>
    <row r="255" spans="1:87" x14ac:dyDescent="0.3">
      <c r="A255" s="1">
        <v>254</v>
      </c>
      <c r="B255">
        <v>80</v>
      </c>
      <c r="C255" t="s">
        <v>81</v>
      </c>
      <c r="D255">
        <v>85</v>
      </c>
      <c r="E255" s="1">
        <v>9350</v>
      </c>
      <c r="F255" s="2" t="s">
        <v>82</v>
      </c>
      <c r="G255" s="1">
        <f t="shared" si="12"/>
        <v>1</v>
      </c>
      <c r="H255" t="s">
        <v>83</v>
      </c>
      <c r="I255" t="s">
        <v>84</v>
      </c>
      <c r="J255" t="s">
        <v>85</v>
      </c>
      <c r="K255" t="s">
        <v>86</v>
      </c>
      <c r="L255" t="s">
        <v>87</v>
      </c>
      <c r="M255" t="s">
        <v>88</v>
      </c>
      <c r="N255" t="s">
        <v>162</v>
      </c>
      <c r="O255" t="s">
        <v>90</v>
      </c>
      <c r="P255" t="s">
        <v>90</v>
      </c>
      <c r="Q255" t="s">
        <v>91</v>
      </c>
      <c r="R255" t="s">
        <v>197</v>
      </c>
      <c r="S255">
        <v>6</v>
      </c>
      <c r="T255">
        <v>7</v>
      </c>
      <c r="U255" s="2">
        <v>1964</v>
      </c>
      <c r="V255" s="2">
        <v>1991</v>
      </c>
      <c r="W255" s="1">
        <f t="shared" si="13"/>
        <v>58</v>
      </c>
      <c r="X255" s="1">
        <f t="shared" si="14"/>
        <v>31</v>
      </c>
      <c r="Y255" t="s">
        <v>152</v>
      </c>
      <c r="Z255" t="s">
        <v>94</v>
      </c>
      <c r="AA255" t="s">
        <v>140</v>
      </c>
      <c r="AB255" t="s">
        <v>140</v>
      </c>
      <c r="AC255" t="s">
        <v>96</v>
      </c>
      <c r="AE255">
        <v>108</v>
      </c>
      <c r="AF255" t="s">
        <v>98</v>
      </c>
      <c r="AG255" t="s">
        <v>98</v>
      </c>
      <c r="AH255" t="s">
        <v>118</v>
      </c>
      <c r="AI255" s="1">
        <f>VLOOKUP('Housing Data Set'!AH255, 'Look-Up Tab'!$B$3:$C$8,2,FALSE)</f>
        <v>2</v>
      </c>
      <c r="AJ255" t="s">
        <v>97</v>
      </c>
      <c r="AK255" t="s">
        <v>98</v>
      </c>
      <c r="AL255" t="s">
        <v>97</v>
      </c>
      <c r="AM255" t="s">
        <v>172</v>
      </c>
      <c r="AN255">
        <v>270</v>
      </c>
      <c r="AO255" t="s">
        <v>119</v>
      </c>
      <c r="AP255">
        <v>580</v>
      </c>
      <c r="AQ255">
        <v>452</v>
      </c>
      <c r="AR255">
        <v>1302</v>
      </c>
      <c r="AS255" t="s">
        <v>103</v>
      </c>
      <c r="AT255" t="s">
        <v>104</v>
      </c>
      <c r="AU255" t="s">
        <v>105</v>
      </c>
      <c r="AV255" t="s">
        <v>106</v>
      </c>
      <c r="AW255">
        <v>1302</v>
      </c>
      <c r="AX255">
        <v>0</v>
      </c>
      <c r="AY255">
        <v>0</v>
      </c>
      <c r="AZ255">
        <v>1302</v>
      </c>
      <c r="BA255">
        <v>0</v>
      </c>
      <c r="BB255">
        <v>1</v>
      </c>
      <c r="BC255">
        <v>2</v>
      </c>
      <c r="BD255">
        <v>0</v>
      </c>
      <c r="BE255">
        <v>3</v>
      </c>
      <c r="BF255">
        <v>1</v>
      </c>
      <c r="BG255" t="s">
        <v>97</v>
      </c>
      <c r="BH255" s="1">
        <v>7</v>
      </c>
      <c r="BI255" t="s">
        <v>146</v>
      </c>
      <c r="BJ255" s="2">
        <v>0</v>
      </c>
      <c r="BK255" s="1">
        <f t="shared" si="15"/>
        <v>0</v>
      </c>
      <c r="BL255" t="s">
        <v>83</v>
      </c>
      <c r="BM255" t="s">
        <v>108</v>
      </c>
      <c r="BN255">
        <v>1964</v>
      </c>
      <c r="BO255" t="s">
        <v>109</v>
      </c>
      <c r="BP255">
        <v>1</v>
      </c>
      <c r="BQ255">
        <v>309</v>
      </c>
      <c r="BR255" t="s">
        <v>98</v>
      </c>
      <c r="BS255" t="s">
        <v>98</v>
      </c>
      <c r="BT255" t="s">
        <v>105</v>
      </c>
      <c r="BU255">
        <v>333</v>
      </c>
      <c r="BV255">
        <v>0</v>
      </c>
      <c r="BW255">
        <v>0</v>
      </c>
      <c r="BX255">
        <v>0</v>
      </c>
      <c r="BY255">
        <v>0</v>
      </c>
      <c r="BZ255">
        <v>0</v>
      </c>
      <c r="CA255" t="s">
        <v>83</v>
      </c>
      <c r="CB255" t="s">
        <v>134</v>
      </c>
      <c r="CC255" t="s">
        <v>83</v>
      </c>
      <c r="CD255">
        <v>0</v>
      </c>
      <c r="CE255">
        <v>10</v>
      </c>
      <c r="CF255">
        <v>2007</v>
      </c>
      <c r="CG255" t="s">
        <v>230</v>
      </c>
      <c r="CH255" t="s">
        <v>111</v>
      </c>
      <c r="CI255" s="3">
        <v>158000</v>
      </c>
    </row>
    <row r="256" spans="1:87" x14ac:dyDescent="0.3">
      <c r="A256" s="1">
        <v>255</v>
      </c>
      <c r="B256">
        <v>20</v>
      </c>
      <c r="C256" t="s">
        <v>81</v>
      </c>
      <c r="D256">
        <v>70</v>
      </c>
      <c r="E256" s="1">
        <v>8400</v>
      </c>
      <c r="F256" s="2" t="s">
        <v>82</v>
      </c>
      <c r="G256" s="1">
        <f t="shared" si="12"/>
        <v>1</v>
      </c>
      <c r="H256" t="s">
        <v>83</v>
      </c>
      <c r="I256" t="s">
        <v>84</v>
      </c>
      <c r="J256" t="s">
        <v>85</v>
      </c>
      <c r="K256" t="s">
        <v>86</v>
      </c>
      <c r="L256" t="s">
        <v>87</v>
      </c>
      <c r="M256" t="s">
        <v>88</v>
      </c>
      <c r="N256" t="s">
        <v>162</v>
      </c>
      <c r="O256" t="s">
        <v>90</v>
      </c>
      <c r="P256" t="s">
        <v>90</v>
      </c>
      <c r="Q256" t="s">
        <v>91</v>
      </c>
      <c r="R256" t="s">
        <v>115</v>
      </c>
      <c r="S256">
        <v>5</v>
      </c>
      <c r="T256">
        <v>6</v>
      </c>
      <c r="U256" s="2">
        <v>1957</v>
      </c>
      <c r="V256" s="2">
        <v>1957</v>
      </c>
      <c r="W256" s="1">
        <f t="shared" si="13"/>
        <v>65</v>
      </c>
      <c r="X256" s="1">
        <f t="shared" si="14"/>
        <v>65</v>
      </c>
      <c r="Y256" t="s">
        <v>93</v>
      </c>
      <c r="Z256" t="s">
        <v>94</v>
      </c>
      <c r="AA256" t="s">
        <v>116</v>
      </c>
      <c r="AB256" t="s">
        <v>116</v>
      </c>
      <c r="AC256" t="s">
        <v>117</v>
      </c>
      <c r="AE256">
        <v>0</v>
      </c>
      <c r="AF256" t="s">
        <v>98</v>
      </c>
      <c r="AG256" t="s">
        <v>97</v>
      </c>
      <c r="AH256" t="s">
        <v>118</v>
      </c>
      <c r="AI256" s="1">
        <f>VLOOKUP('Housing Data Set'!AH256, 'Look-Up Tab'!$B$3:$C$8,2,FALSE)</f>
        <v>2</v>
      </c>
      <c r="AJ256" t="s">
        <v>98</v>
      </c>
      <c r="AK256" t="s">
        <v>98</v>
      </c>
      <c r="AL256" t="s">
        <v>100</v>
      </c>
      <c r="AM256" t="s">
        <v>153</v>
      </c>
      <c r="AN256">
        <v>922</v>
      </c>
      <c r="AO256" t="s">
        <v>102</v>
      </c>
      <c r="AP256">
        <v>0</v>
      </c>
      <c r="AQ256">
        <v>392</v>
      </c>
      <c r="AR256">
        <v>1314</v>
      </c>
      <c r="AS256" t="s">
        <v>103</v>
      </c>
      <c r="AT256" t="s">
        <v>98</v>
      </c>
      <c r="AU256" t="s">
        <v>105</v>
      </c>
      <c r="AV256" t="s">
        <v>106</v>
      </c>
      <c r="AW256">
        <v>1314</v>
      </c>
      <c r="AX256">
        <v>0</v>
      </c>
      <c r="AY256">
        <v>0</v>
      </c>
      <c r="AZ256">
        <v>1314</v>
      </c>
      <c r="BA256">
        <v>1</v>
      </c>
      <c r="BB256">
        <v>0</v>
      </c>
      <c r="BC256">
        <v>1</v>
      </c>
      <c r="BD256">
        <v>0</v>
      </c>
      <c r="BE256">
        <v>3</v>
      </c>
      <c r="BF256">
        <v>1</v>
      </c>
      <c r="BG256" t="s">
        <v>98</v>
      </c>
      <c r="BH256" s="1">
        <v>5</v>
      </c>
      <c r="BI256" t="s">
        <v>107</v>
      </c>
      <c r="BJ256" s="2">
        <v>0</v>
      </c>
      <c r="BK256" s="1">
        <f t="shared" si="15"/>
        <v>0</v>
      </c>
      <c r="BL256" t="s">
        <v>83</v>
      </c>
      <c r="BM256" t="s">
        <v>108</v>
      </c>
      <c r="BN256">
        <v>1957</v>
      </c>
      <c r="BO256" t="s">
        <v>109</v>
      </c>
      <c r="BP256">
        <v>1</v>
      </c>
      <c r="BQ256">
        <v>294</v>
      </c>
      <c r="BR256" t="s">
        <v>98</v>
      </c>
      <c r="BS256" t="s">
        <v>98</v>
      </c>
      <c r="BT256" t="s">
        <v>105</v>
      </c>
      <c r="BU256">
        <v>250</v>
      </c>
      <c r="BV256">
        <v>0</v>
      </c>
      <c r="BW256">
        <v>0</v>
      </c>
      <c r="BX256">
        <v>0</v>
      </c>
      <c r="BY256">
        <v>0</v>
      </c>
      <c r="BZ256">
        <v>0</v>
      </c>
      <c r="CA256" t="s">
        <v>83</v>
      </c>
      <c r="CB256" t="s">
        <v>83</v>
      </c>
      <c r="CC256" t="s">
        <v>83</v>
      </c>
      <c r="CD256">
        <v>0</v>
      </c>
      <c r="CE256">
        <v>6</v>
      </c>
      <c r="CF256">
        <v>2010</v>
      </c>
      <c r="CG256" t="s">
        <v>110</v>
      </c>
      <c r="CH256" t="s">
        <v>111</v>
      </c>
      <c r="CI256" s="3">
        <v>145000</v>
      </c>
    </row>
    <row r="257" spans="1:87" x14ac:dyDescent="0.3">
      <c r="A257" s="1">
        <v>256</v>
      </c>
      <c r="B257">
        <v>60</v>
      </c>
      <c r="C257" t="s">
        <v>81</v>
      </c>
      <c r="D257">
        <v>66</v>
      </c>
      <c r="E257" s="1">
        <v>8738</v>
      </c>
      <c r="F257" s="2" t="s">
        <v>82</v>
      </c>
      <c r="G257" s="1">
        <f t="shared" si="12"/>
        <v>1</v>
      </c>
      <c r="H257" t="s">
        <v>83</v>
      </c>
      <c r="I257" t="s">
        <v>120</v>
      </c>
      <c r="J257" t="s">
        <v>85</v>
      </c>
      <c r="K257" t="s">
        <v>86</v>
      </c>
      <c r="L257" t="s">
        <v>87</v>
      </c>
      <c r="M257" t="s">
        <v>88</v>
      </c>
      <c r="N257" t="s">
        <v>193</v>
      </c>
      <c r="O257" t="s">
        <v>90</v>
      </c>
      <c r="P257" t="s">
        <v>90</v>
      </c>
      <c r="Q257" t="s">
        <v>91</v>
      </c>
      <c r="R257" t="s">
        <v>92</v>
      </c>
      <c r="S257">
        <v>7</v>
      </c>
      <c r="T257">
        <v>5</v>
      </c>
      <c r="U257" s="2">
        <v>1999</v>
      </c>
      <c r="V257" s="2">
        <v>1999</v>
      </c>
      <c r="W257" s="1">
        <f t="shared" si="13"/>
        <v>23</v>
      </c>
      <c r="X257" s="1">
        <f t="shared" si="14"/>
        <v>23</v>
      </c>
      <c r="Y257" t="s">
        <v>93</v>
      </c>
      <c r="Z257" t="s">
        <v>94</v>
      </c>
      <c r="AA257" t="s">
        <v>95</v>
      </c>
      <c r="AB257" t="s">
        <v>95</v>
      </c>
      <c r="AC257" t="s">
        <v>96</v>
      </c>
      <c r="AE257">
        <v>302</v>
      </c>
      <c r="AF257" t="s">
        <v>97</v>
      </c>
      <c r="AG257" t="s">
        <v>98</v>
      </c>
      <c r="AH257" t="s">
        <v>99</v>
      </c>
      <c r="AI257" s="1">
        <f>VLOOKUP('Housing Data Set'!AH257, 'Look-Up Tab'!$B$3:$C$8,2,FALSE)</f>
        <v>3</v>
      </c>
      <c r="AJ257" t="s">
        <v>97</v>
      </c>
      <c r="AK257" t="s">
        <v>98</v>
      </c>
      <c r="AL257" t="s">
        <v>100</v>
      </c>
      <c r="AM257" t="s">
        <v>102</v>
      </c>
      <c r="AN257">
        <v>0</v>
      </c>
      <c r="AO257" t="s">
        <v>102</v>
      </c>
      <c r="AP257">
        <v>0</v>
      </c>
      <c r="AQ257">
        <v>975</v>
      </c>
      <c r="AR257">
        <v>975</v>
      </c>
      <c r="AS257" t="s">
        <v>103</v>
      </c>
      <c r="AT257" t="s">
        <v>104</v>
      </c>
      <c r="AU257" t="s">
        <v>105</v>
      </c>
      <c r="AV257" t="s">
        <v>106</v>
      </c>
      <c r="AW257">
        <v>1005</v>
      </c>
      <c r="AX257">
        <v>1286</v>
      </c>
      <c r="AY257">
        <v>0</v>
      </c>
      <c r="AZ257">
        <v>2291</v>
      </c>
      <c r="BA257">
        <v>0</v>
      </c>
      <c r="BB257">
        <v>0</v>
      </c>
      <c r="BC257">
        <v>2</v>
      </c>
      <c r="BD257">
        <v>1</v>
      </c>
      <c r="BE257">
        <v>4</v>
      </c>
      <c r="BF257">
        <v>1</v>
      </c>
      <c r="BG257" t="s">
        <v>97</v>
      </c>
      <c r="BH257" s="1">
        <v>8</v>
      </c>
      <c r="BI257" t="s">
        <v>107</v>
      </c>
      <c r="BJ257" s="2">
        <v>1</v>
      </c>
      <c r="BK257" s="1">
        <f t="shared" si="15"/>
        <v>1</v>
      </c>
      <c r="BL257" t="s">
        <v>98</v>
      </c>
      <c r="BM257" t="s">
        <v>156</v>
      </c>
      <c r="BN257">
        <v>1999</v>
      </c>
      <c r="BO257" t="s">
        <v>157</v>
      </c>
      <c r="BP257">
        <v>2</v>
      </c>
      <c r="BQ257">
        <v>429</v>
      </c>
      <c r="BR257" t="s">
        <v>98</v>
      </c>
      <c r="BS257" t="s">
        <v>98</v>
      </c>
      <c r="BT257" t="s">
        <v>105</v>
      </c>
      <c r="BU257">
        <v>192</v>
      </c>
      <c r="BV257">
        <v>0</v>
      </c>
      <c r="BW257">
        <v>0</v>
      </c>
      <c r="BX257">
        <v>0</v>
      </c>
      <c r="BY257">
        <v>0</v>
      </c>
      <c r="BZ257">
        <v>0</v>
      </c>
      <c r="CA257" t="s">
        <v>83</v>
      </c>
      <c r="CB257" t="s">
        <v>83</v>
      </c>
      <c r="CC257" t="s">
        <v>83</v>
      </c>
      <c r="CD257">
        <v>0</v>
      </c>
      <c r="CE257">
        <v>2</v>
      </c>
      <c r="CF257">
        <v>2006</v>
      </c>
      <c r="CG257" t="s">
        <v>110</v>
      </c>
      <c r="CH257" t="s">
        <v>111</v>
      </c>
      <c r="CI257" s="3">
        <v>230000</v>
      </c>
    </row>
    <row r="258" spans="1:87" x14ac:dyDescent="0.3">
      <c r="A258" s="1">
        <v>257</v>
      </c>
      <c r="B258">
        <v>60</v>
      </c>
      <c r="C258" t="s">
        <v>192</v>
      </c>
      <c r="D258">
        <v>64</v>
      </c>
      <c r="E258" s="1">
        <v>8791</v>
      </c>
      <c r="F258" s="2" t="s">
        <v>82</v>
      </c>
      <c r="G258" s="1">
        <f t="shared" si="12"/>
        <v>1</v>
      </c>
      <c r="H258" t="s">
        <v>83</v>
      </c>
      <c r="I258" t="s">
        <v>120</v>
      </c>
      <c r="J258" t="s">
        <v>85</v>
      </c>
      <c r="K258" t="s">
        <v>86</v>
      </c>
      <c r="L258" t="s">
        <v>87</v>
      </c>
      <c r="M258" t="s">
        <v>88</v>
      </c>
      <c r="N258" t="s">
        <v>136</v>
      </c>
      <c r="O258" t="s">
        <v>90</v>
      </c>
      <c r="P258" t="s">
        <v>90</v>
      </c>
      <c r="Q258" t="s">
        <v>91</v>
      </c>
      <c r="R258" t="s">
        <v>92</v>
      </c>
      <c r="S258">
        <v>6</v>
      </c>
      <c r="T258">
        <v>5</v>
      </c>
      <c r="U258" s="2">
        <v>2003</v>
      </c>
      <c r="V258" s="2">
        <v>2003</v>
      </c>
      <c r="W258" s="1">
        <f t="shared" si="13"/>
        <v>19</v>
      </c>
      <c r="X258" s="1">
        <f t="shared" si="14"/>
        <v>19</v>
      </c>
      <c r="Y258" t="s">
        <v>93</v>
      </c>
      <c r="Z258" t="s">
        <v>94</v>
      </c>
      <c r="AA258" t="s">
        <v>95</v>
      </c>
      <c r="AB258" t="s">
        <v>95</v>
      </c>
      <c r="AC258" t="s">
        <v>117</v>
      </c>
      <c r="AE258">
        <v>0</v>
      </c>
      <c r="AF258" t="s">
        <v>97</v>
      </c>
      <c r="AG258" t="s">
        <v>98</v>
      </c>
      <c r="AH258" t="s">
        <v>99</v>
      </c>
      <c r="AI258" s="1">
        <f>VLOOKUP('Housing Data Set'!AH258, 'Look-Up Tab'!$B$3:$C$8,2,FALSE)</f>
        <v>3</v>
      </c>
      <c r="AJ258" t="s">
        <v>97</v>
      </c>
      <c r="AK258" t="s">
        <v>98</v>
      </c>
      <c r="AL258" t="s">
        <v>100</v>
      </c>
      <c r="AM258" t="s">
        <v>153</v>
      </c>
      <c r="AN258">
        <v>503</v>
      </c>
      <c r="AO258" t="s">
        <v>102</v>
      </c>
      <c r="AP258">
        <v>0</v>
      </c>
      <c r="AQ258">
        <v>361</v>
      </c>
      <c r="AR258">
        <v>864</v>
      </c>
      <c r="AS258" t="s">
        <v>103</v>
      </c>
      <c r="AT258" t="s">
        <v>104</v>
      </c>
      <c r="AU258" t="s">
        <v>105</v>
      </c>
      <c r="AV258" t="s">
        <v>106</v>
      </c>
      <c r="AW258">
        <v>864</v>
      </c>
      <c r="AX258">
        <v>864</v>
      </c>
      <c r="AY258">
        <v>0</v>
      </c>
      <c r="AZ258">
        <v>1728</v>
      </c>
      <c r="BA258">
        <v>0</v>
      </c>
      <c r="BB258">
        <v>0</v>
      </c>
      <c r="BC258">
        <v>2</v>
      </c>
      <c r="BD258">
        <v>1</v>
      </c>
      <c r="BE258">
        <v>3</v>
      </c>
      <c r="BF258">
        <v>1</v>
      </c>
      <c r="BG258" t="s">
        <v>97</v>
      </c>
      <c r="BH258" s="1">
        <v>7</v>
      </c>
      <c r="BI258" t="s">
        <v>107</v>
      </c>
      <c r="BJ258" s="2">
        <v>0</v>
      </c>
      <c r="BK258" s="1">
        <f t="shared" si="15"/>
        <v>0</v>
      </c>
      <c r="BL258" t="s">
        <v>83</v>
      </c>
      <c r="BM258" t="s">
        <v>108</v>
      </c>
      <c r="BN258">
        <v>2003</v>
      </c>
      <c r="BO258" t="s">
        <v>109</v>
      </c>
      <c r="BP258">
        <v>2</v>
      </c>
      <c r="BQ258">
        <v>673</v>
      </c>
      <c r="BR258" t="s">
        <v>98</v>
      </c>
      <c r="BS258" t="s">
        <v>98</v>
      </c>
      <c r="BT258" t="s">
        <v>105</v>
      </c>
      <c r="BU258">
        <v>216</v>
      </c>
      <c r="BV258">
        <v>56</v>
      </c>
      <c r="BW258">
        <v>0</v>
      </c>
      <c r="BX258">
        <v>0</v>
      </c>
      <c r="BY258">
        <v>0</v>
      </c>
      <c r="BZ258">
        <v>0</v>
      </c>
      <c r="CA258" t="s">
        <v>83</v>
      </c>
      <c r="CB258" t="s">
        <v>83</v>
      </c>
      <c r="CC258" t="s">
        <v>83</v>
      </c>
      <c r="CD258">
        <v>0</v>
      </c>
      <c r="CE258">
        <v>5</v>
      </c>
      <c r="CF258">
        <v>2008</v>
      </c>
      <c r="CG258" t="s">
        <v>110</v>
      </c>
      <c r="CH258" t="s">
        <v>111</v>
      </c>
      <c r="CI258" s="3">
        <v>207500</v>
      </c>
    </row>
    <row r="259" spans="1:87" x14ac:dyDescent="0.3">
      <c r="A259" s="1">
        <v>258</v>
      </c>
      <c r="B259">
        <v>20</v>
      </c>
      <c r="C259" t="s">
        <v>81</v>
      </c>
      <c r="D259">
        <v>68</v>
      </c>
      <c r="E259" s="1">
        <v>8814</v>
      </c>
      <c r="F259" s="2" t="s">
        <v>82</v>
      </c>
      <c r="G259" s="1">
        <f t="shared" ref="G259:G322" si="16">IF(F259="pave",1,0)</f>
        <v>1</v>
      </c>
      <c r="H259" t="s">
        <v>83</v>
      </c>
      <c r="I259" t="s">
        <v>84</v>
      </c>
      <c r="J259" t="s">
        <v>85</v>
      </c>
      <c r="K259" t="s">
        <v>86</v>
      </c>
      <c r="L259" t="s">
        <v>87</v>
      </c>
      <c r="M259" t="s">
        <v>88</v>
      </c>
      <c r="N259" t="s">
        <v>89</v>
      </c>
      <c r="O259" t="s">
        <v>90</v>
      </c>
      <c r="P259" t="s">
        <v>90</v>
      </c>
      <c r="Q259" t="s">
        <v>91</v>
      </c>
      <c r="R259" t="s">
        <v>115</v>
      </c>
      <c r="S259">
        <v>7</v>
      </c>
      <c r="T259">
        <v>5</v>
      </c>
      <c r="U259" s="2">
        <v>2006</v>
      </c>
      <c r="V259" s="2">
        <v>2006</v>
      </c>
      <c r="W259" s="1">
        <f t="shared" ref="W259:W322" si="17">2022-U259</f>
        <v>16</v>
      </c>
      <c r="X259" s="1">
        <f t="shared" ref="X259:X322" si="18">2022-V259</f>
        <v>16</v>
      </c>
      <c r="Y259" t="s">
        <v>93</v>
      </c>
      <c r="Z259" t="s">
        <v>94</v>
      </c>
      <c r="AA259" t="s">
        <v>95</v>
      </c>
      <c r="AB259" t="s">
        <v>95</v>
      </c>
      <c r="AC259" t="s">
        <v>137</v>
      </c>
      <c r="AE259">
        <v>180</v>
      </c>
      <c r="AF259" t="s">
        <v>97</v>
      </c>
      <c r="AG259" t="s">
        <v>98</v>
      </c>
      <c r="AH259" t="s">
        <v>99</v>
      </c>
      <c r="AI259" s="1">
        <f>VLOOKUP('Housing Data Set'!AH259, 'Look-Up Tab'!$B$3:$C$8,2,FALSE)</f>
        <v>3</v>
      </c>
      <c r="AJ259" t="s">
        <v>97</v>
      </c>
      <c r="AK259" t="s">
        <v>98</v>
      </c>
      <c r="AL259" t="s">
        <v>100</v>
      </c>
      <c r="AM259" t="s">
        <v>101</v>
      </c>
      <c r="AN259">
        <v>1334</v>
      </c>
      <c r="AO259" t="s">
        <v>102</v>
      </c>
      <c r="AP259">
        <v>0</v>
      </c>
      <c r="AQ259">
        <v>270</v>
      </c>
      <c r="AR259">
        <v>1604</v>
      </c>
      <c r="AS259" t="s">
        <v>103</v>
      </c>
      <c r="AT259" t="s">
        <v>104</v>
      </c>
      <c r="AU259" t="s">
        <v>105</v>
      </c>
      <c r="AV259" t="s">
        <v>106</v>
      </c>
      <c r="AW259">
        <v>1604</v>
      </c>
      <c r="AX259">
        <v>0</v>
      </c>
      <c r="AY259">
        <v>0</v>
      </c>
      <c r="AZ259">
        <v>1604</v>
      </c>
      <c r="BA259">
        <v>1</v>
      </c>
      <c r="BB259">
        <v>0</v>
      </c>
      <c r="BC259">
        <v>2</v>
      </c>
      <c r="BD259">
        <v>1</v>
      </c>
      <c r="BE259">
        <v>3</v>
      </c>
      <c r="BF259">
        <v>1</v>
      </c>
      <c r="BG259" t="s">
        <v>97</v>
      </c>
      <c r="BH259" s="1">
        <v>8</v>
      </c>
      <c r="BI259" t="s">
        <v>107</v>
      </c>
      <c r="BJ259" s="2">
        <v>1</v>
      </c>
      <c r="BK259" s="1">
        <f t="shared" ref="BK259:BK322" si="19">IF(BJ259=0,0,1)</f>
        <v>1</v>
      </c>
      <c r="BL259" t="s">
        <v>97</v>
      </c>
      <c r="BM259" t="s">
        <v>108</v>
      </c>
      <c r="BN259">
        <v>2006</v>
      </c>
      <c r="BO259" t="s">
        <v>109</v>
      </c>
      <c r="BP259">
        <v>2</v>
      </c>
      <c r="BQ259">
        <v>660</v>
      </c>
      <c r="BR259" t="s">
        <v>98</v>
      </c>
      <c r="BS259" t="s">
        <v>98</v>
      </c>
      <c r="BT259" t="s">
        <v>105</v>
      </c>
      <c r="BU259">
        <v>123</v>
      </c>
      <c r="BV259">
        <v>110</v>
      </c>
      <c r="BW259">
        <v>0</v>
      </c>
      <c r="BX259">
        <v>0</v>
      </c>
      <c r="BY259">
        <v>0</v>
      </c>
      <c r="BZ259">
        <v>0</v>
      </c>
      <c r="CA259" t="s">
        <v>83</v>
      </c>
      <c r="CB259" t="s">
        <v>83</v>
      </c>
      <c r="CC259" t="s">
        <v>83</v>
      </c>
      <c r="CD259">
        <v>0</v>
      </c>
      <c r="CE259">
        <v>3</v>
      </c>
      <c r="CF259">
        <v>2009</v>
      </c>
      <c r="CG259" t="s">
        <v>110</v>
      </c>
      <c r="CH259" t="s">
        <v>128</v>
      </c>
      <c r="CI259" s="3">
        <v>220000</v>
      </c>
    </row>
    <row r="260" spans="1:87" x14ac:dyDescent="0.3">
      <c r="A260" s="1">
        <v>259</v>
      </c>
      <c r="B260">
        <v>60</v>
      </c>
      <c r="C260" t="s">
        <v>81</v>
      </c>
      <c r="D260">
        <v>80</v>
      </c>
      <c r="E260" s="1">
        <v>12435</v>
      </c>
      <c r="F260" s="2" t="s">
        <v>82</v>
      </c>
      <c r="G260" s="1">
        <f t="shared" si="16"/>
        <v>1</v>
      </c>
      <c r="H260" t="s">
        <v>83</v>
      </c>
      <c r="I260" t="s">
        <v>84</v>
      </c>
      <c r="J260" t="s">
        <v>85</v>
      </c>
      <c r="K260" t="s">
        <v>86</v>
      </c>
      <c r="L260" t="s">
        <v>87</v>
      </c>
      <c r="M260" t="s">
        <v>88</v>
      </c>
      <c r="N260" t="s">
        <v>89</v>
      </c>
      <c r="O260" t="s">
        <v>90</v>
      </c>
      <c r="P260" t="s">
        <v>90</v>
      </c>
      <c r="Q260" t="s">
        <v>91</v>
      </c>
      <c r="R260" t="s">
        <v>92</v>
      </c>
      <c r="S260">
        <v>7</v>
      </c>
      <c r="T260">
        <v>5</v>
      </c>
      <c r="U260" s="2">
        <v>2001</v>
      </c>
      <c r="V260" s="2">
        <v>2001</v>
      </c>
      <c r="W260" s="1">
        <f t="shared" si="17"/>
        <v>21</v>
      </c>
      <c r="X260" s="1">
        <f t="shared" si="18"/>
        <v>21</v>
      </c>
      <c r="Y260" t="s">
        <v>93</v>
      </c>
      <c r="Z260" t="s">
        <v>94</v>
      </c>
      <c r="AA260" t="s">
        <v>95</v>
      </c>
      <c r="AB260" t="s">
        <v>95</v>
      </c>
      <c r="AC260" t="s">
        <v>96</v>
      </c>
      <c r="AE260">
        <v>172</v>
      </c>
      <c r="AF260" t="s">
        <v>97</v>
      </c>
      <c r="AG260" t="s">
        <v>98</v>
      </c>
      <c r="AH260" t="s">
        <v>99</v>
      </c>
      <c r="AI260" s="1">
        <f>VLOOKUP('Housing Data Set'!AH260, 'Look-Up Tab'!$B$3:$C$8,2,FALSE)</f>
        <v>3</v>
      </c>
      <c r="AJ260" t="s">
        <v>97</v>
      </c>
      <c r="AK260" t="s">
        <v>98</v>
      </c>
      <c r="AL260" t="s">
        <v>100</v>
      </c>
      <c r="AM260" t="s">
        <v>101</v>
      </c>
      <c r="AN260">
        <v>361</v>
      </c>
      <c r="AO260" t="s">
        <v>102</v>
      </c>
      <c r="AP260">
        <v>0</v>
      </c>
      <c r="AQ260">
        <v>602</v>
      </c>
      <c r="AR260">
        <v>963</v>
      </c>
      <c r="AS260" t="s">
        <v>103</v>
      </c>
      <c r="AT260" t="s">
        <v>104</v>
      </c>
      <c r="AU260" t="s">
        <v>105</v>
      </c>
      <c r="AV260" t="s">
        <v>106</v>
      </c>
      <c r="AW260">
        <v>963</v>
      </c>
      <c r="AX260">
        <v>829</v>
      </c>
      <c r="AY260">
        <v>0</v>
      </c>
      <c r="AZ260">
        <v>1792</v>
      </c>
      <c r="BA260">
        <v>0</v>
      </c>
      <c r="BB260">
        <v>0</v>
      </c>
      <c r="BC260">
        <v>2</v>
      </c>
      <c r="BD260">
        <v>1</v>
      </c>
      <c r="BE260">
        <v>3</v>
      </c>
      <c r="BF260">
        <v>1</v>
      </c>
      <c r="BG260" t="s">
        <v>97</v>
      </c>
      <c r="BH260" s="1">
        <v>7</v>
      </c>
      <c r="BI260" t="s">
        <v>107</v>
      </c>
      <c r="BJ260" s="2">
        <v>1</v>
      </c>
      <c r="BK260" s="1">
        <f t="shared" si="19"/>
        <v>1</v>
      </c>
      <c r="BL260" t="s">
        <v>98</v>
      </c>
      <c r="BM260" t="s">
        <v>108</v>
      </c>
      <c r="BN260">
        <v>2001</v>
      </c>
      <c r="BO260" t="s">
        <v>109</v>
      </c>
      <c r="BP260">
        <v>2</v>
      </c>
      <c r="BQ260">
        <v>564</v>
      </c>
      <c r="BR260" t="s">
        <v>98</v>
      </c>
      <c r="BS260" t="s">
        <v>98</v>
      </c>
      <c r="BT260" t="s">
        <v>105</v>
      </c>
      <c r="BU260">
        <v>0</v>
      </c>
      <c r="BV260">
        <v>96</v>
      </c>
      <c r="BW260">
        <v>0</v>
      </c>
      <c r="BX260">
        <v>245</v>
      </c>
      <c r="BY260">
        <v>0</v>
      </c>
      <c r="BZ260">
        <v>0</v>
      </c>
      <c r="CA260" t="s">
        <v>83</v>
      </c>
      <c r="CB260" t="s">
        <v>83</v>
      </c>
      <c r="CC260" t="s">
        <v>83</v>
      </c>
      <c r="CD260">
        <v>0</v>
      </c>
      <c r="CE260">
        <v>5</v>
      </c>
      <c r="CF260">
        <v>2008</v>
      </c>
      <c r="CG260" t="s">
        <v>110</v>
      </c>
      <c r="CH260" t="s">
        <v>111</v>
      </c>
      <c r="CI260" s="3">
        <v>231500</v>
      </c>
    </row>
    <row r="261" spans="1:87" x14ac:dyDescent="0.3">
      <c r="A261" s="1">
        <v>260</v>
      </c>
      <c r="B261">
        <v>20</v>
      </c>
      <c r="C261" t="s">
        <v>142</v>
      </c>
      <c r="D261">
        <v>70</v>
      </c>
      <c r="E261" s="1">
        <v>12702</v>
      </c>
      <c r="F261" s="2" t="s">
        <v>82</v>
      </c>
      <c r="G261" s="1">
        <f t="shared" si="16"/>
        <v>1</v>
      </c>
      <c r="H261" t="s">
        <v>83</v>
      </c>
      <c r="I261" t="s">
        <v>84</v>
      </c>
      <c r="J261" t="s">
        <v>85</v>
      </c>
      <c r="K261" t="s">
        <v>86</v>
      </c>
      <c r="L261" t="s">
        <v>87</v>
      </c>
      <c r="M261" t="s">
        <v>88</v>
      </c>
      <c r="N261" t="s">
        <v>143</v>
      </c>
      <c r="O261" t="s">
        <v>90</v>
      </c>
      <c r="P261" t="s">
        <v>90</v>
      </c>
      <c r="Q261" t="s">
        <v>91</v>
      </c>
      <c r="R261" t="s">
        <v>115</v>
      </c>
      <c r="S261">
        <v>5</v>
      </c>
      <c r="T261">
        <v>5</v>
      </c>
      <c r="U261" s="2">
        <v>1956</v>
      </c>
      <c r="V261" s="2">
        <v>1956</v>
      </c>
      <c r="W261" s="1">
        <f t="shared" si="17"/>
        <v>66</v>
      </c>
      <c r="X261" s="1">
        <f t="shared" si="18"/>
        <v>66</v>
      </c>
      <c r="Y261" t="s">
        <v>93</v>
      </c>
      <c r="Z261" t="s">
        <v>94</v>
      </c>
      <c r="AA261" t="s">
        <v>96</v>
      </c>
      <c r="AB261" t="s">
        <v>96</v>
      </c>
      <c r="AC261" t="s">
        <v>117</v>
      </c>
      <c r="AE261">
        <v>0</v>
      </c>
      <c r="AF261" t="s">
        <v>98</v>
      </c>
      <c r="AG261" t="s">
        <v>98</v>
      </c>
      <c r="AH261" t="s">
        <v>99</v>
      </c>
      <c r="AI261" s="1">
        <f>VLOOKUP('Housing Data Set'!AH261, 'Look-Up Tab'!$B$3:$C$8,2,FALSE)</f>
        <v>3</v>
      </c>
      <c r="AJ261" t="s">
        <v>83</v>
      </c>
      <c r="AK261" t="s">
        <v>83</v>
      </c>
      <c r="AL261" t="s">
        <v>83</v>
      </c>
      <c r="AM261" t="s">
        <v>83</v>
      </c>
      <c r="AN261">
        <v>0</v>
      </c>
      <c r="AO261" t="s">
        <v>83</v>
      </c>
      <c r="AP261">
        <v>0</v>
      </c>
      <c r="AQ261">
        <v>0</v>
      </c>
      <c r="AR261">
        <v>0</v>
      </c>
      <c r="AS261" t="s">
        <v>103</v>
      </c>
      <c r="AT261" t="s">
        <v>97</v>
      </c>
      <c r="AU261" t="s">
        <v>105</v>
      </c>
      <c r="AV261" t="s">
        <v>164</v>
      </c>
      <c r="AW261">
        <v>882</v>
      </c>
      <c r="AX261">
        <v>0</v>
      </c>
      <c r="AY261">
        <v>0</v>
      </c>
      <c r="AZ261">
        <v>882</v>
      </c>
      <c r="BA261">
        <v>0</v>
      </c>
      <c r="BB261">
        <v>0</v>
      </c>
      <c r="BC261">
        <v>1</v>
      </c>
      <c r="BD261">
        <v>0</v>
      </c>
      <c r="BE261">
        <v>2</v>
      </c>
      <c r="BF261">
        <v>1</v>
      </c>
      <c r="BG261" t="s">
        <v>98</v>
      </c>
      <c r="BH261" s="1">
        <v>4</v>
      </c>
      <c r="BI261" t="s">
        <v>107</v>
      </c>
      <c r="BJ261" s="2">
        <v>0</v>
      </c>
      <c r="BK261" s="1">
        <f t="shared" si="19"/>
        <v>0</v>
      </c>
      <c r="BL261" t="s">
        <v>83</v>
      </c>
      <c r="BM261" t="s">
        <v>127</v>
      </c>
      <c r="BN261">
        <v>1956</v>
      </c>
      <c r="BO261" t="s">
        <v>102</v>
      </c>
      <c r="BP261">
        <v>1</v>
      </c>
      <c r="BQ261">
        <v>308</v>
      </c>
      <c r="BR261" t="s">
        <v>98</v>
      </c>
      <c r="BS261" t="s">
        <v>98</v>
      </c>
      <c r="BT261" t="s">
        <v>105</v>
      </c>
      <c r="BU261">
        <v>0</v>
      </c>
      <c r="BV261">
        <v>45</v>
      </c>
      <c r="BW261">
        <v>0</v>
      </c>
      <c r="BX261">
        <v>0</v>
      </c>
      <c r="BY261">
        <v>0</v>
      </c>
      <c r="BZ261">
        <v>0</v>
      </c>
      <c r="CA261" t="s">
        <v>83</v>
      </c>
      <c r="CB261" t="s">
        <v>83</v>
      </c>
      <c r="CC261" t="s">
        <v>83</v>
      </c>
      <c r="CD261">
        <v>0</v>
      </c>
      <c r="CE261">
        <v>12</v>
      </c>
      <c r="CF261">
        <v>2008</v>
      </c>
      <c r="CG261" t="s">
        <v>110</v>
      </c>
      <c r="CH261" t="s">
        <v>111</v>
      </c>
      <c r="CI261" s="3">
        <v>97000</v>
      </c>
    </row>
    <row r="262" spans="1:87" x14ac:dyDescent="0.3">
      <c r="A262" s="1">
        <v>261</v>
      </c>
      <c r="B262">
        <v>80</v>
      </c>
      <c r="C262" t="s">
        <v>81</v>
      </c>
      <c r="D262">
        <v>120</v>
      </c>
      <c r="E262" s="1">
        <v>19296</v>
      </c>
      <c r="F262" s="2" t="s">
        <v>82</v>
      </c>
      <c r="G262" s="1">
        <f t="shared" si="16"/>
        <v>1</v>
      </c>
      <c r="H262" t="s">
        <v>83</v>
      </c>
      <c r="I262" t="s">
        <v>84</v>
      </c>
      <c r="J262" t="s">
        <v>85</v>
      </c>
      <c r="K262" t="s">
        <v>86</v>
      </c>
      <c r="L262" t="s">
        <v>122</v>
      </c>
      <c r="M262" t="s">
        <v>88</v>
      </c>
      <c r="N262" t="s">
        <v>162</v>
      </c>
      <c r="O262" t="s">
        <v>144</v>
      </c>
      <c r="P262" t="s">
        <v>90</v>
      </c>
      <c r="Q262" t="s">
        <v>91</v>
      </c>
      <c r="R262" t="s">
        <v>197</v>
      </c>
      <c r="S262">
        <v>6</v>
      </c>
      <c r="T262">
        <v>5</v>
      </c>
      <c r="U262" s="2">
        <v>1962</v>
      </c>
      <c r="V262" s="2">
        <v>1962</v>
      </c>
      <c r="W262" s="1">
        <f t="shared" si="17"/>
        <v>60</v>
      </c>
      <c r="X262" s="1">
        <f t="shared" si="18"/>
        <v>60</v>
      </c>
      <c r="Y262" t="s">
        <v>93</v>
      </c>
      <c r="Z262" t="s">
        <v>94</v>
      </c>
      <c r="AA262" t="s">
        <v>124</v>
      </c>
      <c r="AB262" t="s">
        <v>124</v>
      </c>
      <c r="AC262" t="s">
        <v>96</v>
      </c>
      <c r="AE262">
        <v>399</v>
      </c>
      <c r="AF262" t="s">
        <v>98</v>
      </c>
      <c r="AG262" t="s">
        <v>98</v>
      </c>
      <c r="AH262" t="s">
        <v>118</v>
      </c>
      <c r="AI262" s="1">
        <f>VLOOKUP('Housing Data Set'!AH262, 'Look-Up Tab'!$B$3:$C$8,2,FALSE)</f>
        <v>2</v>
      </c>
      <c r="AJ262" t="s">
        <v>98</v>
      </c>
      <c r="AK262" t="s">
        <v>98</v>
      </c>
      <c r="AL262" t="s">
        <v>97</v>
      </c>
      <c r="AM262" t="s">
        <v>153</v>
      </c>
      <c r="AN262">
        <v>672</v>
      </c>
      <c r="AO262" t="s">
        <v>119</v>
      </c>
      <c r="AP262">
        <v>690</v>
      </c>
      <c r="AQ262">
        <v>0</v>
      </c>
      <c r="AR262">
        <v>1362</v>
      </c>
      <c r="AS262" t="s">
        <v>103</v>
      </c>
      <c r="AT262" t="s">
        <v>98</v>
      </c>
      <c r="AU262" t="s">
        <v>105</v>
      </c>
      <c r="AV262" t="s">
        <v>106</v>
      </c>
      <c r="AW262">
        <v>1382</v>
      </c>
      <c r="AX262">
        <v>0</v>
      </c>
      <c r="AY262">
        <v>0</v>
      </c>
      <c r="AZ262">
        <v>1382</v>
      </c>
      <c r="BA262">
        <v>1</v>
      </c>
      <c r="BB262">
        <v>0</v>
      </c>
      <c r="BC262">
        <v>1</v>
      </c>
      <c r="BD262">
        <v>0</v>
      </c>
      <c r="BE262">
        <v>3</v>
      </c>
      <c r="BF262">
        <v>1</v>
      </c>
      <c r="BG262" t="s">
        <v>98</v>
      </c>
      <c r="BH262" s="1">
        <v>6</v>
      </c>
      <c r="BI262" t="s">
        <v>107</v>
      </c>
      <c r="BJ262" s="2">
        <v>1</v>
      </c>
      <c r="BK262" s="1">
        <f t="shared" si="19"/>
        <v>1</v>
      </c>
      <c r="BL262" t="s">
        <v>98</v>
      </c>
      <c r="BM262" t="s">
        <v>108</v>
      </c>
      <c r="BN262">
        <v>1991</v>
      </c>
      <c r="BO262" t="s">
        <v>102</v>
      </c>
      <c r="BP262">
        <v>2</v>
      </c>
      <c r="BQ262">
        <v>884</v>
      </c>
      <c r="BR262" t="s">
        <v>98</v>
      </c>
      <c r="BS262" t="s">
        <v>98</v>
      </c>
      <c r="BT262" t="s">
        <v>105</v>
      </c>
      <c r="BU262">
        <v>0</v>
      </c>
      <c r="BV262">
        <v>0</v>
      </c>
      <c r="BW262">
        <v>252</v>
      </c>
      <c r="BX262">
        <v>0</v>
      </c>
      <c r="BY262">
        <v>0</v>
      </c>
      <c r="BZ262">
        <v>0</v>
      </c>
      <c r="CA262" t="s">
        <v>83</v>
      </c>
      <c r="CB262" t="s">
        <v>163</v>
      </c>
      <c r="CC262" t="s">
        <v>83</v>
      </c>
      <c r="CD262">
        <v>0</v>
      </c>
      <c r="CE262">
        <v>5</v>
      </c>
      <c r="CF262">
        <v>2009</v>
      </c>
      <c r="CG262" t="s">
        <v>110</v>
      </c>
      <c r="CH262" t="s">
        <v>111</v>
      </c>
      <c r="CI262" s="3">
        <v>176000</v>
      </c>
    </row>
    <row r="263" spans="1:87" x14ac:dyDescent="0.3">
      <c r="A263" s="1">
        <v>262</v>
      </c>
      <c r="B263">
        <v>60</v>
      </c>
      <c r="C263" t="s">
        <v>81</v>
      </c>
      <c r="D263">
        <v>69</v>
      </c>
      <c r="E263" s="1">
        <v>9588</v>
      </c>
      <c r="F263" s="2" t="s">
        <v>82</v>
      </c>
      <c r="G263" s="1">
        <f t="shared" si="16"/>
        <v>1</v>
      </c>
      <c r="H263" t="s">
        <v>83</v>
      </c>
      <c r="I263" t="s">
        <v>120</v>
      </c>
      <c r="J263" t="s">
        <v>85</v>
      </c>
      <c r="K263" t="s">
        <v>86</v>
      </c>
      <c r="L263" t="s">
        <v>87</v>
      </c>
      <c r="M263" t="s">
        <v>88</v>
      </c>
      <c r="N263" t="s">
        <v>89</v>
      </c>
      <c r="O263" t="s">
        <v>90</v>
      </c>
      <c r="P263" t="s">
        <v>90</v>
      </c>
      <c r="Q263" t="s">
        <v>91</v>
      </c>
      <c r="R263" t="s">
        <v>92</v>
      </c>
      <c r="S263">
        <v>8</v>
      </c>
      <c r="T263">
        <v>5</v>
      </c>
      <c r="U263" s="2">
        <v>2007</v>
      </c>
      <c r="V263" s="2">
        <v>2007</v>
      </c>
      <c r="W263" s="1">
        <f t="shared" si="17"/>
        <v>15</v>
      </c>
      <c r="X263" s="1">
        <f t="shared" si="18"/>
        <v>15</v>
      </c>
      <c r="Y263" t="s">
        <v>93</v>
      </c>
      <c r="Z263" t="s">
        <v>94</v>
      </c>
      <c r="AA263" t="s">
        <v>180</v>
      </c>
      <c r="AB263" t="s">
        <v>181</v>
      </c>
      <c r="AC263" t="s">
        <v>137</v>
      </c>
      <c r="AE263">
        <v>270</v>
      </c>
      <c r="AF263" t="s">
        <v>97</v>
      </c>
      <c r="AG263" t="s">
        <v>98</v>
      </c>
      <c r="AH263" t="s">
        <v>99</v>
      </c>
      <c r="AI263" s="1">
        <f>VLOOKUP('Housing Data Set'!AH263, 'Look-Up Tab'!$B$3:$C$8,2,FALSE)</f>
        <v>3</v>
      </c>
      <c r="AJ263" t="s">
        <v>104</v>
      </c>
      <c r="AK263" t="s">
        <v>98</v>
      </c>
      <c r="AL263" t="s">
        <v>100</v>
      </c>
      <c r="AM263" t="s">
        <v>102</v>
      </c>
      <c r="AN263">
        <v>0</v>
      </c>
      <c r="AO263" t="s">
        <v>102</v>
      </c>
      <c r="AP263">
        <v>0</v>
      </c>
      <c r="AQ263">
        <v>1482</v>
      </c>
      <c r="AR263">
        <v>1482</v>
      </c>
      <c r="AS263" t="s">
        <v>103</v>
      </c>
      <c r="AT263" t="s">
        <v>104</v>
      </c>
      <c r="AU263" t="s">
        <v>105</v>
      </c>
      <c r="AV263" t="s">
        <v>106</v>
      </c>
      <c r="AW263">
        <v>1482</v>
      </c>
      <c r="AX263">
        <v>1092</v>
      </c>
      <c r="AY263">
        <v>0</v>
      </c>
      <c r="AZ263">
        <v>2574</v>
      </c>
      <c r="BA263">
        <v>0</v>
      </c>
      <c r="BB263">
        <v>0</v>
      </c>
      <c r="BC263">
        <v>2</v>
      </c>
      <c r="BD263">
        <v>1</v>
      </c>
      <c r="BE263">
        <v>3</v>
      </c>
      <c r="BF263">
        <v>1</v>
      </c>
      <c r="BG263" t="s">
        <v>104</v>
      </c>
      <c r="BH263" s="1">
        <v>10</v>
      </c>
      <c r="BI263" t="s">
        <v>107</v>
      </c>
      <c r="BJ263" s="2">
        <v>1</v>
      </c>
      <c r="BK263" s="1">
        <f t="shared" si="19"/>
        <v>1</v>
      </c>
      <c r="BL263" t="s">
        <v>97</v>
      </c>
      <c r="BM263" t="s">
        <v>156</v>
      </c>
      <c r="BN263">
        <v>2007</v>
      </c>
      <c r="BO263" t="s">
        <v>157</v>
      </c>
      <c r="BP263">
        <v>3</v>
      </c>
      <c r="BQ263">
        <v>868</v>
      </c>
      <c r="BR263" t="s">
        <v>98</v>
      </c>
      <c r="BS263" t="s">
        <v>98</v>
      </c>
      <c r="BT263" t="s">
        <v>105</v>
      </c>
      <c r="BU263">
        <v>0</v>
      </c>
      <c r="BV263">
        <v>148</v>
      </c>
      <c r="BW263">
        <v>0</v>
      </c>
      <c r="BX263">
        <v>0</v>
      </c>
      <c r="BY263">
        <v>0</v>
      </c>
      <c r="BZ263">
        <v>0</v>
      </c>
      <c r="CA263" t="s">
        <v>83</v>
      </c>
      <c r="CB263" t="s">
        <v>83</v>
      </c>
      <c r="CC263" t="s">
        <v>83</v>
      </c>
      <c r="CD263">
        <v>0</v>
      </c>
      <c r="CE263">
        <v>11</v>
      </c>
      <c r="CF263">
        <v>2007</v>
      </c>
      <c r="CG263" t="s">
        <v>158</v>
      </c>
      <c r="CH263" t="s">
        <v>159</v>
      </c>
      <c r="CI263" s="3">
        <v>276000</v>
      </c>
    </row>
    <row r="264" spans="1:87" x14ac:dyDescent="0.3">
      <c r="A264" s="1">
        <v>263</v>
      </c>
      <c r="B264">
        <v>80</v>
      </c>
      <c r="C264" t="s">
        <v>81</v>
      </c>
      <c r="D264">
        <v>88</v>
      </c>
      <c r="E264" s="1">
        <v>8471</v>
      </c>
      <c r="F264" s="2" t="s">
        <v>82</v>
      </c>
      <c r="G264" s="1">
        <f t="shared" si="16"/>
        <v>1</v>
      </c>
      <c r="H264" t="s">
        <v>83</v>
      </c>
      <c r="I264" t="s">
        <v>120</v>
      </c>
      <c r="J264" t="s">
        <v>85</v>
      </c>
      <c r="K264" t="s">
        <v>86</v>
      </c>
      <c r="L264" t="s">
        <v>122</v>
      </c>
      <c r="M264" t="s">
        <v>88</v>
      </c>
      <c r="N264" t="s">
        <v>151</v>
      </c>
      <c r="O264" t="s">
        <v>90</v>
      </c>
      <c r="P264" t="s">
        <v>90</v>
      </c>
      <c r="Q264" t="s">
        <v>91</v>
      </c>
      <c r="R264" t="s">
        <v>197</v>
      </c>
      <c r="S264">
        <v>6</v>
      </c>
      <c r="T264">
        <v>7</v>
      </c>
      <c r="U264" s="2">
        <v>1977</v>
      </c>
      <c r="V264" s="2">
        <v>1995</v>
      </c>
      <c r="W264" s="1">
        <f t="shared" si="17"/>
        <v>45</v>
      </c>
      <c r="X264" s="1">
        <f t="shared" si="18"/>
        <v>27</v>
      </c>
      <c r="Y264" t="s">
        <v>93</v>
      </c>
      <c r="Z264" t="s">
        <v>94</v>
      </c>
      <c r="AA264" t="s">
        <v>140</v>
      </c>
      <c r="AB264" t="s">
        <v>161</v>
      </c>
      <c r="AC264" t="s">
        <v>96</v>
      </c>
      <c r="AE264">
        <v>46</v>
      </c>
      <c r="AF264" t="s">
        <v>98</v>
      </c>
      <c r="AG264" t="s">
        <v>98</v>
      </c>
      <c r="AH264" t="s">
        <v>118</v>
      </c>
      <c r="AI264" s="1">
        <f>VLOOKUP('Housing Data Set'!AH264, 'Look-Up Tab'!$B$3:$C$8,2,FALSE)</f>
        <v>2</v>
      </c>
      <c r="AJ264" t="s">
        <v>97</v>
      </c>
      <c r="AK264" t="s">
        <v>97</v>
      </c>
      <c r="AL264" t="s">
        <v>130</v>
      </c>
      <c r="AM264" t="s">
        <v>119</v>
      </c>
      <c r="AN264">
        <v>506</v>
      </c>
      <c r="AO264" t="s">
        <v>102</v>
      </c>
      <c r="AP264">
        <v>0</v>
      </c>
      <c r="AQ264">
        <v>0</v>
      </c>
      <c r="AR264">
        <v>506</v>
      </c>
      <c r="AS264" t="s">
        <v>103</v>
      </c>
      <c r="AT264" t="s">
        <v>98</v>
      </c>
      <c r="AU264" t="s">
        <v>105</v>
      </c>
      <c r="AV264" t="s">
        <v>106</v>
      </c>
      <c r="AW264">
        <v>1212</v>
      </c>
      <c r="AX264">
        <v>0</v>
      </c>
      <c r="AY264">
        <v>0</v>
      </c>
      <c r="AZ264">
        <v>1212</v>
      </c>
      <c r="BA264">
        <v>1</v>
      </c>
      <c r="BB264">
        <v>0</v>
      </c>
      <c r="BC264">
        <v>1</v>
      </c>
      <c r="BD264">
        <v>0</v>
      </c>
      <c r="BE264">
        <v>3</v>
      </c>
      <c r="BF264">
        <v>1</v>
      </c>
      <c r="BG264" t="s">
        <v>98</v>
      </c>
      <c r="BH264" s="1">
        <v>6</v>
      </c>
      <c r="BI264" t="s">
        <v>107</v>
      </c>
      <c r="BJ264" s="2">
        <v>1</v>
      </c>
      <c r="BK264" s="1">
        <f t="shared" si="19"/>
        <v>1</v>
      </c>
      <c r="BL264" t="s">
        <v>98</v>
      </c>
      <c r="BM264" t="s">
        <v>108</v>
      </c>
      <c r="BN264">
        <v>1978</v>
      </c>
      <c r="BO264" t="s">
        <v>102</v>
      </c>
      <c r="BP264">
        <v>2</v>
      </c>
      <c r="BQ264">
        <v>492</v>
      </c>
      <c r="BR264" t="s">
        <v>98</v>
      </c>
      <c r="BS264" t="s">
        <v>98</v>
      </c>
      <c r="BT264" t="s">
        <v>105</v>
      </c>
      <c r="BU264">
        <v>292</v>
      </c>
      <c r="BV264">
        <v>12</v>
      </c>
      <c r="BW264">
        <v>0</v>
      </c>
      <c r="BX264">
        <v>0</v>
      </c>
      <c r="BY264">
        <v>0</v>
      </c>
      <c r="BZ264">
        <v>0</v>
      </c>
      <c r="CA264" t="s">
        <v>83</v>
      </c>
      <c r="CB264" t="s">
        <v>163</v>
      </c>
      <c r="CC264" t="s">
        <v>83</v>
      </c>
      <c r="CD264">
        <v>0</v>
      </c>
      <c r="CE264">
        <v>7</v>
      </c>
      <c r="CF264">
        <v>2006</v>
      </c>
      <c r="CG264" t="s">
        <v>110</v>
      </c>
      <c r="CH264" t="s">
        <v>111</v>
      </c>
      <c r="CI264" s="3">
        <v>151000</v>
      </c>
    </row>
    <row r="265" spans="1:87" x14ac:dyDescent="0.3">
      <c r="A265" s="1">
        <v>264</v>
      </c>
      <c r="B265">
        <v>50</v>
      </c>
      <c r="C265" t="s">
        <v>142</v>
      </c>
      <c r="D265">
        <v>50</v>
      </c>
      <c r="E265" s="1">
        <v>5500</v>
      </c>
      <c r="F265" s="2" t="s">
        <v>82</v>
      </c>
      <c r="G265" s="1">
        <f t="shared" si="16"/>
        <v>1</v>
      </c>
      <c r="H265" t="s">
        <v>83</v>
      </c>
      <c r="I265" t="s">
        <v>84</v>
      </c>
      <c r="J265" t="s">
        <v>85</v>
      </c>
      <c r="K265" t="s">
        <v>86</v>
      </c>
      <c r="L265" t="s">
        <v>122</v>
      </c>
      <c r="M265" t="s">
        <v>88</v>
      </c>
      <c r="N265" t="s">
        <v>143</v>
      </c>
      <c r="O265" t="s">
        <v>90</v>
      </c>
      <c r="P265" t="s">
        <v>90</v>
      </c>
      <c r="Q265" t="s">
        <v>91</v>
      </c>
      <c r="R265" t="s">
        <v>132</v>
      </c>
      <c r="S265">
        <v>5</v>
      </c>
      <c r="T265">
        <v>7</v>
      </c>
      <c r="U265" s="2">
        <v>1929</v>
      </c>
      <c r="V265" s="2">
        <v>2001</v>
      </c>
      <c r="W265" s="1">
        <f t="shared" si="17"/>
        <v>93</v>
      </c>
      <c r="X265" s="1">
        <f t="shared" si="18"/>
        <v>21</v>
      </c>
      <c r="Y265" t="s">
        <v>93</v>
      </c>
      <c r="Z265" t="s">
        <v>94</v>
      </c>
      <c r="AA265" t="s">
        <v>124</v>
      </c>
      <c r="AB265" t="s">
        <v>124</v>
      </c>
      <c r="AC265" t="s">
        <v>117</v>
      </c>
      <c r="AE265">
        <v>0</v>
      </c>
      <c r="AF265" t="s">
        <v>98</v>
      </c>
      <c r="AG265" t="s">
        <v>98</v>
      </c>
      <c r="AH265" t="s">
        <v>126</v>
      </c>
      <c r="AI265" s="1">
        <f>VLOOKUP('Housing Data Set'!AH265, 'Look-Up Tab'!$B$3:$C$8,2,FALSE)</f>
        <v>1</v>
      </c>
      <c r="AJ265" t="s">
        <v>98</v>
      </c>
      <c r="AK265" t="s">
        <v>98</v>
      </c>
      <c r="AL265" t="s">
        <v>100</v>
      </c>
      <c r="AM265" t="s">
        <v>172</v>
      </c>
      <c r="AN265">
        <v>234</v>
      </c>
      <c r="AO265" t="s">
        <v>119</v>
      </c>
      <c r="AP265">
        <v>692</v>
      </c>
      <c r="AQ265">
        <v>0</v>
      </c>
      <c r="AR265">
        <v>926</v>
      </c>
      <c r="AS265" t="s">
        <v>103</v>
      </c>
      <c r="AT265" t="s">
        <v>98</v>
      </c>
      <c r="AU265" t="s">
        <v>105</v>
      </c>
      <c r="AV265" t="s">
        <v>106</v>
      </c>
      <c r="AW265">
        <v>926</v>
      </c>
      <c r="AX265">
        <v>0</v>
      </c>
      <c r="AY265">
        <v>390</v>
      </c>
      <c r="AZ265">
        <v>1316</v>
      </c>
      <c r="BA265">
        <v>1</v>
      </c>
      <c r="BB265">
        <v>0</v>
      </c>
      <c r="BC265">
        <v>1</v>
      </c>
      <c r="BD265">
        <v>0</v>
      </c>
      <c r="BE265">
        <v>3</v>
      </c>
      <c r="BF265">
        <v>1</v>
      </c>
      <c r="BG265" t="s">
        <v>98</v>
      </c>
      <c r="BH265" s="1">
        <v>6</v>
      </c>
      <c r="BI265" t="s">
        <v>107</v>
      </c>
      <c r="BJ265" s="2">
        <v>0</v>
      </c>
      <c r="BK265" s="1">
        <f t="shared" si="19"/>
        <v>0</v>
      </c>
      <c r="BL265" t="s">
        <v>83</v>
      </c>
      <c r="BM265" t="s">
        <v>127</v>
      </c>
      <c r="BN265">
        <v>1974</v>
      </c>
      <c r="BO265" t="s">
        <v>102</v>
      </c>
      <c r="BP265">
        <v>2</v>
      </c>
      <c r="BQ265">
        <v>484</v>
      </c>
      <c r="BR265" t="s">
        <v>98</v>
      </c>
      <c r="BS265" t="s">
        <v>98</v>
      </c>
      <c r="BT265" t="s">
        <v>105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 t="s">
        <v>83</v>
      </c>
      <c r="CB265" t="s">
        <v>83</v>
      </c>
      <c r="CC265" t="s">
        <v>83</v>
      </c>
      <c r="CD265">
        <v>0</v>
      </c>
      <c r="CE265">
        <v>4</v>
      </c>
      <c r="CF265">
        <v>2010</v>
      </c>
      <c r="CG265" t="s">
        <v>110</v>
      </c>
      <c r="CH265" t="s">
        <v>111</v>
      </c>
      <c r="CI265" s="3">
        <v>130000</v>
      </c>
    </row>
    <row r="266" spans="1:87" x14ac:dyDescent="0.3">
      <c r="A266" s="1">
        <v>265</v>
      </c>
      <c r="B266">
        <v>30</v>
      </c>
      <c r="C266" t="s">
        <v>142</v>
      </c>
      <c r="D266">
        <v>30</v>
      </c>
      <c r="E266" s="1">
        <v>5232</v>
      </c>
      <c r="F266" s="2" t="s">
        <v>82</v>
      </c>
      <c r="G266" s="1">
        <f t="shared" si="16"/>
        <v>1</v>
      </c>
      <c r="H266" t="s">
        <v>174</v>
      </c>
      <c r="I266" t="s">
        <v>231</v>
      </c>
      <c r="J266" t="s">
        <v>175</v>
      </c>
      <c r="K266" t="s">
        <v>86</v>
      </c>
      <c r="L266" t="s">
        <v>87</v>
      </c>
      <c r="M266" t="s">
        <v>88</v>
      </c>
      <c r="N266" t="s">
        <v>143</v>
      </c>
      <c r="O266" t="s">
        <v>144</v>
      </c>
      <c r="P266" t="s">
        <v>90</v>
      </c>
      <c r="Q266" t="s">
        <v>91</v>
      </c>
      <c r="R266" t="s">
        <v>115</v>
      </c>
      <c r="S266">
        <v>5</v>
      </c>
      <c r="T266">
        <v>5</v>
      </c>
      <c r="U266" s="2">
        <v>1925</v>
      </c>
      <c r="V266" s="2">
        <v>2004</v>
      </c>
      <c r="W266" s="1">
        <f t="shared" si="17"/>
        <v>97</v>
      </c>
      <c r="X266" s="1">
        <f t="shared" si="18"/>
        <v>18</v>
      </c>
      <c r="Y266" t="s">
        <v>93</v>
      </c>
      <c r="Z266" t="s">
        <v>94</v>
      </c>
      <c r="AA266" t="s">
        <v>124</v>
      </c>
      <c r="AB266" t="s">
        <v>124</v>
      </c>
      <c r="AC266" t="s">
        <v>117</v>
      </c>
      <c r="AE266">
        <v>0</v>
      </c>
      <c r="AF266" t="s">
        <v>98</v>
      </c>
      <c r="AG266" t="s">
        <v>98</v>
      </c>
      <c r="AH266" t="s">
        <v>126</v>
      </c>
      <c r="AI266" s="1">
        <f>VLOOKUP('Housing Data Set'!AH266, 'Look-Up Tab'!$B$3:$C$8,2,FALSE)</f>
        <v>1</v>
      </c>
      <c r="AJ266" t="s">
        <v>147</v>
      </c>
      <c r="AK266" t="s">
        <v>98</v>
      </c>
      <c r="AL266" t="s">
        <v>100</v>
      </c>
      <c r="AM266" t="s">
        <v>102</v>
      </c>
      <c r="AN266">
        <v>0</v>
      </c>
      <c r="AO266" t="s">
        <v>102</v>
      </c>
      <c r="AP266">
        <v>0</v>
      </c>
      <c r="AQ266">
        <v>680</v>
      </c>
      <c r="AR266">
        <v>680</v>
      </c>
      <c r="AS266" t="s">
        <v>103</v>
      </c>
      <c r="AT266" t="s">
        <v>97</v>
      </c>
      <c r="AU266" t="s">
        <v>177</v>
      </c>
      <c r="AV266" t="s">
        <v>187</v>
      </c>
      <c r="AW266">
        <v>764</v>
      </c>
      <c r="AX266">
        <v>0</v>
      </c>
      <c r="AY266">
        <v>0</v>
      </c>
      <c r="AZ266">
        <v>764</v>
      </c>
      <c r="BA266">
        <v>0</v>
      </c>
      <c r="BB266">
        <v>0</v>
      </c>
      <c r="BC266">
        <v>1</v>
      </c>
      <c r="BD266">
        <v>0</v>
      </c>
      <c r="BE266">
        <v>2</v>
      </c>
      <c r="BF266">
        <v>1</v>
      </c>
      <c r="BG266" t="s">
        <v>98</v>
      </c>
      <c r="BH266" s="1">
        <v>4</v>
      </c>
      <c r="BI266" t="s">
        <v>107</v>
      </c>
      <c r="BJ266" s="2">
        <v>0</v>
      </c>
      <c r="BK266" s="1">
        <f t="shared" si="19"/>
        <v>0</v>
      </c>
      <c r="BL266" t="s">
        <v>83</v>
      </c>
      <c r="BM266" t="s">
        <v>127</v>
      </c>
      <c r="BN266">
        <v>1965</v>
      </c>
      <c r="BO266" t="s">
        <v>102</v>
      </c>
      <c r="BP266">
        <v>2</v>
      </c>
      <c r="BQ266">
        <v>504</v>
      </c>
      <c r="BR266" t="s">
        <v>98</v>
      </c>
      <c r="BS266" t="s">
        <v>98</v>
      </c>
      <c r="BT266" t="s">
        <v>177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 t="s">
        <v>83</v>
      </c>
      <c r="CB266" t="s">
        <v>83</v>
      </c>
      <c r="CC266" t="s">
        <v>83</v>
      </c>
      <c r="CD266">
        <v>0</v>
      </c>
      <c r="CE266">
        <v>6</v>
      </c>
      <c r="CF266">
        <v>2008</v>
      </c>
      <c r="CG266" t="s">
        <v>110</v>
      </c>
      <c r="CH266" t="s">
        <v>111</v>
      </c>
      <c r="CI266" s="3">
        <v>73000</v>
      </c>
    </row>
    <row r="267" spans="1:87" x14ac:dyDescent="0.3">
      <c r="A267" s="1">
        <v>266</v>
      </c>
      <c r="B267">
        <v>20</v>
      </c>
      <c r="C267" t="s">
        <v>81</v>
      </c>
      <c r="D267">
        <v>78</v>
      </c>
      <c r="E267" s="1">
        <v>12090</v>
      </c>
      <c r="F267" s="2" t="s">
        <v>82</v>
      </c>
      <c r="G267" s="1">
        <f t="shared" si="16"/>
        <v>1</v>
      </c>
      <c r="H267" t="s">
        <v>83</v>
      </c>
      <c r="I267" t="s">
        <v>120</v>
      </c>
      <c r="J267" t="s">
        <v>85</v>
      </c>
      <c r="K267" t="s">
        <v>86</v>
      </c>
      <c r="L267" t="s">
        <v>87</v>
      </c>
      <c r="M267" t="s">
        <v>88</v>
      </c>
      <c r="N267" t="s">
        <v>138</v>
      </c>
      <c r="O267" t="s">
        <v>90</v>
      </c>
      <c r="P267" t="s">
        <v>90</v>
      </c>
      <c r="Q267" t="s">
        <v>91</v>
      </c>
      <c r="R267" t="s">
        <v>115</v>
      </c>
      <c r="S267">
        <v>6</v>
      </c>
      <c r="T267">
        <v>6</v>
      </c>
      <c r="U267" s="2">
        <v>1981</v>
      </c>
      <c r="V267" s="2">
        <v>1981</v>
      </c>
      <c r="W267" s="1">
        <f t="shared" si="17"/>
        <v>41</v>
      </c>
      <c r="X267" s="1">
        <f t="shared" si="18"/>
        <v>41</v>
      </c>
      <c r="Y267" t="s">
        <v>93</v>
      </c>
      <c r="Z267" t="s">
        <v>94</v>
      </c>
      <c r="AA267" t="s">
        <v>116</v>
      </c>
      <c r="AB267" t="s">
        <v>116</v>
      </c>
      <c r="AC267" t="s">
        <v>96</v>
      </c>
      <c r="AE267">
        <v>210</v>
      </c>
      <c r="AF267" t="s">
        <v>98</v>
      </c>
      <c r="AG267" t="s">
        <v>97</v>
      </c>
      <c r="AH267" t="s">
        <v>118</v>
      </c>
      <c r="AI267" s="1">
        <f>VLOOKUP('Housing Data Set'!AH267, 'Look-Up Tab'!$B$3:$C$8,2,FALSE)</f>
        <v>2</v>
      </c>
      <c r="AJ267" t="s">
        <v>97</v>
      </c>
      <c r="AK267" t="s">
        <v>98</v>
      </c>
      <c r="AL267" t="s">
        <v>100</v>
      </c>
      <c r="AM267" t="s">
        <v>101</v>
      </c>
      <c r="AN267">
        <v>588</v>
      </c>
      <c r="AO267" t="s">
        <v>172</v>
      </c>
      <c r="AP267">
        <v>228</v>
      </c>
      <c r="AQ267">
        <v>606</v>
      </c>
      <c r="AR267">
        <v>1422</v>
      </c>
      <c r="AS267" t="s">
        <v>103</v>
      </c>
      <c r="AT267" t="s">
        <v>98</v>
      </c>
      <c r="AU267" t="s">
        <v>105</v>
      </c>
      <c r="AV267" t="s">
        <v>106</v>
      </c>
      <c r="AW267">
        <v>1422</v>
      </c>
      <c r="AX267">
        <v>0</v>
      </c>
      <c r="AY267">
        <v>0</v>
      </c>
      <c r="AZ267">
        <v>1422</v>
      </c>
      <c r="BA267">
        <v>0</v>
      </c>
      <c r="BB267">
        <v>0</v>
      </c>
      <c r="BC267">
        <v>2</v>
      </c>
      <c r="BD267">
        <v>0</v>
      </c>
      <c r="BE267">
        <v>3</v>
      </c>
      <c r="BF267">
        <v>1</v>
      </c>
      <c r="BG267" t="s">
        <v>97</v>
      </c>
      <c r="BH267" s="1">
        <v>7</v>
      </c>
      <c r="BI267" t="s">
        <v>107</v>
      </c>
      <c r="BJ267" s="2">
        <v>1</v>
      </c>
      <c r="BK267" s="1">
        <f t="shared" si="19"/>
        <v>1</v>
      </c>
      <c r="BL267" t="s">
        <v>98</v>
      </c>
      <c r="BM267" t="s">
        <v>108</v>
      </c>
      <c r="BN267">
        <v>1981</v>
      </c>
      <c r="BO267" t="s">
        <v>157</v>
      </c>
      <c r="BP267">
        <v>2</v>
      </c>
      <c r="BQ267">
        <v>576</v>
      </c>
      <c r="BR267" t="s">
        <v>98</v>
      </c>
      <c r="BS267" t="s">
        <v>98</v>
      </c>
      <c r="BT267" t="s">
        <v>105</v>
      </c>
      <c r="BU267">
        <v>276</v>
      </c>
      <c r="BV267">
        <v>0</v>
      </c>
      <c r="BW267">
        <v>0</v>
      </c>
      <c r="BX267">
        <v>0</v>
      </c>
      <c r="BY267">
        <v>0</v>
      </c>
      <c r="BZ267">
        <v>0</v>
      </c>
      <c r="CA267" t="s">
        <v>83</v>
      </c>
      <c r="CB267" t="s">
        <v>165</v>
      </c>
      <c r="CC267" t="s">
        <v>83</v>
      </c>
      <c r="CD267">
        <v>0</v>
      </c>
      <c r="CE267">
        <v>6</v>
      </c>
      <c r="CF267">
        <v>2008</v>
      </c>
      <c r="CG267" t="s">
        <v>110</v>
      </c>
      <c r="CH267" t="s">
        <v>111</v>
      </c>
      <c r="CI267" s="3">
        <v>175500</v>
      </c>
    </row>
    <row r="268" spans="1:87" x14ac:dyDescent="0.3">
      <c r="A268" s="1">
        <v>267</v>
      </c>
      <c r="B268">
        <v>60</v>
      </c>
      <c r="C268" t="s">
        <v>81</v>
      </c>
      <c r="D268">
        <v>70</v>
      </c>
      <c r="E268" s="1">
        <v>11207</v>
      </c>
      <c r="F268" s="2" t="s">
        <v>82</v>
      </c>
      <c r="G268" s="1">
        <f t="shared" si="16"/>
        <v>1</v>
      </c>
      <c r="H268" t="s">
        <v>83</v>
      </c>
      <c r="I268" t="s">
        <v>120</v>
      </c>
      <c r="J268" t="s">
        <v>199</v>
      </c>
      <c r="K268" t="s">
        <v>86</v>
      </c>
      <c r="L268" t="s">
        <v>112</v>
      </c>
      <c r="M268" t="s">
        <v>88</v>
      </c>
      <c r="N268" t="s">
        <v>193</v>
      </c>
      <c r="O268" t="s">
        <v>90</v>
      </c>
      <c r="P268" t="s">
        <v>90</v>
      </c>
      <c r="Q268" t="s">
        <v>91</v>
      </c>
      <c r="R268" t="s">
        <v>92</v>
      </c>
      <c r="S268">
        <v>6</v>
      </c>
      <c r="T268">
        <v>5</v>
      </c>
      <c r="U268" s="2">
        <v>1997</v>
      </c>
      <c r="V268" s="2">
        <v>1997</v>
      </c>
      <c r="W268" s="1">
        <f t="shared" si="17"/>
        <v>25</v>
      </c>
      <c r="X268" s="1">
        <f t="shared" si="18"/>
        <v>25</v>
      </c>
      <c r="Y268" t="s">
        <v>93</v>
      </c>
      <c r="Z268" t="s">
        <v>94</v>
      </c>
      <c r="AA268" t="s">
        <v>95</v>
      </c>
      <c r="AB268" t="s">
        <v>95</v>
      </c>
      <c r="AC268" t="s">
        <v>117</v>
      </c>
      <c r="AE268">
        <v>0</v>
      </c>
      <c r="AF268" t="s">
        <v>98</v>
      </c>
      <c r="AG268" t="s">
        <v>98</v>
      </c>
      <c r="AH268" t="s">
        <v>99</v>
      </c>
      <c r="AI268" s="1">
        <f>VLOOKUP('Housing Data Set'!AH268, 'Look-Up Tab'!$B$3:$C$8,2,FALSE)</f>
        <v>3</v>
      </c>
      <c r="AJ268" t="s">
        <v>97</v>
      </c>
      <c r="AK268" t="s">
        <v>98</v>
      </c>
      <c r="AL268" t="s">
        <v>130</v>
      </c>
      <c r="AM268" t="s">
        <v>101</v>
      </c>
      <c r="AN268">
        <v>714</v>
      </c>
      <c r="AO268" t="s">
        <v>102</v>
      </c>
      <c r="AP268">
        <v>0</v>
      </c>
      <c r="AQ268">
        <v>88</v>
      </c>
      <c r="AR268">
        <v>802</v>
      </c>
      <c r="AS268" t="s">
        <v>103</v>
      </c>
      <c r="AT268" t="s">
        <v>97</v>
      </c>
      <c r="AU268" t="s">
        <v>105</v>
      </c>
      <c r="AV268" t="s">
        <v>106</v>
      </c>
      <c r="AW268">
        <v>802</v>
      </c>
      <c r="AX268">
        <v>709</v>
      </c>
      <c r="AY268">
        <v>0</v>
      </c>
      <c r="AZ268">
        <v>1511</v>
      </c>
      <c r="BA268">
        <v>1</v>
      </c>
      <c r="BB268">
        <v>0</v>
      </c>
      <c r="BC268">
        <v>2</v>
      </c>
      <c r="BD268">
        <v>1</v>
      </c>
      <c r="BE268">
        <v>3</v>
      </c>
      <c r="BF268">
        <v>1</v>
      </c>
      <c r="BG268" t="s">
        <v>98</v>
      </c>
      <c r="BH268" s="1">
        <v>8</v>
      </c>
      <c r="BI268" t="s">
        <v>107</v>
      </c>
      <c r="BJ268" s="2">
        <v>1</v>
      </c>
      <c r="BK268" s="1">
        <f t="shared" si="19"/>
        <v>1</v>
      </c>
      <c r="BL268" t="s">
        <v>98</v>
      </c>
      <c r="BM268" t="s">
        <v>108</v>
      </c>
      <c r="BN268">
        <v>1997</v>
      </c>
      <c r="BO268" t="s">
        <v>157</v>
      </c>
      <c r="BP268">
        <v>2</v>
      </c>
      <c r="BQ268">
        <v>413</v>
      </c>
      <c r="BR268" t="s">
        <v>98</v>
      </c>
      <c r="BS268" t="s">
        <v>98</v>
      </c>
      <c r="BT268" t="s">
        <v>105</v>
      </c>
      <c r="BU268">
        <v>95</v>
      </c>
      <c r="BV268">
        <v>75</v>
      </c>
      <c r="BW268">
        <v>0</v>
      </c>
      <c r="BX268">
        <v>0</v>
      </c>
      <c r="BY268">
        <v>0</v>
      </c>
      <c r="BZ268">
        <v>0</v>
      </c>
      <c r="CA268" t="s">
        <v>83</v>
      </c>
      <c r="CB268" t="s">
        <v>83</v>
      </c>
      <c r="CC268" t="s">
        <v>83</v>
      </c>
      <c r="CD268">
        <v>0</v>
      </c>
      <c r="CE268">
        <v>6</v>
      </c>
      <c r="CF268">
        <v>2006</v>
      </c>
      <c r="CG268" t="s">
        <v>110</v>
      </c>
      <c r="CH268" t="s">
        <v>111</v>
      </c>
      <c r="CI268" s="3">
        <v>185000</v>
      </c>
    </row>
    <row r="269" spans="1:87" x14ac:dyDescent="0.3">
      <c r="A269" s="1">
        <v>268</v>
      </c>
      <c r="B269">
        <v>75</v>
      </c>
      <c r="C269" t="s">
        <v>81</v>
      </c>
      <c r="D269">
        <v>60</v>
      </c>
      <c r="E269" s="1">
        <v>8400</v>
      </c>
      <c r="F269" s="2" t="s">
        <v>82</v>
      </c>
      <c r="G269" s="1">
        <f t="shared" si="16"/>
        <v>1</v>
      </c>
      <c r="H269" t="s">
        <v>83</v>
      </c>
      <c r="I269" t="s">
        <v>84</v>
      </c>
      <c r="J269" t="s">
        <v>175</v>
      </c>
      <c r="K269" t="s">
        <v>86</v>
      </c>
      <c r="L269" t="s">
        <v>87</v>
      </c>
      <c r="M269" t="s">
        <v>194</v>
      </c>
      <c r="N269" t="s">
        <v>232</v>
      </c>
      <c r="O269" t="s">
        <v>90</v>
      </c>
      <c r="P269" t="s">
        <v>90</v>
      </c>
      <c r="Q269" t="s">
        <v>91</v>
      </c>
      <c r="R269" t="s">
        <v>225</v>
      </c>
      <c r="S269">
        <v>5</v>
      </c>
      <c r="T269">
        <v>8</v>
      </c>
      <c r="U269" s="2">
        <v>1939</v>
      </c>
      <c r="V269" s="2">
        <v>1997</v>
      </c>
      <c r="W269" s="1">
        <f t="shared" si="17"/>
        <v>83</v>
      </c>
      <c r="X269" s="1">
        <f t="shared" si="18"/>
        <v>25</v>
      </c>
      <c r="Y269" t="s">
        <v>93</v>
      </c>
      <c r="Z269" t="s">
        <v>94</v>
      </c>
      <c r="AA269" t="s">
        <v>124</v>
      </c>
      <c r="AB269" t="s">
        <v>124</v>
      </c>
      <c r="AC269" t="s">
        <v>117</v>
      </c>
      <c r="AE269">
        <v>0</v>
      </c>
      <c r="AF269" t="s">
        <v>98</v>
      </c>
      <c r="AG269" t="s">
        <v>98</v>
      </c>
      <c r="AH269" t="s">
        <v>99</v>
      </c>
      <c r="AI269" s="1">
        <f>VLOOKUP('Housing Data Set'!AH269, 'Look-Up Tab'!$B$3:$C$8,2,FALSE)</f>
        <v>3</v>
      </c>
      <c r="AJ269" t="s">
        <v>98</v>
      </c>
      <c r="AK269" t="s">
        <v>98</v>
      </c>
      <c r="AL269" t="s">
        <v>100</v>
      </c>
      <c r="AM269" t="s">
        <v>172</v>
      </c>
      <c r="AN269">
        <v>378</v>
      </c>
      <c r="AO269" t="s">
        <v>102</v>
      </c>
      <c r="AP269">
        <v>0</v>
      </c>
      <c r="AQ269">
        <v>342</v>
      </c>
      <c r="AR269">
        <v>720</v>
      </c>
      <c r="AS269" t="s">
        <v>103</v>
      </c>
      <c r="AT269" t="s">
        <v>104</v>
      </c>
      <c r="AU269" t="s">
        <v>105</v>
      </c>
      <c r="AV269" t="s">
        <v>106</v>
      </c>
      <c r="AW269">
        <v>1052</v>
      </c>
      <c r="AX269">
        <v>720</v>
      </c>
      <c r="AY269">
        <v>420</v>
      </c>
      <c r="AZ269">
        <v>2192</v>
      </c>
      <c r="BA269">
        <v>0</v>
      </c>
      <c r="BB269">
        <v>0</v>
      </c>
      <c r="BC269">
        <v>2</v>
      </c>
      <c r="BD269">
        <v>1</v>
      </c>
      <c r="BE269">
        <v>4</v>
      </c>
      <c r="BF269">
        <v>1</v>
      </c>
      <c r="BG269" t="s">
        <v>97</v>
      </c>
      <c r="BH269" s="1">
        <v>8</v>
      </c>
      <c r="BI269" t="s">
        <v>107</v>
      </c>
      <c r="BJ269" s="2">
        <v>1</v>
      </c>
      <c r="BK269" s="1">
        <f t="shared" si="19"/>
        <v>1</v>
      </c>
      <c r="BL269" t="s">
        <v>97</v>
      </c>
      <c r="BM269" t="s">
        <v>127</v>
      </c>
      <c r="BN269">
        <v>1939</v>
      </c>
      <c r="BO269" t="s">
        <v>102</v>
      </c>
      <c r="BP269">
        <v>1</v>
      </c>
      <c r="BQ269">
        <v>240</v>
      </c>
      <c r="BR269" t="s">
        <v>98</v>
      </c>
      <c r="BS269" t="s">
        <v>98</v>
      </c>
      <c r="BT269" t="s">
        <v>105</v>
      </c>
      <c r="BU269">
        <v>262</v>
      </c>
      <c r="BV269">
        <v>24</v>
      </c>
      <c r="BW269">
        <v>0</v>
      </c>
      <c r="BX269">
        <v>0</v>
      </c>
      <c r="BY269">
        <v>0</v>
      </c>
      <c r="BZ269">
        <v>0</v>
      </c>
      <c r="CA269" t="s">
        <v>83</v>
      </c>
      <c r="CB269" t="s">
        <v>83</v>
      </c>
      <c r="CC269" t="s">
        <v>83</v>
      </c>
      <c r="CD269">
        <v>0</v>
      </c>
      <c r="CE269">
        <v>7</v>
      </c>
      <c r="CF269">
        <v>2008</v>
      </c>
      <c r="CG269" t="s">
        <v>110</v>
      </c>
      <c r="CH269" t="s">
        <v>111</v>
      </c>
      <c r="CI269" s="3">
        <v>179500</v>
      </c>
    </row>
    <row r="270" spans="1:87" x14ac:dyDescent="0.3">
      <c r="A270" s="1">
        <v>269</v>
      </c>
      <c r="B270">
        <v>30</v>
      </c>
      <c r="C270" t="s">
        <v>142</v>
      </c>
      <c r="D270">
        <v>71</v>
      </c>
      <c r="E270" s="1">
        <v>6900</v>
      </c>
      <c r="F270" s="2" t="s">
        <v>82</v>
      </c>
      <c r="G270" s="1">
        <f t="shared" si="16"/>
        <v>1</v>
      </c>
      <c r="H270" t="s">
        <v>83</v>
      </c>
      <c r="I270" t="s">
        <v>84</v>
      </c>
      <c r="J270" t="s">
        <v>85</v>
      </c>
      <c r="K270" t="s">
        <v>86</v>
      </c>
      <c r="L270" t="s">
        <v>87</v>
      </c>
      <c r="M270" t="s">
        <v>88</v>
      </c>
      <c r="N270" t="s">
        <v>176</v>
      </c>
      <c r="O270" t="s">
        <v>90</v>
      </c>
      <c r="P270" t="s">
        <v>90</v>
      </c>
      <c r="Q270" t="s">
        <v>91</v>
      </c>
      <c r="R270" t="s">
        <v>115</v>
      </c>
      <c r="S270">
        <v>5</v>
      </c>
      <c r="T270">
        <v>6</v>
      </c>
      <c r="U270" s="2">
        <v>1940</v>
      </c>
      <c r="V270" s="2">
        <v>1955</v>
      </c>
      <c r="W270" s="1">
        <f t="shared" si="17"/>
        <v>82</v>
      </c>
      <c r="X270" s="1">
        <f t="shared" si="18"/>
        <v>67</v>
      </c>
      <c r="Y270" t="s">
        <v>93</v>
      </c>
      <c r="Z270" t="s">
        <v>94</v>
      </c>
      <c r="AA270" t="s">
        <v>95</v>
      </c>
      <c r="AB270" t="s">
        <v>95</v>
      </c>
      <c r="AC270" t="s">
        <v>117</v>
      </c>
      <c r="AE270">
        <v>0</v>
      </c>
      <c r="AF270" t="s">
        <v>98</v>
      </c>
      <c r="AG270" t="s">
        <v>98</v>
      </c>
      <c r="AH270" t="s">
        <v>118</v>
      </c>
      <c r="AI270" s="1">
        <f>VLOOKUP('Housing Data Set'!AH270, 'Look-Up Tab'!$B$3:$C$8,2,FALSE)</f>
        <v>2</v>
      </c>
      <c r="AJ270" t="s">
        <v>98</v>
      </c>
      <c r="AK270" t="s">
        <v>98</v>
      </c>
      <c r="AL270" t="s">
        <v>100</v>
      </c>
      <c r="AM270" t="s">
        <v>119</v>
      </c>
      <c r="AN270">
        <v>403</v>
      </c>
      <c r="AO270" t="s">
        <v>153</v>
      </c>
      <c r="AP270">
        <v>125</v>
      </c>
      <c r="AQ270">
        <v>212</v>
      </c>
      <c r="AR270">
        <v>740</v>
      </c>
      <c r="AS270" t="s">
        <v>103</v>
      </c>
      <c r="AT270" t="s">
        <v>104</v>
      </c>
      <c r="AU270" t="s">
        <v>105</v>
      </c>
      <c r="AV270" t="s">
        <v>106</v>
      </c>
      <c r="AW270">
        <v>778</v>
      </c>
      <c r="AX270">
        <v>0</v>
      </c>
      <c r="AY270">
        <v>0</v>
      </c>
      <c r="AZ270">
        <v>778</v>
      </c>
      <c r="BA270">
        <v>0</v>
      </c>
      <c r="BB270">
        <v>0</v>
      </c>
      <c r="BC270">
        <v>1</v>
      </c>
      <c r="BD270">
        <v>0</v>
      </c>
      <c r="BE270">
        <v>2</v>
      </c>
      <c r="BF270">
        <v>1</v>
      </c>
      <c r="BG270" t="s">
        <v>98</v>
      </c>
      <c r="BH270" s="1">
        <v>4</v>
      </c>
      <c r="BI270" t="s">
        <v>107</v>
      </c>
      <c r="BJ270" s="2">
        <v>1</v>
      </c>
      <c r="BK270" s="1">
        <f t="shared" si="19"/>
        <v>1</v>
      </c>
      <c r="BL270" t="s">
        <v>97</v>
      </c>
      <c r="BM270" t="s">
        <v>127</v>
      </c>
      <c r="BN270">
        <v>1966</v>
      </c>
      <c r="BO270" t="s">
        <v>157</v>
      </c>
      <c r="BP270">
        <v>1</v>
      </c>
      <c r="BQ270">
        <v>924</v>
      </c>
      <c r="BR270" t="s">
        <v>104</v>
      </c>
      <c r="BS270" t="s">
        <v>104</v>
      </c>
      <c r="BT270" t="s">
        <v>105</v>
      </c>
      <c r="BU270">
        <v>0</v>
      </c>
      <c r="BV270">
        <v>25</v>
      </c>
      <c r="BW270">
        <v>0</v>
      </c>
      <c r="BX270">
        <v>0</v>
      </c>
      <c r="BY270">
        <v>0</v>
      </c>
      <c r="BZ270">
        <v>0</v>
      </c>
      <c r="CA270" t="s">
        <v>83</v>
      </c>
      <c r="CB270" t="s">
        <v>83</v>
      </c>
      <c r="CC270" t="s">
        <v>83</v>
      </c>
      <c r="CD270">
        <v>0</v>
      </c>
      <c r="CE270">
        <v>2</v>
      </c>
      <c r="CF270">
        <v>2008</v>
      </c>
      <c r="CG270" t="s">
        <v>110</v>
      </c>
      <c r="CH270" t="s">
        <v>111</v>
      </c>
      <c r="CI270" s="3">
        <v>120500</v>
      </c>
    </row>
    <row r="271" spans="1:87" x14ac:dyDescent="0.3">
      <c r="A271" s="1">
        <v>270</v>
      </c>
      <c r="B271">
        <v>20</v>
      </c>
      <c r="C271" t="s">
        <v>81</v>
      </c>
      <c r="D271" t="s">
        <v>83</v>
      </c>
      <c r="E271" s="1">
        <v>7917</v>
      </c>
      <c r="F271" s="2" t="s">
        <v>82</v>
      </c>
      <c r="G271" s="1">
        <f t="shared" si="16"/>
        <v>1</v>
      </c>
      <c r="H271" t="s">
        <v>83</v>
      </c>
      <c r="I271" t="s">
        <v>120</v>
      </c>
      <c r="J271" t="s">
        <v>85</v>
      </c>
      <c r="K271" t="s">
        <v>86</v>
      </c>
      <c r="L271" t="s">
        <v>122</v>
      </c>
      <c r="M271" t="s">
        <v>88</v>
      </c>
      <c r="N271" t="s">
        <v>185</v>
      </c>
      <c r="O271" t="s">
        <v>90</v>
      </c>
      <c r="P271" t="s">
        <v>90</v>
      </c>
      <c r="Q271" t="s">
        <v>91</v>
      </c>
      <c r="R271" t="s">
        <v>115</v>
      </c>
      <c r="S271">
        <v>6</v>
      </c>
      <c r="T271">
        <v>7</v>
      </c>
      <c r="U271" s="2">
        <v>1976</v>
      </c>
      <c r="V271" s="2">
        <v>1976</v>
      </c>
      <c r="W271" s="1">
        <f t="shared" si="17"/>
        <v>46</v>
      </c>
      <c r="X271" s="1">
        <f t="shared" si="18"/>
        <v>46</v>
      </c>
      <c r="Y271" t="s">
        <v>152</v>
      </c>
      <c r="Z271" t="s">
        <v>94</v>
      </c>
      <c r="AA271" t="s">
        <v>140</v>
      </c>
      <c r="AB271" t="s">
        <v>140</v>
      </c>
      <c r="AC271" t="s">
        <v>96</v>
      </c>
      <c r="AE271">
        <v>174</v>
      </c>
      <c r="AF271" t="s">
        <v>98</v>
      </c>
      <c r="AG271" t="s">
        <v>97</v>
      </c>
      <c r="AH271" t="s">
        <v>118</v>
      </c>
      <c r="AI271" s="1">
        <f>VLOOKUP('Housing Data Set'!AH271, 'Look-Up Tab'!$B$3:$C$8,2,FALSE)</f>
        <v>2</v>
      </c>
      <c r="AJ271" t="s">
        <v>98</v>
      </c>
      <c r="AK271" t="s">
        <v>97</v>
      </c>
      <c r="AL271" t="s">
        <v>100</v>
      </c>
      <c r="AM271" t="s">
        <v>141</v>
      </c>
      <c r="AN271">
        <v>751</v>
      </c>
      <c r="AO271" t="s">
        <v>102</v>
      </c>
      <c r="AP271">
        <v>0</v>
      </c>
      <c r="AQ271">
        <v>392</v>
      </c>
      <c r="AR271">
        <v>1143</v>
      </c>
      <c r="AS271" t="s">
        <v>103</v>
      </c>
      <c r="AT271" t="s">
        <v>98</v>
      </c>
      <c r="AU271" t="s">
        <v>105</v>
      </c>
      <c r="AV271" t="s">
        <v>106</v>
      </c>
      <c r="AW271">
        <v>1113</v>
      </c>
      <c r="AX271">
        <v>0</v>
      </c>
      <c r="AY271">
        <v>0</v>
      </c>
      <c r="AZ271">
        <v>1113</v>
      </c>
      <c r="BA271">
        <v>1</v>
      </c>
      <c r="BB271">
        <v>0</v>
      </c>
      <c r="BC271">
        <v>1</v>
      </c>
      <c r="BD271">
        <v>1</v>
      </c>
      <c r="BE271">
        <v>3</v>
      </c>
      <c r="BF271">
        <v>1</v>
      </c>
      <c r="BG271" t="s">
        <v>98</v>
      </c>
      <c r="BH271" s="1">
        <v>6</v>
      </c>
      <c r="BI271" t="s">
        <v>107</v>
      </c>
      <c r="BJ271" s="2">
        <v>1</v>
      </c>
      <c r="BK271" s="1">
        <f t="shared" si="19"/>
        <v>1</v>
      </c>
      <c r="BL271" t="s">
        <v>147</v>
      </c>
      <c r="BM271" t="s">
        <v>108</v>
      </c>
      <c r="BN271">
        <v>1987</v>
      </c>
      <c r="BO271" t="s">
        <v>109</v>
      </c>
      <c r="BP271">
        <v>1</v>
      </c>
      <c r="BQ271">
        <v>504</v>
      </c>
      <c r="BR271" t="s">
        <v>98</v>
      </c>
      <c r="BS271" t="s">
        <v>97</v>
      </c>
      <c r="BT271" t="s">
        <v>105</v>
      </c>
      <c r="BU271">
        <v>370</v>
      </c>
      <c r="BV271">
        <v>30</v>
      </c>
      <c r="BW271">
        <v>0</v>
      </c>
      <c r="BX271">
        <v>0</v>
      </c>
      <c r="BY271">
        <v>0</v>
      </c>
      <c r="BZ271">
        <v>0</v>
      </c>
      <c r="CA271" t="s">
        <v>83</v>
      </c>
      <c r="CB271" t="s">
        <v>165</v>
      </c>
      <c r="CC271" t="s">
        <v>83</v>
      </c>
      <c r="CD271">
        <v>0</v>
      </c>
      <c r="CE271">
        <v>5</v>
      </c>
      <c r="CF271">
        <v>2007</v>
      </c>
      <c r="CG271" t="s">
        <v>110</v>
      </c>
      <c r="CH271" t="s">
        <v>111</v>
      </c>
      <c r="CI271" s="3">
        <v>148000</v>
      </c>
    </row>
    <row r="272" spans="1:87" x14ac:dyDescent="0.3">
      <c r="A272" s="1">
        <v>271</v>
      </c>
      <c r="B272">
        <v>60</v>
      </c>
      <c r="C272" t="s">
        <v>192</v>
      </c>
      <c r="D272">
        <v>84</v>
      </c>
      <c r="E272" s="1">
        <v>10728</v>
      </c>
      <c r="F272" s="2" t="s">
        <v>82</v>
      </c>
      <c r="G272" s="1">
        <f t="shared" si="16"/>
        <v>1</v>
      </c>
      <c r="H272" t="s">
        <v>83</v>
      </c>
      <c r="I272" t="s">
        <v>84</v>
      </c>
      <c r="J272" t="s">
        <v>85</v>
      </c>
      <c r="K272" t="s">
        <v>86</v>
      </c>
      <c r="L272" t="s">
        <v>87</v>
      </c>
      <c r="M272" t="s">
        <v>88</v>
      </c>
      <c r="N272" t="s">
        <v>136</v>
      </c>
      <c r="O272" t="s">
        <v>90</v>
      </c>
      <c r="P272" t="s">
        <v>90</v>
      </c>
      <c r="Q272" t="s">
        <v>91</v>
      </c>
      <c r="R272" t="s">
        <v>92</v>
      </c>
      <c r="S272">
        <v>8</v>
      </c>
      <c r="T272">
        <v>5</v>
      </c>
      <c r="U272" s="2">
        <v>2006</v>
      </c>
      <c r="V272" s="2">
        <v>2006</v>
      </c>
      <c r="W272" s="1">
        <f t="shared" si="17"/>
        <v>16</v>
      </c>
      <c r="X272" s="1">
        <f t="shared" si="18"/>
        <v>16</v>
      </c>
      <c r="Y272" t="s">
        <v>93</v>
      </c>
      <c r="Z272" t="s">
        <v>94</v>
      </c>
      <c r="AA272" t="s">
        <v>95</v>
      </c>
      <c r="AB272" t="s">
        <v>95</v>
      </c>
      <c r="AC272" t="s">
        <v>117</v>
      </c>
      <c r="AE272">
        <v>0</v>
      </c>
      <c r="AF272" t="s">
        <v>97</v>
      </c>
      <c r="AG272" t="s">
        <v>98</v>
      </c>
      <c r="AH272" t="s">
        <v>99</v>
      </c>
      <c r="AI272" s="1">
        <f>VLOOKUP('Housing Data Set'!AH272, 'Look-Up Tab'!$B$3:$C$8,2,FALSE)</f>
        <v>3</v>
      </c>
      <c r="AJ272" t="s">
        <v>97</v>
      </c>
      <c r="AK272" t="s">
        <v>98</v>
      </c>
      <c r="AL272" t="s">
        <v>121</v>
      </c>
      <c r="AM272" t="s">
        <v>102</v>
      </c>
      <c r="AN272">
        <v>0</v>
      </c>
      <c r="AO272" t="s">
        <v>102</v>
      </c>
      <c r="AP272">
        <v>0</v>
      </c>
      <c r="AQ272">
        <v>1095</v>
      </c>
      <c r="AR272">
        <v>1095</v>
      </c>
      <c r="AS272" t="s">
        <v>103</v>
      </c>
      <c r="AT272" t="s">
        <v>97</v>
      </c>
      <c r="AU272" t="s">
        <v>105</v>
      </c>
      <c r="AV272" t="s">
        <v>106</v>
      </c>
      <c r="AW272">
        <v>1095</v>
      </c>
      <c r="AX272">
        <v>844</v>
      </c>
      <c r="AY272">
        <v>0</v>
      </c>
      <c r="AZ272">
        <v>1939</v>
      </c>
      <c r="BA272">
        <v>0</v>
      </c>
      <c r="BB272">
        <v>0</v>
      </c>
      <c r="BC272">
        <v>2</v>
      </c>
      <c r="BD272">
        <v>1</v>
      </c>
      <c r="BE272">
        <v>3</v>
      </c>
      <c r="BF272">
        <v>1</v>
      </c>
      <c r="BG272" t="s">
        <v>97</v>
      </c>
      <c r="BH272" s="1">
        <v>8</v>
      </c>
      <c r="BI272" t="s">
        <v>107</v>
      </c>
      <c r="BJ272" s="2">
        <v>1</v>
      </c>
      <c r="BK272" s="1">
        <f t="shared" si="19"/>
        <v>1</v>
      </c>
      <c r="BL272" t="s">
        <v>97</v>
      </c>
      <c r="BM272" t="s">
        <v>108</v>
      </c>
      <c r="BN272">
        <v>2006</v>
      </c>
      <c r="BO272" t="s">
        <v>109</v>
      </c>
      <c r="BP272">
        <v>3</v>
      </c>
      <c r="BQ272">
        <v>1053</v>
      </c>
      <c r="BR272" t="s">
        <v>98</v>
      </c>
      <c r="BS272" t="s">
        <v>98</v>
      </c>
      <c r="BT272" t="s">
        <v>105</v>
      </c>
      <c r="BU272">
        <v>192</v>
      </c>
      <c r="BV272">
        <v>51</v>
      </c>
      <c r="BW272">
        <v>0</v>
      </c>
      <c r="BX272">
        <v>0</v>
      </c>
      <c r="BY272">
        <v>0</v>
      </c>
      <c r="BZ272">
        <v>0</v>
      </c>
      <c r="CA272" t="s">
        <v>83</v>
      </c>
      <c r="CB272" t="s">
        <v>83</v>
      </c>
      <c r="CC272" t="s">
        <v>83</v>
      </c>
      <c r="CD272">
        <v>0</v>
      </c>
      <c r="CE272">
        <v>8</v>
      </c>
      <c r="CF272">
        <v>2006</v>
      </c>
      <c r="CG272" t="s">
        <v>158</v>
      </c>
      <c r="CH272" t="s">
        <v>159</v>
      </c>
      <c r="CI272" s="3">
        <v>266000</v>
      </c>
    </row>
    <row r="273" spans="1:87" x14ac:dyDescent="0.3">
      <c r="A273" s="1">
        <v>272</v>
      </c>
      <c r="B273">
        <v>20</v>
      </c>
      <c r="C273" t="s">
        <v>81</v>
      </c>
      <c r="D273">
        <v>73</v>
      </c>
      <c r="E273" s="1">
        <v>39104</v>
      </c>
      <c r="F273" s="2" t="s">
        <v>82</v>
      </c>
      <c r="G273" s="1">
        <f t="shared" si="16"/>
        <v>1</v>
      </c>
      <c r="H273" t="s">
        <v>83</v>
      </c>
      <c r="I273" t="s">
        <v>120</v>
      </c>
      <c r="J273" t="s">
        <v>195</v>
      </c>
      <c r="K273" t="s">
        <v>86</v>
      </c>
      <c r="L273" t="s">
        <v>166</v>
      </c>
      <c r="M273" t="s">
        <v>213</v>
      </c>
      <c r="N273" t="s">
        <v>205</v>
      </c>
      <c r="O273" t="s">
        <v>90</v>
      </c>
      <c r="P273" t="s">
        <v>90</v>
      </c>
      <c r="Q273" t="s">
        <v>91</v>
      </c>
      <c r="R273" t="s">
        <v>115</v>
      </c>
      <c r="S273">
        <v>7</v>
      </c>
      <c r="T273">
        <v>7</v>
      </c>
      <c r="U273" s="2">
        <v>1954</v>
      </c>
      <c r="V273" s="2">
        <v>2005</v>
      </c>
      <c r="W273" s="1">
        <f t="shared" si="17"/>
        <v>68</v>
      </c>
      <c r="X273" s="1">
        <f t="shared" si="18"/>
        <v>17</v>
      </c>
      <c r="Y273" t="s">
        <v>214</v>
      </c>
      <c r="Z273" t="s">
        <v>233</v>
      </c>
      <c r="AA273" t="s">
        <v>161</v>
      </c>
      <c r="AB273" t="s">
        <v>161</v>
      </c>
      <c r="AC273" t="s">
        <v>117</v>
      </c>
      <c r="AE273">
        <v>0</v>
      </c>
      <c r="AF273" t="s">
        <v>98</v>
      </c>
      <c r="AG273" t="s">
        <v>98</v>
      </c>
      <c r="AH273" t="s">
        <v>118</v>
      </c>
      <c r="AI273" s="1">
        <f>VLOOKUP('Housing Data Set'!AH273, 'Look-Up Tab'!$B$3:$C$8,2,FALSE)</f>
        <v>2</v>
      </c>
      <c r="AJ273" t="s">
        <v>97</v>
      </c>
      <c r="AK273" t="s">
        <v>98</v>
      </c>
      <c r="AL273" t="s">
        <v>97</v>
      </c>
      <c r="AM273" t="s">
        <v>172</v>
      </c>
      <c r="AN273">
        <v>226</v>
      </c>
      <c r="AO273" t="s">
        <v>101</v>
      </c>
      <c r="AP273">
        <v>1063</v>
      </c>
      <c r="AQ273">
        <v>96</v>
      </c>
      <c r="AR273">
        <v>1385</v>
      </c>
      <c r="AS273" t="s">
        <v>103</v>
      </c>
      <c r="AT273" t="s">
        <v>104</v>
      </c>
      <c r="AU273" t="s">
        <v>105</v>
      </c>
      <c r="AV273" t="s">
        <v>106</v>
      </c>
      <c r="AW273">
        <v>1363</v>
      </c>
      <c r="AX273">
        <v>0</v>
      </c>
      <c r="AY273">
        <v>0</v>
      </c>
      <c r="AZ273">
        <v>1363</v>
      </c>
      <c r="BA273">
        <v>1</v>
      </c>
      <c r="BB273">
        <v>0</v>
      </c>
      <c r="BC273">
        <v>1</v>
      </c>
      <c r="BD273">
        <v>0</v>
      </c>
      <c r="BE273">
        <v>2</v>
      </c>
      <c r="BF273">
        <v>1</v>
      </c>
      <c r="BG273" t="s">
        <v>98</v>
      </c>
      <c r="BH273" s="1">
        <v>5</v>
      </c>
      <c r="BI273" t="s">
        <v>194</v>
      </c>
      <c r="BJ273" s="2">
        <v>2</v>
      </c>
      <c r="BK273" s="1">
        <f t="shared" si="19"/>
        <v>1</v>
      </c>
      <c r="BL273" t="s">
        <v>98</v>
      </c>
      <c r="BM273" t="s">
        <v>108</v>
      </c>
      <c r="BN273">
        <v>1954</v>
      </c>
      <c r="BO273" t="s">
        <v>102</v>
      </c>
      <c r="BP273">
        <v>2</v>
      </c>
      <c r="BQ273">
        <v>439</v>
      </c>
      <c r="BR273" t="s">
        <v>98</v>
      </c>
      <c r="BS273" t="s">
        <v>98</v>
      </c>
      <c r="BT273" t="s">
        <v>105</v>
      </c>
      <c r="BU273">
        <v>81</v>
      </c>
      <c r="BV273">
        <v>0</v>
      </c>
      <c r="BW273">
        <v>0</v>
      </c>
      <c r="BX273">
        <v>0</v>
      </c>
      <c r="BY273">
        <v>0</v>
      </c>
      <c r="BZ273">
        <v>0</v>
      </c>
      <c r="CA273" t="s">
        <v>83</v>
      </c>
      <c r="CB273" t="s">
        <v>83</v>
      </c>
      <c r="CC273" t="s">
        <v>83</v>
      </c>
      <c r="CD273">
        <v>0</v>
      </c>
      <c r="CE273">
        <v>4</v>
      </c>
      <c r="CF273">
        <v>2008</v>
      </c>
      <c r="CG273" t="s">
        <v>110</v>
      </c>
      <c r="CH273" t="s">
        <v>111</v>
      </c>
      <c r="CI273" s="3">
        <v>241500</v>
      </c>
    </row>
    <row r="274" spans="1:87" x14ac:dyDescent="0.3">
      <c r="A274" s="1">
        <v>273</v>
      </c>
      <c r="B274">
        <v>60</v>
      </c>
      <c r="C274" t="s">
        <v>81</v>
      </c>
      <c r="D274">
        <v>92</v>
      </c>
      <c r="E274" s="1">
        <v>11764</v>
      </c>
      <c r="F274" s="2" t="s">
        <v>82</v>
      </c>
      <c r="G274" s="1">
        <f t="shared" si="16"/>
        <v>1</v>
      </c>
      <c r="H274" t="s">
        <v>83</v>
      </c>
      <c r="I274" t="s">
        <v>120</v>
      </c>
      <c r="J274" t="s">
        <v>85</v>
      </c>
      <c r="K274" t="s">
        <v>86</v>
      </c>
      <c r="L274" t="s">
        <v>166</v>
      </c>
      <c r="M274" t="s">
        <v>88</v>
      </c>
      <c r="N274" t="s">
        <v>129</v>
      </c>
      <c r="O274" t="s">
        <v>90</v>
      </c>
      <c r="P274" t="s">
        <v>90</v>
      </c>
      <c r="Q274" t="s">
        <v>91</v>
      </c>
      <c r="R274" t="s">
        <v>92</v>
      </c>
      <c r="S274">
        <v>8</v>
      </c>
      <c r="T274">
        <v>7</v>
      </c>
      <c r="U274" s="2">
        <v>1999</v>
      </c>
      <c r="V274" s="2">
        <v>2007</v>
      </c>
      <c r="W274" s="1">
        <f t="shared" si="17"/>
        <v>23</v>
      </c>
      <c r="X274" s="1">
        <f t="shared" si="18"/>
        <v>15</v>
      </c>
      <c r="Y274" t="s">
        <v>93</v>
      </c>
      <c r="Z274" t="s">
        <v>94</v>
      </c>
      <c r="AA274" t="s">
        <v>95</v>
      </c>
      <c r="AB274" t="s">
        <v>95</v>
      </c>
      <c r="AC274" t="s">
        <v>96</v>
      </c>
      <c r="AE274">
        <v>348</v>
      </c>
      <c r="AF274" t="s">
        <v>97</v>
      </c>
      <c r="AG274" t="s">
        <v>98</v>
      </c>
      <c r="AH274" t="s">
        <v>99</v>
      </c>
      <c r="AI274" s="1">
        <f>VLOOKUP('Housing Data Set'!AH274, 'Look-Up Tab'!$B$3:$C$8,2,FALSE)</f>
        <v>3</v>
      </c>
      <c r="AJ274" t="s">
        <v>97</v>
      </c>
      <c r="AK274" t="s">
        <v>98</v>
      </c>
      <c r="AL274" t="s">
        <v>100</v>
      </c>
      <c r="AM274" t="s">
        <v>101</v>
      </c>
      <c r="AN274">
        <v>524</v>
      </c>
      <c r="AO274" t="s">
        <v>102</v>
      </c>
      <c r="AP274">
        <v>0</v>
      </c>
      <c r="AQ274">
        <v>628</v>
      </c>
      <c r="AR274">
        <v>1152</v>
      </c>
      <c r="AS274" t="s">
        <v>103</v>
      </c>
      <c r="AT274" t="s">
        <v>104</v>
      </c>
      <c r="AU274" t="s">
        <v>105</v>
      </c>
      <c r="AV274" t="s">
        <v>106</v>
      </c>
      <c r="AW274">
        <v>1164</v>
      </c>
      <c r="AX274">
        <v>1106</v>
      </c>
      <c r="AY274">
        <v>0</v>
      </c>
      <c r="AZ274">
        <v>2270</v>
      </c>
      <c r="BA274">
        <v>0</v>
      </c>
      <c r="BB274">
        <v>0</v>
      </c>
      <c r="BC274">
        <v>2</v>
      </c>
      <c r="BD274">
        <v>1</v>
      </c>
      <c r="BE274">
        <v>4</v>
      </c>
      <c r="BF274">
        <v>1</v>
      </c>
      <c r="BG274" t="s">
        <v>97</v>
      </c>
      <c r="BH274" s="1">
        <v>9</v>
      </c>
      <c r="BI274" t="s">
        <v>107</v>
      </c>
      <c r="BJ274" s="2">
        <v>1</v>
      </c>
      <c r="BK274" s="1">
        <f t="shared" si="19"/>
        <v>1</v>
      </c>
      <c r="BL274" t="s">
        <v>97</v>
      </c>
      <c r="BM274" t="s">
        <v>108</v>
      </c>
      <c r="BN274">
        <v>1999</v>
      </c>
      <c r="BO274" t="s">
        <v>157</v>
      </c>
      <c r="BP274">
        <v>3</v>
      </c>
      <c r="BQ274">
        <v>671</v>
      </c>
      <c r="BR274" t="s">
        <v>98</v>
      </c>
      <c r="BS274" t="s">
        <v>98</v>
      </c>
      <c r="BT274" t="s">
        <v>105</v>
      </c>
      <c r="BU274">
        <v>132</v>
      </c>
      <c r="BV274">
        <v>57</v>
      </c>
      <c r="BW274">
        <v>0</v>
      </c>
      <c r="BX274">
        <v>0</v>
      </c>
      <c r="BY274">
        <v>0</v>
      </c>
      <c r="BZ274">
        <v>0</v>
      </c>
      <c r="CA274" t="s">
        <v>83</v>
      </c>
      <c r="CB274" t="s">
        <v>83</v>
      </c>
      <c r="CC274" t="s">
        <v>83</v>
      </c>
      <c r="CD274">
        <v>0</v>
      </c>
      <c r="CE274">
        <v>4</v>
      </c>
      <c r="CF274">
        <v>2010</v>
      </c>
      <c r="CG274" t="s">
        <v>110</v>
      </c>
      <c r="CH274" t="s">
        <v>111</v>
      </c>
      <c r="CI274" s="3">
        <v>290000</v>
      </c>
    </row>
    <row r="275" spans="1:87" x14ac:dyDescent="0.3">
      <c r="A275" s="1">
        <v>274</v>
      </c>
      <c r="B275">
        <v>20</v>
      </c>
      <c r="C275" t="s">
        <v>81</v>
      </c>
      <c r="D275">
        <v>80</v>
      </c>
      <c r="E275" s="1">
        <v>9600</v>
      </c>
      <c r="F275" s="2" t="s">
        <v>82</v>
      </c>
      <c r="G275" s="1">
        <f t="shared" si="16"/>
        <v>1</v>
      </c>
      <c r="H275" t="s">
        <v>83</v>
      </c>
      <c r="I275" t="s">
        <v>84</v>
      </c>
      <c r="J275" t="s">
        <v>85</v>
      </c>
      <c r="K275" t="s">
        <v>86</v>
      </c>
      <c r="L275" t="s">
        <v>87</v>
      </c>
      <c r="M275" t="s">
        <v>88</v>
      </c>
      <c r="N275" t="s">
        <v>162</v>
      </c>
      <c r="O275" t="s">
        <v>114</v>
      </c>
      <c r="P275" t="s">
        <v>90</v>
      </c>
      <c r="Q275" t="s">
        <v>91</v>
      </c>
      <c r="R275" t="s">
        <v>115</v>
      </c>
      <c r="S275">
        <v>6</v>
      </c>
      <c r="T275">
        <v>6</v>
      </c>
      <c r="U275" s="2">
        <v>1958</v>
      </c>
      <c r="V275" s="2">
        <v>1988</v>
      </c>
      <c r="W275" s="1">
        <f t="shared" si="17"/>
        <v>64</v>
      </c>
      <c r="X275" s="1">
        <f t="shared" si="18"/>
        <v>34</v>
      </c>
      <c r="Y275" t="s">
        <v>152</v>
      </c>
      <c r="Z275" t="s">
        <v>94</v>
      </c>
      <c r="AA275" t="s">
        <v>124</v>
      </c>
      <c r="AB275" t="s">
        <v>124</v>
      </c>
      <c r="AC275" t="s">
        <v>207</v>
      </c>
      <c r="AE275">
        <v>183</v>
      </c>
      <c r="AF275" t="s">
        <v>98</v>
      </c>
      <c r="AG275" t="s">
        <v>98</v>
      </c>
      <c r="AH275" t="s">
        <v>118</v>
      </c>
      <c r="AI275" s="1">
        <f>VLOOKUP('Housing Data Set'!AH275, 'Look-Up Tab'!$B$3:$C$8,2,FALSE)</f>
        <v>2</v>
      </c>
      <c r="AJ275" t="s">
        <v>98</v>
      </c>
      <c r="AK275" t="s">
        <v>98</v>
      </c>
      <c r="AL275" t="s">
        <v>100</v>
      </c>
      <c r="AM275" t="s">
        <v>153</v>
      </c>
      <c r="AN275">
        <v>620</v>
      </c>
      <c r="AO275" t="s">
        <v>172</v>
      </c>
      <c r="AP275">
        <v>620</v>
      </c>
      <c r="AQ275">
        <v>0</v>
      </c>
      <c r="AR275">
        <v>1240</v>
      </c>
      <c r="AS275" t="s">
        <v>103</v>
      </c>
      <c r="AT275" t="s">
        <v>97</v>
      </c>
      <c r="AU275" t="s">
        <v>105</v>
      </c>
      <c r="AV275" t="s">
        <v>106</v>
      </c>
      <c r="AW275">
        <v>1632</v>
      </c>
      <c r="AX275">
        <v>0</v>
      </c>
      <c r="AY275">
        <v>0</v>
      </c>
      <c r="AZ275">
        <v>1632</v>
      </c>
      <c r="BA275">
        <v>1</v>
      </c>
      <c r="BB275">
        <v>0</v>
      </c>
      <c r="BC275">
        <v>2</v>
      </c>
      <c r="BD275">
        <v>0</v>
      </c>
      <c r="BE275">
        <v>3</v>
      </c>
      <c r="BF275">
        <v>1</v>
      </c>
      <c r="BG275" t="s">
        <v>98</v>
      </c>
      <c r="BH275" s="1">
        <v>6</v>
      </c>
      <c r="BI275" t="s">
        <v>146</v>
      </c>
      <c r="BJ275" s="2">
        <v>1</v>
      </c>
      <c r="BK275" s="1">
        <f t="shared" si="19"/>
        <v>1</v>
      </c>
      <c r="BL275" t="s">
        <v>97</v>
      </c>
      <c r="BM275" t="s">
        <v>108</v>
      </c>
      <c r="BN275">
        <v>1958</v>
      </c>
      <c r="BO275" t="s">
        <v>109</v>
      </c>
      <c r="BP275">
        <v>1</v>
      </c>
      <c r="BQ275">
        <v>338</v>
      </c>
      <c r="BR275" t="s">
        <v>98</v>
      </c>
      <c r="BS275" t="s">
        <v>98</v>
      </c>
      <c r="BT275" t="s">
        <v>105</v>
      </c>
      <c r="BU275">
        <v>289</v>
      </c>
      <c r="BV275">
        <v>0</v>
      </c>
      <c r="BW275">
        <v>0</v>
      </c>
      <c r="BX275">
        <v>0</v>
      </c>
      <c r="BY275">
        <v>0</v>
      </c>
      <c r="BZ275">
        <v>0</v>
      </c>
      <c r="CA275" t="s">
        <v>83</v>
      </c>
      <c r="CB275" t="s">
        <v>134</v>
      </c>
      <c r="CC275" t="s">
        <v>83</v>
      </c>
      <c r="CD275">
        <v>0</v>
      </c>
      <c r="CE275">
        <v>4</v>
      </c>
      <c r="CF275">
        <v>2009</v>
      </c>
      <c r="CG275" t="s">
        <v>110</v>
      </c>
      <c r="CH275" t="s">
        <v>111</v>
      </c>
      <c r="CI275" s="3">
        <v>139000</v>
      </c>
    </row>
    <row r="276" spans="1:87" x14ac:dyDescent="0.3">
      <c r="A276" s="1">
        <v>275</v>
      </c>
      <c r="B276">
        <v>20</v>
      </c>
      <c r="C276" t="s">
        <v>81</v>
      </c>
      <c r="D276">
        <v>76</v>
      </c>
      <c r="E276" s="1">
        <v>8314</v>
      </c>
      <c r="F276" s="2" t="s">
        <v>82</v>
      </c>
      <c r="G276" s="1">
        <f t="shared" si="16"/>
        <v>1</v>
      </c>
      <c r="H276" t="s">
        <v>83</v>
      </c>
      <c r="I276" t="s">
        <v>84</v>
      </c>
      <c r="J276" t="s">
        <v>85</v>
      </c>
      <c r="K276" t="s">
        <v>86</v>
      </c>
      <c r="L276" t="s">
        <v>122</v>
      </c>
      <c r="M276" t="s">
        <v>88</v>
      </c>
      <c r="N276" t="s">
        <v>131</v>
      </c>
      <c r="O276" t="s">
        <v>90</v>
      </c>
      <c r="P276" t="s">
        <v>90</v>
      </c>
      <c r="Q276" t="s">
        <v>91</v>
      </c>
      <c r="R276" t="s">
        <v>115</v>
      </c>
      <c r="S276">
        <v>5</v>
      </c>
      <c r="T276">
        <v>7</v>
      </c>
      <c r="U276" s="2">
        <v>1982</v>
      </c>
      <c r="V276" s="2">
        <v>1982</v>
      </c>
      <c r="W276" s="1">
        <f t="shared" si="17"/>
        <v>40</v>
      </c>
      <c r="X276" s="1">
        <f t="shared" si="18"/>
        <v>40</v>
      </c>
      <c r="Y276" t="s">
        <v>93</v>
      </c>
      <c r="Z276" t="s">
        <v>94</v>
      </c>
      <c r="AA276" t="s">
        <v>140</v>
      </c>
      <c r="AB276" t="s">
        <v>234</v>
      </c>
      <c r="AC276" t="s">
        <v>117</v>
      </c>
      <c r="AE276">
        <v>0</v>
      </c>
      <c r="AF276" t="s">
        <v>98</v>
      </c>
      <c r="AG276" t="s">
        <v>98</v>
      </c>
      <c r="AH276" t="s">
        <v>118</v>
      </c>
      <c r="AI276" s="1">
        <f>VLOOKUP('Housing Data Set'!AH276, 'Look-Up Tab'!$B$3:$C$8,2,FALSE)</f>
        <v>2</v>
      </c>
      <c r="AJ276" t="s">
        <v>98</v>
      </c>
      <c r="AK276" t="s">
        <v>98</v>
      </c>
      <c r="AL276" t="s">
        <v>97</v>
      </c>
      <c r="AM276" t="s">
        <v>119</v>
      </c>
      <c r="AN276">
        <v>546</v>
      </c>
      <c r="AO276" t="s">
        <v>102</v>
      </c>
      <c r="AP276">
        <v>0</v>
      </c>
      <c r="AQ276">
        <v>270</v>
      </c>
      <c r="AR276">
        <v>816</v>
      </c>
      <c r="AS276" t="s">
        <v>103</v>
      </c>
      <c r="AT276" t="s">
        <v>98</v>
      </c>
      <c r="AU276" t="s">
        <v>105</v>
      </c>
      <c r="AV276" t="s">
        <v>106</v>
      </c>
      <c r="AW276">
        <v>816</v>
      </c>
      <c r="AX276">
        <v>0</v>
      </c>
      <c r="AY276">
        <v>0</v>
      </c>
      <c r="AZ276">
        <v>816</v>
      </c>
      <c r="BA276">
        <v>0</v>
      </c>
      <c r="BB276">
        <v>0</v>
      </c>
      <c r="BC276">
        <v>1</v>
      </c>
      <c r="BD276">
        <v>0</v>
      </c>
      <c r="BE276">
        <v>2</v>
      </c>
      <c r="BF276">
        <v>1</v>
      </c>
      <c r="BG276" t="s">
        <v>98</v>
      </c>
      <c r="BH276" s="1">
        <v>5</v>
      </c>
      <c r="BI276" t="s">
        <v>107</v>
      </c>
      <c r="BJ276" s="2">
        <v>0</v>
      </c>
      <c r="BK276" s="1">
        <f t="shared" si="19"/>
        <v>0</v>
      </c>
      <c r="BL276" t="s">
        <v>83</v>
      </c>
      <c r="BM276" t="s">
        <v>108</v>
      </c>
      <c r="BN276">
        <v>1982</v>
      </c>
      <c r="BO276" t="s">
        <v>102</v>
      </c>
      <c r="BP276">
        <v>1</v>
      </c>
      <c r="BQ276">
        <v>264</v>
      </c>
      <c r="BR276" t="s">
        <v>98</v>
      </c>
      <c r="BS276" t="s">
        <v>98</v>
      </c>
      <c r="BT276" t="s">
        <v>105</v>
      </c>
      <c r="BU276">
        <v>168</v>
      </c>
      <c r="BV276">
        <v>0</v>
      </c>
      <c r="BW276">
        <v>0</v>
      </c>
      <c r="BX276">
        <v>0</v>
      </c>
      <c r="BY276">
        <v>0</v>
      </c>
      <c r="BZ276">
        <v>0</v>
      </c>
      <c r="CA276" t="s">
        <v>83</v>
      </c>
      <c r="CB276" t="s">
        <v>83</v>
      </c>
      <c r="CC276" t="s">
        <v>83</v>
      </c>
      <c r="CD276">
        <v>0</v>
      </c>
      <c r="CE276">
        <v>6</v>
      </c>
      <c r="CF276">
        <v>2007</v>
      </c>
      <c r="CG276" t="s">
        <v>110</v>
      </c>
      <c r="CH276" t="s">
        <v>111</v>
      </c>
      <c r="CI276" s="3">
        <v>124500</v>
      </c>
    </row>
    <row r="277" spans="1:87" x14ac:dyDescent="0.3">
      <c r="A277" s="1">
        <v>276</v>
      </c>
      <c r="B277">
        <v>50</v>
      </c>
      <c r="C277" t="s">
        <v>81</v>
      </c>
      <c r="D277">
        <v>55</v>
      </c>
      <c r="E277" s="1">
        <v>7264</v>
      </c>
      <c r="F277" s="2" t="s">
        <v>82</v>
      </c>
      <c r="G277" s="1">
        <f t="shared" si="16"/>
        <v>1</v>
      </c>
      <c r="H277" t="s">
        <v>83</v>
      </c>
      <c r="I277" t="s">
        <v>84</v>
      </c>
      <c r="J277" t="s">
        <v>85</v>
      </c>
      <c r="K277" t="s">
        <v>86</v>
      </c>
      <c r="L277" t="s">
        <v>87</v>
      </c>
      <c r="M277" t="s">
        <v>88</v>
      </c>
      <c r="N277" t="s">
        <v>148</v>
      </c>
      <c r="O277" t="s">
        <v>90</v>
      </c>
      <c r="P277" t="s">
        <v>90</v>
      </c>
      <c r="Q277" t="s">
        <v>91</v>
      </c>
      <c r="R277" t="s">
        <v>132</v>
      </c>
      <c r="S277">
        <v>7</v>
      </c>
      <c r="T277">
        <v>7</v>
      </c>
      <c r="U277" s="2">
        <v>1925</v>
      </c>
      <c r="V277" s="2">
        <v>2007</v>
      </c>
      <c r="W277" s="1">
        <f t="shared" si="17"/>
        <v>97</v>
      </c>
      <c r="X277" s="1">
        <f t="shared" si="18"/>
        <v>15</v>
      </c>
      <c r="Y277" t="s">
        <v>93</v>
      </c>
      <c r="Z277" t="s">
        <v>94</v>
      </c>
      <c r="AA277" t="s">
        <v>124</v>
      </c>
      <c r="AB277" t="s">
        <v>124</v>
      </c>
      <c r="AC277" t="s">
        <v>117</v>
      </c>
      <c r="AE277">
        <v>0</v>
      </c>
      <c r="AF277" t="s">
        <v>97</v>
      </c>
      <c r="AG277" t="s">
        <v>97</v>
      </c>
      <c r="AH277" t="s">
        <v>126</v>
      </c>
      <c r="AI277" s="1">
        <f>VLOOKUP('Housing Data Set'!AH277, 'Look-Up Tab'!$B$3:$C$8,2,FALSE)</f>
        <v>1</v>
      </c>
      <c r="AJ277" t="s">
        <v>98</v>
      </c>
      <c r="AK277" t="s">
        <v>98</v>
      </c>
      <c r="AL277" t="s">
        <v>100</v>
      </c>
      <c r="AM277" t="s">
        <v>102</v>
      </c>
      <c r="AN277">
        <v>0</v>
      </c>
      <c r="AO277" t="s">
        <v>102</v>
      </c>
      <c r="AP277">
        <v>0</v>
      </c>
      <c r="AQ277">
        <v>952</v>
      </c>
      <c r="AR277">
        <v>952</v>
      </c>
      <c r="AS277" t="s">
        <v>206</v>
      </c>
      <c r="AT277" t="s">
        <v>97</v>
      </c>
      <c r="AU277" t="s">
        <v>177</v>
      </c>
      <c r="AV277" t="s">
        <v>106</v>
      </c>
      <c r="AW277">
        <v>952</v>
      </c>
      <c r="AX277">
        <v>596</v>
      </c>
      <c r="AY277">
        <v>0</v>
      </c>
      <c r="AZ277">
        <v>1548</v>
      </c>
      <c r="BA277">
        <v>0</v>
      </c>
      <c r="BB277">
        <v>0</v>
      </c>
      <c r="BC277">
        <v>2</v>
      </c>
      <c r="BD277">
        <v>1</v>
      </c>
      <c r="BE277">
        <v>3</v>
      </c>
      <c r="BF277">
        <v>1</v>
      </c>
      <c r="BG277" t="s">
        <v>104</v>
      </c>
      <c r="BH277" s="1">
        <v>5</v>
      </c>
      <c r="BI277" t="s">
        <v>107</v>
      </c>
      <c r="BJ277" s="2">
        <v>0</v>
      </c>
      <c r="BK277" s="1">
        <f t="shared" si="19"/>
        <v>0</v>
      </c>
      <c r="BL277" t="s">
        <v>83</v>
      </c>
      <c r="BM277" t="s">
        <v>127</v>
      </c>
      <c r="BN277">
        <v>1978</v>
      </c>
      <c r="BO277" t="s">
        <v>102</v>
      </c>
      <c r="BP277">
        <v>2</v>
      </c>
      <c r="BQ277">
        <v>672</v>
      </c>
      <c r="BR277" t="s">
        <v>98</v>
      </c>
      <c r="BS277" t="s">
        <v>98</v>
      </c>
      <c r="BT277" t="s">
        <v>105</v>
      </c>
      <c r="BU277">
        <v>74</v>
      </c>
      <c r="BV277">
        <v>0</v>
      </c>
      <c r="BW277">
        <v>0</v>
      </c>
      <c r="BX277">
        <v>0</v>
      </c>
      <c r="BY277">
        <v>144</v>
      </c>
      <c r="BZ277">
        <v>0</v>
      </c>
      <c r="CA277" t="s">
        <v>83</v>
      </c>
      <c r="CB277" t="s">
        <v>83</v>
      </c>
      <c r="CC277" t="s">
        <v>83</v>
      </c>
      <c r="CD277">
        <v>0</v>
      </c>
      <c r="CE277">
        <v>10</v>
      </c>
      <c r="CF277">
        <v>2009</v>
      </c>
      <c r="CG277" t="s">
        <v>110</v>
      </c>
      <c r="CH277" t="s">
        <v>111</v>
      </c>
      <c r="CI277" s="3">
        <v>205000</v>
      </c>
    </row>
    <row r="278" spans="1:87" x14ac:dyDescent="0.3">
      <c r="A278" s="1">
        <v>277</v>
      </c>
      <c r="B278">
        <v>20</v>
      </c>
      <c r="C278" t="s">
        <v>81</v>
      </c>
      <c r="D278">
        <v>129</v>
      </c>
      <c r="E278" s="1">
        <v>9196</v>
      </c>
      <c r="F278" s="2" t="s">
        <v>82</v>
      </c>
      <c r="G278" s="1">
        <f t="shared" si="16"/>
        <v>1</v>
      </c>
      <c r="H278" t="s">
        <v>83</v>
      </c>
      <c r="I278" t="s">
        <v>120</v>
      </c>
      <c r="J278" t="s">
        <v>85</v>
      </c>
      <c r="K278" t="s">
        <v>86</v>
      </c>
      <c r="L278" t="s">
        <v>87</v>
      </c>
      <c r="M278" t="s">
        <v>88</v>
      </c>
      <c r="N278" t="s">
        <v>131</v>
      </c>
      <c r="O278" t="s">
        <v>90</v>
      </c>
      <c r="P278" t="s">
        <v>90</v>
      </c>
      <c r="Q278" t="s">
        <v>91</v>
      </c>
      <c r="R278" t="s">
        <v>115</v>
      </c>
      <c r="S278">
        <v>7</v>
      </c>
      <c r="T278">
        <v>5</v>
      </c>
      <c r="U278" s="2">
        <v>2003</v>
      </c>
      <c r="V278" s="2">
        <v>2003</v>
      </c>
      <c r="W278" s="1">
        <f t="shared" si="17"/>
        <v>19</v>
      </c>
      <c r="X278" s="1">
        <f t="shared" si="18"/>
        <v>19</v>
      </c>
      <c r="Y278" t="s">
        <v>93</v>
      </c>
      <c r="Z278" t="s">
        <v>94</v>
      </c>
      <c r="AA278" t="s">
        <v>95</v>
      </c>
      <c r="AB278" t="s">
        <v>95</v>
      </c>
      <c r="AC278" t="s">
        <v>117</v>
      </c>
      <c r="AE278">
        <v>0</v>
      </c>
      <c r="AF278" t="s">
        <v>97</v>
      </c>
      <c r="AG278" t="s">
        <v>98</v>
      </c>
      <c r="AH278" t="s">
        <v>99</v>
      </c>
      <c r="AI278" s="1">
        <f>VLOOKUP('Housing Data Set'!AH278, 'Look-Up Tab'!$B$3:$C$8,2,FALSE)</f>
        <v>3</v>
      </c>
      <c r="AJ278" t="s">
        <v>104</v>
      </c>
      <c r="AK278" t="s">
        <v>98</v>
      </c>
      <c r="AL278" t="s">
        <v>100</v>
      </c>
      <c r="AM278" t="s">
        <v>102</v>
      </c>
      <c r="AN278">
        <v>0</v>
      </c>
      <c r="AO278" t="s">
        <v>102</v>
      </c>
      <c r="AP278">
        <v>0</v>
      </c>
      <c r="AQ278">
        <v>1560</v>
      </c>
      <c r="AR278">
        <v>1560</v>
      </c>
      <c r="AS278" t="s">
        <v>103</v>
      </c>
      <c r="AT278" t="s">
        <v>104</v>
      </c>
      <c r="AU278" t="s">
        <v>105</v>
      </c>
      <c r="AV278" t="s">
        <v>106</v>
      </c>
      <c r="AW278">
        <v>1560</v>
      </c>
      <c r="AX278">
        <v>0</v>
      </c>
      <c r="AY278">
        <v>0</v>
      </c>
      <c r="AZ278">
        <v>1560</v>
      </c>
      <c r="BA278">
        <v>0</v>
      </c>
      <c r="BB278">
        <v>0</v>
      </c>
      <c r="BC278">
        <v>2</v>
      </c>
      <c r="BD278">
        <v>0</v>
      </c>
      <c r="BE278">
        <v>3</v>
      </c>
      <c r="BF278">
        <v>1</v>
      </c>
      <c r="BG278" t="s">
        <v>97</v>
      </c>
      <c r="BH278" s="1">
        <v>7</v>
      </c>
      <c r="BI278" t="s">
        <v>107</v>
      </c>
      <c r="BJ278" s="2">
        <v>0</v>
      </c>
      <c r="BK278" s="1">
        <f t="shared" si="19"/>
        <v>0</v>
      </c>
      <c r="BL278" t="s">
        <v>83</v>
      </c>
      <c r="BM278" t="s">
        <v>108</v>
      </c>
      <c r="BN278">
        <v>2003</v>
      </c>
      <c r="BO278" t="s">
        <v>157</v>
      </c>
      <c r="BP278">
        <v>2</v>
      </c>
      <c r="BQ278">
        <v>573</v>
      </c>
      <c r="BR278" t="s">
        <v>98</v>
      </c>
      <c r="BS278" t="s">
        <v>98</v>
      </c>
      <c r="BT278" t="s">
        <v>105</v>
      </c>
      <c r="BU278">
        <v>100</v>
      </c>
      <c r="BV278">
        <v>150</v>
      </c>
      <c r="BW278">
        <v>0</v>
      </c>
      <c r="BX278">
        <v>0</v>
      </c>
      <c r="BY278">
        <v>0</v>
      </c>
      <c r="BZ278">
        <v>0</v>
      </c>
      <c r="CA278" t="s">
        <v>83</v>
      </c>
      <c r="CB278" t="s">
        <v>83</v>
      </c>
      <c r="CC278" t="s">
        <v>83</v>
      </c>
      <c r="CD278">
        <v>0</v>
      </c>
      <c r="CE278">
        <v>4</v>
      </c>
      <c r="CF278">
        <v>2010</v>
      </c>
      <c r="CG278" t="s">
        <v>110</v>
      </c>
      <c r="CH278" t="s">
        <v>111</v>
      </c>
      <c r="CI278" s="3">
        <v>201000</v>
      </c>
    </row>
    <row r="279" spans="1:87" x14ac:dyDescent="0.3">
      <c r="A279" s="1">
        <v>278</v>
      </c>
      <c r="B279">
        <v>20</v>
      </c>
      <c r="C279" t="s">
        <v>81</v>
      </c>
      <c r="D279">
        <v>140</v>
      </c>
      <c r="E279" s="1">
        <v>19138</v>
      </c>
      <c r="F279" s="2" t="s">
        <v>82</v>
      </c>
      <c r="G279" s="1">
        <f t="shared" si="16"/>
        <v>1</v>
      </c>
      <c r="H279" t="s">
        <v>83</v>
      </c>
      <c r="I279" t="s">
        <v>84</v>
      </c>
      <c r="J279" t="s">
        <v>85</v>
      </c>
      <c r="K279" t="s">
        <v>86</v>
      </c>
      <c r="L279" t="s">
        <v>122</v>
      </c>
      <c r="M279" t="s">
        <v>88</v>
      </c>
      <c r="N279" t="s">
        <v>193</v>
      </c>
      <c r="O279" t="s">
        <v>90</v>
      </c>
      <c r="P279" t="s">
        <v>90</v>
      </c>
      <c r="Q279" t="s">
        <v>91</v>
      </c>
      <c r="R279" t="s">
        <v>115</v>
      </c>
      <c r="S279">
        <v>4</v>
      </c>
      <c r="T279">
        <v>5</v>
      </c>
      <c r="U279" s="2">
        <v>1951</v>
      </c>
      <c r="V279" s="2">
        <v>1951</v>
      </c>
      <c r="W279" s="1">
        <f t="shared" si="17"/>
        <v>71</v>
      </c>
      <c r="X279" s="1">
        <f t="shared" si="18"/>
        <v>71</v>
      </c>
      <c r="Y279" t="s">
        <v>93</v>
      </c>
      <c r="Z279" t="s">
        <v>94</v>
      </c>
      <c r="AA279" t="s">
        <v>95</v>
      </c>
      <c r="AB279" t="s">
        <v>95</v>
      </c>
      <c r="AC279" t="s">
        <v>117</v>
      </c>
      <c r="AE279">
        <v>0</v>
      </c>
      <c r="AF279" t="s">
        <v>98</v>
      </c>
      <c r="AG279" t="s">
        <v>98</v>
      </c>
      <c r="AH279" t="s">
        <v>118</v>
      </c>
      <c r="AI279" s="1">
        <f>VLOOKUP('Housing Data Set'!AH279, 'Look-Up Tab'!$B$3:$C$8,2,FALSE)</f>
        <v>2</v>
      </c>
      <c r="AJ279" t="s">
        <v>98</v>
      </c>
      <c r="AK279" t="s">
        <v>98</v>
      </c>
      <c r="AL279" t="s">
        <v>100</v>
      </c>
      <c r="AM279" t="s">
        <v>172</v>
      </c>
      <c r="AN279">
        <v>120</v>
      </c>
      <c r="AO279" t="s">
        <v>102</v>
      </c>
      <c r="AP279">
        <v>0</v>
      </c>
      <c r="AQ279">
        <v>744</v>
      </c>
      <c r="AR279">
        <v>864</v>
      </c>
      <c r="AS279" t="s">
        <v>103</v>
      </c>
      <c r="AT279" t="s">
        <v>104</v>
      </c>
      <c r="AU279" t="s">
        <v>105</v>
      </c>
      <c r="AV279" t="s">
        <v>106</v>
      </c>
      <c r="AW279">
        <v>864</v>
      </c>
      <c r="AX279">
        <v>0</v>
      </c>
      <c r="AY279">
        <v>0</v>
      </c>
      <c r="AZ279">
        <v>864</v>
      </c>
      <c r="BA279">
        <v>0</v>
      </c>
      <c r="BB279">
        <v>0</v>
      </c>
      <c r="BC279">
        <v>1</v>
      </c>
      <c r="BD279">
        <v>0</v>
      </c>
      <c r="BE279">
        <v>2</v>
      </c>
      <c r="BF279">
        <v>1</v>
      </c>
      <c r="BG279" t="s">
        <v>98</v>
      </c>
      <c r="BH279" s="1">
        <v>4</v>
      </c>
      <c r="BI279" t="s">
        <v>107</v>
      </c>
      <c r="BJ279" s="2">
        <v>0</v>
      </c>
      <c r="BK279" s="1">
        <f t="shared" si="19"/>
        <v>0</v>
      </c>
      <c r="BL279" t="s">
        <v>83</v>
      </c>
      <c r="BM279" t="s">
        <v>127</v>
      </c>
      <c r="BN279">
        <v>1951</v>
      </c>
      <c r="BO279" t="s">
        <v>102</v>
      </c>
      <c r="BP279">
        <v>2</v>
      </c>
      <c r="BQ279">
        <v>400</v>
      </c>
      <c r="BR279" t="s">
        <v>98</v>
      </c>
      <c r="BS279" t="s">
        <v>98</v>
      </c>
      <c r="BT279" t="s">
        <v>105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 t="s">
        <v>83</v>
      </c>
      <c r="CB279" t="s">
        <v>83</v>
      </c>
      <c r="CC279" t="s">
        <v>83</v>
      </c>
      <c r="CD279">
        <v>0</v>
      </c>
      <c r="CE279">
        <v>6</v>
      </c>
      <c r="CF279">
        <v>2010</v>
      </c>
      <c r="CG279" t="s">
        <v>110</v>
      </c>
      <c r="CH279" t="s">
        <v>111</v>
      </c>
      <c r="CI279" s="3">
        <v>141000</v>
      </c>
    </row>
    <row r="280" spans="1:87" x14ac:dyDescent="0.3">
      <c r="A280" s="1">
        <v>279</v>
      </c>
      <c r="B280">
        <v>20</v>
      </c>
      <c r="C280" t="s">
        <v>81</v>
      </c>
      <c r="D280">
        <v>107</v>
      </c>
      <c r="E280" s="1">
        <v>14450</v>
      </c>
      <c r="F280" s="2" t="s">
        <v>82</v>
      </c>
      <c r="G280" s="1">
        <f t="shared" si="16"/>
        <v>1</v>
      </c>
      <c r="H280" t="s">
        <v>83</v>
      </c>
      <c r="I280" t="s">
        <v>84</v>
      </c>
      <c r="J280" t="s">
        <v>85</v>
      </c>
      <c r="K280" t="s">
        <v>86</v>
      </c>
      <c r="L280" t="s">
        <v>87</v>
      </c>
      <c r="M280" t="s">
        <v>88</v>
      </c>
      <c r="N280" t="s">
        <v>154</v>
      </c>
      <c r="O280" t="s">
        <v>90</v>
      </c>
      <c r="P280" t="s">
        <v>90</v>
      </c>
      <c r="Q280" t="s">
        <v>91</v>
      </c>
      <c r="R280" t="s">
        <v>115</v>
      </c>
      <c r="S280">
        <v>9</v>
      </c>
      <c r="T280">
        <v>5</v>
      </c>
      <c r="U280" s="2">
        <v>2006</v>
      </c>
      <c r="V280" s="2">
        <v>2007</v>
      </c>
      <c r="W280" s="1">
        <f t="shared" si="17"/>
        <v>16</v>
      </c>
      <c r="X280" s="1">
        <f t="shared" si="18"/>
        <v>15</v>
      </c>
      <c r="Y280" t="s">
        <v>93</v>
      </c>
      <c r="Z280" t="s">
        <v>94</v>
      </c>
      <c r="AA280" t="s">
        <v>180</v>
      </c>
      <c r="AB280" t="s">
        <v>181</v>
      </c>
      <c r="AC280" t="s">
        <v>96</v>
      </c>
      <c r="AE280">
        <v>315</v>
      </c>
      <c r="AF280" t="s">
        <v>104</v>
      </c>
      <c r="AG280" t="s">
        <v>98</v>
      </c>
      <c r="AH280" t="s">
        <v>99</v>
      </c>
      <c r="AI280" s="1">
        <f>VLOOKUP('Housing Data Set'!AH280, 'Look-Up Tab'!$B$3:$C$8,2,FALSE)</f>
        <v>3</v>
      </c>
      <c r="AJ280" t="s">
        <v>104</v>
      </c>
      <c r="AK280" t="s">
        <v>98</v>
      </c>
      <c r="AL280" t="s">
        <v>97</v>
      </c>
      <c r="AM280" t="s">
        <v>102</v>
      </c>
      <c r="AN280">
        <v>0</v>
      </c>
      <c r="AO280" t="s">
        <v>102</v>
      </c>
      <c r="AP280">
        <v>0</v>
      </c>
      <c r="AQ280">
        <v>2121</v>
      </c>
      <c r="AR280">
        <v>2121</v>
      </c>
      <c r="AS280" t="s">
        <v>103</v>
      </c>
      <c r="AT280" t="s">
        <v>104</v>
      </c>
      <c r="AU280" t="s">
        <v>105</v>
      </c>
      <c r="AV280" t="s">
        <v>106</v>
      </c>
      <c r="AW280">
        <v>2121</v>
      </c>
      <c r="AX280">
        <v>0</v>
      </c>
      <c r="AY280">
        <v>0</v>
      </c>
      <c r="AZ280">
        <v>2121</v>
      </c>
      <c r="BA280">
        <v>0</v>
      </c>
      <c r="BB280">
        <v>0</v>
      </c>
      <c r="BC280">
        <v>2</v>
      </c>
      <c r="BD280">
        <v>1</v>
      </c>
      <c r="BE280">
        <v>3</v>
      </c>
      <c r="BF280">
        <v>1</v>
      </c>
      <c r="BG280" t="s">
        <v>104</v>
      </c>
      <c r="BH280" s="1">
        <v>8</v>
      </c>
      <c r="BI280" t="s">
        <v>107</v>
      </c>
      <c r="BJ280" s="2">
        <v>1</v>
      </c>
      <c r="BK280" s="1">
        <f t="shared" si="19"/>
        <v>1</v>
      </c>
      <c r="BL280" t="s">
        <v>104</v>
      </c>
      <c r="BM280" t="s">
        <v>108</v>
      </c>
      <c r="BN280">
        <v>2007</v>
      </c>
      <c r="BO280" t="s">
        <v>157</v>
      </c>
      <c r="BP280">
        <v>3</v>
      </c>
      <c r="BQ280">
        <v>732</v>
      </c>
      <c r="BR280" t="s">
        <v>98</v>
      </c>
      <c r="BS280" t="s">
        <v>98</v>
      </c>
      <c r="BT280" t="s">
        <v>105</v>
      </c>
      <c r="BU280">
        <v>124</v>
      </c>
      <c r="BV280">
        <v>98</v>
      </c>
      <c r="BW280">
        <v>0</v>
      </c>
      <c r="BX280">
        <v>0</v>
      </c>
      <c r="BY280">
        <v>142</v>
      </c>
      <c r="BZ280">
        <v>0</v>
      </c>
      <c r="CA280" t="s">
        <v>83</v>
      </c>
      <c r="CB280" t="s">
        <v>83</v>
      </c>
      <c r="CC280" t="s">
        <v>83</v>
      </c>
      <c r="CD280">
        <v>0</v>
      </c>
      <c r="CE280">
        <v>5</v>
      </c>
      <c r="CF280">
        <v>2007</v>
      </c>
      <c r="CG280" t="s">
        <v>158</v>
      </c>
      <c r="CH280" t="s">
        <v>159</v>
      </c>
      <c r="CI280" s="3">
        <v>415298</v>
      </c>
    </row>
    <row r="281" spans="1:87" x14ac:dyDescent="0.3">
      <c r="A281" s="1">
        <v>280</v>
      </c>
      <c r="B281">
        <v>60</v>
      </c>
      <c r="C281" t="s">
        <v>81</v>
      </c>
      <c r="D281">
        <v>83</v>
      </c>
      <c r="E281" s="1">
        <v>10005</v>
      </c>
      <c r="F281" s="2" t="s">
        <v>82</v>
      </c>
      <c r="G281" s="1">
        <f t="shared" si="16"/>
        <v>1</v>
      </c>
      <c r="H281" t="s">
        <v>83</v>
      </c>
      <c r="I281" t="s">
        <v>84</v>
      </c>
      <c r="J281" t="s">
        <v>85</v>
      </c>
      <c r="K281" t="s">
        <v>86</v>
      </c>
      <c r="L281" t="s">
        <v>87</v>
      </c>
      <c r="M281" t="s">
        <v>88</v>
      </c>
      <c r="N281" t="s">
        <v>205</v>
      </c>
      <c r="O281" t="s">
        <v>90</v>
      </c>
      <c r="P281" t="s">
        <v>90</v>
      </c>
      <c r="Q281" t="s">
        <v>91</v>
      </c>
      <c r="R281" t="s">
        <v>92</v>
      </c>
      <c r="S281">
        <v>7</v>
      </c>
      <c r="T281">
        <v>5</v>
      </c>
      <c r="U281" s="2">
        <v>1977</v>
      </c>
      <c r="V281" s="2">
        <v>1977</v>
      </c>
      <c r="W281" s="1">
        <f t="shared" si="17"/>
        <v>45</v>
      </c>
      <c r="X281" s="1">
        <f t="shared" si="18"/>
        <v>45</v>
      </c>
      <c r="Y281" t="s">
        <v>152</v>
      </c>
      <c r="Z281" t="s">
        <v>94</v>
      </c>
      <c r="AA281" t="s">
        <v>161</v>
      </c>
      <c r="AB281" t="s">
        <v>161</v>
      </c>
      <c r="AC281" t="s">
        <v>96</v>
      </c>
      <c r="AE281">
        <v>299</v>
      </c>
      <c r="AF281" t="s">
        <v>98</v>
      </c>
      <c r="AG281" t="s">
        <v>98</v>
      </c>
      <c r="AH281" t="s">
        <v>118</v>
      </c>
      <c r="AI281" s="1">
        <f>VLOOKUP('Housing Data Set'!AH281, 'Look-Up Tab'!$B$3:$C$8,2,FALSE)</f>
        <v>2</v>
      </c>
      <c r="AJ281" t="s">
        <v>97</v>
      </c>
      <c r="AK281" t="s">
        <v>98</v>
      </c>
      <c r="AL281" t="s">
        <v>100</v>
      </c>
      <c r="AM281" t="s">
        <v>141</v>
      </c>
      <c r="AN281">
        <v>392</v>
      </c>
      <c r="AO281" t="s">
        <v>102</v>
      </c>
      <c r="AP281">
        <v>0</v>
      </c>
      <c r="AQ281">
        <v>768</v>
      </c>
      <c r="AR281">
        <v>1160</v>
      </c>
      <c r="AS281" t="s">
        <v>103</v>
      </c>
      <c r="AT281" t="s">
        <v>104</v>
      </c>
      <c r="AU281" t="s">
        <v>105</v>
      </c>
      <c r="AV281" t="s">
        <v>106</v>
      </c>
      <c r="AW281">
        <v>1156</v>
      </c>
      <c r="AX281">
        <v>866</v>
      </c>
      <c r="AY281">
        <v>0</v>
      </c>
      <c r="AZ281">
        <v>2022</v>
      </c>
      <c r="BA281">
        <v>0</v>
      </c>
      <c r="BB281">
        <v>0</v>
      </c>
      <c r="BC281">
        <v>2</v>
      </c>
      <c r="BD281">
        <v>1</v>
      </c>
      <c r="BE281">
        <v>4</v>
      </c>
      <c r="BF281">
        <v>1</v>
      </c>
      <c r="BG281" t="s">
        <v>98</v>
      </c>
      <c r="BH281" s="1">
        <v>8</v>
      </c>
      <c r="BI281" t="s">
        <v>107</v>
      </c>
      <c r="BJ281" s="2">
        <v>1</v>
      </c>
      <c r="BK281" s="1">
        <f t="shared" si="19"/>
        <v>1</v>
      </c>
      <c r="BL281" t="s">
        <v>98</v>
      </c>
      <c r="BM281" t="s">
        <v>108</v>
      </c>
      <c r="BN281">
        <v>1977</v>
      </c>
      <c r="BO281" t="s">
        <v>157</v>
      </c>
      <c r="BP281">
        <v>2</v>
      </c>
      <c r="BQ281">
        <v>505</v>
      </c>
      <c r="BR281" t="s">
        <v>98</v>
      </c>
      <c r="BS281" t="s">
        <v>98</v>
      </c>
      <c r="BT281" t="s">
        <v>105</v>
      </c>
      <c r="BU281">
        <v>288</v>
      </c>
      <c r="BV281">
        <v>117</v>
      </c>
      <c r="BW281">
        <v>0</v>
      </c>
      <c r="BX281">
        <v>0</v>
      </c>
      <c r="BY281">
        <v>0</v>
      </c>
      <c r="BZ281">
        <v>0</v>
      </c>
      <c r="CA281" t="s">
        <v>83</v>
      </c>
      <c r="CB281" t="s">
        <v>83</v>
      </c>
      <c r="CC281" t="s">
        <v>83</v>
      </c>
      <c r="CD281">
        <v>0</v>
      </c>
      <c r="CE281">
        <v>3</v>
      </c>
      <c r="CF281">
        <v>2008</v>
      </c>
      <c r="CG281" t="s">
        <v>110</v>
      </c>
      <c r="CH281" t="s">
        <v>111</v>
      </c>
      <c r="CI281" s="3">
        <v>192000</v>
      </c>
    </row>
    <row r="282" spans="1:87" x14ac:dyDescent="0.3">
      <c r="A282" s="1">
        <v>281</v>
      </c>
      <c r="B282">
        <v>60</v>
      </c>
      <c r="C282" t="s">
        <v>81</v>
      </c>
      <c r="D282">
        <v>82</v>
      </c>
      <c r="E282" s="1">
        <v>11287</v>
      </c>
      <c r="F282" s="2" t="s">
        <v>82</v>
      </c>
      <c r="G282" s="1">
        <f t="shared" si="16"/>
        <v>1</v>
      </c>
      <c r="H282" t="s">
        <v>83</v>
      </c>
      <c r="I282" t="s">
        <v>84</v>
      </c>
      <c r="J282" t="s">
        <v>85</v>
      </c>
      <c r="K282" t="s">
        <v>86</v>
      </c>
      <c r="L282" t="s">
        <v>87</v>
      </c>
      <c r="M282" t="s">
        <v>88</v>
      </c>
      <c r="N282" t="s">
        <v>170</v>
      </c>
      <c r="O282" t="s">
        <v>90</v>
      </c>
      <c r="P282" t="s">
        <v>90</v>
      </c>
      <c r="Q282" t="s">
        <v>91</v>
      </c>
      <c r="R282" t="s">
        <v>92</v>
      </c>
      <c r="S282">
        <v>7</v>
      </c>
      <c r="T282">
        <v>6</v>
      </c>
      <c r="U282" s="2">
        <v>1989</v>
      </c>
      <c r="V282" s="2">
        <v>1989</v>
      </c>
      <c r="W282" s="1">
        <f t="shared" si="17"/>
        <v>33</v>
      </c>
      <c r="X282" s="1">
        <f t="shared" si="18"/>
        <v>33</v>
      </c>
      <c r="Y282" t="s">
        <v>93</v>
      </c>
      <c r="Z282" t="s">
        <v>94</v>
      </c>
      <c r="AA282" t="s">
        <v>161</v>
      </c>
      <c r="AB282" t="s">
        <v>161</v>
      </c>
      <c r="AC282" t="s">
        <v>96</v>
      </c>
      <c r="AE282">
        <v>340</v>
      </c>
      <c r="AF282" t="s">
        <v>97</v>
      </c>
      <c r="AG282" t="s">
        <v>98</v>
      </c>
      <c r="AH282" t="s">
        <v>118</v>
      </c>
      <c r="AI282" s="1">
        <f>VLOOKUP('Housing Data Set'!AH282, 'Look-Up Tab'!$B$3:$C$8,2,FALSE)</f>
        <v>2</v>
      </c>
      <c r="AJ282" t="s">
        <v>97</v>
      </c>
      <c r="AK282" t="s">
        <v>98</v>
      </c>
      <c r="AL282" t="s">
        <v>130</v>
      </c>
      <c r="AM282" t="s">
        <v>101</v>
      </c>
      <c r="AN282">
        <v>421</v>
      </c>
      <c r="AO282" t="s">
        <v>102</v>
      </c>
      <c r="AP282">
        <v>0</v>
      </c>
      <c r="AQ282">
        <v>386</v>
      </c>
      <c r="AR282">
        <v>807</v>
      </c>
      <c r="AS282" t="s">
        <v>103</v>
      </c>
      <c r="AT282" t="s">
        <v>97</v>
      </c>
      <c r="AU282" t="s">
        <v>105</v>
      </c>
      <c r="AV282" t="s">
        <v>106</v>
      </c>
      <c r="AW282">
        <v>1175</v>
      </c>
      <c r="AX282">
        <v>807</v>
      </c>
      <c r="AY282">
        <v>0</v>
      </c>
      <c r="AZ282">
        <v>1982</v>
      </c>
      <c r="BA282">
        <v>0</v>
      </c>
      <c r="BB282">
        <v>0</v>
      </c>
      <c r="BC282">
        <v>2</v>
      </c>
      <c r="BD282">
        <v>1</v>
      </c>
      <c r="BE282">
        <v>3</v>
      </c>
      <c r="BF282">
        <v>1</v>
      </c>
      <c r="BG282" t="s">
        <v>97</v>
      </c>
      <c r="BH282" s="1">
        <v>7</v>
      </c>
      <c r="BI282" t="s">
        <v>107</v>
      </c>
      <c r="BJ282" s="2">
        <v>1</v>
      </c>
      <c r="BK282" s="1">
        <f t="shared" si="19"/>
        <v>1</v>
      </c>
      <c r="BL282" t="s">
        <v>98</v>
      </c>
      <c r="BM282" t="s">
        <v>108</v>
      </c>
      <c r="BN282">
        <v>1989</v>
      </c>
      <c r="BO282" t="s">
        <v>157</v>
      </c>
      <c r="BP282">
        <v>2</v>
      </c>
      <c r="BQ282">
        <v>575</v>
      </c>
      <c r="BR282" t="s">
        <v>98</v>
      </c>
      <c r="BS282" t="s">
        <v>98</v>
      </c>
      <c r="BT282" t="s">
        <v>105</v>
      </c>
      <c r="BU282">
        <v>0</v>
      </c>
      <c r="BV282">
        <v>84</v>
      </c>
      <c r="BW282">
        <v>0</v>
      </c>
      <c r="BX282">
        <v>196</v>
      </c>
      <c r="BY282">
        <v>0</v>
      </c>
      <c r="BZ282">
        <v>0</v>
      </c>
      <c r="CA282" t="s">
        <v>83</v>
      </c>
      <c r="CB282" t="s">
        <v>83</v>
      </c>
      <c r="CC282" t="s">
        <v>83</v>
      </c>
      <c r="CD282">
        <v>0</v>
      </c>
      <c r="CE282">
        <v>1</v>
      </c>
      <c r="CF282">
        <v>2007</v>
      </c>
      <c r="CG282" t="s">
        <v>110</v>
      </c>
      <c r="CH282" t="s">
        <v>111</v>
      </c>
      <c r="CI282" s="3">
        <v>228500</v>
      </c>
    </row>
    <row r="283" spans="1:87" x14ac:dyDescent="0.3">
      <c r="A283" s="1">
        <v>282</v>
      </c>
      <c r="B283">
        <v>20</v>
      </c>
      <c r="C283" t="s">
        <v>192</v>
      </c>
      <c r="D283">
        <v>60</v>
      </c>
      <c r="E283" s="1">
        <v>7200</v>
      </c>
      <c r="F283" s="2" t="s">
        <v>82</v>
      </c>
      <c r="G283" s="1">
        <f t="shared" si="16"/>
        <v>1</v>
      </c>
      <c r="H283" t="s">
        <v>82</v>
      </c>
      <c r="I283" t="s">
        <v>84</v>
      </c>
      <c r="J283" t="s">
        <v>85</v>
      </c>
      <c r="K283" t="s">
        <v>86</v>
      </c>
      <c r="L283" t="s">
        <v>87</v>
      </c>
      <c r="M283" t="s">
        <v>88</v>
      </c>
      <c r="N283" t="s">
        <v>136</v>
      </c>
      <c r="O283" t="s">
        <v>90</v>
      </c>
      <c r="P283" t="s">
        <v>90</v>
      </c>
      <c r="Q283" t="s">
        <v>91</v>
      </c>
      <c r="R283" t="s">
        <v>115</v>
      </c>
      <c r="S283">
        <v>6</v>
      </c>
      <c r="T283">
        <v>5</v>
      </c>
      <c r="U283" s="2">
        <v>2006</v>
      </c>
      <c r="V283" s="2">
        <v>2006</v>
      </c>
      <c r="W283" s="1">
        <f t="shared" si="17"/>
        <v>16</v>
      </c>
      <c r="X283" s="1">
        <f t="shared" si="18"/>
        <v>16</v>
      </c>
      <c r="Y283" t="s">
        <v>93</v>
      </c>
      <c r="Z283" t="s">
        <v>94</v>
      </c>
      <c r="AA283" t="s">
        <v>95</v>
      </c>
      <c r="AB283" t="s">
        <v>95</v>
      </c>
      <c r="AC283" t="s">
        <v>137</v>
      </c>
      <c r="AE283">
        <v>68</v>
      </c>
      <c r="AF283" t="s">
        <v>97</v>
      </c>
      <c r="AG283" t="s">
        <v>98</v>
      </c>
      <c r="AH283" t="s">
        <v>99</v>
      </c>
      <c r="AI283" s="1">
        <f>VLOOKUP('Housing Data Set'!AH283, 'Look-Up Tab'!$B$3:$C$8,2,FALSE)</f>
        <v>3</v>
      </c>
      <c r="AJ283" t="s">
        <v>97</v>
      </c>
      <c r="AK283" t="s">
        <v>98</v>
      </c>
      <c r="AL283" t="s">
        <v>100</v>
      </c>
      <c r="AM283" t="s">
        <v>101</v>
      </c>
      <c r="AN283">
        <v>905</v>
      </c>
      <c r="AO283" t="s">
        <v>102</v>
      </c>
      <c r="AP283">
        <v>0</v>
      </c>
      <c r="AQ283">
        <v>357</v>
      </c>
      <c r="AR283">
        <v>1262</v>
      </c>
      <c r="AS283" t="s">
        <v>103</v>
      </c>
      <c r="AT283" t="s">
        <v>97</v>
      </c>
      <c r="AU283" t="s">
        <v>105</v>
      </c>
      <c r="AV283" t="s">
        <v>106</v>
      </c>
      <c r="AW283">
        <v>1262</v>
      </c>
      <c r="AX283">
        <v>0</v>
      </c>
      <c r="AY283">
        <v>0</v>
      </c>
      <c r="AZ283">
        <v>1262</v>
      </c>
      <c r="BA283">
        <v>0</v>
      </c>
      <c r="BB283">
        <v>0</v>
      </c>
      <c r="BC283">
        <v>2</v>
      </c>
      <c r="BD283">
        <v>0</v>
      </c>
      <c r="BE283">
        <v>2</v>
      </c>
      <c r="BF283">
        <v>1</v>
      </c>
      <c r="BG283" t="s">
        <v>97</v>
      </c>
      <c r="BH283" s="1">
        <v>5</v>
      </c>
      <c r="BI283" t="s">
        <v>107</v>
      </c>
      <c r="BJ283" s="2">
        <v>0</v>
      </c>
      <c r="BK283" s="1">
        <f t="shared" si="19"/>
        <v>0</v>
      </c>
      <c r="BL283" t="s">
        <v>83</v>
      </c>
      <c r="BM283" t="s">
        <v>108</v>
      </c>
      <c r="BN283">
        <v>2006</v>
      </c>
      <c r="BO283" t="s">
        <v>157</v>
      </c>
      <c r="BP283">
        <v>2</v>
      </c>
      <c r="BQ283">
        <v>572</v>
      </c>
      <c r="BR283" t="s">
        <v>98</v>
      </c>
      <c r="BS283" t="s">
        <v>98</v>
      </c>
      <c r="BT283" t="s">
        <v>105</v>
      </c>
      <c r="BU283">
        <v>0</v>
      </c>
      <c r="BV283">
        <v>120</v>
      </c>
      <c r="BW283">
        <v>0</v>
      </c>
      <c r="BX283">
        <v>0</v>
      </c>
      <c r="BY283">
        <v>0</v>
      </c>
      <c r="BZ283">
        <v>0</v>
      </c>
      <c r="CA283" t="s">
        <v>83</v>
      </c>
      <c r="CB283" t="s">
        <v>83</v>
      </c>
      <c r="CC283" t="s">
        <v>83</v>
      </c>
      <c r="CD283">
        <v>0</v>
      </c>
      <c r="CE283">
        <v>5</v>
      </c>
      <c r="CF283">
        <v>2006</v>
      </c>
      <c r="CG283" t="s">
        <v>158</v>
      </c>
      <c r="CH283" t="s">
        <v>159</v>
      </c>
      <c r="CI283" s="3">
        <v>185000</v>
      </c>
    </row>
    <row r="284" spans="1:87" x14ac:dyDescent="0.3">
      <c r="A284" s="1">
        <v>283</v>
      </c>
      <c r="B284">
        <v>120</v>
      </c>
      <c r="C284" t="s">
        <v>81</v>
      </c>
      <c r="D284">
        <v>34</v>
      </c>
      <c r="E284" s="1">
        <v>5063</v>
      </c>
      <c r="F284" s="2" t="s">
        <v>82</v>
      </c>
      <c r="G284" s="1">
        <f t="shared" si="16"/>
        <v>1</v>
      </c>
      <c r="H284" t="s">
        <v>83</v>
      </c>
      <c r="I284" t="s">
        <v>84</v>
      </c>
      <c r="J284" t="s">
        <v>85</v>
      </c>
      <c r="K284" t="s">
        <v>86</v>
      </c>
      <c r="L284" t="s">
        <v>87</v>
      </c>
      <c r="M284" t="s">
        <v>88</v>
      </c>
      <c r="N284" t="s">
        <v>154</v>
      </c>
      <c r="O284" t="s">
        <v>90</v>
      </c>
      <c r="P284" t="s">
        <v>90</v>
      </c>
      <c r="Q284" t="s">
        <v>198</v>
      </c>
      <c r="R284" t="s">
        <v>115</v>
      </c>
      <c r="S284">
        <v>7</v>
      </c>
      <c r="T284">
        <v>5</v>
      </c>
      <c r="U284" s="2">
        <v>2007</v>
      </c>
      <c r="V284" s="2">
        <v>2008</v>
      </c>
      <c r="W284" s="1">
        <f t="shared" si="17"/>
        <v>15</v>
      </c>
      <c r="X284" s="1">
        <f t="shared" si="18"/>
        <v>14</v>
      </c>
      <c r="Y284" t="s">
        <v>93</v>
      </c>
      <c r="Z284" t="s">
        <v>94</v>
      </c>
      <c r="AA284" t="s">
        <v>95</v>
      </c>
      <c r="AB284" t="s">
        <v>95</v>
      </c>
      <c r="AC284" t="s">
        <v>137</v>
      </c>
      <c r="AE284">
        <v>166</v>
      </c>
      <c r="AF284" t="s">
        <v>97</v>
      </c>
      <c r="AG284" t="s">
        <v>98</v>
      </c>
      <c r="AH284" t="s">
        <v>99</v>
      </c>
      <c r="AI284" s="1">
        <f>VLOOKUP('Housing Data Set'!AH284, 'Look-Up Tab'!$B$3:$C$8,2,FALSE)</f>
        <v>3</v>
      </c>
      <c r="AJ284" t="s">
        <v>97</v>
      </c>
      <c r="AK284" t="s">
        <v>98</v>
      </c>
      <c r="AL284" t="s">
        <v>100</v>
      </c>
      <c r="AM284" t="s">
        <v>101</v>
      </c>
      <c r="AN284">
        <v>904</v>
      </c>
      <c r="AO284" t="s">
        <v>102</v>
      </c>
      <c r="AP284">
        <v>0</v>
      </c>
      <c r="AQ284">
        <v>410</v>
      </c>
      <c r="AR284">
        <v>1314</v>
      </c>
      <c r="AS284" t="s">
        <v>103</v>
      </c>
      <c r="AT284" t="s">
        <v>104</v>
      </c>
      <c r="AU284" t="s">
        <v>105</v>
      </c>
      <c r="AV284" t="s">
        <v>106</v>
      </c>
      <c r="AW284">
        <v>1314</v>
      </c>
      <c r="AX284">
        <v>0</v>
      </c>
      <c r="AY284">
        <v>0</v>
      </c>
      <c r="AZ284">
        <v>1314</v>
      </c>
      <c r="BA284">
        <v>1</v>
      </c>
      <c r="BB284">
        <v>0</v>
      </c>
      <c r="BC284">
        <v>2</v>
      </c>
      <c r="BD284">
        <v>0</v>
      </c>
      <c r="BE284">
        <v>2</v>
      </c>
      <c r="BF284">
        <v>1</v>
      </c>
      <c r="BG284" t="s">
        <v>97</v>
      </c>
      <c r="BH284" s="1">
        <v>6</v>
      </c>
      <c r="BI284" t="s">
        <v>107</v>
      </c>
      <c r="BJ284" s="2">
        <v>1</v>
      </c>
      <c r="BK284" s="1">
        <f t="shared" si="19"/>
        <v>1</v>
      </c>
      <c r="BL284" t="s">
        <v>97</v>
      </c>
      <c r="BM284" t="s">
        <v>108</v>
      </c>
      <c r="BN284">
        <v>2008</v>
      </c>
      <c r="BO284" t="s">
        <v>109</v>
      </c>
      <c r="BP284">
        <v>2</v>
      </c>
      <c r="BQ284">
        <v>626</v>
      </c>
      <c r="BR284" t="s">
        <v>98</v>
      </c>
      <c r="BS284" t="s">
        <v>98</v>
      </c>
      <c r="BT284" t="s">
        <v>105</v>
      </c>
      <c r="BU284">
        <v>172</v>
      </c>
      <c r="BV284">
        <v>62</v>
      </c>
      <c r="BW284">
        <v>0</v>
      </c>
      <c r="BX284">
        <v>0</v>
      </c>
      <c r="BY284">
        <v>0</v>
      </c>
      <c r="BZ284">
        <v>0</v>
      </c>
      <c r="CA284" t="s">
        <v>83</v>
      </c>
      <c r="CB284" t="s">
        <v>83</v>
      </c>
      <c r="CC284" t="s">
        <v>83</v>
      </c>
      <c r="CD284">
        <v>0</v>
      </c>
      <c r="CE284">
        <v>4</v>
      </c>
      <c r="CF284">
        <v>2009</v>
      </c>
      <c r="CG284" t="s">
        <v>235</v>
      </c>
      <c r="CH284" t="s">
        <v>111</v>
      </c>
      <c r="CI284" s="3">
        <v>207500</v>
      </c>
    </row>
    <row r="285" spans="1:87" x14ac:dyDescent="0.3">
      <c r="A285" s="1">
        <v>284</v>
      </c>
      <c r="B285">
        <v>20</v>
      </c>
      <c r="C285" t="s">
        <v>81</v>
      </c>
      <c r="D285">
        <v>74</v>
      </c>
      <c r="E285" s="1">
        <v>9612</v>
      </c>
      <c r="F285" s="2" t="s">
        <v>82</v>
      </c>
      <c r="G285" s="1">
        <f t="shared" si="16"/>
        <v>1</v>
      </c>
      <c r="H285" t="s">
        <v>83</v>
      </c>
      <c r="I285" t="s">
        <v>84</v>
      </c>
      <c r="J285" t="s">
        <v>85</v>
      </c>
      <c r="K285" t="s">
        <v>86</v>
      </c>
      <c r="L285" t="s">
        <v>87</v>
      </c>
      <c r="M285" t="s">
        <v>88</v>
      </c>
      <c r="N285" t="s">
        <v>136</v>
      </c>
      <c r="O285" t="s">
        <v>114</v>
      </c>
      <c r="P285" t="s">
        <v>90</v>
      </c>
      <c r="Q285" t="s">
        <v>91</v>
      </c>
      <c r="R285" t="s">
        <v>115</v>
      </c>
      <c r="S285">
        <v>8</v>
      </c>
      <c r="T285">
        <v>5</v>
      </c>
      <c r="U285" s="2">
        <v>2008</v>
      </c>
      <c r="V285" s="2">
        <v>2009</v>
      </c>
      <c r="W285" s="1">
        <f t="shared" si="17"/>
        <v>14</v>
      </c>
      <c r="X285" s="1">
        <f t="shared" si="18"/>
        <v>13</v>
      </c>
      <c r="Y285" t="s">
        <v>93</v>
      </c>
      <c r="Z285" t="s">
        <v>94</v>
      </c>
      <c r="AA285" t="s">
        <v>95</v>
      </c>
      <c r="AB285" t="s">
        <v>95</v>
      </c>
      <c r="AC285" t="s">
        <v>137</v>
      </c>
      <c r="AE285">
        <v>72</v>
      </c>
      <c r="AF285" t="s">
        <v>97</v>
      </c>
      <c r="AG285" t="s">
        <v>98</v>
      </c>
      <c r="AH285" t="s">
        <v>99</v>
      </c>
      <c r="AI285" s="1">
        <f>VLOOKUP('Housing Data Set'!AH285, 'Look-Up Tab'!$B$3:$C$8,2,FALSE)</f>
        <v>3</v>
      </c>
      <c r="AJ285" t="s">
        <v>97</v>
      </c>
      <c r="AK285" t="s">
        <v>98</v>
      </c>
      <c r="AL285" t="s">
        <v>100</v>
      </c>
      <c r="AM285" t="s">
        <v>102</v>
      </c>
      <c r="AN285">
        <v>0</v>
      </c>
      <c r="AO285" t="s">
        <v>102</v>
      </c>
      <c r="AP285">
        <v>0</v>
      </c>
      <c r="AQ285">
        <v>1468</v>
      </c>
      <c r="AR285">
        <v>1468</v>
      </c>
      <c r="AS285" t="s">
        <v>103</v>
      </c>
      <c r="AT285" t="s">
        <v>104</v>
      </c>
      <c r="AU285" t="s">
        <v>105</v>
      </c>
      <c r="AV285" t="s">
        <v>106</v>
      </c>
      <c r="AW285">
        <v>1468</v>
      </c>
      <c r="AX285">
        <v>0</v>
      </c>
      <c r="AY285">
        <v>0</v>
      </c>
      <c r="AZ285">
        <v>1468</v>
      </c>
      <c r="BA285">
        <v>0</v>
      </c>
      <c r="BB285">
        <v>0</v>
      </c>
      <c r="BC285">
        <v>2</v>
      </c>
      <c r="BD285">
        <v>0</v>
      </c>
      <c r="BE285">
        <v>3</v>
      </c>
      <c r="BF285">
        <v>1</v>
      </c>
      <c r="BG285" t="s">
        <v>97</v>
      </c>
      <c r="BH285" s="1">
        <v>6</v>
      </c>
      <c r="BI285" t="s">
        <v>107</v>
      </c>
      <c r="BJ285" s="2">
        <v>1</v>
      </c>
      <c r="BK285" s="1">
        <f t="shared" si="19"/>
        <v>1</v>
      </c>
      <c r="BL285" t="s">
        <v>97</v>
      </c>
      <c r="BM285" t="s">
        <v>108</v>
      </c>
      <c r="BN285">
        <v>2008</v>
      </c>
      <c r="BO285" t="s">
        <v>157</v>
      </c>
      <c r="BP285">
        <v>3</v>
      </c>
      <c r="BQ285">
        <v>898</v>
      </c>
      <c r="BR285" t="s">
        <v>98</v>
      </c>
      <c r="BS285" t="s">
        <v>98</v>
      </c>
      <c r="BT285" t="s">
        <v>105</v>
      </c>
      <c r="BU285">
        <v>210</v>
      </c>
      <c r="BV285">
        <v>150</v>
      </c>
      <c r="BW285">
        <v>0</v>
      </c>
      <c r="BX285">
        <v>0</v>
      </c>
      <c r="BY285">
        <v>0</v>
      </c>
      <c r="BZ285">
        <v>0</v>
      </c>
      <c r="CA285" t="s">
        <v>83</v>
      </c>
      <c r="CB285" t="s">
        <v>83</v>
      </c>
      <c r="CC285" t="s">
        <v>83</v>
      </c>
      <c r="CD285">
        <v>0</v>
      </c>
      <c r="CE285">
        <v>12</v>
      </c>
      <c r="CF285">
        <v>2009</v>
      </c>
      <c r="CG285" t="s">
        <v>158</v>
      </c>
      <c r="CH285" t="s">
        <v>159</v>
      </c>
      <c r="CI285" s="3">
        <v>244600</v>
      </c>
    </row>
    <row r="286" spans="1:87" x14ac:dyDescent="0.3">
      <c r="A286" s="1">
        <v>285</v>
      </c>
      <c r="B286">
        <v>120</v>
      </c>
      <c r="C286" t="s">
        <v>81</v>
      </c>
      <c r="D286">
        <v>50</v>
      </c>
      <c r="E286" s="1">
        <v>8012</v>
      </c>
      <c r="F286" s="2" t="s">
        <v>82</v>
      </c>
      <c r="G286" s="1">
        <f t="shared" si="16"/>
        <v>1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88</v>
      </c>
      <c r="N286" t="s">
        <v>170</v>
      </c>
      <c r="O286" t="s">
        <v>90</v>
      </c>
      <c r="P286" t="s">
        <v>90</v>
      </c>
      <c r="Q286" t="s">
        <v>179</v>
      </c>
      <c r="R286" t="s">
        <v>115</v>
      </c>
      <c r="S286">
        <v>6</v>
      </c>
      <c r="T286">
        <v>5</v>
      </c>
      <c r="U286" s="2">
        <v>1992</v>
      </c>
      <c r="V286" s="2">
        <v>1992</v>
      </c>
      <c r="W286" s="1">
        <f t="shared" si="17"/>
        <v>30</v>
      </c>
      <c r="X286" s="1">
        <f t="shared" si="18"/>
        <v>30</v>
      </c>
      <c r="Y286" t="s">
        <v>93</v>
      </c>
      <c r="Z286" t="s">
        <v>94</v>
      </c>
      <c r="AA286" t="s">
        <v>161</v>
      </c>
      <c r="AB286" t="s">
        <v>234</v>
      </c>
      <c r="AC286" t="s">
        <v>117</v>
      </c>
      <c r="AE286">
        <v>0</v>
      </c>
      <c r="AF286" t="s">
        <v>97</v>
      </c>
      <c r="AG286" t="s">
        <v>98</v>
      </c>
      <c r="AH286" t="s">
        <v>99</v>
      </c>
      <c r="AI286" s="1">
        <f>VLOOKUP('Housing Data Set'!AH286, 'Look-Up Tab'!$B$3:$C$8,2,FALSE)</f>
        <v>3</v>
      </c>
      <c r="AJ286" t="s">
        <v>97</v>
      </c>
      <c r="AK286" t="s">
        <v>98</v>
      </c>
      <c r="AL286" t="s">
        <v>100</v>
      </c>
      <c r="AM286" t="s">
        <v>101</v>
      </c>
      <c r="AN286">
        <v>430</v>
      </c>
      <c r="AO286" t="s">
        <v>102</v>
      </c>
      <c r="AP286">
        <v>0</v>
      </c>
      <c r="AQ286">
        <v>1145</v>
      </c>
      <c r="AR286">
        <v>1575</v>
      </c>
      <c r="AS286" t="s">
        <v>103</v>
      </c>
      <c r="AT286" t="s">
        <v>97</v>
      </c>
      <c r="AU286" t="s">
        <v>105</v>
      </c>
      <c r="AV286" t="s">
        <v>106</v>
      </c>
      <c r="AW286">
        <v>1575</v>
      </c>
      <c r="AX286">
        <v>0</v>
      </c>
      <c r="AY286">
        <v>0</v>
      </c>
      <c r="AZ286">
        <v>1575</v>
      </c>
      <c r="BA286">
        <v>1</v>
      </c>
      <c r="BB286">
        <v>0</v>
      </c>
      <c r="BC286">
        <v>2</v>
      </c>
      <c r="BD286">
        <v>0</v>
      </c>
      <c r="BE286">
        <v>2</v>
      </c>
      <c r="BF286">
        <v>1</v>
      </c>
      <c r="BG286" t="s">
        <v>97</v>
      </c>
      <c r="BH286" s="1">
        <v>5</v>
      </c>
      <c r="BI286" t="s">
        <v>107</v>
      </c>
      <c r="BJ286" s="2">
        <v>0</v>
      </c>
      <c r="BK286" s="1">
        <f t="shared" si="19"/>
        <v>0</v>
      </c>
      <c r="BL286" t="s">
        <v>83</v>
      </c>
      <c r="BM286" t="s">
        <v>108</v>
      </c>
      <c r="BN286">
        <v>1992</v>
      </c>
      <c r="BO286" t="s">
        <v>109</v>
      </c>
      <c r="BP286">
        <v>2</v>
      </c>
      <c r="BQ286">
        <v>529</v>
      </c>
      <c r="BR286" t="s">
        <v>98</v>
      </c>
      <c r="BS286" t="s">
        <v>98</v>
      </c>
      <c r="BT286" t="s">
        <v>105</v>
      </c>
      <c r="BU286">
        <v>0</v>
      </c>
      <c r="BV286">
        <v>0</v>
      </c>
      <c r="BW286">
        <v>52</v>
      </c>
      <c r="BX286">
        <v>0</v>
      </c>
      <c r="BY286">
        <v>0</v>
      </c>
      <c r="BZ286">
        <v>0</v>
      </c>
      <c r="CA286" t="s">
        <v>83</v>
      </c>
      <c r="CB286" t="s">
        <v>83</v>
      </c>
      <c r="CC286" t="s">
        <v>83</v>
      </c>
      <c r="CD286">
        <v>0</v>
      </c>
      <c r="CE286">
        <v>7</v>
      </c>
      <c r="CF286">
        <v>2007</v>
      </c>
      <c r="CG286" t="s">
        <v>110</v>
      </c>
      <c r="CH286" t="s">
        <v>111</v>
      </c>
      <c r="CI286" s="3">
        <v>179200</v>
      </c>
    </row>
    <row r="287" spans="1:87" x14ac:dyDescent="0.3">
      <c r="A287" s="1">
        <v>286</v>
      </c>
      <c r="B287">
        <v>160</v>
      </c>
      <c r="C287" t="s">
        <v>192</v>
      </c>
      <c r="D287">
        <v>35</v>
      </c>
      <c r="E287" s="1">
        <v>4251</v>
      </c>
      <c r="F287" s="2" t="s">
        <v>82</v>
      </c>
      <c r="G287" s="1">
        <f t="shared" si="16"/>
        <v>1</v>
      </c>
      <c r="H287" t="s">
        <v>82</v>
      </c>
      <c r="I287" t="s">
        <v>120</v>
      </c>
      <c r="J287" t="s">
        <v>85</v>
      </c>
      <c r="K287" t="s">
        <v>86</v>
      </c>
      <c r="L287" t="s">
        <v>87</v>
      </c>
      <c r="M287" t="s">
        <v>88</v>
      </c>
      <c r="N287" t="s">
        <v>136</v>
      </c>
      <c r="O287" t="s">
        <v>90</v>
      </c>
      <c r="P287" t="s">
        <v>90</v>
      </c>
      <c r="Q287" t="s">
        <v>179</v>
      </c>
      <c r="R287" t="s">
        <v>92</v>
      </c>
      <c r="S287">
        <v>7</v>
      </c>
      <c r="T287">
        <v>5</v>
      </c>
      <c r="U287" s="2">
        <v>2006</v>
      </c>
      <c r="V287" s="2">
        <v>2007</v>
      </c>
      <c r="W287" s="1">
        <f t="shared" si="17"/>
        <v>16</v>
      </c>
      <c r="X287" s="1">
        <f t="shared" si="18"/>
        <v>15</v>
      </c>
      <c r="Y287" t="s">
        <v>93</v>
      </c>
      <c r="Z287" t="s">
        <v>94</v>
      </c>
      <c r="AA287" t="s">
        <v>116</v>
      </c>
      <c r="AB287" t="s">
        <v>116</v>
      </c>
      <c r="AC287" t="s">
        <v>117</v>
      </c>
      <c r="AE287">
        <v>0</v>
      </c>
      <c r="AF287" t="s">
        <v>97</v>
      </c>
      <c r="AG287" t="s">
        <v>98</v>
      </c>
      <c r="AH287" t="s">
        <v>99</v>
      </c>
      <c r="AI287" s="1">
        <f>VLOOKUP('Housing Data Set'!AH287, 'Look-Up Tab'!$B$3:$C$8,2,FALSE)</f>
        <v>3</v>
      </c>
      <c r="AJ287" t="s">
        <v>97</v>
      </c>
      <c r="AK287" t="s">
        <v>98</v>
      </c>
      <c r="AL287" t="s">
        <v>100</v>
      </c>
      <c r="AM287" t="s">
        <v>102</v>
      </c>
      <c r="AN287">
        <v>0</v>
      </c>
      <c r="AO287" t="s">
        <v>102</v>
      </c>
      <c r="AP287">
        <v>0</v>
      </c>
      <c r="AQ287">
        <v>625</v>
      </c>
      <c r="AR287">
        <v>625</v>
      </c>
      <c r="AS287" t="s">
        <v>103</v>
      </c>
      <c r="AT287" t="s">
        <v>104</v>
      </c>
      <c r="AU287" t="s">
        <v>105</v>
      </c>
      <c r="AV287" t="s">
        <v>106</v>
      </c>
      <c r="AW287">
        <v>625</v>
      </c>
      <c r="AX287">
        <v>625</v>
      </c>
      <c r="AY287">
        <v>0</v>
      </c>
      <c r="AZ287">
        <v>1250</v>
      </c>
      <c r="BA287">
        <v>0</v>
      </c>
      <c r="BB287">
        <v>0</v>
      </c>
      <c r="BC287">
        <v>2</v>
      </c>
      <c r="BD287">
        <v>1</v>
      </c>
      <c r="BE287">
        <v>2</v>
      </c>
      <c r="BF287">
        <v>1</v>
      </c>
      <c r="BG287" t="s">
        <v>97</v>
      </c>
      <c r="BH287" s="1">
        <v>5</v>
      </c>
      <c r="BI287" t="s">
        <v>107</v>
      </c>
      <c r="BJ287" s="2">
        <v>0</v>
      </c>
      <c r="BK287" s="1">
        <f t="shared" si="19"/>
        <v>0</v>
      </c>
      <c r="BL287" t="s">
        <v>83</v>
      </c>
      <c r="BM287" t="s">
        <v>127</v>
      </c>
      <c r="BN287">
        <v>2006</v>
      </c>
      <c r="BO287" t="s">
        <v>109</v>
      </c>
      <c r="BP287">
        <v>2</v>
      </c>
      <c r="BQ287">
        <v>528</v>
      </c>
      <c r="BR287" t="s">
        <v>98</v>
      </c>
      <c r="BS287" t="s">
        <v>98</v>
      </c>
      <c r="BT287" t="s">
        <v>105</v>
      </c>
      <c r="BU287">
        <v>0</v>
      </c>
      <c r="BV287">
        <v>54</v>
      </c>
      <c r="BW287">
        <v>0</v>
      </c>
      <c r="BX287">
        <v>0</v>
      </c>
      <c r="BY287">
        <v>0</v>
      </c>
      <c r="BZ287">
        <v>0</v>
      </c>
      <c r="CA287" t="s">
        <v>83</v>
      </c>
      <c r="CB287" t="s">
        <v>83</v>
      </c>
      <c r="CC287" t="s">
        <v>83</v>
      </c>
      <c r="CD287">
        <v>0</v>
      </c>
      <c r="CE287">
        <v>6</v>
      </c>
      <c r="CF287">
        <v>2007</v>
      </c>
      <c r="CG287" t="s">
        <v>158</v>
      </c>
      <c r="CH287" t="s">
        <v>159</v>
      </c>
      <c r="CI287" s="3">
        <v>164700</v>
      </c>
    </row>
    <row r="288" spans="1:87" x14ac:dyDescent="0.3">
      <c r="A288" s="1">
        <v>287</v>
      </c>
      <c r="B288">
        <v>50</v>
      </c>
      <c r="C288" t="s">
        <v>81</v>
      </c>
      <c r="D288">
        <v>77</v>
      </c>
      <c r="E288" s="1">
        <v>9786</v>
      </c>
      <c r="F288" s="2" t="s">
        <v>82</v>
      </c>
      <c r="G288" s="1">
        <f t="shared" si="16"/>
        <v>1</v>
      </c>
      <c r="H288" t="s">
        <v>83</v>
      </c>
      <c r="I288" t="s">
        <v>120</v>
      </c>
      <c r="J288" t="s">
        <v>175</v>
      </c>
      <c r="K288" t="s">
        <v>86</v>
      </c>
      <c r="L288" t="s">
        <v>87</v>
      </c>
      <c r="M288" t="s">
        <v>88</v>
      </c>
      <c r="N288" t="s">
        <v>162</v>
      </c>
      <c r="O288" t="s">
        <v>90</v>
      </c>
      <c r="P288" t="s">
        <v>90</v>
      </c>
      <c r="Q288" t="s">
        <v>91</v>
      </c>
      <c r="R288" t="s">
        <v>132</v>
      </c>
      <c r="S288">
        <v>6</v>
      </c>
      <c r="T288">
        <v>7</v>
      </c>
      <c r="U288" s="2">
        <v>1962</v>
      </c>
      <c r="V288" s="2">
        <v>1981</v>
      </c>
      <c r="W288" s="1">
        <f t="shared" si="17"/>
        <v>60</v>
      </c>
      <c r="X288" s="1">
        <f t="shared" si="18"/>
        <v>41</v>
      </c>
      <c r="Y288" t="s">
        <v>93</v>
      </c>
      <c r="Z288" t="s">
        <v>94</v>
      </c>
      <c r="AA288" t="s">
        <v>124</v>
      </c>
      <c r="AB288" t="s">
        <v>124</v>
      </c>
      <c r="AC288" t="s">
        <v>117</v>
      </c>
      <c r="AE288">
        <v>0</v>
      </c>
      <c r="AF288" t="s">
        <v>98</v>
      </c>
      <c r="AG288" t="s">
        <v>98</v>
      </c>
      <c r="AH288" t="s">
        <v>118</v>
      </c>
      <c r="AI288" s="1">
        <f>VLOOKUP('Housing Data Set'!AH288, 'Look-Up Tab'!$B$3:$C$8,2,FALSE)</f>
        <v>2</v>
      </c>
      <c r="AJ288" t="s">
        <v>98</v>
      </c>
      <c r="AK288" t="s">
        <v>98</v>
      </c>
      <c r="AL288" t="s">
        <v>100</v>
      </c>
      <c r="AM288" t="s">
        <v>153</v>
      </c>
      <c r="AN288">
        <v>600</v>
      </c>
      <c r="AO288" t="s">
        <v>102</v>
      </c>
      <c r="AP288">
        <v>0</v>
      </c>
      <c r="AQ288">
        <v>312</v>
      </c>
      <c r="AR288">
        <v>912</v>
      </c>
      <c r="AS288" t="s">
        <v>103</v>
      </c>
      <c r="AT288" t="s">
        <v>98</v>
      </c>
      <c r="AU288" t="s">
        <v>105</v>
      </c>
      <c r="AV288" t="s">
        <v>106</v>
      </c>
      <c r="AW288">
        <v>1085</v>
      </c>
      <c r="AX288">
        <v>649</v>
      </c>
      <c r="AY288">
        <v>0</v>
      </c>
      <c r="AZ288">
        <v>1734</v>
      </c>
      <c r="BA288">
        <v>0</v>
      </c>
      <c r="BB288">
        <v>0</v>
      </c>
      <c r="BC288">
        <v>1</v>
      </c>
      <c r="BD288">
        <v>1</v>
      </c>
      <c r="BE288">
        <v>3</v>
      </c>
      <c r="BF288">
        <v>1</v>
      </c>
      <c r="BG288" t="s">
        <v>97</v>
      </c>
      <c r="BH288" s="1">
        <v>7</v>
      </c>
      <c r="BI288" t="s">
        <v>107</v>
      </c>
      <c r="BJ288" s="2">
        <v>1</v>
      </c>
      <c r="BK288" s="1">
        <f t="shared" si="19"/>
        <v>1</v>
      </c>
      <c r="BL288" t="s">
        <v>97</v>
      </c>
      <c r="BM288" t="s">
        <v>108</v>
      </c>
      <c r="BN288">
        <v>1962</v>
      </c>
      <c r="BO288" t="s">
        <v>109</v>
      </c>
      <c r="BP288">
        <v>2</v>
      </c>
      <c r="BQ288">
        <v>440</v>
      </c>
      <c r="BR288" t="s">
        <v>98</v>
      </c>
      <c r="BS288" t="s">
        <v>98</v>
      </c>
      <c r="BT288" t="s">
        <v>105</v>
      </c>
      <c r="BU288">
        <v>0</v>
      </c>
      <c r="BV288">
        <v>0</v>
      </c>
      <c r="BW288">
        <v>0</v>
      </c>
      <c r="BX288">
        <v>0</v>
      </c>
      <c r="BY288">
        <v>128</v>
      </c>
      <c r="BZ288">
        <v>0</v>
      </c>
      <c r="CA288" t="s">
        <v>83</v>
      </c>
      <c r="CB288" t="s">
        <v>165</v>
      </c>
      <c r="CC288" t="s">
        <v>83</v>
      </c>
      <c r="CD288">
        <v>0</v>
      </c>
      <c r="CE288">
        <v>6</v>
      </c>
      <c r="CF288">
        <v>2006</v>
      </c>
      <c r="CG288" t="s">
        <v>110</v>
      </c>
      <c r="CH288" t="s">
        <v>111</v>
      </c>
      <c r="CI288" s="3">
        <v>159000</v>
      </c>
    </row>
    <row r="289" spans="1:87" x14ac:dyDescent="0.3">
      <c r="A289" s="1">
        <v>288</v>
      </c>
      <c r="B289">
        <v>20</v>
      </c>
      <c r="C289" t="s">
        <v>81</v>
      </c>
      <c r="D289" t="s">
        <v>83</v>
      </c>
      <c r="E289" s="1">
        <v>8125</v>
      </c>
      <c r="F289" s="2" t="s">
        <v>82</v>
      </c>
      <c r="G289" s="1">
        <f t="shared" si="16"/>
        <v>1</v>
      </c>
      <c r="H289" t="s">
        <v>83</v>
      </c>
      <c r="I289" t="s">
        <v>120</v>
      </c>
      <c r="J289" t="s">
        <v>85</v>
      </c>
      <c r="K289" t="s">
        <v>86</v>
      </c>
      <c r="L289" t="s">
        <v>122</v>
      </c>
      <c r="M289" t="s">
        <v>88</v>
      </c>
      <c r="N289" t="s">
        <v>162</v>
      </c>
      <c r="O289" t="s">
        <v>90</v>
      </c>
      <c r="P289" t="s">
        <v>90</v>
      </c>
      <c r="Q289" t="s">
        <v>91</v>
      </c>
      <c r="R289" t="s">
        <v>115</v>
      </c>
      <c r="S289">
        <v>4</v>
      </c>
      <c r="T289">
        <v>4</v>
      </c>
      <c r="U289" s="2">
        <v>1971</v>
      </c>
      <c r="V289" s="2">
        <v>1971</v>
      </c>
      <c r="W289" s="1">
        <f t="shared" si="17"/>
        <v>51</v>
      </c>
      <c r="X289" s="1">
        <f t="shared" si="18"/>
        <v>51</v>
      </c>
      <c r="Y289" t="s">
        <v>93</v>
      </c>
      <c r="Z289" t="s">
        <v>94</v>
      </c>
      <c r="AA289" t="s">
        <v>140</v>
      </c>
      <c r="AB289" t="s">
        <v>140</v>
      </c>
      <c r="AC289" t="s">
        <v>117</v>
      </c>
      <c r="AE289">
        <v>0</v>
      </c>
      <c r="AF289" t="s">
        <v>98</v>
      </c>
      <c r="AG289" t="s">
        <v>98</v>
      </c>
      <c r="AH289" t="s">
        <v>118</v>
      </c>
      <c r="AI289" s="1">
        <f>VLOOKUP('Housing Data Set'!AH289, 'Look-Up Tab'!$B$3:$C$8,2,FALSE)</f>
        <v>2</v>
      </c>
      <c r="AJ289" t="s">
        <v>98</v>
      </c>
      <c r="AK289" t="s">
        <v>98</v>
      </c>
      <c r="AL289" t="s">
        <v>100</v>
      </c>
      <c r="AM289" t="s">
        <v>141</v>
      </c>
      <c r="AN289">
        <v>614</v>
      </c>
      <c r="AO289" t="s">
        <v>102</v>
      </c>
      <c r="AP289">
        <v>0</v>
      </c>
      <c r="AQ289">
        <v>244</v>
      </c>
      <c r="AR289">
        <v>858</v>
      </c>
      <c r="AS289" t="s">
        <v>103</v>
      </c>
      <c r="AT289" t="s">
        <v>98</v>
      </c>
      <c r="AU289" t="s">
        <v>105</v>
      </c>
      <c r="AV289" t="s">
        <v>106</v>
      </c>
      <c r="AW289">
        <v>858</v>
      </c>
      <c r="AX289">
        <v>0</v>
      </c>
      <c r="AY289">
        <v>0</v>
      </c>
      <c r="AZ289">
        <v>858</v>
      </c>
      <c r="BA289">
        <v>0</v>
      </c>
      <c r="BB289">
        <v>0</v>
      </c>
      <c r="BC289">
        <v>1</v>
      </c>
      <c r="BD289">
        <v>0</v>
      </c>
      <c r="BE289">
        <v>3</v>
      </c>
      <c r="BF289">
        <v>1</v>
      </c>
      <c r="BG289" t="s">
        <v>98</v>
      </c>
      <c r="BH289" s="1">
        <v>5</v>
      </c>
      <c r="BI289" t="s">
        <v>107</v>
      </c>
      <c r="BJ289" s="2">
        <v>0</v>
      </c>
      <c r="BK289" s="1">
        <f t="shared" si="19"/>
        <v>0</v>
      </c>
      <c r="BL289" t="s">
        <v>83</v>
      </c>
      <c r="BM289" t="s">
        <v>83</v>
      </c>
      <c r="BN289" t="s">
        <v>83</v>
      </c>
      <c r="BO289" t="s">
        <v>83</v>
      </c>
      <c r="BP289">
        <v>0</v>
      </c>
      <c r="BQ289">
        <v>0</v>
      </c>
      <c r="BR289" t="s">
        <v>83</v>
      </c>
      <c r="BS289" t="s">
        <v>83</v>
      </c>
      <c r="BT289" t="s">
        <v>105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 t="s">
        <v>83</v>
      </c>
      <c r="CB289" t="s">
        <v>83</v>
      </c>
      <c r="CC289" t="s">
        <v>83</v>
      </c>
      <c r="CD289">
        <v>0</v>
      </c>
      <c r="CE289">
        <v>6</v>
      </c>
      <c r="CF289">
        <v>2006</v>
      </c>
      <c r="CG289" t="s">
        <v>110</v>
      </c>
      <c r="CH289" t="s">
        <v>111</v>
      </c>
      <c r="CI289" s="3">
        <v>88000</v>
      </c>
    </row>
    <row r="290" spans="1:87" x14ac:dyDescent="0.3">
      <c r="A290" s="1">
        <v>289</v>
      </c>
      <c r="B290">
        <v>20</v>
      </c>
      <c r="C290" t="s">
        <v>81</v>
      </c>
      <c r="D290" t="s">
        <v>83</v>
      </c>
      <c r="E290" s="1">
        <v>9819</v>
      </c>
      <c r="F290" s="2" t="s">
        <v>82</v>
      </c>
      <c r="G290" s="1">
        <f t="shared" si="16"/>
        <v>1</v>
      </c>
      <c r="H290" t="s">
        <v>83</v>
      </c>
      <c r="I290" t="s">
        <v>120</v>
      </c>
      <c r="J290" t="s">
        <v>85</v>
      </c>
      <c r="K290" t="s">
        <v>86</v>
      </c>
      <c r="L290" t="s">
        <v>87</v>
      </c>
      <c r="M290" t="s">
        <v>88</v>
      </c>
      <c r="N290" t="s">
        <v>151</v>
      </c>
      <c r="O290" t="s">
        <v>90</v>
      </c>
      <c r="P290" t="s">
        <v>90</v>
      </c>
      <c r="Q290" t="s">
        <v>91</v>
      </c>
      <c r="R290" t="s">
        <v>115</v>
      </c>
      <c r="S290">
        <v>5</v>
      </c>
      <c r="T290">
        <v>5</v>
      </c>
      <c r="U290" s="2">
        <v>1967</v>
      </c>
      <c r="V290" s="2">
        <v>1967</v>
      </c>
      <c r="W290" s="1">
        <f t="shared" si="17"/>
        <v>55</v>
      </c>
      <c r="X290" s="1">
        <f t="shared" si="18"/>
        <v>55</v>
      </c>
      <c r="Y290" t="s">
        <v>93</v>
      </c>
      <c r="Z290" t="s">
        <v>94</v>
      </c>
      <c r="AA290" t="s">
        <v>116</v>
      </c>
      <c r="AB290" t="s">
        <v>116</v>
      </c>
      <c r="AC290" t="s">
        <v>96</v>
      </c>
      <c r="AE290">
        <v>31</v>
      </c>
      <c r="AF290" t="s">
        <v>98</v>
      </c>
      <c r="AG290" t="s">
        <v>97</v>
      </c>
      <c r="AH290" t="s">
        <v>118</v>
      </c>
      <c r="AI290" s="1">
        <f>VLOOKUP('Housing Data Set'!AH290, 'Look-Up Tab'!$B$3:$C$8,2,FALSE)</f>
        <v>2</v>
      </c>
      <c r="AJ290" t="s">
        <v>98</v>
      </c>
      <c r="AK290" t="s">
        <v>98</v>
      </c>
      <c r="AL290" t="s">
        <v>100</v>
      </c>
      <c r="AM290" t="s">
        <v>141</v>
      </c>
      <c r="AN290">
        <v>450</v>
      </c>
      <c r="AO290" t="s">
        <v>102</v>
      </c>
      <c r="AP290">
        <v>0</v>
      </c>
      <c r="AQ290">
        <v>432</v>
      </c>
      <c r="AR290">
        <v>882</v>
      </c>
      <c r="AS290" t="s">
        <v>103</v>
      </c>
      <c r="AT290" t="s">
        <v>98</v>
      </c>
      <c r="AU290" t="s">
        <v>105</v>
      </c>
      <c r="AV290" t="s">
        <v>106</v>
      </c>
      <c r="AW290">
        <v>900</v>
      </c>
      <c r="AX290">
        <v>0</v>
      </c>
      <c r="AY290">
        <v>0</v>
      </c>
      <c r="AZ290">
        <v>900</v>
      </c>
      <c r="BA290">
        <v>0</v>
      </c>
      <c r="BB290">
        <v>0</v>
      </c>
      <c r="BC290">
        <v>1</v>
      </c>
      <c r="BD290">
        <v>0</v>
      </c>
      <c r="BE290">
        <v>3</v>
      </c>
      <c r="BF290">
        <v>1</v>
      </c>
      <c r="BG290" t="s">
        <v>98</v>
      </c>
      <c r="BH290" s="1">
        <v>5</v>
      </c>
      <c r="BI290" t="s">
        <v>107</v>
      </c>
      <c r="BJ290" s="2">
        <v>0</v>
      </c>
      <c r="BK290" s="1">
        <f t="shared" si="19"/>
        <v>0</v>
      </c>
      <c r="BL290" t="s">
        <v>83</v>
      </c>
      <c r="BM290" t="s">
        <v>127</v>
      </c>
      <c r="BN290">
        <v>1970</v>
      </c>
      <c r="BO290" t="s">
        <v>102</v>
      </c>
      <c r="BP290">
        <v>1</v>
      </c>
      <c r="BQ290">
        <v>280</v>
      </c>
      <c r="BR290" t="s">
        <v>98</v>
      </c>
      <c r="BS290" t="s">
        <v>98</v>
      </c>
      <c r="BT290" t="s">
        <v>105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 t="s">
        <v>83</v>
      </c>
      <c r="CB290" t="s">
        <v>134</v>
      </c>
      <c r="CC290" t="s">
        <v>83</v>
      </c>
      <c r="CD290">
        <v>0</v>
      </c>
      <c r="CE290">
        <v>2</v>
      </c>
      <c r="CF290">
        <v>2010</v>
      </c>
      <c r="CG290" t="s">
        <v>110</v>
      </c>
      <c r="CH290" t="s">
        <v>111</v>
      </c>
      <c r="CI290" s="3">
        <v>122000</v>
      </c>
    </row>
    <row r="291" spans="1:87" x14ac:dyDescent="0.3">
      <c r="A291" s="1">
        <v>290</v>
      </c>
      <c r="B291">
        <v>70</v>
      </c>
      <c r="C291" t="s">
        <v>81</v>
      </c>
      <c r="D291">
        <v>60</v>
      </c>
      <c r="E291" s="1">
        <v>8730</v>
      </c>
      <c r="F291" s="2" t="s">
        <v>82</v>
      </c>
      <c r="G291" s="1">
        <f t="shared" si="16"/>
        <v>1</v>
      </c>
      <c r="H291" t="s">
        <v>83</v>
      </c>
      <c r="I291" t="s">
        <v>84</v>
      </c>
      <c r="J291" t="s">
        <v>85</v>
      </c>
      <c r="K291" t="s">
        <v>86</v>
      </c>
      <c r="L291" t="s">
        <v>87</v>
      </c>
      <c r="M291" t="s">
        <v>88</v>
      </c>
      <c r="N291" t="s">
        <v>148</v>
      </c>
      <c r="O291" t="s">
        <v>202</v>
      </c>
      <c r="P291" t="s">
        <v>90</v>
      </c>
      <c r="Q291" t="s">
        <v>91</v>
      </c>
      <c r="R291" t="s">
        <v>92</v>
      </c>
      <c r="S291">
        <v>6</v>
      </c>
      <c r="T291">
        <v>7</v>
      </c>
      <c r="U291" s="2">
        <v>1915</v>
      </c>
      <c r="V291" s="2">
        <v>2003</v>
      </c>
      <c r="W291" s="1">
        <f t="shared" si="17"/>
        <v>107</v>
      </c>
      <c r="X291" s="1">
        <f t="shared" si="18"/>
        <v>19</v>
      </c>
      <c r="Y291" t="s">
        <v>93</v>
      </c>
      <c r="Z291" t="s">
        <v>94</v>
      </c>
      <c r="AA291" t="s">
        <v>124</v>
      </c>
      <c r="AB291" t="s">
        <v>124</v>
      </c>
      <c r="AC291" t="s">
        <v>117</v>
      </c>
      <c r="AE291">
        <v>0</v>
      </c>
      <c r="AF291" t="s">
        <v>98</v>
      </c>
      <c r="AG291" t="s">
        <v>98</v>
      </c>
      <c r="AH291" t="s">
        <v>126</v>
      </c>
      <c r="AI291" s="1">
        <f>VLOOKUP('Housing Data Set'!AH291, 'Look-Up Tab'!$B$3:$C$8,2,FALSE)</f>
        <v>1</v>
      </c>
      <c r="AJ291" t="s">
        <v>98</v>
      </c>
      <c r="AK291" t="s">
        <v>98</v>
      </c>
      <c r="AL291" t="s">
        <v>100</v>
      </c>
      <c r="AM291" t="s">
        <v>102</v>
      </c>
      <c r="AN291">
        <v>0</v>
      </c>
      <c r="AO291" t="s">
        <v>102</v>
      </c>
      <c r="AP291">
        <v>0</v>
      </c>
      <c r="AQ291">
        <v>698</v>
      </c>
      <c r="AR291">
        <v>698</v>
      </c>
      <c r="AS291" t="s">
        <v>103</v>
      </c>
      <c r="AT291" t="s">
        <v>104</v>
      </c>
      <c r="AU291" t="s">
        <v>105</v>
      </c>
      <c r="AV291" t="s">
        <v>164</v>
      </c>
      <c r="AW291">
        <v>698</v>
      </c>
      <c r="AX291">
        <v>698</v>
      </c>
      <c r="AY291">
        <v>0</v>
      </c>
      <c r="AZ291">
        <v>1396</v>
      </c>
      <c r="BA291">
        <v>0</v>
      </c>
      <c r="BB291">
        <v>0</v>
      </c>
      <c r="BC291">
        <v>1</v>
      </c>
      <c r="BD291">
        <v>0</v>
      </c>
      <c r="BE291">
        <v>3</v>
      </c>
      <c r="BF291">
        <v>1</v>
      </c>
      <c r="BG291" t="s">
        <v>98</v>
      </c>
      <c r="BH291" s="1">
        <v>7</v>
      </c>
      <c r="BI291" t="s">
        <v>107</v>
      </c>
      <c r="BJ291" s="2">
        <v>0</v>
      </c>
      <c r="BK291" s="1">
        <f t="shared" si="19"/>
        <v>0</v>
      </c>
      <c r="BL291" t="s">
        <v>83</v>
      </c>
      <c r="BM291" t="s">
        <v>127</v>
      </c>
      <c r="BN291">
        <v>2003</v>
      </c>
      <c r="BO291" t="s">
        <v>102</v>
      </c>
      <c r="BP291">
        <v>1</v>
      </c>
      <c r="BQ291">
        <v>384</v>
      </c>
      <c r="BR291" t="s">
        <v>98</v>
      </c>
      <c r="BS291" t="s">
        <v>98</v>
      </c>
      <c r="BT291" t="s">
        <v>105</v>
      </c>
      <c r="BU291">
        <v>0</v>
      </c>
      <c r="BV291">
        <v>0</v>
      </c>
      <c r="BW291">
        <v>0</v>
      </c>
      <c r="BX291">
        <v>0</v>
      </c>
      <c r="BY291">
        <v>259</v>
      </c>
      <c r="BZ291">
        <v>0</v>
      </c>
      <c r="CA291" t="s">
        <v>83</v>
      </c>
      <c r="CB291" t="s">
        <v>83</v>
      </c>
      <c r="CC291" t="s">
        <v>83</v>
      </c>
      <c r="CD291">
        <v>0</v>
      </c>
      <c r="CE291">
        <v>7</v>
      </c>
      <c r="CF291">
        <v>2007</v>
      </c>
      <c r="CG291" t="s">
        <v>110</v>
      </c>
      <c r="CH291" t="s">
        <v>111</v>
      </c>
      <c r="CI291" s="3">
        <v>153575</v>
      </c>
    </row>
    <row r="292" spans="1:87" x14ac:dyDescent="0.3">
      <c r="A292" s="1">
        <v>291</v>
      </c>
      <c r="B292">
        <v>60</v>
      </c>
      <c r="C292" t="s">
        <v>81</v>
      </c>
      <c r="D292">
        <v>120</v>
      </c>
      <c r="E292" s="1">
        <v>15611</v>
      </c>
      <c r="F292" s="2" t="s">
        <v>82</v>
      </c>
      <c r="G292" s="1">
        <f t="shared" si="16"/>
        <v>1</v>
      </c>
      <c r="H292" t="s">
        <v>83</v>
      </c>
      <c r="I292" t="s">
        <v>84</v>
      </c>
      <c r="J292" t="s">
        <v>85</v>
      </c>
      <c r="K292" t="s">
        <v>86</v>
      </c>
      <c r="L292" t="s">
        <v>87</v>
      </c>
      <c r="M292" t="s">
        <v>88</v>
      </c>
      <c r="N292" t="s">
        <v>89</v>
      </c>
      <c r="O292" t="s">
        <v>90</v>
      </c>
      <c r="P292" t="s">
        <v>90</v>
      </c>
      <c r="Q292" t="s">
        <v>91</v>
      </c>
      <c r="R292" t="s">
        <v>92</v>
      </c>
      <c r="S292">
        <v>8</v>
      </c>
      <c r="T292">
        <v>5</v>
      </c>
      <c r="U292" s="2">
        <v>2006</v>
      </c>
      <c r="V292" s="2">
        <v>2006</v>
      </c>
      <c r="W292" s="1">
        <f t="shared" si="17"/>
        <v>16</v>
      </c>
      <c r="X292" s="1">
        <f t="shared" si="18"/>
        <v>16</v>
      </c>
      <c r="Y292" t="s">
        <v>93</v>
      </c>
      <c r="Z292" t="s">
        <v>94</v>
      </c>
      <c r="AA292" t="s">
        <v>95</v>
      </c>
      <c r="AB292" t="s">
        <v>95</v>
      </c>
      <c r="AC292" t="s">
        <v>117</v>
      </c>
      <c r="AE292">
        <v>0</v>
      </c>
      <c r="AF292" t="s">
        <v>97</v>
      </c>
      <c r="AG292" t="s">
        <v>98</v>
      </c>
      <c r="AH292" t="s">
        <v>99</v>
      </c>
      <c r="AI292" s="1">
        <f>VLOOKUP('Housing Data Set'!AH292, 'Look-Up Tab'!$B$3:$C$8,2,FALSE)</f>
        <v>3</v>
      </c>
      <c r="AJ292" t="s">
        <v>97</v>
      </c>
      <c r="AK292" t="s">
        <v>98</v>
      </c>
      <c r="AL292" t="s">
        <v>130</v>
      </c>
      <c r="AM292" t="s">
        <v>102</v>
      </c>
      <c r="AN292">
        <v>0</v>
      </c>
      <c r="AO292" t="s">
        <v>102</v>
      </c>
      <c r="AP292">
        <v>0</v>
      </c>
      <c r="AQ292">
        <v>1079</v>
      </c>
      <c r="AR292">
        <v>1079</v>
      </c>
      <c r="AS292" t="s">
        <v>103</v>
      </c>
      <c r="AT292" t="s">
        <v>104</v>
      </c>
      <c r="AU292" t="s">
        <v>105</v>
      </c>
      <c r="AV292" t="s">
        <v>106</v>
      </c>
      <c r="AW292">
        <v>1079</v>
      </c>
      <c r="AX292">
        <v>840</v>
      </c>
      <c r="AY292">
        <v>0</v>
      </c>
      <c r="AZ292">
        <v>1919</v>
      </c>
      <c r="BA292">
        <v>0</v>
      </c>
      <c r="BB292">
        <v>0</v>
      </c>
      <c r="BC292">
        <v>2</v>
      </c>
      <c r="BD292">
        <v>1</v>
      </c>
      <c r="BE292">
        <v>3</v>
      </c>
      <c r="BF292">
        <v>1</v>
      </c>
      <c r="BG292" t="s">
        <v>97</v>
      </c>
      <c r="BH292" s="1">
        <v>8</v>
      </c>
      <c r="BI292" t="s">
        <v>107</v>
      </c>
      <c r="BJ292" s="2">
        <v>1</v>
      </c>
      <c r="BK292" s="1">
        <f t="shared" si="19"/>
        <v>1</v>
      </c>
      <c r="BL292" t="s">
        <v>97</v>
      </c>
      <c r="BM292" t="s">
        <v>108</v>
      </c>
      <c r="BN292">
        <v>2006</v>
      </c>
      <c r="BO292" t="s">
        <v>109</v>
      </c>
      <c r="BP292">
        <v>2</v>
      </c>
      <c r="BQ292">
        <v>685</v>
      </c>
      <c r="BR292" t="s">
        <v>97</v>
      </c>
      <c r="BS292" t="s">
        <v>98</v>
      </c>
      <c r="BT292" t="s">
        <v>105</v>
      </c>
      <c r="BU292">
        <v>0</v>
      </c>
      <c r="BV292">
        <v>51</v>
      </c>
      <c r="BW292">
        <v>0</v>
      </c>
      <c r="BX292">
        <v>0</v>
      </c>
      <c r="BY292">
        <v>0</v>
      </c>
      <c r="BZ292">
        <v>0</v>
      </c>
      <c r="CA292" t="s">
        <v>83</v>
      </c>
      <c r="CB292" t="s">
        <v>83</v>
      </c>
      <c r="CC292" t="s">
        <v>83</v>
      </c>
      <c r="CD292">
        <v>0</v>
      </c>
      <c r="CE292">
        <v>7</v>
      </c>
      <c r="CF292">
        <v>2006</v>
      </c>
      <c r="CG292" t="s">
        <v>158</v>
      </c>
      <c r="CH292" t="s">
        <v>159</v>
      </c>
      <c r="CI292" s="3">
        <v>233230</v>
      </c>
    </row>
    <row r="293" spans="1:87" x14ac:dyDescent="0.3">
      <c r="A293" s="1">
        <v>292</v>
      </c>
      <c r="B293">
        <v>190</v>
      </c>
      <c r="C293" t="s">
        <v>81</v>
      </c>
      <c r="D293">
        <v>55</v>
      </c>
      <c r="E293" s="1">
        <v>5687</v>
      </c>
      <c r="F293" s="2" t="s">
        <v>82</v>
      </c>
      <c r="G293" s="1">
        <f t="shared" si="16"/>
        <v>1</v>
      </c>
      <c r="H293" t="s">
        <v>174</v>
      </c>
      <c r="I293" t="s">
        <v>84</v>
      </c>
      <c r="J293" t="s">
        <v>175</v>
      </c>
      <c r="K293" t="s">
        <v>86</v>
      </c>
      <c r="L293" t="s">
        <v>87</v>
      </c>
      <c r="M293" t="s">
        <v>88</v>
      </c>
      <c r="N293" t="s">
        <v>232</v>
      </c>
      <c r="O293" t="s">
        <v>90</v>
      </c>
      <c r="P293" t="s">
        <v>90</v>
      </c>
      <c r="Q293" t="s">
        <v>149</v>
      </c>
      <c r="R293" t="s">
        <v>92</v>
      </c>
      <c r="S293">
        <v>5</v>
      </c>
      <c r="T293">
        <v>6</v>
      </c>
      <c r="U293" s="2">
        <v>1912</v>
      </c>
      <c r="V293" s="2">
        <v>2000</v>
      </c>
      <c r="W293" s="1">
        <f t="shared" si="17"/>
        <v>110</v>
      </c>
      <c r="X293" s="1">
        <f t="shared" si="18"/>
        <v>22</v>
      </c>
      <c r="Y293" t="s">
        <v>93</v>
      </c>
      <c r="Z293" t="s">
        <v>94</v>
      </c>
      <c r="AA293" t="s">
        <v>95</v>
      </c>
      <c r="AB293" t="s">
        <v>95</v>
      </c>
      <c r="AC293" t="s">
        <v>117</v>
      </c>
      <c r="AE293">
        <v>0</v>
      </c>
      <c r="AF293" t="s">
        <v>98</v>
      </c>
      <c r="AG293" t="s">
        <v>147</v>
      </c>
      <c r="AH293" t="s">
        <v>99</v>
      </c>
      <c r="AI293" s="1">
        <f>VLOOKUP('Housing Data Set'!AH293, 'Look-Up Tab'!$B$3:$C$8,2,FALSE)</f>
        <v>3</v>
      </c>
      <c r="AJ293" t="s">
        <v>98</v>
      </c>
      <c r="AK293" t="s">
        <v>147</v>
      </c>
      <c r="AL293" t="s">
        <v>100</v>
      </c>
      <c r="AM293" t="s">
        <v>153</v>
      </c>
      <c r="AN293">
        <v>210</v>
      </c>
      <c r="AO293" t="s">
        <v>102</v>
      </c>
      <c r="AP293">
        <v>0</v>
      </c>
      <c r="AQ293">
        <v>570</v>
      </c>
      <c r="AR293">
        <v>780</v>
      </c>
      <c r="AS293" t="s">
        <v>103</v>
      </c>
      <c r="AT293" t="s">
        <v>104</v>
      </c>
      <c r="AU293" t="s">
        <v>177</v>
      </c>
      <c r="AV293" t="s">
        <v>106</v>
      </c>
      <c r="AW293">
        <v>936</v>
      </c>
      <c r="AX293">
        <v>780</v>
      </c>
      <c r="AY293">
        <v>0</v>
      </c>
      <c r="AZ293">
        <v>1716</v>
      </c>
      <c r="BA293">
        <v>1</v>
      </c>
      <c r="BB293">
        <v>0</v>
      </c>
      <c r="BC293">
        <v>2</v>
      </c>
      <c r="BD293">
        <v>0</v>
      </c>
      <c r="BE293">
        <v>6</v>
      </c>
      <c r="BF293">
        <v>1</v>
      </c>
      <c r="BG293" t="s">
        <v>147</v>
      </c>
      <c r="BH293" s="1">
        <v>9</v>
      </c>
      <c r="BI293" t="s">
        <v>107</v>
      </c>
      <c r="BJ293" s="2">
        <v>0</v>
      </c>
      <c r="BK293" s="1">
        <f t="shared" si="19"/>
        <v>0</v>
      </c>
      <c r="BL293" t="s">
        <v>83</v>
      </c>
      <c r="BM293" t="s">
        <v>83</v>
      </c>
      <c r="BN293" t="s">
        <v>83</v>
      </c>
      <c r="BO293" t="s">
        <v>83</v>
      </c>
      <c r="BP293">
        <v>0</v>
      </c>
      <c r="BQ293">
        <v>0</v>
      </c>
      <c r="BR293" t="s">
        <v>83</v>
      </c>
      <c r="BS293" t="s">
        <v>83</v>
      </c>
      <c r="BT293" t="s">
        <v>177</v>
      </c>
      <c r="BU293">
        <v>0</v>
      </c>
      <c r="BV293">
        <v>184</v>
      </c>
      <c r="BW293">
        <v>0</v>
      </c>
      <c r="BX293">
        <v>0</v>
      </c>
      <c r="BY293">
        <v>0</v>
      </c>
      <c r="BZ293">
        <v>0</v>
      </c>
      <c r="CA293" t="s">
        <v>83</v>
      </c>
      <c r="CB293" t="s">
        <v>83</v>
      </c>
      <c r="CC293" t="s">
        <v>83</v>
      </c>
      <c r="CD293">
        <v>0</v>
      </c>
      <c r="CE293">
        <v>3</v>
      </c>
      <c r="CF293">
        <v>2008</v>
      </c>
      <c r="CG293" t="s">
        <v>110</v>
      </c>
      <c r="CH293" t="s">
        <v>111</v>
      </c>
      <c r="CI293" s="3">
        <v>135900</v>
      </c>
    </row>
    <row r="294" spans="1:87" x14ac:dyDescent="0.3">
      <c r="A294" s="1">
        <v>293</v>
      </c>
      <c r="B294">
        <v>50</v>
      </c>
      <c r="C294" t="s">
        <v>81</v>
      </c>
      <c r="D294">
        <v>60</v>
      </c>
      <c r="E294" s="1">
        <v>11409</v>
      </c>
      <c r="F294" s="2" t="s">
        <v>82</v>
      </c>
      <c r="G294" s="1">
        <f t="shared" si="16"/>
        <v>1</v>
      </c>
      <c r="H294" t="s">
        <v>83</v>
      </c>
      <c r="I294" t="s">
        <v>84</v>
      </c>
      <c r="J294" t="s">
        <v>85</v>
      </c>
      <c r="K294" t="s">
        <v>86</v>
      </c>
      <c r="L294" t="s">
        <v>87</v>
      </c>
      <c r="M294" t="s">
        <v>88</v>
      </c>
      <c r="N294" t="s">
        <v>185</v>
      </c>
      <c r="O294" t="s">
        <v>90</v>
      </c>
      <c r="P294" t="s">
        <v>90</v>
      </c>
      <c r="Q294" t="s">
        <v>91</v>
      </c>
      <c r="R294" t="s">
        <v>132</v>
      </c>
      <c r="S294">
        <v>5</v>
      </c>
      <c r="T294">
        <v>4</v>
      </c>
      <c r="U294" s="2">
        <v>1949</v>
      </c>
      <c r="V294" s="2">
        <v>2008</v>
      </c>
      <c r="W294" s="1">
        <f t="shared" si="17"/>
        <v>73</v>
      </c>
      <c r="X294" s="1">
        <f t="shared" si="18"/>
        <v>14</v>
      </c>
      <c r="Y294" t="s">
        <v>93</v>
      </c>
      <c r="Z294" t="s">
        <v>94</v>
      </c>
      <c r="AA294" t="s">
        <v>124</v>
      </c>
      <c r="AB294" t="s">
        <v>124</v>
      </c>
      <c r="AC294" t="s">
        <v>117</v>
      </c>
      <c r="AE294">
        <v>0</v>
      </c>
      <c r="AF294" t="s">
        <v>98</v>
      </c>
      <c r="AG294" t="s">
        <v>98</v>
      </c>
      <c r="AH294" t="s">
        <v>118</v>
      </c>
      <c r="AI294" s="1">
        <f>VLOOKUP('Housing Data Set'!AH294, 'Look-Up Tab'!$B$3:$C$8,2,FALSE)</f>
        <v>2</v>
      </c>
      <c r="AJ294" t="s">
        <v>98</v>
      </c>
      <c r="AK294" t="s">
        <v>98</v>
      </c>
      <c r="AL294" t="s">
        <v>100</v>
      </c>
      <c r="AM294" t="s">
        <v>172</v>
      </c>
      <c r="AN294">
        <v>292</v>
      </c>
      <c r="AO294" t="s">
        <v>102</v>
      </c>
      <c r="AP294">
        <v>0</v>
      </c>
      <c r="AQ294">
        <v>476</v>
      </c>
      <c r="AR294">
        <v>768</v>
      </c>
      <c r="AS294" t="s">
        <v>103</v>
      </c>
      <c r="AT294" t="s">
        <v>97</v>
      </c>
      <c r="AU294" t="s">
        <v>105</v>
      </c>
      <c r="AV294" t="s">
        <v>106</v>
      </c>
      <c r="AW294">
        <v>1148</v>
      </c>
      <c r="AX294">
        <v>568</v>
      </c>
      <c r="AY294">
        <v>0</v>
      </c>
      <c r="AZ294">
        <v>1716</v>
      </c>
      <c r="BA294">
        <v>0</v>
      </c>
      <c r="BB294">
        <v>0</v>
      </c>
      <c r="BC294">
        <v>1</v>
      </c>
      <c r="BD294">
        <v>1</v>
      </c>
      <c r="BE294">
        <v>3</v>
      </c>
      <c r="BF294">
        <v>1</v>
      </c>
      <c r="BG294" t="s">
        <v>98</v>
      </c>
      <c r="BH294" s="1">
        <v>8</v>
      </c>
      <c r="BI294" t="s">
        <v>224</v>
      </c>
      <c r="BJ294" s="2">
        <v>1</v>
      </c>
      <c r="BK294" s="1">
        <f t="shared" si="19"/>
        <v>1</v>
      </c>
      <c r="BL294" t="s">
        <v>97</v>
      </c>
      <c r="BM294" t="s">
        <v>108</v>
      </c>
      <c r="BN294">
        <v>1949</v>
      </c>
      <c r="BO294" t="s">
        <v>102</v>
      </c>
      <c r="BP294">
        <v>1</v>
      </c>
      <c r="BQ294">
        <v>281</v>
      </c>
      <c r="BR294" t="s">
        <v>98</v>
      </c>
      <c r="BS294" t="s">
        <v>98</v>
      </c>
      <c r="BT294" t="s">
        <v>105</v>
      </c>
      <c r="BU294">
        <v>0</v>
      </c>
      <c r="BV294">
        <v>0</v>
      </c>
      <c r="BW294">
        <v>0</v>
      </c>
      <c r="BX294">
        <v>0</v>
      </c>
      <c r="BY294">
        <v>160</v>
      </c>
      <c r="BZ294">
        <v>0</v>
      </c>
      <c r="CA294" t="s">
        <v>83</v>
      </c>
      <c r="CB294" t="s">
        <v>83</v>
      </c>
      <c r="CC294" t="s">
        <v>83</v>
      </c>
      <c r="CD294">
        <v>0</v>
      </c>
      <c r="CE294">
        <v>1</v>
      </c>
      <c r="CF294">
        <v>2009</v>
      </c>
      <c r="CG294" t="s">
        <v>110</v>
      </c>
      <c r="CH294" t="s">
        <v>111</v>
      </c>
      <c r="CI294" s="3">
        <v>131000</v>
      </c>
    </row>
    <row r="295" spans="1:87" x14ac:dyDescent="0.3">
      <c r="A295" s="1">
        <v>294</v>
      </c>
      <c r="B295">
        <v>60</v>
      </c>
      <c r="C295" t="s">
        <v>81</v>
      </c>
      <c r="D295" t="s">
        <v>83</v>
      </c>
      <c r="E295" s="1">
        <v>16659</v>
      </c>
      <c r="F295" s="2" t="s">
        <v>82</v>
      </c>
      <c r="G295" s="1">
        <f t="shared" si="16"/>
        <v>1</v>
      </c>
      <c r="H295" t="s">
        <v>83</v>
      </c>
      <c r="I295" t="s">
        <v>120</v>
      </c>
      <c r="J295" t="s">
        <v>85</v>
      </c>
      <c r="K295" t="s">
        <v>86</v>
      </c>
      <c r="L295" t="s">
        <v>122</v>
      </c>
      <c r="M295" t="s">
        <v>88</v>
      </c>
      <c r="N295" t="s">
        <v>138</v>
      </c>
      <c r="O295" t="s">
        <v>204</v>
      </c>
      <c r="P295" t="s">
        <v>90</v>
      </c>
      <c r="Q295" t="s">
        <v>91</v>
      </c>
      <c r="R295" t="s">
        <v>92</v>
      </c>
      <c r="S295">
        <v>7</v>
      </c>
      <c r="T295">
        <v>7</v>
      </c>
      <c r="U295" s="2">
        <v>1977</v>
      </c>
      <c r="V295" s="2">
        <v>1994</v>
      </c>
      <c r="W295" s="1">
        <f t="shared" si="17"/>
        <v>45</v>
      </c>
      <c r="X295" s="1">
        <f t="shared" si="18"/>
        <v>28</v>
      </c>
      <c r="Y295" t="s">
        <v>93</v>
      </c>
      <c r="Z295" t="s">
        <v>94</v>
      </c>
      <c r="AA295" t="s">
        <v>161</v>
      </c>
      <c r="AB295" t="s">
        <v>161</v>
      </c>
      <c r="AC295" t="s">
        <v>96</v>
      </c>
      <c r="AE295">
        <v>34</v>
      </c>
      <c r="AF295" t="s">
        <v>98</v>
      </c>
      <c r="AG295" t="s">
        <v>98</v>
      </c>
      <c r="AH295" t="s">
        <v>118</v>
      </c>
      <c r="AI295" s="1">
        <f>VLOOKUP('Housing Data Set'!AH295, 'Look-Up Tab'!$B$3:$C$8,2,FALSE)</f>
        <v>2</v>
      </c>
      <c r="AJ295" t="s">
        <v>98</v>
      </c>
      <c r="AK295" t="s">
        <v>98</v>
      </c>
      <c r="AL295" t="s">
        <v>100</v>
      </c>
      <c r="AM295" t="s">
        <v>119</v>
      </c>
      <c r="AN295">
        <v>795</v>
      </c>
      <c r="AO295" t="s">
        <v>102</v>
      </c>
      <c r="AP295">
        <v>0</v>
      </c>
      <c r="AQ295">
        <v>0</v>
      </c>
      <c r="AR295">
        <v>795</v>
      </c>
      <c r="AS295" t="s">
        <v>103</v>
      </c>
      <c r="AT295" t="s">
        <v>147</v>
      </c>
      <c r="AU295" t="s">
        <v>105</v>
      </c>
      <c r="AV295" t="s">
        <v>106</v>
      </c>
      <c r="AW295">
        <v>1468</v>
      </c>
      <c r="AX295">
        <v>795</v>
      </c>
      <c r="AY295">
        <v>0</v>
      </c>
      <c r="AZ295">
        <v>2263</v>
      </c>
      <c r="BA295">
        <v>1</v>
      </c>
      <c r="BB295">
        <v>0</v>
      </c>
      <c r="BC295">
        <v>2</v>
      </c>
      <c r="BD295">
        <v>1</v>
      </c>
      <c r="BE295">
        <v>3</v>
      </c>
      <c r="BF295">
        <v>1</v>
      </c>
      <c r="BG295" t="s">
        <v>97</v>
      </c>
      <c r="BH295" s="1">
        <v>9</v>
      </c>
      <c r="BI295" t="s">
        <v>107</v>
      </c>
      <c r="BJ295" s="2">
        <v>1</v>
      </c>
      <c r="BK295" s="1">
        <f t="shared" si="19"/>
        <v>1</v>
      </c>
      <c r="BL295" t="s">
        <v>98</v>
      </c>
      <c r="BM295" t="s">
        <v>108</v>
      </c>
      <c r="BN295">
        <v>1977</v>
      </c>
      <c r="BO295" t="s">
        <v>157</v>
      </c>
      <c r="BP295">
        <v>2</v>
      </c>
      <c r="BQ295">
        <v>539</v>
      </c>
      <c r="BR295" t="s">
        <v>98</v>
      </c>
      <c r="BS295" t="s">
        <v>98</v>
      </c>
      <c r="BT295" t="s">
        <v>105</v>
      </c>
      <c r="BU295">
        <v>0</v>
      </c>
      <c r="BV295">
        <v>250</v>
      </c>
      <c r="BW295">
        <v>0</v>
      </c>
      <c r="BX295">
        <v>0</v>
      </c>
      <c r="BY295">
        <v>0</v>
      </c>
      <c r="BZ295">
        <v>0</v>
      </c>
      <c r="CA295" t="s">
        <v>83</v>
      </c>
      <c r="CB295" t="s">
        <v>83</v>
      </c>
      <c r="CC295" t="s">
        <v>83</v>
      </c>
      <c r="CD295">
        <v>0</v>
      </c>
      <c r="CE295">
        <v>3</v>
      </c>
      <c r="CF295">
        <v>2006</v>
      </c>
      <c r="CG295" t="s">
        <v>110</v>
      </c>
      <c r="CH295" t="s">
        <v>111</v>
      </c>
      <c r="CI295" s="3">
        <v>235000</v>
      </c>
    </row>
    <row r="296" spans="1:87" x14ac:dyDescent="0.3">
      <c r="A296" s="1">
        <v>295</v>
      </c>
      <c r="B296">
        <v>20</v>
      </c>
      <c r="C296" t="s">
        <v>81</v>
      </c>
      <c r="D296">
        <v>80</v>
      </c>
      <c r="E296" s="1">
        <v>9600</v>
      </c>
      <c r="F296" s="2" t="s">
        <v>82</v>
      </c>
      <c r="G296" s="1">
        <f t="shared" si="16"/>
        <v>1</v>
      </c>
      <c r="H296" t="s">
        <v>83</v>
      </c>
      <c r="I296" t="s">
        <v>84</v>
      </c>
      <c r="J296" t="s">
        <v>85</v>
      </c>
      <c r="K296" t="s">
        <v>86</v>
      </c>
      <c r="L296" t="s">
        <v>87</v>
      </c>
      <c r="M296" t="s">
        <v>88</v>
      </c>
      <c r="N296" t="s">
        <v>162</v>
      </c>
      <c r="O296" t="s">
        <v>90</v>
      </c>
      <c r="P296" t="s">
        <v>90</v>
      </c>
      <c r="Q296" t="s">
        <v>91</v>
      </c>
      <c r="R296" t="s">
        <v>115</v>
      </c>
      <c r="S296">
        <v>6</v>
      </c>
      <c r="T296">
        <v>5</v>
      </c>
      <c r="U296" s="2">
        <v>1953</v>
      </c>
      <c r="V296" s="2">
        <v>1953</v>
      </c>
      <c r="W296" s="1">
        <f t="shared" si="17"/>
        <v>69</v>
      </c>
      <c r="X296" s="1">
        <f t="shared" si="18"/>
        <v>69</v>
      </c>
      <c r="Y296" t="s">
        <v>152</v>
      </c>
      <c r="Z296" t="s">
        <v>94</v>
      </c>
      <c r="AA296" t="s">
        <v>140</v>
      </c>
      <c r="AB296" t="s">
        <v>140</v>
      </c>
      <c r="AC296" t="s">
        <v>137</v>
      </c>
      <c r="AE296">
        <v>238</v>
      </c>
      <c r="AF296" t="s">
        <v>98</v>
      </c>
      <c r="AG296" t="s">
        <v>98</v>
      </c>
      <c r="AH296" t="s">
        <v>118</v>
      </c>
      <c r="AI296" s="1">
        <f>VLOOKUP('Housing Data Set'!AH296, 'Look-Up Tab'!$B$3:$C$8,2,FALSE)</f>
        <v>2</v>
      </c>
      <c r="AJ296" t="s">
        <v>98</v>
      </c>
      <c r="AK296" t="s">
        <v>98</v>
      </c>
      <c r="AL296" t="s">
        <v>100</v>
      </c>
      <c r="AM296" t="s">
        <v>101</v>
      </c>
      <c r="AN296">
        <v>1285</v>
      </c>
      <c r="AO296" t="s">
        <v>102</v>
      </c>
      <c r="AP296">
        <v>0</v>
      </c>
      <c r="AQ296">
        <v>131</v>
      </c>
      <c r="AR296">
        <v>1416</v>
      </c>
      <c r="AS296" t="s">
        <v>103</v>
      </c>
      <c r="AT296" t="s">
        <v>98</v>
      </c>
      <c r="AU296" t="s">
        <v>105</v>
      </c>
      <c r="AV296" t="s">
        <v>106</v>
      </c>
      <c r="AW296">
        <v>1644</v>
      </c>
      <c r="AX296">
        <v>0</v>
      </c>
      <c r="AY296">
        <v>0</v>
      </c>
      <c r="AZ296">
        <v>1644</v>
      </c>
      <c r="BA296">
        <v>1</v>
      </c>
      <c r="BB296">
        <v>0</v>
      </c>
      <c r="BC296">
        <v>1</v>
      </c>
      <c r="BD296">
        <v>0</v>
      </c>
      <c r="BE296">
        <v>3</v>
      </c>
      <c r="BF296">
        <v>1</v>
      </c>
      <c r="BG296" t="s">
        <v>98</v>
      </c>
      <c r="BH296" s="1">
        <v>7</v>
      </c>
      <c r="BI296" t="s">
        <v>107</v>
      </c>
      <c r="BJ296" s="2">
        <v>2</v>
      </c>
      <c r="BK296" s="1">
        <f t="shared" si="19"/>
        <v>1</v>
      </c>
      <c r="BL296" t="s">
        <v>97</v>
      </c>
      <c r="BM296" t="s">
        <v>108</v>
      </c>
      <c r="BN296">
        <v>1953</v>
      </c>
      <c r="BO296" t="s">
        <v>157</v>
      </c>
      <c r="BP296">
        <v>2</v>
      </c>
      <c r="BQ296">
        <v>418</v>
      </c>
      <c r="BR296" t="s">
        <v>98</v>
      </c>
      <c r="BS296" t="s">
        <v>98</v>
      </c>
      <c r="BT296" t="s">
        <v>105</v>
      </c>
      <c r="BU296">
        <v>110</v>
      </c>
      <c r="BV296">
        <v>0</v>
      </c>
      <c r="BW296">
        <v>0</v>
      </c>
      <c r="BX296">
        <v>0</v>
      </c>
      <c r="BY296">
        <v>0</v>
      </c>
      <c r="BZ296">
        <v>0</v>
      </c>
      <c r="CA296" t="s">
        <v>83</v>
      </c>
      <c r="CB296" t="s">
        <v>83</v>
      </c>
      <c r="CC296" t="s">
        <v>83</v>
      </c>
      <c r="CD296">
        <v>0</v>
      </c>
      <c r="CE296">
        <v>10</v>
      </c>
      <c r="CF296">
        <v>2009</v>
      </c>
      <c r="CG296" t="s">
        <v>110</v>
      </c>
      <c r="CH296" t="s">
        <v>111</v>
      </c>
      <c r="CI296" s="3">
        <v>167000</v>
      </c>
    </row>
    <row r="297" spans="1:87" x14ac:dyDescent="0.3">
      <c r="A297" s="1">
        <v>296</v>
      </c>
      <c r="B297">
        <v>80</v>
      </c>
      <c r="C297" t="s">
        <v>81</v>
      </c>
      <c r="D297">
        <v>37</v>
      </c>
      <c r="E297" s="1">
        <v>7937</v>
      </c>
      <c r="F297" s="2" t="s">
        <v>82</v>
      </c>
      <c r="G297" s="1">
        <f t="shared" si="16"/>
        <v>1</v>
      </c>
      <c r="H297" t="s">
        <v>83</v>
      </c>
      <c r="I297" t="s">
        <v>120</v>
      </c>
      <c r="J297" t="s">
        <v>85</v>
      </c>
      <c r="K297" t="s">
        <v>86</v>
      </c>
      <c r="L297" t="s">
        <v>166</v>
      </c>
      <c r="M297" t="s">
        <v>88</v>
      </c>
      <c r="N297" t="s">
        <v>131</v>
      </c>
      <c r="O297" t="s">
        <v>90</v>
      </c>
      <c r="P297" t="s">
        <v>90</v>
      </c>
      <c r="Q297" t="s">
        <v>91</v>
      </c>
      <c r="R297" t="s">
        <v>197</v>
      </c>
      <c r="S297">
        <v>6</v>
      </c>
      <c r="T297">
        <v>6</v>
      </c>
      <c r="U297" s="2">
        <v>1984</v>
      </c>
      <c r="V297" s="2">
        <v>1984</v>
      </c>
      <c r="W297" s="1">
        <f t="shared" si="17"/>
        <v>38</v>
      </c>
      <c r="X297" s="1">
        <f t="shared" si="18"/>
        <v>38</v>
      </c>
      <c r="Y297" t="s">
        <v>93</v>
      </c>
      <c r="Z297" t="s">
        <v>94</v>
      </c>
      <c r="AA297" t="s">
        <v>140</v>
      </c>
      <c r="AB297" t="s">
        <v>140</v>
      </c>
      <c r="AC297" t="s">
        <v>117</v>
      </c>
      <c r="AE297">
        <v>0</v>
      </c>
      <c r="AF297" t="s">
        <v>98</v>
      </c>
      <c r="AG297" t="s">
        <v>98</v>
      </c>
      <c r="AH297" t="s">
        <v>118</v>
      </c>
      <c r="AI297" s="1">
        <f>VLOOKUP('Housing Data Set'!AH297, 'Look-Up Tab'!$B$3:$C$8,2,FALSE)</f>
        <v>2</v>
      </c>
      <c r="AJ297" t="s">
        <v>98</v>
      </c>
      <c r="AK297" t="s">
        <v>98</v>
      </c>
      <c r="AL297" t="s">
        <v>130</v>
      </c>
      <c r="AM297" t="s">
        <v>101</v>
      </c>
      <c r="AN297">
        <v>819</v>
      </c>
      <c r="AO297" t="s">
        <v>102</v>
      </c>
      <c r="AP297">
        <v>0</v>
      </c>
      <c r="AQ297">
        <v>184</v>
      </c>
      <c r="AR297">
        <v>1003</v>
      </c>
      <c r="AS297" t="s">
        <v>103</v>
      </c>
      <c r="AT297" t="s">
        <v>98</v>
      </c>
      <c r="AU297" t="s">
        <v>105</v>
      </c>
      <c r="AV297" t="s">
        <v>106</v>
      </c>
      <c r="AW297">
        <v>1003</v>
      </c>
      <c r="AX297">
        <v>0</v>
      </c>
      <c r="AY297">
        <v>0</v>
      </c>
      <c r="AZ297">
        <v>1003</v>
      </c>
      <c r="BA297">
        <v>1</v>
      </c>
      <c r="BB297">
        <v>0</v>
      </c>
      <c r="BC297">
        <v>1</v>
      </c>
      <c r="BD297">
        <v>0</v>
      </c>
      <c r="BE297">
        <v>3</v>
      </c>
      <c r="BF297">
        <v>1</v>
      </c>
      <c r="BG297" t="s">
        <v>98</v>
      </c>
      <c r="BH297" s="1">
        <v>6</v>
      </c>
      <c r="BI297" t="s">
        <v>107</v>
      </c>
      <c r="BJ297" s="2">
        <v>0</v>
      </c>
      <c r="BK297" s="1">
        <f t="shared" si="19"/>
        <v>0</v>
      </c>
      <c r="BL297" t="s">
        <v>83</v>
      </c>
      <c r="BM297" t="s">
        <v>127</v>
      </c>
      <c r="BN297">
        <v>1984</v>
      </c>
      <c r="BO297" t="s">
        <v>102</v>
      </c>
      <c r="BP297">
        <v>2</v>
      </c>
      <c r="BQ297">
        <v>588</v>
      </c>
      <c r="BR297" t="s">
        <v>98</v>
      </c>
      <c r="BS297" t="s">
        <v>98</v>
      </c>
      <c r="BT297" t="s">
        <v>105</v>
      </c>
      <c r="BU297">
        <v>120</v>
      </c>
      <c r="BV297">
        <v>0</v>
      </c>
      <c r="BW297">
        <v>0</v>
      </c>
      <c r="BX297">
        <v>0</v>
      </c>
      <c r="BY297">
        <v>0</v>
      </c>
      <c r="BZ297">
        <v>0</v>
      </c>
      <c r="CA297" t="s">
        <v>83</v>
      </c>
      <c r="CB297" t="s">
        <v>165</v>
      </c>
      <c r="CC297" t="s">
        <v>83</v>
      </c>
      <c r="CD297">
        <v>0</v>
      </c>
      <c r="CE297">
        <v>3</v>
      </c>
      <c r="CF297">
        <v>2006</v>
      </c>
      <c r="CG297" t="s">
        <v>110</v>
      </c>
      <c r="CH297" t="s">
        <v>111</v>
      </c>
      <c r="CI297" s="3">
        <v>142500</v>
      </c>
    </row>
    <row r="298" spans="1:87" x14ac:dyDescent="0.3">
      <c r="A298" s="1">
        <v>297</v>
      </c>
      <c r="B298">
        <v>50</v>
      </c>
      <c r="C298" t="s">
        <v>142</v>
      </c>
      <c r="D298">
        <v>75</v>
      </c>
      <c r="E298" s="1">
        <v>13710</v>
      </c>
      <c r="F298" s="2" t="s">
        <v>82</v>
      </c>
      <c r="G298" s="1">
        <f t="shared" si="16"/>
        <v>1</v>
      </c>
      <c r="H298" t="s">
        <v>83</v>
      </c>
      <c r="I298" t="s">
        <v>84</v>
      </c>
      <c r="J298" t="s">
        <v>85</v>
      </c>
      <c r="K298" t="s">
        <v>86</v>
      </c>
      <c r="L298" t="s">
        <v>87</v>
      </c>
      <c r="M298" t="s">
        <v>88</v>
      </c>
      <c r="N298" t="s">
        <v>176</v>
      </c>
      <c r="O298" t="s">
        <v>90</v>
      </c>
      <c r="P298" t="s">
        <v>90</v>
      </c>
      <c r="Q298" t="s">
        <v>91</v>
      </c>
      <c r="R298" t="s">
        <v>132</v>
      </c>
      <c r="S298">
        <v>5</v>
      </c>
      <c r="T298">
        <v>5</v>
      </c>
      <c r="U298" s="2">
        <v>1950</v>
      </c>
      <c r="V298" s="2">
        <v>1950</v>
      </c>
      <c r="W298" s="1">
        <f t="shared" si="17"/>
        <v>72</v>
      </c>
      <c r="X298" s="1">
        <f t="shared" si="18"/>
        <v>72</v>
      </c>
      <c r="Y298" t="s">
        <v>93</v>
      </c>
      <c r="Z298" t="s">
        <v>94</v>
      </c>
      <c r="AA298" t="s">
        <v>124</v>
      </c>
      <c r="AB298" t="s">
        <v>124</v>
      </c>
      <c r="AC298" t="s">
        <v>117</v>
      </c>
      <c r="AE298">
        <v>0</v>
      </c>
      <c r="AF298" t="s">
        <v>98</v>
      </c>
      <c r="AG298" t="s">
        <v>98</v>
      </c>
      <c r="AH298" t="s">
        <v>118</v>
      </c>
      <c r="AI298" s="1">
        <f>VLOOKUP('Housing Data Set'!AH298, 'Look-Up Tab'!$B$3:$C$8,2,FALSE)</f>
        <v>2</v>
      </c>
      <c r="AJ298" t="s">
        <v>98</v>
      </c>
      <c r="AK298" t="s">
        <v>98</v>
      </c>
      <c r="AL298" t="s">
        <v>100</v>
      </c>
      <c r="AM298" t="s">
        <v>141</v>
      </c>
      <c r="AN298">
        <v>420</v>
      </c>
      <c r="AO298" t="s">
        <v>102</v>
      </c>
      <c r="AP298">
        <v>0</v>
      </c>
      <c r="AQ298">
        <v>490</v>
      </c>
      <c r="AR298">
        <v>910</v>
      </c>
      <c r="AS298" t="s">
        <v>103</v>
      </c>
      <c r="AT298" t="s">
        <v>98</v>
      </c>
      <c r="AU298" t="s">
        <v>105</v>
      </c>
      <c r="AV298" t="s">
        <v>164</v>
      </c>
      <c r="AW298">
        <v>910</v>
      </c>
      <c r="AX298">
        <v>648</v>
      </c>
      <c r="AY298">
        <v>0</v>
      </c>
      <c r="AZ298">
        <v>1558</v>
      </c>
      <c r="BA298">
        <v>0</v>
      </c>
      <c r="BB298">
        <v>0</v>
      </c>
      <c r="BC298">
        <v>1</v>
      </c>
      <c r="BD298">
        <v>1</v>
      </c>
      <c r="BE298">
        <v>4</v>
      </c>
      <c r="BF298">
        <v>1</v>
      </c>
      <c r="BG298" t="s">
        <v>98</v>
      </c>
      <c r="BH298" s="1">
        <v>6</v>
      </c>
      <c r="BI298" t="s">
        <v>107</v>
      </c>
      <c r="BJ298" s="2">
        <v>0</v>
      </c>
      <c r="BK298" s="1">
        <f t="shared" si="19"/>
        <v>0</v>
      </c>
      <c r="BL298" t="s">
        <v>83</v>
      </c>
      <c r="BM298" t="s">
        <v>108</v>
      </c>
      <c r="BN298">
        <v>1950</v>
      </c>
      <c r="BO298" t="s">
        <v>102</v>
      </c>
      <c r="BP298">
        <v>1</v>
      </c>
      <c r="BQ298">
        <v>282</v>
      </c>
      <c r="BR298" t="s">
        <v>98</v>
      </c>
      <c r="BS298" t="s">
        <v>98</v>
      </c>
      <c r="BT298" t="s">
        <v>105</v>
      </c>
      <c r="BU298">
        <v>289</v>
      </c>
      <c r="BV298">
        <v>0</v>
      </c>
      <c r="BW298">
        <v>0</v>
      </c>
      <c r="BX298">
        <v>0</v>
      </c>
      <c r="BY298">
        <v>0</v>
      </c>
      <c r="BZ298">
        <v>0</v>
      </c>
      <c r="CA298" t="s">
        <v>83</v>
      </c>
      <c r="CB298" t="s">
        <v>134</v>
      </c>
      <c r="CC298" t="s">
        <v>83</v>
      </c>
      <c r="CD298">
        <v>0</v>
      </c>
      <c r="CE298">
        <v>6</v>
      </c>
      <c r="CF298">
        <v>2007</v>
      </c>
      <c r="CG298" t="s">
        <v>110</v>
      </c>
      <c r="CH298" t="s">
        <v>111</v>
      </c>
      <c r="CI298" s="3">
        <v>152000</v>
      </c>
    </row>
    <row r="299" spans="1:87" x14ac:dyDescent="0.3">
      <c r="A299" s="1">
        <v>298</v>
      </c>
      <c r="B299">
        <v>60</v>
      </c>
      <c r="C299" t="s">
        <v>192</v>
      </c>
      <c r="D299">
        <v>66</v>
      </c>
      <c r="E299" s="1">
        <v>7399</v>
      </c>
      <c r="F299" s="2" t="s">
        <v>82</v>
      </c>
      <c r="G299" s="1">
        <f t="shared" si="16"/>
        <v>1</v>
      </c>
      <c r="H299" t="s">
        <v>82</v>
      </c>
      <c r="I299" t="s">
        <v>120</v>
      </c>
      <c r="J299" t="s">
        <v>85</v>
      </c>
      <c r="K299" t="s">
        <v>86</v>
      </c>
      <c r="L299" t="s">
        <v>87</v>
      </c>
      <c r="M299" t="s">
        <v>88</v>
      </c>
      <c r="N299" t="s">
        <v>136</v>
      </c>
      <c r="O299" t="s">
        <v>90</v>
      </c>
      <c r="P299" t="s">
        <v>90</v>
      </c>
      <c r="Q299" t="s">
        <v>91</v>
      </c>
      <c r="R299" t="s">
        <v>92</v>
      </c>
      <c r="S299">
        <v>7</v>
      </c>
      <c r="T299">
        <v>5</v>
      </c>
      <c r="U299" s="2">
        <v>1997</v>
      </c>
      <c r="V299" s="2">
        <v>1998</v>
      </c>
      <c r="W299" s="1">
        <f t="shared" si="17"/>
        <v>25</v>
      </c>
      <c r="X299" s="1">
        <f t="shared" si="18"/>
        <v>24</v>
      </c>
      <c r="Y299" t="s">
        <v>152</v>
      </c>
      <c r="Z299" t="s">
        <v>94</v>
      </c>
      <c r="AA299" t="s">
        <v>95</v>
      </c>
      <c r="AB299" t="s">
        <v>95</v>
      </c>
      <c r="AC299" t="s">
        <v>96</v>
      </c>
      <c r="AE299">
        <v>1600</v>
      </c>
      <c r="AF299" t="s">
        <v>97</v>
      </c>
      <c r="AG299" t="s">
        <v>98</v>
      </c>
      <c r="AH299" t="s">
        <v>99</v>
      </c>
      <c r="AI299" s="1">
        <f>VLOOKUP('Housing Data Set'!AH299, 'Look-Up Tab'!$B$3:$C$8,2,FALSE)</f>
        <v>3</v>
      </c>
      <c r="AJ299" t="s">
        <v>97</v>
      </c>
      <c r="AK299" t="s">
        <v>98</v>
      </c>
      <c r="AL299" t="s">
        <v>100</v>
      </c>
      <c r="AM299" t="s">
        <v>141</v>
      </c>
      <c r="AN299">
        <v>649</v>
      </c>
      <c r="AO299" t="s">
        <v>102</v>
      </c>
      <c r="AP299">
        <v>0</v>
      </c>
      <c r="AQ299">
        <v>326</v>
      </c>
      <c r="AR299">
        <v>975</v>
      </c>
      <c r="AS299" t="s">
        <v>103</v>
      </c>
      <c r="AT299" t="s">
        <v>104</v>
      </c>
      <c r="AU299" t="s">
        <v>105</v>
      </c>
      <c r="AV299" t="s">
        <v>106</v>
      </c>
      <c r="AW299">
        <v>975</v>
      </c>
      <c r="AX299">
        <v>975</v>
      </c>
      <c r="AY299">
        <v>0</v>
      </c>
      <c r="AZ299">
        <v>1950</v>
      </c>
      <c r="BA299">
        <v>0</v>
      </c>
      <c r="BB299">
        <v>0</v>
      </c>
      <c r="BC299">
        <v>2</v>
      </c>
      <c r="BD299">
        <v>1</v>
      </c>
      <c r="BE299">
        <v>3</v>
      </c>
      <c r="BF299">
        <v>1</v>
      </c>
      <c r="BG299" t="s">
        <v>97</v>
      </c>
      <c r="BH299" s="1">
        <v>7</v>
      </c>
      <c r="BI299" t="s">
        <v>107</v>
      </c>
      <c r="BJ299" s="2">
        <v>1</v>
      </c>
      <c r="BK299" s="1">
        <f t="shared" si="19"/>
        <v>1</v>
      </c>
      <c r="BL299" t="s">
        <v>98</v>
      </c>
      <c r="BM299" t="s">
        <v>127</v>
      </c>
      <c r="BN299">
        <v>1997</v>
      </c>
      <c r="BO299" t="s">
        <v>109</v>
      </c>
      <c r="BP299">
        <v>2</v>
      </c>
      <c r="BQ299">
        <v>576</v>
      </c>
      <c r="BR299" t="s">
        <v>98</v>
      </c>
      <c r="BS299" t="s">
        <v>98</v>
      </c>
      <c r="BT299" t="s">
        <v>105</v>
      </c>
      <c r="BU299">
        <v>0</v>
      </c>
      <c r="BV299">
        <v>10</v>
      </c>
      <c r="BW299">
        <v>0</v>
      </c>
      <c r="BX299">
        <v>0</v>
      </c>
      <c r="BY299">
        <v>198</v>
      </c>
      <c r="BZ299">
        <v>0</v>
      </c>
      <c r="CA299" t="s">
        <v>83</v>
      </c>
      <c r="CB299" t="s">
        <v>83</v>
      </c>
      <c r="CC299" t="s">
        <v>83</v>
      </c>
      <c r="CD299">
        <v>0</v>
      </c>
      <c r="CE299">
        <v>6</v>
      </c>
      <c r="CF299">
        <v>2007</v>
      </c>
      <c r="CG299" t="s">
        <v>110</v>
      </c>
      <c r="CH299" t="s">
        <v>111</v>
      </c>
      <c r="CI299" s="3">
        <v>239000</v>
      </c>
    </row>
    <row r="300" spans="1:87" x14ac:dyDescent="0.3">
      <c r="A300" s="1">
        <v>299</v>
      </c>
      <c r="B300">
        <v>60</v>
      </c>
      <c r="C300" t="s">
        <v>81</v>
      </c>
      <c r="D300">
        <v>90</v>
      </c>
      <c r="E300" s="1">
        <v>11700</v>
      </c>
      <c r="F300" s="2" t="s">
        <v>82</v>
      </c>
      <c r="G300" s="1">
        <f t="shared" si="16"/>
        <v>1</v>
      </c>
      <c r="H300" t="s">
        <v>83</v>
      </c>
      <c r="I300" t="s">
        <v>84</v>
      </c>
      <c r="J300" t="s">
        <v>85</v>
      </c>
      <c r="K300" t="s">
        <v>86</v>
      </c>
      <c r="L300" t="s">
        <v>87</v>
      </c>
      <c r="M300" t="s">
        <v>88</v>
      </c>
      <c r="N300" t="s">
        <v>138</v>
      </c>
      <c r="O300" t="s">
        <v>90</v>
      </c>
      <c r="P300" t="s">
        <v>90</v>
      </c>
      <c r="Q300" t="s">
        <v>91</v>
      </c>
      <c r="R300" t="s">
        <v>92</v>
      </c>
      <c r="S300">
        <v>6</v>
      </c>
      <c r="T300">
        <v>6</v>
      </c>
      <c r="U300" s="2">
        <v>1968</v>
      </c>
      <c r="V300" s="2">
        <v>1968</v>
      </c>
      <c r="W300" s="1">
        <f t="shared" si="17"/>
        <v>54</v>
      </c>
      <c r="X300" s="1">
        <f t="shared" si="18"/>
        <v>54</v>
      </c>
      <c r="Y300" t="s">
        <v>211</v>
      </c>
      <c r="Z300" t="s">
        <v>94</v>
      </c>
      <c r="AA300" t="s">
        <v>140</v>
      </c>
      <c r="AB300" t="s">
        <v>236</v>
      </c>
      <c r="AC300" t="s">
        <v>96</v>
      </c>
      <c r="AE300">
        <v>365</v>
      </c>
      <c r="AF300" t="s">
        <v>97</v>
      </c>
      <c r="AG300" t="s">
        <v>98</v>
      </c>
      <c r="AH300" t="s">
        <v>118</v>
      </c>
      <c r="AI300" s="1">
        <f>VLOOKUP('Housing Data Set'!AH300, 'Look-Up Tab'!$B$3:$C$8,2,FALSE)</f>
        <v>2</v>
      </c>
      <c r="AJ300" t="s">
        <v>98</v>
      </c>
      <c r="AK300" t="s">
        <v>98</v>
      </c>
      <c r="AL300" t="s">
        <v>100</v>
      </c>
      <c r="AM300" t="s">
        <v>119</v>
      </c>
      <c r="AN300">
        <v>384</v>
      </c>
      <c r="AO300" t="s">
        <v>153</v>
      </c>
      <c r="AP300">
        <v>175</v>
      </c>
      <c r="AQ300">
        <v>143</v>
      </c>
      <c r="AR300">
        <v>702</v>
      </c>
      <c r="AS300" t="s">
        <v>103</v>
      </c>
      <c r="AT300" t="s">
        <v>97</v>
      </c>
      <c r="AU300" t="s">
        <v>105</v>
      </c>
      <c r="AV300" t="s">
        <v>106</v>
      </c>
      <c r="AW300">
        <v>1041</v>
      </c>
      <c r="AX300">
        <v>702</v>
      </c>
      <c r="AY300">
        <v>0</v>
      </c>
      <c r="AZ300">
        <v>1743</v>
      </c>
      <c r="BA300">
        <v>0</v>
      </c>
      <c r="BB300">
        <v>1</v>
      </c>
      <c r="BC300">
        <v>1</v>
      </c>
      <c r="BD300">
        <v>2</v>
      </c>
      <c r="BE300">
        <v>3</v>
      </c>
      <c r="BF300">
        <v>1</v>
      </c>
      <c r="BG300" t="s">
        <v>98</v>
      </c>
      <c r="BH300" s="1">
        <v>7</v>
      </c>
      <c r="BI300" t="s">
        <v>107</v>
      </c>
      <c r="BJ300" s="2">
        <v>1</v>
      </c>
      <c r="BK300" s="1">
        <f t="shared" si="19"/>
        <v>1</v>
      </c>
      <c r="BL300" t="s">
        <v>97</v>
      </c>
      <c r="BM300" t="s">
        <v>108</v>
      </c>
      <c r="BN300">
        <v>1968</v>
      </c>
      <c r="BO300" t="s">
        <v>102</v>
      </c>
      <c r="BP300">
        <v>2</v>
      </c>
      <c r="BQ300">
        <v>539</v>
      </c>
      <c r="BR300" t="s">
        <v>98</v>
      </c>
      <c r="BS300" t="s">
        <v>98</v>
      </c>
      <c r="BT300" t="s">
        <v>105</v>
      </c>
      <c r="BU300">
        <v>224</v>
      </c>
      <c r="BV300">
        <v>0</v>
      </c>
      <c r="BW300">
        <v>0</v>
      </c>
      <c r="BX300">
        <v>0</v>
      </c>
      <c r="BY300">
        <v>0</v>
      </c>
      <c r="BZ300">
        <v>0</v>
      </c>
      <c r="CA300" t="s">
        <v>83</v>
      </c>
      <c r="CB300" t="s">
        <v>83</v>
      </c>
      <c r="CC300" t="s">
        <v>83</v>
      </c>
      <c r="CD300">
        <v>0</v>
      </c>
      <c r="CE300">
        <v>6</v>
      </c>
      <c r="CF300">
        <v>2007</v>
      </c>
      <c r="CG300" t="s">
        <v>110</v>
      </c>
      <c r="CH300" t="s">
        <v>111</v>
      </c>
      <c r="CI300" s="3">
        <v>175000</v>
      </c>
    </row>
    <row r="301" spans="1:87" x14ac:dyDescent="0.3">
      <c r="A301" s="1">
        <v>300</v>
      </c>
      <c r="B301">
        <v>20</v>
      </c>
      <c r="C301" t="s">
        <v>81</v>
      </c>
      <c r="D301">
        <v>80</v>
      </c>
      <c r="E301" s="1">
        <v>14000</v>
      </c>
      <c r="F301" s="2" t="s">
        <v>82</v>
      </c>
      <c r="G301" s="1">
        <f t="shared" si="16"/>
        <v>1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88</v>
      </c>
      <c r="N301" t="s">
        <v>123</v>
      </c>
      <c r="O301" t="s">
        <v>90</v>
      </c>
      <c r="P301" t="s">
        <v>90</v>
      </c>
      <c r="Q301" t="s">
        <v>91</v>
      </c>
      <c r="R301" t="s">
        <v>115</v>
      </c>
      <c r="S301">
        <v>6</v>
      </c>
      <c r="T301">
        <v>8</v>
      </c>
      <c r="U301" s="2">
        <v>1950</v>
      </c>
      <c r="V301" s="2">
        <v>2004</v>
      </c>
      <c r="W301" s="1">
        <f t="shared" si="17"/>
        <v>72</v>
      </c>
      <c r="X301" s="1">
        <f t="shared" si="18"/>
        <v>18</v>
      </c>
      <c r="Y301" t="s">
        <v>93</v>
      </c>
      <c r="Z301" t="s">
        <v>94</v>
      </c>
      <c r="AA301" t="s">
        <v>140</v>
      </c>
      <c r="AB301" t="s">
        <v>140</v>
      </c>
      <c r="AC301" t="s">
        <v>117</v>
      </c>
      <c r="AE301">
        <v>0</v>
      </c>
      <c r="AF301" t="s">
        <v>98</v>
      </c>
      <c r="AG301" t="s">
        <v>97</v>
      </c>
      <c r="AH301" t="s">
        <v>118</v>
      </c>
      <c r="AI301" s="1">
        <f>VLOOKUP('Housing Data Set'!AH301, 'Look-Up Tab'!$B$3:$C$8,2,FALSE)</f>
        <v>2</v>
      </c>
      <c r="AJ301" t="s">
        <v>98</v>
      </c>
      <c r="AK301" t="s">
        <v>98</v>
      </c>
      <c r="AL301" t="s">
        <v>100</v>
      </c>
      <c r="AM301" t="s">
        <v>102</v>
      </c>
      <c r="AN301">
        <v>0</v>
      </c>
      <c r="AO301" t="s">
        <v>102</v>
      </c>
      <c r="AP301">
        <v>0</v>
      </c>
      <c r="AQ301">
        <v>1092</v>
      </c>
      <c r="AR301">
        <v>1092</v>
      </c>
      <c r="AS301" t="s">
        <v>103</v>
      </c>
      <c r="AT301" t="s">
        <v>104</v>
      </c>
      <c r="AU301" t="s">
        <v>105</v>
      </c>
      <c r="AV301" t="s">
        <v>106</v>
      </c>
      <c r="AW301">
        <v>1152</v>
      </c>
      <c r="AX301">
        <v>0</v>
      </c>
      <c r="AY301">
        <v>0</v>
      </c>
      <c r="AZ301">
        <v>1152</v>
      </c>
      <c r="BA301">
        <v>0</v>
      </c>
      <c r="BB301">
        <v>1</v>
      </c>
      <c r="BC301">
        <v>1</v>
      </c>
      <c r="BD301">
        <v>0</v>
      </c>
      <c r="BE301">
        <v>3</v>
      </c>
      <c r="BF301">
        <v>1</v>
      </c>
      <c r="BG301" t="s">
        <v>97</v>
      </c>
      <c r="BH301" s="1">
        <v>6</v>
      </c>
      <c r="BI301" t="s">
        <v>107</v>
      </c>
      <c r="BJ301" s="2">
        <v>1</v>
      </c>
      <c r="BK301" s="1">
        <f t="shared" si="19"/>
        <v>1</v>
      </c>
      <c r="BL301" t="s">
        <v>97</v>
      </c>
      <c r="BM301" t="s">
        <v>108</v>
      </c>
      <c r="BN301">
        <v>1950</v>
      </c>
      <c r="BO301" t="s">
        <v>102</v>
      </c>
      <c r="BP301">
        <v>1</v>
      </c>
      <c r="BQ301">
        <v>300</v>
      </c>
      <c r="BR301" t="s">
        <v>98</v>
      </c>
      <c r="BS301" t="s">
        <v>98</v>
      </c>
      <c r="BT301" t="s">
        <v>105</v>
      </c>
      <c r="BU301">
        <v>0</v>
      </c>
      <c r="BV301">
        <v>36</v>
      </c>
      <c r="BW301">
        <v>0</v>
      </c>
      <c r="BX301">
        <v>0</v>
      </c>
      <c r="BY301">
        <v>0</v>
      </c>
      <c r="BZ301">
        <v>0</v>
      </c>
      <c r="CA301" t="s">
        <v>83</v>
      </c>
      <c r="CB301" t="s">
        <v>165</v>
      </c>
      <c r="CC301" t="s">
        <v>83</v>
      </c>
      <c r="CD301">
        <v>0</v>
      </c>
      <c r="CE301">
        <v>8</v>
      </c>
      <c r="CF301">
        <v>2009</v>
      </c>
      <c r="CG301" t="s">
        <v>110</v>
      </c>
      <c r="CH301" t="s">
        <v>219</v>
      </c>
      <c r="CI301" s="3">
        <v>158500</v>
      </c>
    </row>
    <row r="302" spans="1:87" x14ac:dyDescent="0.3">
      <c r="A302" s="1">
        <v>301</v>
      </c>
      <c r="B302">
        <v>190</v>
      </c>
      <c r="C302" t="s">
        <v>81</v>
      </c>
      <c r="D302">
        <v>90</v>
      </c>
      <c r="E302" s="1">
        <v>15750</v>
      </c>
      <c r="F302" s="2" t="s">
        <v>82</v>
      </c>
      <c r="G302" s="1">
        <f t="shared" si="16"/>
        <v>1</v>
      </c>
      <c r="H302" t="s">
        <v>83</v>
      </c>
      <c r="I302" t="s">
        <v>84</v>
      </c>
      <c r="J302" t="s">
        <v>85</v>
      </c>
      <c r="K302" t="s">
        <v>86</v>
      </c>
      <c r="L302" t="s">
        <v>122</v>
      </c>
      <c r="M302" t="s">
        <v>88</v>
      </c>
      <c r="N302" t="s">
        <v>123</v>
      </c>
      <c r="O302" t="s">
        <v>90</v>
      </c>
      <c r="P302" t="s">
        <v>90</v>
      </c>
      <c r="Q302" t="s">
        <v>149</v>
      </c>
      <c r="R302" t="s">
        <v>115</v>
      </c>
      <c r="S302">
        <v>5</v>
      </c>
      <c r="T302">
        <v>5</v>
      </c>
      <c r="U302" s="2">
        <v>1953</v>
      </c>
      <c r="V302" s="2">
        <v>1953</v>
      </c>
      <c r="W302" s="1">
        <f t="shared" si="17"/>
        <v>69</v>
      </c>
      <c r="X302" s="1">
        <f t="shared" si="18"/>
        <v>69</v>
      </c>
      <c r="Y302" t="s">
        <v>152</v>
      </c>
      <c r="Z302" t="s">
        <v>94</v>
      </c>
      <c r="AA302" t="s">
        <v>116</v>
      </c>
      <c r="AB302" t="s">
        <v>116</v>
      </c>
      <c r="AC302" t="s">
        <v>96</v>
      </c>
      <c r="AE302">
        <v>56</v>
      </c>
      <c r="AF302" t="s">
        <v>98</v>
      </c>
      <c r="AG302" t="s">
        <v>98</v>
      </c>
      <c r="AH302" t="s">
        <v>118</v>
      </c>
      <c r="AI302" s="1">
        <f>VLOOKUP('Housing Data Set'!AH302, 'Look-Up Tab'!$B$3:$C$8,2,FALSE)</f>
        <v>2</v>
      </c>
      <c r="AJ302" t="s">
        <v>98</v>
      </c>
      <c r="AK302" t="s">
        <v>98</v>
      </c>
      <c r="AL302" t="s">
        <v>121</v>
      </c>
      <c r="AM302" t="s">
        <v>141</v>
      </c>
      <c r="AN302">
        <v>841</v>
      </c>
      <c r="AO302" t="s">
        <v>102</v>
      </c>
      <c r="AP302">
        <v>0</v>
      </c>
      <c r="AQ302">
        <v>324</v>
      </c>
      <c r="AR302">
        <v>1165</v>
      </c>
      <c r="AS302" t="s">
        <v>103</v>
      </c>
      <c r="AT302" t="s">
        <v>98</v>
      </c>
      <c r="AU302" t="s">
        <v>105</v>
      </c>
      <c r="AV302" t="s">
        <v>106</v>
      </c>
      <c r="AW302">
        <v>1336</v>
      </c>
      <c r="AX302">
        <v>0</v>
      </c>
      <c r="AY302">
        <v>0</v>
      </c>
      <c r="AZ302">
        <v>1336</v>
      </c>
      <c r="BA302">
        <v>1</v>
      </c>
      <c r="BB302">
        <v>0</v>
      </c>
      <c r="BC302">
        <v>1</v>
      </c>
      <c r="BD302">
        <v>0</v>
      </c>
      <c r="BE302">
        <v>2</v>
      </c>
      <c r="BF302">
        <v>1</v>
      </c>
      <c r="BG302" t="s">
        <v>98</v>
      </c>
      <c r="BH302" s="1">
        <v>5</v>
      </c>
      <c r="BI302" t="s">
        <v>107</v>
      </c>
      <c r="BJ302" s="2">
        <v>2</v>
      </c>
      <c r="BK302" s="1">
        <f t="shared" si="19"/>
        <v>1</v>
      </c>
      <c r="BL302" t="s">
        <v>97</v>
      </c>
      <c r="BM302" t="s">
        <v>108</v>
      </c>
      <c r="BN302">
        <v>1953</v>
      </c>
      <c r="BO302" t="s">
        <v>102</v>
      </c>
      <c r="BP302">
        <v>1</v>
      </c>
      <c r="BQ302">
        <v>375</v>
      </c>
      <c r="BR302" t="s">
        <v>98</v>
      </c>
      <c r="BS302" t="s">
        <v>98</v>
      </c>
      <c r="BT302" t="s">
        <v>105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 t="s">
        <v>83</v>
      </c>
      <c r="CB302" t="s">
        <v>83</v>
      </c>
      <c r="CC302" t="s">
        <v>83</v>
      </c>
      <c r="CD302">
        <v>0</v>
      </c>
      <c r="CE302">
        <v>6</v>
      </c>
      <c r="CF302">
        <v>2006</v>
      </c>
      <c r="CG302" t="s">
        <v>110</v>
      </c>
      <c r="CH302" t="s">
        <v>111</v>
      </c>
      <c r="CI302" s="3">
        <v>157000</v>
      </c>
    </row>
    <row r="303" spans="1:87" x14ac:dyDescent="0.3">
      <c r="A303" s="1">
        <v>302</v>
      </c>
      <c r="B303">
        <v>60</v>
      </c>
      <c r="C303" t="s">
        <v>81</v>
      </c>
      <c r="D303">
        <v>66</v>
      </c>
      <c r="E303" s="1">
        <v>16226</v>
      </c>
      <c r="F303" s="2" t="s">
        <v>82</v>
      </c>
      <c r="G303" s="1">
        <f t="shared" si="16"/>
        <v>1</v>
      </c>
      <c r="H303" t="s">
        <v>83</v>
      </c>
      <c r="I303" t="s">
        <v>231</v>
      </c>
      <c r="J303" t="s">
        <v>85</v>
      </c>
      <c r="K303" t="s">
        <v>86</v>
      </c>
      <c r="L303" t="s">
        <v>87</v>
      </c>
      <c r="M303" t="s">
        <v>88</v>
      </c>
      <c r="N303" t="s">
        <v>89</v>
      </c>
      <c r="O303" t="s">
        <v>90</v>
      </c>
      <c r="P303" t="s">
        <v>90</v>
      </c>
      <c r="Q303" t="s">
        <v>91</v>
      </c>
      <c r="R303" t="s">
        <v>92</v>
      </c>
      <c r="S303">
        <v>8</v>
      </c>
      <c r="T303">
        <v>5</v>
      </c>
      <c r="U303" s="2">
        <v>1998</v>
      </c>
      <c r="V303" s="2">
        <v>1999</v>
      </c>
      <c r="W303" s="1">
        <f t="shared" si="17"/>
        <v>24</v>
      </c>
      <c r="X303" s="1">
        <f t="shared" si="18"/>
        <v>23</v>
      </c>
      <c r="Y303" t="s">
        <v>93</v>
      </c>
      <c r="Z303" t="s">
        <v>94</v>
      </c>
      <c r="AA303" t="s">
        <v>95</v>
      </c>
      <c r="AB303" t="s">
        <v>95</v>
      </c>
      <c r="AC303" t="s">
        <v>117</v>
      </c>
      <c r="AE303">
        <v>0</v>
      </c>
      <c r="AF303" t="s">
        <v>97</v>
      </c>
      <c r="AG303" t="s">
        <v>98</v>
      </c>
      <c r="AH303" t="s">
        <v>99</v>
      </c>
      <c r="AI303" s="1">
        <f>VLOOKUP('Housing Data Set'!AH303, 'Look-Up Tab'!$B$3:$C$8,2,FALSE)</f>
        <v>3</v>
      </c>
      <c r="AJ303" t="s">
        <v>97</v>
      </c>
      <c r="AK303" t="s">
        <v>98</v>
      </c>
      <c r="AL303" t="s">
        <v>100</v>
      </c>
      <c r="AM303" t="s">
        <v>101</v>
      </c>
      <c r="AN303">
        <v>281</v>
      </c>
      <c r="AO303" t="s">
        <v>102</v>
      </c>
      <c r="AP303">
        <v>0</v>
      </c>
      <c r="AQ303">
        <v>747</v>
      </c>
      <c r="AR303">
        <v>1028</v>
      </c>
      <c r="AS303" t="s">
        <v>103</v>
      </c>
      <c r="AT303" t="s">
        <v>104</v>
      </c>
      <c r="AU303" t="s">
        <v>105</v>
      </c>
      <c r="AV303" t="s">
        <v>106</v>
      </c>
      <c r="AW303">
        <v>1210</v>
      </c>
      <c r="AX303">
        <v>1242</v>
      </c>
      <c r="AY303">
        <v>0</v>
      </c>
      <c r="AZ303">
        <v>2452</v>
      </c>
      <c r="BA303">
        <v>0</v>
      </c>
      <c r="BB303">
        <v>0</v>
      </c>
      <c r="BC303">
        <v>2</v>
      </c>
      <c r="BD303">
        <v>1</v>
      </c>
      <c r="BE303">
        <v>4</v>
      </c>
      <c r="BF303">
        <v>1</v>
      </c>
      <c r="BG303" t="s">
        <v>97</v>
      </c>
      <c r="BH303" s="1">
        <v>9</v>
      </c>
      <c r="BI303" t="s">
        <v>107</v>
      </c>
      <c r="BJ303" s="2">
        <v>1</v>
      </c>
      <c r="BK303" s="1">
        <f t="shared" si="19"/>
        <v>1</v>
      </c>
      <c r="BL303" t="s">
        <v>98</v>
      </c>
      <c r="BM303" t="s">
        <v>156</v>
      </c>
      <c r="BN303">
        <v>1998</v>
      </c>
      <c r="BO303" t="s">
        <v>157</v>
      </c>
      <c r="BP303">
        <v>2</v>
      </c>
      <c r="BQ303">
        <v>683</v>
      </c>
      <c r="BR303" t="s">
        <v>98</v>
      </c>
      <c r="BS303" t="s">
        <v>98</v>
      </c>
      <c r="BT303" t="s">
        <v>105</v>
      </c>
      <c r="BU303">
        <v>208</v>
      </c>
      <c r="BV303">
        <v>50</v>
      </c>
      <c r="BW303">
        <v>0</v>
      </c>
      <c r="BX303">
        <v>0</v>
      </c>
      <c r="BY303">
        <v>0</v>
      </c>
      <c r="BZ303">
        <v>0</v>
      </c>
      <c r="CA303" t="s">
        <v>83</v>
      </c>
      <c r="CB303" t="s">
        <v>83</v>
      </c>
      <c r="CC303" t="s">
        <v>83</v>
      </c>
      <c r="CD303">
        <v>0</v>
      </c>
      <c r="CE303">
        <v>5</v>
      </c>
      <c r="CF303">
        <v>2007</v>
      </c>
      <c r="CG303" t="s">
        <v>110</v>
      </c>
      <c r="CH303" t="s">
        <v>111</v>
      </c>
      <c r="CI303" s="3">
        <v>267000</v>
      </c>
    </row>
    <row r="304" spans="1:87" x14ac:dyDescent="0.3">
      <c r="A304" s="1">
        <v>303</v>
      </c>
      <c r="B304">
        <v>20</v>
      </c>
      <c r="C304" t="s">
        <v>81</v>
      </c>
      <c r="D304">
        <v>118</v>
      </c>
      <c r="E304" s="1">
        <v>13704</v>
      </c>
      <c r="F304" s="2" t="s">
        <v>82</v>
      </c>
      <c r="G304" s="1">
        <f t="shared" si="16"/>
        <v>1</v>
      </c>
      <c r="H304" t="s">
        <v>83</v>
      </c>
      <c r="I304" t="s">
        <v>120</v>
      </c>
      <c r="J304" t="s">
        <v>85</v>
      </c>
      <c r="K304" t="s">
        <v>86</v>
      </c>
      <c r="L304" t="s">
        <v>122</v>
      </c>
      <c r="M304" t="s">
        <v>88</v>
      </c>
      <c r="N304" t="s">
        <v>89</v>
      </c>
      <c r="O304" t="s">
        <v>90</v>
      </c>
      <c r="P304" t="s">
        <v>90</v>
      </c>
      <c r="Q304" t="s">
        <v>91</v>
      </c>
      <c r="R304" t="s">
        <v>115</v>
      </c>
      <c r="S304">
        <v>7</v>
      </c>
      <c r="T304">
        <v>5</v>
      </c>
      <c r="U304" s="2">
        <v>2001</v>
      </c>
      <c r="V304" s="2">
        <v>2002</v>
      </c>
      <c r="W304" s="1">
        <f t="shared" si="17"/>
        <v>21</v>
      </c>
      <c r="X304" s="1">
        <f t="shared" si="18"/>
        <v>20</v>
      </c>
      <c r="Y304" t="s">
        <v>93</v>
      </c>
      <c r="Z304" t="s">
        <v>94</v>
      </c>
      <c r="AA304" t="s">
        <v>95</v>
      </c>
      <c r="AB304" t="s">
        <v>95</v>
      </c>
      <c r="AC304" t="s">
        <v>96</v>
      </c>
      <c r="AE304">
        <v>150</v>
      </c>
      <c r="AF304" t="s">
        <v>97</v>
      </c>
      <c r="AG304" t="s">
        <v>98</v>
      </c>
      <c r="AH304" t="s">
        <v>99</v>
      </c>
      <c r="AI304" s="1">
        <f>VLOOKUP('Housing Data Set'!AH304, 'Look-Up Tab'!$B$3:$C$8,2,FALSE)</f>
        <v>3</v>
      </c>
      <c r="AJ304" t="s">
        <v>97</v>
      </c>
      <c r="AK304" t="s">
        <v>98</v>
      </c>
      <c r="AL304" t="s">
        <v>100</v>
      </c>
      <c r="AM304" t="s">
        <v>102</v>
      </c>
      <c r="AN304">
        <v>0</v>
      </c>
      <c r="AO304" t="s">
        <v>102</v>
      </c>
      <c r="AP304">
        <v>0</v>
      </c>
      <c r="AQ304">
        <v>1541</v>
      </c>
      <c r="AR304">
        <v>1541</v>
      </c>
      <c r="AS304" t="s">
        <v>103</v>
      </c>
      <c r="AT304" t="s">
        <v>104</v>
      </c>
      <c r="AU304" t="s">
        <v>105</v>
      </c>
      <c r="AV304" t="s">
        <v>106</v>
      </c>
      <c r="AW304">
        <v>1541</v>
      </c>
      <c r="AX304">
        <v>0</v>
      </c>
      <c r="AY304">
        <v>0</v>
      </c>
      <c r="AZ304">
        <v>1541</v>
      </c>
      <c r="BA304">
        <v>0</v>
      </c>
      <c r="BB304">
        <v>0</v>
      </c>
      <c r="BC304">
        <v>2</v>
      </c>
      <c r="BD304">
        <v>0</v>
      </c>
      <c r="BE304">
        <v>3</v>
      </c>
      <c r="BF304">
        <v>1</v>
      </c>
      <c r="BG304" t="s">
        <v>97</v>
      </c>
      <c r="BH304" s="1">
        <v>6</v>
      </c>
      <c r="BI304" t="s">
        <v>107</v>
      </c>
      <c r="BJ304" s="2">
        <v>1</v>
      </c>
      <c r="BK304" s="1">
        <f t="shared" si="19"/>
        <v>1</v>
      </c>
      <c r="BL304" t="s">
        <v>98</v>
      </c>
      <c r="BM304" t="s">
        <v>108</v>
      </c>
      <c r="BN304">
        <v>2001</v>
      </c>
      <c r="BO304" t="s">
        <v>109</v>
      </c>
      <c r="BP304">
        <v>3</v>
      </c>
      <c r="BQ304">
        <v>843</v>
      </c>
      <c r="BR304" t="s">
        <v>98</v>
      </c>
      <c r="BS304" t="s">
        <v>98</v>
      </c>
      <c r="BT304" t="s">
        <v>105</v>
      </c>
      <c r="BU304">
        <v>468</v>
      </c>
      <c r="BV304">
        <v>81</v>
      </c>
      <c r="BW304">
        <v>0</v>
      </c>
      <c r="BX304">
        <v>0</v>
      </c>
      <c r="BY304">
        <v>0</v>
      </c>
      <c r="BZ304">
        <v>0</v>
      </c>
      <c r="CA304" t="s">
        <v>83</v>
      </c>
      <c r="CB304" t="s">
        <v>83</v>
      </c>
      <c r="CC304" t="s">
        <v>83</v>
      </c>
      <c r="CD304">
        <v>0</v>
      </c>
      <c r="CE304">
        <v>1</v>
      </c>
      <c r="CF304">
        <v>2006</v>
      </c>
      <c r="CG304" t="s">
        <v>110</v>
      </c>
      <c r="CH304" t="s">
        <v>111</v>
      </c>
      <c r="CI304" s="3">
        <v>205000</v>
      </c>
    </row>
    <row r="305" spans="1:87" x14ac:dyDescent="0.3">
      <c r="A305" s="1">
        <v>304</v>
      </c>
      <c r="B305">
        <v>20</v>
      </c>
      <c r="C305" t="s">
        <v>81</v>
      </c>
      <c r="D305">
        <v>70</v>
      </c>
      <c r="E305" s="1">
        <v>9800</v>
      </c>
      <c r="F305" s="2" t="s">
        <v>82</v>
      </c>
      <c r="G305" s="1">
        <f t="shared" si="16"/>
        <v>1</v>
      </c>
      <c r="H305" t="s">
        <v>83</v>
      </c>
      <c r="I305" t="s">
        <v>84</v>
      </c>
      <c r="J305" t="s">
        <v>85</v>
      </c>
      <c r="K305" t="s">
        <v>86</v>
      </c>
      <c r="L305" t="s">
        <v>122</v>
      </c>
      <c r="M305" t="s">
        <v>88</v>
      </c>
      <c r="N305" t="s">
        <v>89</v>
      </c>
      <c r="O305" t="s">
        <v>90</v>
      </c>
      <c r="P305" t="s">
        <v>90</v>
      </c>
      <c r="Q305" t="s">
        <v>91</v>
      </c>
      <c r="R305" t="s">
        <v>115</v>
      </c>
      <c r="S305">
        <v>5</v>
      </c>
      <c r="T305">
        <v>7</v>
      </c>
      <c r="U305" s="2">
        <v>1972</v>
      </c>
      <c r="V305" s="2">
        <v>1972</v>
      </c>
      <c r="W305" s="1">
        <f t="shared" si="17"/>
        <v>50</v>
      </c>
      <c r="X305" s="1">
        <f t="shared" si="18"/>
        <v>50</v>
      </c>
      <c r="Y305" t="s">
        <v>93</v>
      </c>
      <c r="Z305" t="s">
        <v>94</v>
      </c>
      <c r="AA305" t="s">
        <v>95</v>
      </c>
      <c r="AB305" t="s">
        <v>95</v>
      </c>
      <c r="AC305" t="s">
        <v>117</v>
      </c>
      <c r="AE305">
        <v>0</v>
      </c>
      <c r="AF305" t="s">
        <v>98</v>
      </c>
      <c r="AG305" t="s">
        <v>98</v>
      </c>
      <c r="AH305" t="s">
        <v>99</v>
      </c>
      <c r="AI305" s="1">
        <f>VLOOKUP('Housing Data Set'!AH305, 'Look-Up Tab'!$B$3:$C$8,2,FALSE)</f>
        <v>3</v>
      </c>
      <c r="AJ305" t="s">
        <v>98</v>
      </c>
      <c r="AK305" t="s">
        <v>98</v>
      </c>
      <c r="AL305" t="s">
        <v>100</v>
      </c>
      <c r="AM305" t="s">
        <v>119</v>
      </c>
      <c r="AN305">
        <v>894</v>
      </c>
      <c r="AO305" t="s">
        <v>102</v>
      </c>
      <c r="AP305">
        <v>0</v>
      </c>
      <c r="AQ305">
        <v>0</v>
      </c>
      <c r="AR305">
        <v>894</v>
      </c>
      <c r="AS305" t="s">
        <v>103</v>
      </c>
      <c r="AT305" t="s">
        <v>98</v>
      </c>
      <c r="AU305" t="s">
        <v>105</v>
      </c>
      <c r="AV305" t="s">
        <v>106</v>
      </c>
      <c r="AW305">
        <v>894</v>
      </c>
      <c r="AX305">
        <v>0</v>
      </c>
      <c r="AY305">
        <v>0</v>
      </c>
      <c r="AZ305">
        <v>894</v>
      </c>
      <c r="BA305">
        <v>1</v>
      </c>
      <c r="BB305">
        <v>0</v>
      </c>
      <c r="BC305">
        <v>1</v>
      </c>
      <c r="BD305">
        <v>0</v>
      </c>
      <c r="BE305">
        <v>3</v>
      </c>
      <c r="BF305">
        <v>1</v>
      </c>
      <c r="BG305" t="s">
        <v>98</v>
      </c>
      <c r="BH305" s="1">
        <v>5</v>
      </c>
      <c r="BI305" t="s">
        <v>107</v>
      </c>
      <c r="BJ305" s="2">
        <v>0</v>
      </c>
      <c r="BK305" s="1">
        <f t="shared" si="19"/>
        <v>0</v>
      </c>
      <c r="BL305" t="s">
        <v>83</v>
      </c>
      <c r="BM305" t="s">
        <v>108</v>
      </c>
      <c r="BN305">
        <v>1975</v>
      </c>
      <c r="BO305" t="s">
        <v>102</v>
      </c>
      <c r="BP305">
        <v>2</v>
      </c>
      <c r="BQ305">
        <v>552</v>
      </c>
      <c r="BR305" t="s">
        <v>98</v>
      </c>
      <c r="BS305" t="s">
        <v>98</v>
      </c>
      <c r="BT305" t="s">
        <v>105</v>
      </c>
      <c r="BU305">
        <v>256</v>
      </c>
      <c r="BV305">
        <v>0</v>
      </c>
      <c r="BW305">
        <v>0</v>
      </c>
      <c r="BX305">
        <v>0</v>
      </c>
      <c r="BY305">
        <v>0</v>
      </c>
      <c r="BZ305">
        <v>0</v>
      </c>
      <c r="CA305" t="s">
        <v>83</v>
      </c>
      <c r="CB305" t="s">
        <v>163</v>
      </c>
      <c r="CC305" t="s">
        <v>83</v>
      </c>
      <c r="CD305">
        <v>0</v>
      </c>
      <c r="CE305">
        <v>7</v>
      </c>
      <c r="CF305">
        <v>2006</v>
      </c>
      <c r="CG305" t="s">
        <v>110</v>
      </c>
      <c r="CH305" t="s">
        <v>128</v>
      </c>
      <c r="CI305" s="3">
        <v>149900</v>
      </c>
    </row>
    <row r="306" spans="1:87" x14ac:dyDescent="0.3">
      <c r="A306" s="1">
        <v>305</v>
      </c>
      <c r="B306">
        <v>75</v>
      </c>
      <c r="C306" t="s">
        <v>142</v>
      </c>
      <c r="D306">
        <v>87</v>
      </c>
      <c r="E306" s="1">
        <v>18386</v>
      </c>
      <c r="F306" s="2" t="s">
        <v>82</v>
      </c>
      <c r="G306" s="1">
        <f t="shared" si="16"/>
        <v>1</v>
      </c>
      <c r="H306" t="s">
        <v>83</v>
      </c>
      <c r="I306" t="s">
        <v>84</v>
      </c>
      <c r="J306" t="s">
        <v>85</v>
      </c>
      <c r="K306" t="s">
        <v>86</v>
      </c>
      <c r="L306" t="s">
        <v>87</v>
      </c>
      <c r="M306" t="s">
        <v>88</v>
      </c>
      <c r="N306" t="s">
        <v>143</v>
      </c>
      <c r="O306" t="s">
        <v>90</v>
      </c>
      <c r="P306" t="s">
        <v>90</v>
      </c>
      <c r="Q306" t="s">
        <v>91</v>
      </c>
      <c r="R306" t="s">
        <v>225</v>
      </c>
      <c r="S306">
        <v>7</v>
      </c>
      <c r="T306">
        <v>9</v>
      </c>
      <c r="U306" s="2">
        <v>1880</v>
      </c>
      <c r="V306" s="2">
        <v>2002</v>
      </c>
      <c r="W306" s="1">
        <f t="shared" si="17"/>
        <v>142</v>
      </c>
      <c r="X306" s="1">
        <f t="shared" si="18"/>
        <v>20</v>
      </c>
      <c r="Y306" t="s">
        <v>93</v>
      </c>
      <c r="Z306" t="s">
        <v>94</v>
      </c>
      <c r="AA306" t="s">
        <v>180</v>
      </c>
      <c r="AB306" t="s">
        <v>181</v>
      </c>
      <c r="AC306" t="s">
        <v>117</v>
      </c>
      <c r="AE306">
        <v>0</v>
      </c>
      <c r="AF306" t="s">
        <v>98</v>
      </c>
      <c r="AG306" t="s">
        <v>98</v>
      </c>
      <c r="AH306" t="s">
        <v>126</v>
      </c>
      <c r="AI306" s="1">
        <f>VLOOKUP('Housing Data Set'!AH306, 'Look-Up Tab'!$B$3:$C$8,2,FALSE)</f>
        <v>1</v>
      </c>
      <c r="AJ306" t="s">
        <v>98</v>
      </c>
      <c r="AK306" t="s">
        <v>98</v>
      </c>
      <c r="AL306" t="s">
        <v>100</v>
      </c>
      <c r="AM306" t="s">
        <v>102</v>
      </c>
      <c r="AN306">
        <v>0</v>
      </c>
      <c r="AO306" t="s">
        <v>102</v>
      </c>
      <c r="AP306">
        <v>0</v>
      </c>
      <c r="AQ306">
        <v>1470</v>
      </c>
      <c r="AR306">
        <v>1470</v>
      </c>
      <c r="AS306" t="s">
        <v>103</v>
      </c>
      <c r="AT306" t="s">
        <v>104</v>
      </c>
      <c r="AU306" t="s">
        <v>105</v>
      </c>
      <c r="AV306" t="s">
        <v>106</v>
      </c>
      <c r="AW306">
        <v>1675</v>
      </c>
      <c r="AX306">
        <v>1818</v>
      </c>
      <c r="AY306">
        <v>0</v>
      </c>
      <c r="AZ306">
        <v>3493</v>
      </c>
      <c r="BA306">
        <v>0</v>
      </c>
      <c r="BB306">
        <v>0</v>
      </c>
      <c r="BC306">
        <v>3</v>
      </c>
      <c r="BD306">
        <v>0</v>
      </c>
      <c r="BE306">
        <v>3</v>
      </c>
      <c r="BF306">
        <v>1</v>
      </c>
      <c r="BG306" t="s">
        <v>97</v>
      </c>
      <c r="BH306" s="1">
        <v>10</v>
      </c>
      <c r="BI306" t="s">
        <v>107</v>
      </c>
      <c r="BJ306" s="2">
        <v>1</v>
      </c>
      <c r="BK306" s="1">
        <f t="shared" si="19"/>
        <v>1</v>
      </c>
      <c r="BL306" t="s">
        <v>104</v>
      </c>
      <c r="BM306" t="s">
        <v>108</v>
      </c>
      <c r="BN306">
        <v>2003</v>
      </c>
      <c r="BO306" t="s">
        <v>102</v>
      </c>
      <c r="BP306">
        <v>3</v>
      </c>
      <c r="BQ306">
        <v>870</v>
      </c>
      <c r="BR306" t="s">
        <v>98</v>
      </c>
      <c r="BS306" t="s">
        <v>98</v>
      </c>
      <c r="BT306" t="s">
        <v>105</v>
      </c>
      <c r="BU306">
        <v>302</v>
      </c>
      <c r="BV306">
        <v>0</v>
      </c>
      <c r="BW306">
        <v>0</v>
      </c>
      <c r="BX306">
        <v>0</v>
      </c>
      <c r="BY306">
        <v>0</v>
      </c>
      <c r="BZ306">
        <v>0</v>
      </c>
      <c r="CA306" t="s">
        <v>83</v>
      </c>
      <c r="CB306" t="s">
        <v>83</v>
      </c>
      <c r="CC306" t="s">
        <v>83</v>
      </c>
      <c r="CD306">
        <v>0</v>
      </c>
      <c r="CE306">
        <v>5</v>
      </c>
      <c r="CF306">
        <v>2008</v>
      </c>
      <c r="CG306" t="s">
        <v>110</v>
      </c>
      <c r="CH306" t="s">
        <v>111</v>
      </c>
      <c r="CI306" s="3">
        <v>295000</v>
      </c>
    </row>
    <row r="307" spans="1:87" x14ac:dyDescent="0.3">
      <c r="A307" s="1">
        <v>306</v>
      </c>
      <c r="B307">
        <v>20</v>
      </c>
      <c r="C307" t="s">
        <v>81</v>
      </c>
      <c r="D307">
        <v>80</v>
      </c>
      <c r="E307" s="1">
        <v>10386</v>
      </c>
      <c r="F307" s="2" t="s">
        <v>82</v>
      </c>
      <c r="G307" s="1">
        <f t="shared" si="16"/>
        <v>1</v>
      </c>
      <c r="H307" t="s">
        <v>83</v>
      </c>
      <c r="I307" t="s">
        <v>84</v>
      </c>
      <c r="J307" t="s">
        <v>85</v>
      </c>
      <c r="K307" t="s">
        <v>86</v>
      </c>
      <c r="L307" t="s">
        <v>87</v>
      </c>
      <c r="M307" t="s">
        <v>88</v>
      </c>
      <c r="N307" t="s">
        <v>89</v>
      </c>
      <c r="O307" t="s">
        <v>90</v>
      </c>
      <c r="P307" t="s">
        <v>90</v>
      </c>
      <c r="Q307" t="s">
        <v>91</v>
      </c>
      <c r="R307" t="s">
        <v>115</v>
      </c>
      <c r="S307">
        <v>8</v>
      </c>
      <c r="T307">
        <v>5</v>
      </c>
      <c r="U307" s="2">
        <v>2004</v>
      </c>
      <c r="V307" s="2">
        <v>2005</v>
      </c>
      <c r="W307" s="1">
        <f t="shared" si="17"/>
        <v>18</v>
      </c>
      <c r="X307" s="1">
        <f t="shared" si="18"/>
        <v>17</v>
      </c>
      <c r="Y307" t="s">
        <v>93</v>
      </c>
      <c r="Z307" t="s">
        <v>94</v>
      </c>
      <c r="AA307" t="s">
        <v>180</v>
      </c>
      <c r="AB307" t="s">
        <v>181</v>
      </c>
      <c r="AC307" t="s">
        <v>137</v>
      </c>
      <c r="AE307">
        <v>246</v>
      </c>
      <c r="AF307" t="s">
        <v>97</v>
      </c>
      <c r="AG307" t="s">
        <v>98</v>
      </c>
      <c r="AH307" t="s">
        <v>99</v>
      </c>
      <c r="AI307" s="1">
        <f>VLOOKUP('Housing Data Set'!AH307, 'Look-Up Tab'!$B$3:$C$8,2,FALSE)</f>
        <v>3</v>
      </c>
      <c r="AJ307" t="s">
        <v>97</v>
      </c>
      <c r="AK307" t="s">
        <v>98</v>
      </c>
      <c r="AL307" t="s">
        <v>100</v>
      </c>
      <c r="AM307" t="s">
        <v>101</v>
      </c>
      <c r="AN307">
        <v>1464</v>
      </c>
      <c r="AO307" t="s">
        <v>102</v>
      </c>
      <c r="AP307">
        <v>0</v>
      </c>
      <c r="AQ307">
        <v>536</v>
      </c>
      <c r="AR307">
        <v>2000</v>
      </c>
      <c r="AS307" t="s">
        <v>103</v>
      </c>
      <c r="AT307" t="s">
        <v>104</v>
      </c>
      <c r="AU307" t="s">
        <v>105</v>
      </c>
      <c r="AV307" t="s">
        <v>106</v>
      </c>
      <c r="AW307">
        <v>2000</v>
      </c>
      <c r="AX307">
        <v>0</v>
      </c>
      <c r="AY307">
        <v>0</v>
      </c>
      <c r="AZ307">
        <v>2000</v>
      </c>
      <c r="BA307">
        <v>1</v>
      </c>
      <c r="BB307">
        <v>0</v>
      </c>
      <c r="BC307">
        <v>2</v>
      </c>
      <c r="BD307">
        <v>0</v>
      </c>
      <c r="BE307">
        <v>3</v>
      </c>
      <c r="BF307">
        <v>1</v>
      </c>
      <c r="BG307" t="s">
        <v>97</v>
      </c>
      <c r="BH307" s="1">
        <v>8</v>
      </c>
      <c r="BI307" t="s">
        <v>107</v>
      </c>
      <c r="BJ307" s="2">
        <v>0</v>
      </c>
      <c r="BK307" s="1">
        <f t="shared" si="19"/>
        <v>0</v>
      </c>
      <c r="BL307" t="s">
        <v>83</v>
      </c>
      <c r="BM307" t="s">
        <v>108</v>
      </c>
      <c r="BN307">
        <v>2004</v>
      </c>
      <c r="BO307" t="s">
        <v>157</v>
      </c>
      <c r="BP307">
        <v>3</v>
      </c>
      <c r="BQ307">
        <v>888</v>
      </c>
      <c r="BR307" t="s">
        <v>98</v>
      </c>
      <c r="BS307" t="s">
        <v>98</v>
      </c>
      <c r="BT307" t="s">
        <v>105</v>
      </c>
      <c r="BU307">
        <v>168</v>
      </c>
      <c r="BV307">
        <v>0</v>
      </c>
      <c r="BW307">
        <v>0</v>
      </c>
      <c r="BX307">
        <v>0</v>
      </c>
      <c r="BY307">
        <v>0</v>
      </c>
      <c r="BZ307">
        <v>0</v>
      </c>
      <c r="CA307" t="s">
        <v>83</v>
      </c>
      <c r="CB307" t="s">
        <v>83</v>
      </c>
      <c r="CC307" t="s">
        <v>83</v>
      </c>
      <c r="CD307">
        <v>0</v>
      </c>
      <c r="CE307">
        <v>7</v>
      </c>
      <c r="CF307">
        <v>2007</v>
      </c>
      <c r="CG307" t="s">
        <v>110</v>
      </c>
      <c r="CH307" t="s">
        <v>111</v>
      </c>
      <c r="CI307" s="3">
        <v>305900</v>
      </c>
    </row>
    <row r="308" spans="1:87" x14ac:dyDescent="0.3">
      <c r="A308" s="1">
        <v>307</v>
      </c>
      <c r="B308">
        <v>60</v>
      </c>
      <c r="C308" t="s">
        <v>81</v>
      </c>
      <c r="D308">
        <v>116</v>
      </c>
      <c r="E308" s="1">
        <v>13474</v>
      </c>
      <c r="F308" s="2" t="s">
        <v>82</v>
      </c>
      <c r="G308" s="1">
        <f t="shared" si="16"/>
        <v>1</v>
      </c>
      <c r="H308" t="s">
        <v>83</v>
      </c>
      <c r="I308" t="s">
        <v>84</v>
      </c>
      <c r="J308" t="s">
        <v>85</v>
      </c>
      <c r="K308" t="s">
        <v>86</v>
      </c>
      <c r="L308" t="s">
        <v>87</v>
      </c>
      <c r="M308" t="s">
        <v>88</v>
      </c>
      <c r="N308" t="s">
        <v>170</v>
      </c>
      <c r="O308" t="s">
        <v>114</v>
      </c>
      <c r="P308" t="s">
        <v>90</v>
      </c>
      <c r="Q308" t="s">
        <v>91</v>
      </c>
      <c r="R308" t="s">
        <v>92</v>
      </c>
      <c r="S308">
        <v>7</v>
      </c>
      <c r="T308">
        <v>5</v>
      </c>
      <c r="U308" s="2">
        <v>1990</v>
      </c>
      <c r="V308" s="2">
        <v>1991</v>
      </c>
      <c r="W308" s="1">
        <f t="shared" si="17"/>
        <v>32</v>
      </c>
      <c r="X308" s="1">
        <f t="shared" si="18"/>
        <v>31</v>
      </c>
      <c r="Y308" t="s">
        <v>93</v>
      </c>
      <c r="Z308" t="s">
        <v>94</v>
      </c>
      <c r="AA308" t="s">
        <v>140</v>
      </c>
      <c r="AB308" t="s">
        <v>161</v>
      </c>
      <c r="AC308" t="s">
        <v>96</v>
      </c>
      <c r="AE308">
        <v>246</v>
      </c>
      <c r="AF308" t="s">
        <v>97</v>
      </c>
      <c r="AG308" t="s">
        <v>98</v>
      </c>
      <c r="AH308" t="s">
        <v>118</v>
      </c>
      <c r="AI308" s="1">
        <f>VLOOKUP('Housing Data Set'!AH308, 'Look-Up Tab'!$B$3:$C$8,2,FALSE)</f>
        <v>2</v>
      </c>
      <c r="AJ308" t="s">
        <v>97</v>
      </c>
      <c r="AK308" t="s">
        <v>98</v>
      </c>
      <c r="AL308" t="s">
        <v>100</v>
      </c>
      <c r="AM308" t="s">
        <v>119</v>
      </c>
      <c r="AN308">
        <v>700</v>
      </c>
      <c r="AO308" t="s">
        <v>102</v>
      </c>
      <c r="AP308">
        <v>0</v>
      </c>
      <c r="AQ308">
        <v>0</v>
      </c>
      <c r="AR308">
        <v>700</v>
      </c>
      <c r="AS308" t="s">
        <v>103</v>
      </c>
      <c r="AT308" t="s">
        <v>97</v>
      </c>
      <c r="AU308" t="s">
        <v>105</v>
      </c>
      <c r="AV308" t="s">
        <v>106</v>
      </c>
      <c r="AW308">
        <v>1122</v>
      </c>
      <c r="AX308">
        <v>1121</v>
      </c>
      <c r="AY308">
        <v>0</v>
      </c>
      <c r="AZ308">
        <v>2243</v>
      </c>
      <c r="BA308">
        <v>1</v>
      </c>
      <c r="BB308">
        <v>0</v>
      </c>
      <c r="BC308">
        <v>2</v>
      </c>
      <c r="BD308">
        <v>1</v>
      </c>
      <c r="BE308">
        <v>4</v>
      </c>
      <c r="BF308">
        <v>1</v>
      </c>
      <c r="BG308" t="s">
        <v>97</v>
      </c>
      <c r="BH308" s="1">
        <v>8</v>
      </c>
      <c r="BI308" t="s">
        <v>107</v>
      </c>
      <c r="BJ308" s="2">
        <v>1</v>
      </c>
      <c r="BK308" s="1">
        <f t="shared" si="19"/>
        <v>1</v>
      </c>
      <c r="BL308" t="s">
        <v>98</v>
      </c>
      <c r="BM308" t="s">
        <v>108</v>
      </c>
      <c r="BN308">
        <v>1990</v>
      </c>
      <c r="BO308" t="s">
        <v>109</v>
      </c>
      <c r="BP308">
        <v>3</v>
      </c>
      <c r="BQ308">
        <v>746</v>
      </c>
      <c r="BR308" t="s">
        <v>98</v>
      </c>
      <c r="BS308" t="s">
        <v>98</v>
      </c>
      <c r="BT308" t="s">
        <v>105</v>
      </c>
      <c r="BU308">
        <v>127</v>
      </c>
      <c r="BV308">
        <v>44</v>
      </c>
      <c r="BW308">
        <v>224</v>
      </c>
      <c r="BX308">
        <v>0</v>
      </c>
      <c r="BY308">
        <v>0</v>
      </c>
      <c r="BZ308">
        <v>0</v>
      </c>
      <c r="CA308" t="s">
        <v>83</v>
      </c>
      <c r="CB308" t="s">
        <v>83</v>
      </c>
      <c r="CC308" t="s">
        <v>83</v>
      </c>
      <c r="CD308">
        <v>0</v>
      </c>
      <c r="CE308">
        <v>6</v>
      </c>
      <c r="CF308">
        <v>2007</v>
      </c>
      <c r="CG308" t="s">
        <v>110</v>
      </c>
      <c r="CH308" t="s">
        <v>111</v>
      </c>
      <c r="CI308" s="3">
        <v>225000</v>
      </c>
    </row>
    <row r="309" spans="1:87" x14ac:dyDescent="0.3">
      <c r="A309" s="1">
        <v>308</v>
      </c>
      <c r="B309">
        <v>50</v>
      </c>
      <c r="C309" t="s">
        <v>142</v>
      </c>
      <c r="D309" t="s">
        <v>83</v>
      </c>
      <c r="E309" s="1">
        <v>7920</v>
      </c>
      <c r="F309" s="2" t="s">
        <v>82</v>
      </c>
      <c r="G309" s="1">
        <f t="shared" si="16"/>
        <v>1</v>
      </c>
      <c r="H309" t="s">
        <v>174</v>
      </c>
      <c r="I309" t="s">
        <v>120</v>
      </c>
      <c r="J309" t="s">
        <v>85</v>
      </c>
      <c r="K309" t="s">
        <v>86</v>
      </c>
      <c r="L309" t="s">
        <v>87</v>
      </c>
      <c r="M309" t="s">
        <v>88</v>
      </c>
      <c r="N309" t="s">
        <v>176</v>
      </c>
      <c r="O309" t="s">
        <v>144</v>
      </c>
      <c r="P309" t="s">
        <v>90</v>
      </c>
      <c r="Q309" t="s">
        <v>91</v>
      </c>
      <c r="R309" t="s">
        <v>132</v>
      </c>
      <c r="S309">
        <v>6</v>
      </c>
      <c r="T309">
        <v>7</v>
      </c>
      <c r="U309" s="2">
        <v>1920</v>
      </c>
      <c r="V309" s="2">
        <v>1950</v>
      </c>
      <c r="W309" s="1">
        <f t="shared" si="17"/>
        <v>102</v>
      </c>
      <c r="X309" s="1">
        <f t="shared" si="18"/>
        <v>72</v>
      </c>
      <c r="Y309" t="s">
        <v>93</v>
      </c>
      <c r="Z309" t="s">
        <v>94</v>
      </c>
      <c r="AA309" t="s">
        <v>116</v>
      </c>
      <c r="AB309" t="s">
        <v>116</v>
      </c>
      <c r="AC309" t="s">
        <v>117</v>
      </c>
      <c r="AE309">
        <v>0</v>
      </c>
      <c r="AF309" t="s">
        <v>98</v>
      </c>
      <c r="AG309" t="s">
        <v>147</v>
      </c>
      <c r="AH309" t="s">
        <v>118</v>
      </c>
      <c r="AI309" s="1">
        <f>VLOOKUP('Housing Data Set'!AH309, 'Look-Up Tab'!$B$3:$C$8,2,FALSE)</f>
        <v>2</v>
      </c>
      <c r="AJ309" t="s">
        <v>98</v>
      </c>
      <c r="AK309" t="s">
        <v>98</v>
      </c>
      <c r="AL309" t="s">
        <v>100</v>
      </c>
      <c r="AM309" t="s">
        <v>102</v>
      </c>
      <c r="AN309">
        <v>0</v>
      </c>
      <c r="AO309" t="s">
        <v>102</v>
      </c>
      <c r="AP309">
        <v>0</v>
      </c>
      <c r="AQ309">
        <v>319</v>
      </c>
      <c r="AR309">
        <v>319</v>
      </c>
      <c r="AS309" t="s">
        <v>103</v>
      </c>
      <c r="AT309" t="s">
        <v>98</v>
      </c>
      <c r="AU309" t="s">
        <v>105</v>
      </c>
      <c r="AV309" t="s">
        <v>164</v>
      </c>
      <c r="AW309">
        <v>1035</v>
      </c>
      <c r="AX309">
        <v>371</v>
      </c>
      <c r="AY309">
        <v>0</v>
      </c>
      <c r="AZ309">
        <v>1406</v>
      </c>
      <c r="BA309">
        <v>0</v>
      </c>
      <c r="BB309">
        <v>0</v>
      </c>
      <c r="BC309">
        <v>1</v>
      </c>
      <c r="BD309">
        <v>0</v>
      </c>
      <c r="BE309">
        <v>3</v>
      </c>
      <c r="BF309">
        <v>1</v>
      </c>
      <c r="BG309" t="s">
        <v>147</v>
      </c>
      <c r="BH309" s="1">
        <v>6</v>
      </c>
      <c r="BI309" t="s">
        <v>107</v>
      </c>
      <c r="BJ309" s="2">
        <v>0</v>
      </c>
      <c r="BK309" s="1">
        <f t="shared" si="19"/>
        <v>0</v>
      </c>
      <c r="BL309" t="s">
        <v>83</v>
      </c>
      <c r="BM309" t="s">
        <v>83</v>
      </c>
      <c r="BN309" t="s">
        <v>83</v>
      </c>
      <c r="BO309" t="s">
        <v>83</v>
      </c>
      <c r="BP309">
        <v>0</v>
      </c>
      <c r="BQ309">
        <v>0</v>
      </c>
      <c r="BR309" t="s">
        <v>83</v>
      </c>
      <c r="BS309" t="s">
        <v>83</v>
      </c>
      <c r="BT309" t="s">
        <v>177</v>
      </c>
      <c r="BU309">
        <v>0</v>
      </c>
      <c r="BV309">
        <v>144</v>
      </c>
      <c r="BW309">
        <v>0</v>
      </c>
      <c r="BX309">
        <v>0</v>
      </c>
      <c r="BY309">
        <v>0</v>
      </c>
      <c r="BZ309">
        <v>0</v>
      </c>
      <c r="CA309" t="s">
        <v>83</v>
      </c>
      <c r="CB309" t="s">
        <v>134</v>
      </c>
      <c r="CC309" t="s">
        <v>83</v>
      </c>
      <c r="CD309">
        <v>0</v>
      </c>
      <c r="CE309">
        <v>3</v>
      </c>
      <c r="CF309">
        <v>2008</v>
      </c>
      <c r="CG309" t="s">
        <v>110</v>
      </c>
      <c r="CH309" t="s">
        <v>111</v>
      </c>
      <c r="CI309" s="3">
        <v>89500</v>
      </c>
    </row>
    <row r="310" spans="1:87" x14ac:dyDescent="0.3">
      <c r="A310" s="1">
        <v>309</v>
      </c>
      <c r="B310">
        <v>30</v>
      </c>
      <c r="C310" t="s">
        <v>81</v>
      </c>
      <c r="D310" t="s">
        <v>83</v>
      </c>
      <c r="E310" s="1">
        <v>12342</v>
      </c>
      <c r="F310" s="2" t="s">
        <v>82</v>
      </c>
      <c r="G310" s="1">
        <f t="shared" si="16"/>
        <v>1</v>
      </c>
      <c r="H310" t="s">
        <v>83</v>
      </c>
      <c r="I310" t="s">
        <v>120</v>
      </c>
      <c r="J310" t="s">
        <v>85</v>
      </c>
      <c r="K310" t="s">
        <v>86</v>
      </c>
      <c r="L310" t="s">
        <v>87</v>
      </c>
      <c r="M310" t="s">
        <v>88</v>
      </c>
      <c r="N310" t="s">
        <v>185</v>
      </c>
      <c r="O310" t="s">
        <v>90</v>
      </c>
      <c r="P310" t="s">
        <v>90</v>
      </c>
      <c r="Q310" t="s">
        <v>91</v>
      </c>
      <c r="R310" t="s">
        <v>115</v>
      </c>
      <c r="S310">
        <v>4</v>
      </c>
      <c r="T310">
        <v>5</v>
      </c>
      <c r="U310" s="2">
        <v>1940</v>
      </c>
      <c r="V310" s="2">
        <v>1950</v>
      </c>
      <c r="W310" s="1">
        <f t="shared" si="17"/>
        <v>82</v>
      </c>
      <c r="X310" s="1">
        <f t="shared" si="18"/>
        <v>72</v>
      </c>
      <c r="Y310" t="s">
        <v>93</v>
      </c>
      <c r="Z310" t="s">
        <v>94</v>
      </c>
      <c r="AA310" t="s">
        <v>95</v>
      </c>
      <c r="AB310" t="s">
        <v>95</v>
      </c>
      <c r="AC310" t="s">
        <v>117</v>
      </c>
      <c r="AE310">
        <v>0</v>
      </c>
      <c r="AF310" t="s">
        <v>98</v>
      </c>
      <c r="AG310" t="s">
        <v>98</v>
      </c>
      <c r="AH310" t="s">
        <v>118</v>
      </c>
      <c r="AI310" s="1">
        <f>VLOOKUP('Housing Data Set'!AH310, 'Look-Up Tab'!$B$3:$C$8,2,FALSE)</f>
        <v>2</v>
      </c>
      <c r="AJ310" t="s">
        <v>98</v>
      </c>
      <c r="AK310" t="s">
        <v>98</v>
      </c>
      <c r="AL310" t="s">
        <v>100</v>
      </c>
      <c r="AM310" t="s">
        <v>141</v>
      </c>
      <c r="AN310">
        <v>262</v>
      </c>
      <c r="AO310" t="s">
        <v>102</v>
      </c>
      <c r="AP310">
        <v>0</v>
      </c>
      <c r="AQ310">
        <v>599</v>
      </c>
      <c r="AR310">
        <v>861</v>
      </c>
      <c r="AS310" t="s">
        <v>103</v>
      </c>
      <c r="AT310" t="s">
        <v>104</v>
      </c>
      <c r="AU310" t="s">
        <v>105</v>
      </c>
      <c r="AV310" t="s">
        <v>106</v>
      </c>
      <c r="AW310">
        <v>861</v>
      </c>
      <c r="AX310">
        <v>0</v>
      </c>
      <c r="AY310">
        <v>0</v>
      </c>
      <c r="AZ310">
        <v>861</v>
      </c>
      <c r="BA310">
        <v>0</v>
      </c>
      <c r="BB310">
        <v>0</v>
      </c>
      <c r="BC310">
        <v>1</v>
      </c>
      <c r="BD310">
        <v>0</v>
      </c>
      <c r="BE310">
        <v>1</v>
      </c>
      <c r="BF310">
        <v>1</v>
      </c>
      <c r="BG310" t="s">
        <v>98</v>
      </c>
      <c r="BH310" s="1">
        <v>4</v>
      </c>
      <c r="BI310" t="s">
        <v>107</v>
      </c>
      <c r="BJ310" s="2">
        <v>0</v>
      </c>
      <c r="BK310" s="1">
        <f t="shared" si="19"/>
        <v>0</v>
      </c>
      <c r="BL310" t="s">
        <v>83</v>
      </c>
      <c r="BM310" t="s">
        <v>127</v>
      </c>
      <c r="BN310">
        <v>1961</v>
      </c>
      <c r="BO310" t="s">
        <v>102</v>
      </c>
      <c r="BP310">
        <v>2</v>
      </c>
      <c r="BQ310">
        <v>539</v>
      </c>
      <c r="BR310" t="s">
        <v>98</v>
      </c>
      <c r="BS310" t="s">
        <v>98</v>
      </c>
      <c r="BT310" t="s">
        <v>105</v>
      </c>
      <c r="BU310">
        <v>158</v>
      </c>
      <c r="BV310">
        <v>0</v>
      </c>
      <c r="BW310">
        <v>0</v>
      </c>
      <c r="BX310">
        <v>0</v>
      </c>
      <c r="BY310">
        <v>0</v>
      </c>
      <c r="BZ310">
        <v>0</v>
      </c>
      <c r="CA310" t="s">
        <v>83</v>
      </c>
      <c r="CB310" t="s">
        <v>83</v>
      </c>
      <c r="CC310" t="s">
        <v>83</v>
      </c>
      <c r="CD310">
        <v>0</v>
      </c>
      <c r="CE310">
        <v>3</v>
      </c>
      <c r="CF310">
        <v>2009</v>
      </c>
      <c r="CG310" t="s">
        <v>110</v>
      </c>
      <c r="CH310" t="s">
        <v>111</v>
      </c>
      <c r="CI310" s="3">
        <v>82500</v>
      </c>
    </row>
    <row r="311" spans="1:87" x14ac:dyDescent="0.3">
      <c r="A311" s="1">
        <v>310</v>
      </c>
      <c r="B311">
        <v>20</v>
      </c>
      <c r="C311" t="s">
        <v>81</v>
      </c>
      <c r="D311">
        <v>90</v>
      </c>
      <c r="E311" s="1">
        <v>12378</v>
      </c>
      <c r="F311" s="2" t="s">
        <v>82</v>
      </c>
      <c r="G311" s="1">
        <f t="shared" si="16"/>
        <v>1</v>
      </c>
      <c r="H311" t="s">
        <v>83</v>
      </c>
      <c r="I311" t="s">
        <v>120</v>
      </c>
      <c r="J311" t="s">
        <v>85</v>
      </c>
      <c r="K311" t="s">
        <v>86</v>
      </c>
      <c r="L311" t="s">
        <v>87</v>
      </c>
      <c r="M311" t="s">
        <v>88</v>
      </c>
      <c r="N311" t="s">
        <v>154</v>
      </c>
      <c r="O311" t="s">
        <v>90</v>
      </c>
      <c r="P311" t="s">
        <v>90</v>
      </c>
      <c r="Q311" t="s">
        <v>91</v>
      </c>
      <c r="R311" t="s">
        <v>115</v>
      </c>
      <c r="S311">
        <v>9</v>
      </c>
      <c r="T311">
        <v>5</v>
      </c>
      <c r="U311" s="2">
        <v>2003</v>
      </c>
      <c r="V311" s="2">
        <v>2004</v>
      </c>
      <c r="W311" s="1">
        <f t="shared" si="17"/>
        <v>19</v>
      </c>
      <c r="X311" s="1">
        <f t="shared" si="18"/>
        <v>18</v>
      </c>
      <c r="Y311" t="s">
        <v>93</v>
      </c>
      <c r="Z311" t="s">
        <v>94</v>
      </c>
      <c r="AA311" t="s">
        <v>95</v>
      </c>
      <c r="AB311" t="s">
        <v>95</v>
      </c>
      <c r="AC311" t="s">
        <v>117</v>
      </c>
      <c r="AE311">
        <v>0</v>
      </c>
      <c r="AF311" t="s">
        <v>97</v>
      </c>
      <c r="AG311" t="s">
        <v>98</v>
      </c>
      <c r="AH311" t="s">
        <v>99</v>
      </c>
      <c r="AI311" s="1">
        <f>VLOOKUP('Housing Data Set'!AH311, 'Look-Up Tab'!$B$3:$C$8,2,FALSE)</f>
        <v>3</v>
      </c>
      <c r="AJ311" t="s">
        <v>104</v>
      </c>
      <c r="AK311" t="s">
        <v>98</v>
      </c>
      <c r="AL311" t="s">
        <v>97</v>
      </c>
      <c r="AM311" t="s">
        <v>101</v>
      </c>
      <c r="AN311">
        <v>1274</v>
      </c>
      <c r="AO311" t="s">
        <v>102</v>
      </c>
      <c r="AP311">
        <v>0</v>
      </c>
      <c r="AQ311">
        <v>622</v>
      </c>
      <c r="AR311">
        <v>1896</v>
      </c>
      <c r="AS311" t="s">
        <v>103</v>
      </c>
      <c r="AT311" t="s">
        <v>104</v>
      </c>
      <c r="AU311" t="s">
        <v>105</v>
      </c>
      <c r="AV311" t="s">
        <v>106</v>
      </c>
      <c r="AW311">
        <v>1944</v>
      </c>
      <c r="AX311">
        <v>0</v>
      </c>
      <c r="AY311">
        <v>0</v>
      </c>
      <c r="AZ311">
        <v>1944</v>
      </c>
      <c r="BA311">
        <v>1</v>
      </c>
      <c r="BB311">
        <v>0</v>
      </c>
      <c r="BC311">
        <v>2</v>
      </c>
      <c r="BD311">
        <v>0</v>
      </c>
      <c r="BE311">
        <v>3</v>
      </c>
      <c r="BF311">
        <v>1</v>
      </c>
      <c r="BG311" t="s">
        <v>104</v>
      </c>
      <c r="BH311" s="1">
        <v>8</v>
      </c>
      <c r="BI311" t="s">
        <v>107</v>
      </c>
      <c r="BJ311" s="2">
        <v>3</v>
      </c>
      <c r="BK311" s="1">
        <f t="shared" si="19"/>
        <v>1</v>
      </c>
      <c r="BL311" t="s">
        <v>104</v>
      </c>
      <c r="BM311" t="s">
        <v>108</v>
      </c>
      <c r="BN311">
        <v>2003</v>
      </c>
      <c r="BO311" t="s">
        <v>157</v>
      </c>
      <c r="BP311">
        <v>3</v>
      </c>
      <c r="BQ311">
        <v>708</v>
      </c>
      <c r="BR311" t="s">
        <v>98</v>
      </c>
      <c r="BS311" t="s">
        <v>98</v>
      </c>
      <c r="BT311" t="s">
        <v>105</v>
      </c>
      <c r="BU311">
        <v>208</v>
      </c>
      <c r="BV311">
        <v>175</v>
      </c>
      <c r="BW311">
        <v>0</v>
      </c>
      <c r="BX311">
        <v>0</v>
      </c>
      <c r="BY311">
        <v>0</v>
      </c>
      <c r="BZ311">
        <v>0</v>
      </c>
      <c r="CA311" t="s">
        <v>83</v>
      </c>
      <c r="CB311" t="s">
        <v>83</v>
      </c>
      <c r="CC311" t="s">
        <v>83</v>
      </c>
      <c r="CD311">
        <v>0</v>
      </c>
      <c r="CE311">
        <v>11</v>
      </c>
      <c r="CF311">
        <v>2006</v>
      </c>
      <c r="CG311" t="s">
        <v>110</v>
      </c>
      <c r="CH311" t="s">
        <v>111</v>
      </c>
      <c r="CI311" s="3">
        <v>360000</v>
      </c>
    </row>
    <row r="312" spans="1:87" x14ac:dyDescent="0.3">
      <c r="A312" s="1">
        <v>311</v>
      </c>
      <c r="B312">
        <v>60</v>
      </c>
      <c r="C312" t="s">
        <v>81</v>
      </c>
      <c r="D312" t="s">
        <v>83</v>
      </c>
      <c r="E312" s="1">
        <v>7685</v>
      </c>
      <c r="F312" s="2" t="s">
        <v>82</v>
      </c>
      <c r="G312" s="1">
        <f t="shared" si="16"/>
        <v>1</v>
      </c>
      <c r="H312" t="s">
        <v>83</v>
      </c>
      <c r="I312" t="s">
        <v>120</v>
      </c>
      <c r="J312" t="s">
        <v>85</v>
      </c>
      <c r="K312" t="s">
        <v>86</v>
      </c>
      <c r="L312" t="s">
        <v>87</v>
      </c>
      <c r="M312" t="s">
        <v>88</v>
      </c>
      <c r="N312" t="s">
        <v>193</v>
      </c>
      <c r="O312" t="s">
        <v>90</v>
      </c>
      <c r="P312" t="s">
        <v>90</v>
      </c>
      <c r="Q312" t="s">
        <v>91</v>
      </c>
      <c r="R312" t="s">
        <v>92</v>
      </c>
      <c r="S312">
        <v>6</v>
      </c>
      <c r="T312">
        <v>5</v>
      </c>
      <c r="U312" s="2">
        <v>1993</v>
      </c>
      <c r="V312" s="2">
        <v>1994</v>
      </c>
      <c r="W312" s="1">
        <f t="shared" si="17"/>
        <v>29</v>
      </c>
      <c r="X312" s="1">
        <f t="shared" si="18"/>
        <v>28</v>
      </c>
      <c r="Y312" t="s">
        <v>93</v>
      </c>
      <c r="Z312" t="s">
        <v>94</v>
      </c>
      <c r="AA312" t="s">
        <v>140</v>
      </c>
      <c r="AB312" t="s">
        <v>140</v>
      </c>
      <c r="AC312" t="s">
        <v>96</v>
      </c>
      <c r="AE312">
        <v>112</v>
      </c>
      <c r="AF312" t="s">
        <v>98</v>
      </c>
      <c r="AG312" t="s">
        <v>98</v>
      </c>
      <c r="AH312" t="s">
        <v>99</v>
      </c>
      <c r="AI312" s="1">
        <f>VLOOKUP('Housing Data Set'!AH312, 'Look-Up Tab'!$B$3:$C$8,2,FALSE)</f>
        <v>3</v>
      </c>
      <c r="AJ312" t="s">
        <v>97</v>
      </c>
      <c r="AK312" t="s">
        <v>98</v>
      </c>
      <c r="AL312" t="s">
        <v>100</v>
      </c>
      <c r="AM312" t="s">
        <v>119</v>
      </c>
      <c r="AN312">
        <v>518</v>
      </c>
      <c r="AO312" t="s">
        <v>102</v>
      </c>
      <c r="AP312">
        <v>0</v>
      </c>
      <c r="AQ312">
        <v>179</v>
      </c>
      <c r="AR312">
        <v>697</v>
      </c>
      <c r="AS312" t="s">
        <v>103</v>
      </c>
      <c r="AT312" t="s">
        <v>97</v>
      </c>
      <c r="AU312" t="s">
        <v>105</v>
      </c>
      <c r="AV312" t="s">
        <v>106</v>
      </c>
      <c r="AW312">
        <v>697</v>
      </c>
      <c r="AX312">
        <v>804</v>
      </c>
      <c r="AY312">
        <v>0</v>
      </c>
      <c r="AZ312">
        <v>1501</v>
      </c>
      <c r="BA312">
        <v>0</v>
      </c>
      <c r="BB312">
        <v>0</v>
      </c>
      <c r="BC312">
        <v>2</v>
      </c>
      <c r="BD312">
        <v>1</v>
      </c>
      <c r="BE312">
        <v>3</v>
      </c>
      <c r="BF312">
        <v>1</v>
      </c>
      <c r="BG312" t="s">
        <v>97</v>
      </c>
      <c r="BH312" s="1">
        <v>6</v>
      </c>
      <c r="BI312" t="s">
        <v>107</v>
      </c>
      <c r="BJ312" s="2">
        <v>1</v>
      </c>
      <c r="BK312" s="1">
        <f t="shared" si="19"/>
        <v>1</v>
      </c>
      <c r="BL312" t="s">
        <v>98</v>
      </c>
      <c r="BM312" t="s">
        <v>108</v>
      </c>
      <c r="BN312">
        <v>1993</v>
      </c>
      <c r="BO312" t="s">
        <v>157</v>
      </c>
      <c r="BP312">
        <v>2</v>
      </c>
      <c r="BQ312">
        <v>420</v>
      </c>
      <c r="BR312" t="s">
        <v>98</v>
      </c>
      <c r="BS312" t="s">
        <v>98</v>
      </c>
      <c r="BT312" t="s">
        <v>105</v>
      </c>
      <c r="BU312">
        <v>190</v>
      </c>
      <c r="BV312">
        <v>63</v>
      </c>
      <c r="BW312">
        <v>0</v>
      </c>
      <c r="BX312">
        <v>0</v>
      </c>
      <c r="BY312">
        <v>0</v>
      </c>
      <c r="BZ312">
        <v>0</v>
      </c>
      <c r="CA312" t="s">
        <v>83</v>
      </c>
      <c r="CB312" t="s">
        <v>83</v>
      </c>
      <c r="CC312" t="s">
        <v>83</v>
      </c>
      <c r="CD312">
        <v>0</v>
      </c>
      <c r="CE312">
        <v>5</v>
      </c>
      <c r="CF312">
        <v>2006</v>
      </c>
      <c r="CG312" t="s">
        <v>110</v>
      </c>
      <c r="CH312" t="s">
        <v>111</v>
      </c>
      <c r="CI312" s="3">
        <v>165600</v>
      </c>
    </row>
    <row r="313" spans="1:87" x14ac:dyDescent="0.3">
      <c r="A313" s="1">
        <v>312</v>
      </c>
      <c r="B313">
        <v>20</v>
      </c>
      <c r="C313" t="s">
        <v>81</v>
      </c>
      <c r="D313">
        <v>50</v>
      </c>
      <c r="E313" s="1">
        <v>8000</v>
      </c>
      <c r="F313" s="2" t="s">
        <v>82</v>
      </c>
      <c r="G313" s="1">
        <f t="shared" si="16"/>
        <v>1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88</v>
      </c>
      <c r="N313" t="s">
        <v>162</v>
      </c>
      <c r="O313" t="s">
        <v>90</v>
      </c>
      <c r="P313" t="s">
        <v>90</v>
      </c>
      <c r="Q313" t="s">
        <v>91</v>
      </c>
      <c r="R313" t="s">
        <v>115</v>
      </c>
      <c r="S313">
        <v>6</v>
      </c>
      <c r="T313">
        <v>6</v>
      </c>
      <c r="U313" s="2">
        <v>1948</v>
      </c>
      <c r="V313" s="2">
        <v>2002</v>
      </c>
      <c r="W313" s="1">
        <f t="shared" si="17"/>
        <v>74</v>
      </c>
      <c r="X313" s="1">
        <f t="shared" si="18"/>
        <v>20</v>
      </c>
      <c r="Y313" t="s">
        <v>93</v>
      </c>
      <c r="Z313" t="s">
        <v>94</v>
      </c>
      <c r="AA313" t="s">
        <v>95</v>
      </c>
      <c r="AB313" t="s">
        <v>95</v>
      </c>
      <c r="AC313" t="s">
        <v>117</v>
      </c>
      <c r="AE313">
        <v>0</v>
      </c>
      <c r="AF313" t="s">
        <v>98</v>
      </c>
      <c r="AG313" t="s">
        <v>97</v>
      </c>
      <c r="AH313" t="s">
        <v>118</v>
      </c>
      <c r="AI313" s="1">
        <f>VLOOKUP('Housing Data Set'!AH313, 'Look-Up Tab'!$B$3:$C$8,2,FALSE)</f>
        <v>2</v>
      </c>
      <c r="AJ313" t="s">
        <v>98</v>
      </c>
      <c r="AK313" t="s">
        <v>98</v>
      </c>
      <c r="AL313" t="s">
        <v>100</v>
      </c>
      <c r="AM313" t="s">
        <v>119</v>
      </c>
      <c r="AN313">
        <v>680</v>
      </c>
      <c r="AO313" t="s">
        <v>102</v>
      </c>
      <c r="AP313">
        <v>0</v>
      </c>
      <c r="AQ313">
        <v>292</v>
      </c>
      <c r="AR313">
        <v>972</v>
      </c>
      <c r="AS313" t="s">
        <v>103</v>
      </c>
      <c r="AT313" t="s">
        <v>104</v>
      </c>
      <c r="AU313" t="s">
        <v>105</v>
      </c>
      <c r="AV313" t="s">
        <v>106</v>
      </c>
      <c r="AW313">
        <v>972</v>
      </c>
      <c r="AX313">
        <v>0</v>
      </c>
      <c r="AY313">
        <v>0</v>
      </c>
      <c r="AZ313">
        <v>972</v>
      </c>
      <c r="BA313">
        <v>1</v>
      </c>
      <c r="BB313">
        <v>0</v>
      </c>
      <c r="BC313">
        <v>1</v>
      </c>
      <c r="BD313">
        <v>0</v>
      </c>
      <c r="BE313">
        <v>2</v>
      </c>
      <c r="BF313">
        <v>1</v>
      </c>
      <c r="BG313" t="s">
        <v>98</v>
      </c>
      <c r="BH313" s="1">
        <v>5</v>
      </c>
      <c r="BI313" t="s">
        <v>107</v>
      </c>
      <c r="BJ313" s="2">
        <v>1</v>
      </c>
      <c r="BK313" s="1">
        <f t="shared" si="19"/>
        <v>1</v>
      </c>
      <c r="BL313" t="s">
        <v>97</v>
      </c>
      <c r="BM313" t="s">
        <v>127</v>
      </c>
      <c r="BN313">
        <v>1948</v>
      </c>
      <c r="BO313" t="s">
        <v>102</v>
      </c>
      <c r="BP313">
        <v>1</v>
      </c>
      <c r="BQ313">
        <v>240</v>
      </c>
      <c r="BR313" t="s">
        <v>98</v>
      </c>
      <c r="BS313" t="s">
        <v>98</v>
      </c>
      <c r="BT313" t="s">
        <v>105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 t="s">
        <v>83</v>
      </c>
      <c r="CB313" t="s">
        <v>83</v>
      </c>
      <c r="CC313" t="s">
        <v>83</v>
      </c>
      <c r="CD313">
        <v>0</v>
      </c>
      <c r="CE313">
        <v>5</v>
      </c>
      <c r="CF313">
        <v>2009</v>
      </c>
      <c r="CG313" t="s">
        <v>110</v>
      </c>
      <c r="CH313" t="s">
        <v>111</v>
      </c>
      <c r="CI313" s="3">
        <v>132000</v>
      </c>
    </row>
    <row r="314" spans="1:87" x14ac:dyDescent="0.3">
      <c r="A314" s="1">
        <v>313</v>
      </c>
      <c r="B314">
        <v>190</v>
      </c>
      <c r="C314" t="s">
        <v>142</v>
      </c>
      <c r="D314">
        <v>65</v>
      </c>
      <c r="E314" s="1">
        <v>7800</v>
      </c>
      <c r="F314" s="2" t="s">
        <v>82</v>
      </c>
      <c r="G314" s="1">
        <f t="shared" si="16"/>
        <v>1</v>
      </c>
      <c r="H314" t="s">
        <v>83</v>
      </c>
      <c r="I314" t="s">
        <v>84</v>
      </c>
      <c r="J314" t="s">
        <v>85</v>
      </c>
      <c r="K314" t="s">
        <v>86</v>
      </c>
      <c r="L314" t="s">
        <v>87</v>
      </c>
      <c r="M314" t="s">
        <v>88</v>
      </c>
      <c r="N314" t="s">
        <v>143</v>
      </c>
      <c r="O314" t="s">
        <v>144</v>
      </c>
      <c r="P314" t="s">
        <v>90</v>
      </c>
      <c r="Q314" t="s">
        <v>149</v>
      </c>
      <c r="R314" t="s">
        <v>132</v>
      </c>
      <c r="S314">
        <v>5</v>
      </c>
      <c r="T314">
        <v>7</v>
      </c>
      <c r="U314" s="2">
        <v>1939</v>
      </c>
      <c r="V314" s="2">
        <v>1950</v>
      </c>
      <c r="W314" s="1">
        <f t="shared" si="17"/>
        <v>83</v>
      </c>
      <c r="X314" s="1">
        <f t="shared" si="18"/>
        <v>72</v>
      </c>
      <c r="Y314" t="s">
        <v>93</v>
      </c>
      <c r="Z314" t="s">
        <v>94</v>
      </c>
      <c r="AA314" t="s">
        <v>116</v>
      </c>
      <c r="AB314" t="s">
        <v>116</v>
      </c>
      <c r="AC314" t="s">
        <v>117</v>
      </c>
      <c r="AE314">
        <v>0</v>
      </c>
      <c r="AF314" t="s">
        <v>98</v>
      </c>
      <c r="AG314" t="s">
        <v>98</v>
      </c>
      <c r="AH314" t="s">
        <v>118</v>
      </c>
      <c r="AI314" s="1">
        <f>VLOOKUP('Housing Data Set'!AH314, 'Look-Up Tab'!$B$3:$C$8,2,FALSE)</f>
        <v>2</v>
      </c>
      <c r="AJ314" t="s">
        <v>97</v>
      </c>
      <c r="AK314" t="s">
        <v>98</v>
      </c>
      <c r="AL314" t="s">
        <v>121</v>
      </c>
      <c r="AM314" t="s">
        <v>153</v>
      </c>
      <c r="AN314">
        <v>507</v>
      </c>
      <c r="AO314" t="s">
        <v>102</v>
      </c>
      <c r="AP314">
        <v>0</v>
      </c>
      <c r="AQ314">
        <v>286</v>
      </c>
      <c r="AR314">
        <v>793</v>
      </c>
      <c r="AS314" t="s">
        <v>103</v>
      </c>
      <c r="AT314" t="s">
        <v>98</v>
      </c>
      <c r="AU314" t="s">
        <v>105</v>
      </c>
      <c r="AV314" t="s">
        <v>106</v>
      </c>
      <c r="AW314">
        <v>793</v>
      </c>
      <c r="AX314">
        <v>325</v>
      </c>
      <c r="AY314">
        <v>0</v>
      </c>
      <c r="AZ314">
        <v>1118</v>
      </c>
      <c r="BA314">
        <v>1</v>
      </c>
      <c r="BB314">
        <v>0</v>
      </c>
      <c r="BC314">
        <v>1</v>
      </c>
      <c r="BD314">
        <v>0</v>
      </c>
      <c r="BE314">
        <v>3</v>
      </c>
      <c r="BF314">
        <v>1</v>
      </c>
      <c r="BG314" t="s">
        <v>98</v>
      </c>
      <c r="BH314" s="1">
        <v>5</v>
      </c>
      <c r="BI314" t="s">
        <v>107</v>
      </c>
      <c r="BJ314" s="2">
        <v>1</v>
      </c>
      <c r="BK314" s="1">
        <f t="shared" si="19"/>
        <v>1</v>
      </c>
      <c r="BL314" t="s">
        <v>97</v>
      </c>
      <c r="BM314" t="s">
        <v>127</v>
      </c>
      <c r="BN314">
        <v>1939</v>
      </c>
      <c r="BO314" t="s">
        <v>102</v>
      </c>
      <c r="BP314">
        <v>2</v>
      </c>
      <c r="BQ314">
        <v>410</v>
      </c>
      <c r="BR314" t="s">
        <v>98</v>
      </c>
      <c r="BS314" t="s">
        <v>98</v>
      </c>
      <c r="BT314" t="s">
        <v>105</v>
      </c>
      <c r="BU314">
        <v>0</v>
      </c>
      <c r="BV314">
        <v>0</v>
      </c>
      <c r="BW314">
        <v>0</v>
      </c>
      <c r="BX314">
        <v>0</v>
      </c>
      <c r="BY314">
        <v>271</v>
      </c>
      <c r="BZ314">
        <v>0</v>
      </c>
      <c r="CA314" t="s">
        <v>83</v>
      </c>
      <c r="CB314" t="s">
        <v>134</v>
      </c>
      <c r="CC314" t="s">
        <v>83</v>
      </c>
      <c r="CD314">
        <v>0</v>
      </c>
      <c r="CE314">
        <v>5</v>
      </c>
      <c r="CF314">
        <v>2006</v>
      </c>
      <c r="CG314" t="s">
        <v>110</v>
      </c>
      <c r="CH314" t="s">
        <v>111</v>
      </c>
      <c r="CI314" s="3">
        <v>119900</v>
      </c>
    </row>
    <row r="315" spans="1:87" x14ac:dyDescent="0.3">
      <c r="A315" s="1">
        <v>314</v>
      </c>
      <c r="B315">
        <v>20</v>
      </c>
      <c r="C315" t="s">
        <v>81</v>
      </c>
      <c r="D315">
        <v>150</v>
      </c>
      <c r="E315" s="1">
        <v>215245</v>
      </c>
      <c r="F315" s="2" t="s">
        <v>82</v>
      </c>
      <c r="G315" s="1">
        <f t="shared" si="16"/>
        <v>1</v>
      </c>
      <c r="H315" t="s">
        <v>83</v>
      </c>
      <c r="I315" t="s">
        <v>231</v>
      </c>
      <c r="J315" t="s">
        <v>195</v>
      </c>
      <c r="K315" t="s">
        <v>86</v>
      </c>
      <c r="L315" t="s">
        <v>87</v>
      </c>
      <c r="M315" t="s">
        <v>213</v>
      </c>
      <c r="N315" t="s">
        <v>189</v>
      </c>
      <c r="O315" t="s">
        <v>90</v>
      </c>
      <c r="P315" t="s">
        <v>90</v>
      </c>
      <c r="Q315" t="s">
        <v>91</v>
      </c>
      <c r="R315" t="s">
        <v>115</v>
      </c>
      <c r="S315">
        <v>7</v>
      </c>
      <c r="T315">
        <v>5</v>
      </c>
      <c r="U315" s="2">
        <v>1965</v>
      </c>
      <c r="V315" s="2">
        <v>1965</v>
      </c>
      <c r="W315" s="1">
        <f t="shared" si="17"/>
        <v>57</v>
      </c>
      <c r="X315" s="1">
        <f t="shared" si="18"/>
        <v>57</v>
      </c>
      <c r="Y315" t="s">
        <v>152</v>
      </c>
      <c r="Z315" t="s">
        <v>94</v>
      </c>
      <c r="AA315" t="s">
        <v>96</v>
      </c>
      <c r="AB315" t="s">
        <v>96</v>
      </c>
      <c r="AC315" t="s">
        <v>117</v>
      </c>
      <c r="AE315">
        <v>0</v>
      </c>
      <c r="AF315" t="s">
        <v>98</v>
      </c>
      <c r="AG315" t="s">
        <v>98</v>
      </c>
      <c r="AH315" t="s">
        <v>118</v>
      </c>
      <c r="AI315" s="1">
        <f>VLOOKUP('Housing Data Set'!AH315, 'Look-Up Tab'!$B$3:$C$8,2,FALSE)</f>
        <v>2</v>
      </c>
      <c r="AJ315" t="s">
        <v>97</v>
      </c>
      <c r="AK315" t="s">
        <v>98</v>
      </c>
      <c r="AL315" t="s">
        <v>97</v>
      </c>
      <c r="AM315" t="s">
        <v>119</v>
      </c>
      <c r="AN315">
        <v>1236</v>
      </c>
      <c r="AO315" t="s">
        <v>153</v>
      </c>
      <c r="AP315">
        <v>820</v>
      </c>
      <c r="AQ315">
        <v>80</v>
      </c>
      <c r="AR315">
        <v>2136</v>
      </c>
      <c r="AS315" t="s">
        <v>206</v>
      </c>
      <c r="AT315" t="s">
        <v>98</v>
      </c>
      <c r="AU315" t="s">
        <v>105</v>
      </c>
      <c r="AV315" t="s">
        <v>106</v>
      </c>
      <c r="AW315">
        <v>2036</v>
      </c>
      <c r="AX315">
        <v>0</v>
      </c>
      <c r="AY315">
        <v>0</v>
      </c>
      <c r="AZ315">
        <v>2036</v>
      </c>
      <c r="BA315">
        <v>2</v>
      </c>
      <c r="BB315">
        <v>0</v>
      </c>
      <c r="BC315">
        <v>2</v>
      </c>
      <c r="BD315">
        <v>0</v>
      </c>
      <c r="BE315">
        <v>3</v>
      </c>
      <c r="BF315">
        <v>1</v>
      </c>
      <c r="BG315" t="s">
        <v>98</v>
      </c>
      <c r="BH315" s="1">
        <v>8</v>
      </c>
      <c r="BI315" t="s">
        <v>107</v>
      </c>
      <c r="BJ315" s="2">
        <v>2</v>
      </c>
      <c r="BK315" s="1">
        <f t="shared" si="19"/>
        <v>1</v>
      </c>
      <c r="BL315" t="s">
        <v>97</v>
      </c>
      <c r="BM315" t="s">
        <v>108</v>
      </c>
      <c r="BN315">
        <v>1965</v>
      </c>
      <c r="BO315" t="s">
        <v>109</v>
      </c>
      <c r="BP315">
        <v>2</v>
      </c>
      <c r="BQ315">
        <v>513</v>
      </c>
      <c r="BR315" t="s">
        <v>98</v>
      </c>
      <c r="BS315" t="s">
        <v>98</v>
      </c>
      <c r="BT315" t="s">
        <v>105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 t="s">
        <v>83</v>
      </c>
      <c r="CB315" t="s">
        <v>83</v>
      </c>
      <c r="CC315" t="s">
        <v>83</v>
      </c>
      <c r="CD315">
        <v>0</v>
      </c>
      <c r="CE315">
        <v>6</v>
      </c>
      <c r="CF315">
        <v>2009</v>
      </c>
      <c r="CG315" t="s">
        <v>110</v>
      </c>
      <c r="CH315" t="s">
        <v>111</v>
      </c>
      <c r="CI315" s="3">
        <v>375000</v>
      </c>
    </row>
    <row r="316" spans="1:87" x14ac:dyDescent="0.3">
      <c r="A316" s="1">
        <v>315</v>
      </c>
      <c r="B316">
        <v>70</v>
      </c>
      <c r="C316" t="s">
        <v>142</v>
      </c>
      <c r="D316">
        <v>60</v>
      </c>
      <c r="E316" s="1">
        <v>9600</v>
      </c>
      <c r="F316" s="2" t="s">
        <v>82</v>
      </c>
      <c r="G316" s="1">
        <f t="shared" si="16"/>
        <v>1</v>
      </c>
      <c r="H316" t="s">
        <v>174</v>
      </c>
      <c r="I316" t="s">
        <v>84</v>
      </c>
      <c r="J316" t="s">
        <v>85</v>
      </c>
      <c r="K316" t="s">
        <v>86</v>
      </c>
      <c r="L316" t="s">
        <v>87</v>
      </c>
      <c r="M316" t="s">
        <v>88</v>
      </c>
      <c r="N316" t="s">
        <v>143</v>
      </c>
      <c r="O316" t="s">
        <v>90</v>
      </c>
      <c r="P316" t="s">
        <v>90</v>
      </c>
      <c r="Q316" t="s">
        <v>91</v>
      </c>
      <c r="R316" t="s">
        <v>92</v>
      </c>
      <c r="S316">
        <v>7</v>
      </c>
      <c r="T316">
        <v>7</v>
      </c>
      <c r="U316" s="2">
        <v>1925</v>
      </c>
      <c r="V316" s="2">
        <v>1990</v>
      </c>
      <c r="W316" s="1">
        <f t="shared" si="17"/>
        <v>97</v>
      </c>
      <c r="X316" s="1">
        <f t="shared" si="18"/>
        <v>32</v>
      </c>
      <c r="Y316" t="s">
        <v>93</v>
      </c>
      <c r="Z316" t="s">
        <v>94</v>
      </c>
      <c r="AA316" t="s">
        <v>124</v>
      </c>
      <c r="AB316" t="s">
        <v>124</v>
      </c>
      <c r="AC316" t="s">
        <v>117</v>
      </c>
      <c r="AE316">
        <v>0</v>
      </c>
      <c r="AF316" t="s">
        <v>98</v>
      </c>
      <c r="AG316" t="s">
        <v>98</v>
      </c>
      <c r="AH316" t="s">
        <v>126</v>
      </c>
      <c r="AI316" s="1">
        <f>VLOOKUP('Housing Data Set'!AH316, 'Look-Up Tab'!$B$3:$C$8,2,FALSE)</f>
        <v>1</v>
      </c>
      <c r="AJ316" t="s">
        <v>98</v>
      </c>
      <c r="AK316" t="s">
        <v>97</v>
      </c>
      <c r="AL316" t="s">
        <v>100</v>
      </c>
      <c r="AM316" t="s">
        <v>172</v>
      </c>
      <c r="AN316">
        <v>16</v>
      </c>
      <c r="AO316" t="s">
        <v>102</v>
      </c>
      <c r="AP316">
        <v>0</v>
      </c>
      <c r="AQ316">
        <v>712</v>
      </c>
      <c r="AR316">
        <v>728</v>
      </c>
      <c r="AS316" t="s">
        <v>103</v>
      </c>
      <c r="AT316" t="s">
        <v>104</v>
      </c>
      <c r="AU316" t="s">
        <v>105</v>
      </c>
      <c r="AV316" t="s">
        <v>106</v>
      </c>
      <c r="AW316">
        <v>832</v>
      </c>
      <c r="AX316">
        <v>809</v>
      </c>
      <c r="AY316">
        <v>0</v>
      </c>
      <c r="AZ316">
        <v>1641</v>
      </c>
      <c r="BA316">
        <v>0</v>
      </c>
      <c r="BB316">
        <v>1</v>
      </c>
      <c r="BC316">
        <v>1</v>
      </c>
      <c r="BD316">
        <v>1</v>
      </c>
      <c r="BE316">
        <v>3</v>
      </c>
      <c r="BF316">
        <v>1</v>
      </c>
      <c r="BG316" t="s">
        <v>104</v>
      </c>
      <c r="BH316" s="1">
        <v>6</v>
      </c>
      <c r="BI316" t="s">
        <v>107</v>
      </c>
      <c r="BJ316" s="2">
        <v>1</v>
      </c>
      <c r="BK316" s="1">
        <f t="shared" si="19"/>
        <v>1</v>
      </c>
      <c r="BL316" t="s">
        <v>97</v>
      </c>
      <c r="BM316" t="s">
        <v>127</v>
      </c>
      <c r="BN316">
        <v>1925</v>
      </c>
      <c r="BO316" t="s">
        <v>102</v>
      </c>
      <c r="BP316">
        <v>2</v>
      </c>
      <c r="BQ316">
        <v>546</v>
      </c>
      <c r="BR316" t="s">
        <v>147</v>
      </c>
      <c r="BS316" t="s">
        <v>98</v>
      </c>
      <c r="BT316" t="s">
        <v>105</v>
      </c>
      <c r="BU316">
        <v>0</v>
      </c>
      <c r="BV316">
        <v>0</v>
      </c>
      <c r="BW316">
        <v>234</v>
      </c>
      <c r="BX316">
        <v>0</v>
      </c>
      <c r="BY316">
        <v>0</v>
      </c>
      <c r="BZ316">
        <v>0</v>
      </c>
      <c r="CA316" t="s">
        <v>83</v>
      </c>
      <c r="CB316" t="s">
        <v>83</v>
      </c>
      <c r="CC316" t="s">
        <v>83</v>
      </c>
      <c r="CD316">
        <v>0</v>
      </c>
      <c r="CE316">
        <v>8</v>
      </c>
      <c r="CF316">
        <v>2006</v>
      </c>
      <c r="CG316" t="s">
        <v>110</v>
      </c>
      <c r="CH316" t="s">
        <v>111</v>
      </c>
      <c r="CI316" s="3">
        <v>178000</v>
      </c>
    </row>
    <row r="317" spans="1:87" x14ac:dyDescent="0.3">
      <c r="A317" s="1">
        <v>316</v>
      </c>
      <c r="B317">
        <v>60</v>
      </c>
      <c r="C317" t="s">
        <v>81</v>
      </c>
      <c r="D317">
        <v>71</v>
      </c>
      <c r="E317" s="1">
        <v>7795</v>
      </c>
      <c r="F317" s="2" t="s">
        <v>82</v>
      </c>
      <c r="G317" s="1">
        <f t="shared" si="16"/>
        <v>1</v>
      </c>
      <c r="H317" t="s">
        <v>83</v>
      </c>
      <c r="I317" t="s">
        <v>120</v>
      </c>
      <c r="J317" t="s">
        <v>85</v>
      </c>
      <c r="K317" t="s">
        <v>86</v>
      </c>
      <c r="L317" t="s">
        <v>87</v>
      </c>
      <c r="M317" t="s">
        <v>88</v>
      </c>
      <c r="N317" t="s">
        <v>193</v>
      </c>
      <c r="O317" t="s">
        <v>90</v>
      </c>
      <c r="P317" t="s">
        <v>90</v>
      </c>
      <c r="Q317" t="s">
        <v>91</v>
      </c>
      <c r="R317" t="s">
        <v>92</v>
      </c>
      <c r="S317">
        <v>7</v>
      </c>
      <c r="T317">
        <v>5</v>
      </c>
      <c r="U317" s="2">
        <v>2004</v>
      </c>
      <c r="V317" s="2">
        <v>2005</v>
      </c>
      <c r="W317" s="1">
        <f t="shared" si="17"/>
        <v>18</v>
      </c>
      <c r="X317" s="1">
        <f t="shared" si="18"/>
        <v>17</v>
      </c>
      <c r="Y317" t="s">
        <v>93</v>
      </c>
      <c r="Z317" t="s">
        <v>94</v>
      </c>
      <c r="AA317" t="s">
        <v>95</v>
      </c>
      <c r="AB317" t="s">
        <v>95</v>
      </c>
      <c r="AC317" t="s">
        <v>117</v>
      </c>
      <c r="AE317">
        <v>0</v>
      </c>
      <c r="AF317" t="s">
        <v>97</v>
      </c>
      <c r="AG317" t="s">
        <v>98</v>
      </c>
      <c r="AH317" t="s">
        <v>99</v>
      </c>
      <c r="AI317" s="1">
        <f>VLOOKUP('Housing Data Set'!AH317, 'Look-Up Tab'!$B$3:$C$8,2,FALSE)</f>
        <v>3</v>
      </c>
      <c r="AJ317" t="s">
        <v>97</v>
      </c>
      <c r="AK317" t="s">
        <v>98</v>
      </c>
      <c r="AL317" t="s">
        <v>100</v>
      </c>
      <c r="AM317" t="s">
        <v>101</v>
      </c>
      <c r="AN317">
        <v>425</v>
      </c>
      <c r="AO317" t="s">
        <v>102</v>
      </c>
      <c r="AP317">
        <v>0</v>
      </c>
      <c r="AQ317">
        <v>291</v>
      </c>
      <c r="AR317">
        <v>716</v>
      </c>
      <c r="AS317" t="s">
        <v>103</v>
      </c>
      <c r="AT317" t="s">
        <v>104</v>
      </c>
      <c r="AU317" t="s">
        <v>105</v>
      </c>
      <c r="AV317" t="s">
        <v>106</v>
      </c>
      <c r="AW317">
        <v>716</v>
      </c>
      <c r="AX317">
        <v>716</v>
      </c>
      <c r="AY317">
        <v>0</v>
      </c>
      <c r="AZ317">
        <v>1432</v>
      </c>
      <c r="BA317">
        <v>1</v>
      </c>
      <c r="BB317">
        <v>0</v>
      </c>
      <c r="BC317">
        <v>2</v>
      </c>
      <c r="BD317">
        <v>1</v>
      </c>
      <c r="BE317">
        <v>3</v>
      </c>
      <c r="BF317">
        <v>1</v>
      </c>
      <c r="BG317" t="s">
        <v>97</v>
      </c>
      <c r="BH317" s="1">
        <v>6</v>
      </c>
      <c r="BI317" t="s">
        <v>107</v>
      </c>
      <c r="BJ317" s="2">
        <v>1</v>
      </c>
      <c r="BK317" s="1">
        <f t="shared" si="19"/>
        <v>1</v>
      </c>
      <c r="BL317" t="s">
        <v>97</v>
      </c>
      <c r="BM317" t="s">
        <v>108</v>
      </c>
      <c r="BN317">
        <v>2004</v>
      </c>
      <c r="BO317" t="s">
        <v>157</v>
      </c>
      <c r="BP317">
        <v>2</v>
      </c>
      <c r="BQ317">
        <v>432</v>
      </c>
      <c r="BR317" t="s">
        <v>98</v>
      </c>
      <c r="BS317" t="s">
        <v>98</v>
      </c>
      <c r="BT317" t="s">
        <v>105</v>
      </c>
      <c r="BU317">
        <v>100</v>
      </c>
      <c r="BV317">
        <v>51</v>
      </c>
      <c r="BW317">
        <v>0</v>
      </c>
      <c r="BX317">
        <v>0</v>
      </c>
      <c r="BY317">
        <v>0</v>
      </c>
      <c r="BZ317">
        <v>0</v>
      </c>
      <c r="CA317" t="s">
        <v>83</v>
      </c>
      <c r="CB317" t="s">
        <v>83</v>
      </c>
      <c r="CC317" t="s">
        <v>83</v>
      </c>
      <c r="CD317">
        <v>0</v>
      </c>
      <c r="CE317">
        <v>7</v>
      </c>
      <c r="CF317">
        <v>2009</v>
      </c>
      <c r="CG317" t="s">
        <v>110</v>
      </c>
      <c r="CH317" t="s">
        <v>111</v>
      </c>
      <c r="CI317" s="3">
        <v>188500</v>
      </c>
    </row>
    <row r="318" spans="1:87" x14ac:dyDescent="0.3">
      <c r="A318" s="1">
        <v>317</v>
      </c>
      <c r="B318">
        <v>60</v>
      </c>
      <c r="C318" t="s">
        <v>81</v>
      </c>
      <c r="D318">
        <v>94</v>
      </c>
      <c r="E318" s="1">
        <v>13005</v>
      </c>
      <c r="F318" s="2" t="s">
        <v>82</v>
      </c>
      <c r="G318" s="1">
        <f t="shared" si="16"/>
        <v>1</v>
      </c>
      <c r="H318" t="s">
        <v>83</v>
      </c>
      <c r="I318" t="s">
        <v>120</v>
      </c>
      <c r="J318" t="s">
        <v>85</v>
      </c>
      <c r="K318" t="s">
        <v>86</v>
      </c>
      <c r="L318" t="s">
        <v>122</v>
      </c>
      <c r="M318" t="s">
        <v>88</v>
      </c>
      <c r="N318" t="s">
        <v>138</v>
      </c>
      <c r="O318" t="s">
        <v>90</v>
      </c>
      <c r="P318" t="s">
        <v>90</v>
      </c>
      <c r="Q318" t="s">
        <v>91</v>
      </c>
      <c r="R318" t="s">
        <v>92</v>
      </c>
      <c r="S318">
        <v>7</v>
      </c>
      <c r="T318">
        <v>7</v>
      </c>
      <c r="U318" s="2">
        <v>1980</v>
      </c>
      <c r="V318" s="2">
        <v>1980</v>
      </c>
      <c r="W318" s="1">
        <f t="shared" si="17"/>
        <v>42</v>
      </c>
      <c r="X318" s="1">
        <f t="shared" si="18"/>
        <v>42</v>
      </c>
      <c r="Y318" t="s">
        <v>93</v>
      </c>
      <c r="Z318" t="s">
        <v>94</v>
      </c>
      <c r="AA318" t="s">
        <v>180</v>
      </c>
      <c r="AB318" t="s">
        <v>181</v>
      </c>
      <c r="AC318" t="s">
        <v>96</v>
      </c>
      <c r="AE318">
        <v>278</v>
      </c>
      <c r="AF318" t="s">
        <v>97</v>
      </c>
      <c r="AG318" t="s">
        <v>98</v>
      </c>
      <c r="AH318" t="s">
        <v>118</v>
      </c>
      <c r="AI318" s="1">
        <f>VLOOKUP('Housing Data Set'!AH318, 'Look-Up Tab'!$B$3:$C$8,2,FALSE)</f>
        <v>2</v>
      </c>
      <c r="AJ318" t="s">
        <v>97</v>
      </c>
      <c r="AK318" t="s">
        <v>98</v>
      </c>
      <c r="AL318" t="s">
        <v>100</v>
      </c>
      <c r="AM318" t="s">
        <v>101</v>
      </c>
      <c r="AN318">
        <v>692</v>
      </c>
      <c r="AO318" t="s">
        <v>102</v>
      </c>
      <c r="AP318">
        <v>0</v>
      </c>
      <c r="AQ318">
        <v>153</v>
      </c>
      <c r="AR318">
        <v>845</v>
      </c>
      <c r="AS318" t="s">
        <v>103</v>
      </c>
      <c r="AT318" t="s">
        <v>98</v>
      </c>
      <c r="AU318" t="s">
        <v>105</v>
      </c>
      <c r="AV318" t="s">
        <v>106</v>
      </c>
      <c r="AW318">
        <v>1153</v>
      </c>
      <c r="AX318">
        <v>1200</v>
      </c>
      <c r="AY318">
        <v>0</v>
      </c>
      <c r="AZ318">
        <v>2353</v>
      </c>
      <c r="BA318">
        <v>1</v>
      </c>
      <c r="BB318">
        <v>0</v>
      </c>
      <c r="BC318">
        <v>2</v>
      </c>
      <c r="BD318">
        <v>1</v>
      </c>
      <c r="BE318">
        <v>4</v>
      </c>
      <c r="BF318">
        <v>1</v>
      </c>
      <c r="BG318" t="s">
        <v>104</v>
      </c>
      <c r="BH318" s="1">
        <v>10</v>
      </c>
      <c r="BI318" t="s">
        <v>107</v>
      </c>
      <c r="BJ318" s="2">
        <v>1</v>
      </c>
      <c r="BK318" s="1">
        <f t="shared" si="19"/>
        <v>1</v>
      </c>
      <c r="BL318" t="s">
        <v>98</v>
      </c>
      <c r="BM318" t="s">
        <v>108</v>
      </c>
      <c r="BN318">
        <v>1983</v>
      </c>
      <c r="BO318" t="s">
        <v>109</v>
      </c>
      <c r="BP318">
        <v>2</v>
      </c>
      <c r="BQ318">
        <v>484</v>
      </c>
      <c r="BR318" t="s">
        <v>98</v>
      </c>
      <c r="BS318" t="s">
        <v>98</v>
      </c>
      <c r="BT318" t="s">
        <v>105</v>
      </c>
      <c r="BU318">
        <v>288</v>
      </c>
      <c r="BV318">
        <v>195</v>
      </c>
      <c r="BW318">
        <v>0</v>
      </c>
      <c r="BX318">
        <v>0</v>
      </c>
      <c r="BY318">
        <v>0</v>
      </c>
      <c r="BZ318">
        <v>0</v>
      </c>
      <c r="CA318" t="s">
        <v>83</v>
      </c>
      <c r="CB318" t="s">
        <v>165</v>
      </c>
      <c r="CC318" t="s">
        <v>83</v>
      </c>
      <c r="CD318">
        <v>0</v>
      </c>
      <c r="CE318">
        <v>8</v>
      </c>
      <c r="CF318">
        <v>2009</v>
      </c>
      <c r="CG318" t="s">
        <v>110</v>
      </c>
      <c r="CH318" t="s">
        <v>111</v>
      </c>
      <c r="CI318" s="3">
        <v>260000</v>
      </c>
    </row>
    <row r="319" spans="1:87" x14ac:dyDescent="0.3">
      <c r="A319" s="1">
        <v>318</v>
      </c>
      <c r="B319">
        <v>60</v>
      </c>
      <c r="C319" t="s">
        <v>192</v>
      </c>
      <c r="D319">
        <v>75</v>
      </c>
      <c r="E319" s="1">
        <v>9000</v>
      </c>
      <c r="F319" s="2" t="s">
        <v>82</v>
      </c>
      <c r="G319" s="1">
        <f t="shared" si="16"/>
        <v>1</v>
      </c>
      <c r="H319" t="s">
        <v>83</v>
      </c>
      <c r="I319" t="s">
        <v>84</v>
      </c>
      <c r="J319" t="s">
        <v>85</v>
      </c>
      <c r="K319" t="s">
        <v>86</v>
      </c>
      <c r="L319" t="s">
        <v>87</v>
      </c>
      <c r="M319" t="s">
        <v>88</v>
      </c>
      <c r="N319" t="s">
        <v>136</v>
      </c>
      <c r="O319" t="s">
        <v>90</v>
      </c>
      <c r="P319" t="s">
        <v>90</v>
      </c>
      <c r="Q319" t="s">
        <v>91</v>
      </c>
      <c r="R319" t="s">
        <v>92</v>
      </c>
      <c r="S319">
        <v>8</v>
      </c>
      <c r="T319">
        <v>5</v>
      </c>
      <c r="U319" s="2">
        <v>2006</v>
      </c>
      <c r="V319" s="2">
        <v>2006</v>
      </c>
      <c r="W319" s="1">
        <f t="shared" si="17"/>
        <v>16</v>
      </c>
      <c r="X319" s="1">
        <f t="shared" si="18"/>
        <v>16</v>
      </c>
      <c r="Y319" t="s">
        <v>93</v>
      </c>
      <c r="Z319" t="s">
        <v>94</v>
      </c>
      <c r="AA319" t="s">
        <v>95</v>
      </c>
      <c r="AB319" t="s">
        <v>95</v>
      </c>
      <c r="AC319" t="s">
        <v>117</v>
      </c>
      <c r="AE319">
        <v>0</v>
      </c>
      <c r="AF319" t="s">
        <v>97</v>
      </c>
      <c r="AG319" t="s">
        <v>98</v>
      </c>
      <c r="AH319" t="s">
        <v>99</v>
      </c>
      <c r="AI319" s="1">
        <f>VLOOKUP('Housing Data Set'!AH319, 'Look-Up Tab'!$B$3:$C$8,2,FALSE)</f>
        <v>3</v>
      </c>
      <c r="AJ319" t="s">
        <v>97</v>
      </c>
      <c r="AK319" t="s">
        <v>98</v>
      </c>
      <c r="AL319" t="s">
        <v>130</v>
      </c>
      <c r="AM319" t="s">
        <v>102</v>
      </c>
      <c r="AN319">
        <v>0</v>
      </c>
      <c r="AO319" t="s">
        <v>102</v>
      </c>
      <c r="AP319">
        <v>0</v>
      </c>
      <c r="AQ319">
        <v>1088</v>
      </c>
      <c r="AR319">
        <v>1088</v>
      </c>
      <c r="AS319" t="s">
        <v>103</v>
      </c>
      <c r="AT319" t="s">
        <v>104</v>
      </c>
      <c r="AU319" t="s">
        <v>105</v>
      </c>
      <c r="AV319" t="s">
        <v>106</v>
      </c>
      <c r="AW319">
        <v>1088</v>
      </c>
      <c r="AX319">
        <v>871</v>
      </c>
      <c r="AY319">
        <v>0</v>
      </c>
      <c r="AZ319">
        <v>1959</v>
      </c>
      <c r="BA319">
        <v>0</v>
      </c>
      <c r="BB319">
        <v>0</v>
      </c>
      <c r="BC319">
        <v>2</v>
      </c>
      <c r="BD319">
        <v>1</v>
      </c>
      <c r="BE319">
        <v>3</v>
      </c>
      <c r="BF319">
        <v>1</v>
      </c>
      <c r="BG319" t="s">
        <v>97</v>
      </c>
      <c r="BH319" s="1">
        <v>8</v>
      </c>
      <c r="BI319" t="s">
        <v>107</v>
      </c>
      <c r="BJ319" s="2">
        <v>1</v>
      </c>
      <c r="BK319" s="1">
        <f t="shared" si="19"/>
        <v>1</v>
      </c>
      <c r="BL319" t="s">
        <v>97</v>
      </c>
      <c r="BM319" t="s">
        <v>108</v>
      </c>
      <c r="BN319">
        <v>2006</v>
      </c>
      <c r="BO319" t="s">
        <v>109</v>
      </c>
      <c r="BP319">
        <v>3</v>
      </c>
      <c r="BQ319">
        <v>1025</v>
      </c>
      <c r="BR319" t="s">
        <v>98</v>
      </c>
      <c r="BS319" t="s">
        <v>98</v>
      </c>
      <c r="BT319" t="s">
        <v>105</v>
      </c>
      <c r="BU319">
        <v>208</v>
      </c>
      <c r="BV319">
        <v>46</v>
      </c>
      <c r="BW319">
        <v>0</v>
      </c>
      <c r="BX319">
        <v>0</v>
      </c>
      <c r="BY319">
        <v>0</v>
      </c>
      <c r="BZ319">
        <v>0</v>
      </c>
      <c r="CA319" t="s">
        <v>83</v>
      </c>
      <c r="CB319" t="s">
        <v>83</v>
      </c>
      <c r="CC319" t="s">
        <v>83</v>
      </c>
      <c r="CD319">
        <v>0</v>
      </c>
      <c r="CE319">
        <v>12</v>
      </c>
      <c r="CF319">
        <v>2007</v>
      </c>
      <c r="CG319" t="s">
        <v>110</v>
      </c>
      <c r="CH319" t="s">
        <v>111</v>
      </c>
      <c r="CI319" s="3">
        <v>270000</v>
      </c>
    </row>
    <row r="320" spans="1:87" x14ac:dyDescent="0.3">
      <c r="A320" s="1">
        <v>319</v>
      </c>
      <c r="B320">
        <v>60</v>
      </c>
      <c r="C320" t="s">
        <v>81</v>
      </c>
      <c r="D320">
        <v>90</v>
      </c>
      <c r="E320" s="1">
        <v>9900</v>
      </c>
      <c r="F320" s="2" t="s">
        <v>82</v>
      </c>
      <c r="G320" s="1">
        <f t="shared" si="16"/>
        <v>1</v>
      </c>
      <c r="H320" t="s">
        <v>83</v>
      </c>
      <c r="I320" t="s">
        <v>84</v>
      </c>
      <c r="J320" t="s">
        <v>195</v>
      </c>
      <c r="K320" t="s">
        <v>86</v>
      </c>
      <c r="L320" t="s">
        <v>87</v>
      </c>
      <c r="M320" t="s">
        <v>194</v>
      </c>
      <c r="N320" t="s">
        <v>129</v>
      </c>
      <c r="O320" t="s">
        <v>90</v>
      </c>
      <c r="P320" t="s">
        <v>90</v>
      </c>
      <c r="Q320" t="s">
        <v>91</v>
      </c>
      <c r="R320" t="s">
        <v>92</v>
      </c>
      <c r="S320">
        <v>7</v>
      </c>
      <c r="T320">
        <v>5</v>
      </c>
      <c r="U320" s="2">
        <v>1993</v>
      </c>
      <c r="V320" s="2">
        <v>1993</v>
      </c>
      <c r="W320" s="1">
        <f t="shared" si="17"/>
        <v>29</v>
      </c>
      <c r="X320" s="1">
        <f t="shared" si="18"/>
        <v>29</v>
      </c>
      <c r="Y320" t="s">
        <v>93</v>
      </c>
      <c r="Z320" t="s">
        <v>94</v>
      </c>
      <c r="AA320" t="s">
        <v>140</v>
      </c>
      <c r="AB320" t="s">
        <v>140</v>
      </c>
      <c r="AC320" t="s">
        <v>96</v>
      </c>
      <c r="AE320">
        <v>256</v>
      </c>
      <c r="AF320" t="s">
        <v>97</v>
      </c>
      <c r="AG320" t="s">
        <v>98</v>
      </c>
      <c r="AH320" t="s">
        <v>99</v>
      </c>
      <c r="AI320" s="1">
        <f>VLOOKUP('Housing Data Set'!AH320, 'Look-Up Tab'!$B$3:$C$8,2,FALSE)</f>
        <v>3</v>
      </c>
      <c r="AJ320" t="s">
        <v>97</v>
      </c>
      <c r="AK320" t="s">
        <v>98</v>
      </c>
      <c r="AL320" t="s">
        <v>97</v>
      </c>
      <c r="AM320" t="s">
        <v>101</v>
      </c>
      <c r="AN320">
        <v>987</v>
      </c>
      <c r="AO320" t="s">
        <v>102</v>
      </c>
      <c r="AP320">
        <v>0</v>
      </c>
      <c r="AQ320">
        <v>360</v>
      </c>
      <c r="AR320">
        <v>1347</v>
      </c>
      <c r="AS320" t="s">
        <v>103</v>
      </c>
      <c r="AT320" t="s">
        <v>104</v>
      </c>
      <c r="AU320" t="s">
        <v>105</v>
      </c>
      <c r="AV320" t="s">
        <v>106</v>
      </c>
      <c r="AW320">
        <v>1372</v>
      </c>
      <c r="AX320">
        <v>1274</v>
      </c>
      <c r="AY320">
        <v>0</v>
      </c>
      <c r="AZ320">
        <v>2646</v>
      </c>
      <c r="BA320">
        <v>1</v>
      </c>
      <c r="BB320">
        <v>0</v>
      </c>
      <c r="BC320">
        <v>2</v>
      </c>
      <c r="BD320">
        <v>1</v>
      </c>
      <c r="BE320">
        <v>4</v>
      </c>
      <c r="BF320">
        <v>1</v>
      </c>
      <c r="BG320" t="s">
        <v>97</v>
      </c>
      <c r="BH320" s="1">
        <v>9</v>
      </c>
      <c r="BI320" t="s">
        <v>107</v>
      </c>
      <c r="BJ320" s="2">
        <v>1</v>
      </c>
      <c r="BK320" s="1">
        <f t="shared" si="19"/>
        <v>1</v>
      </c>
      <c r="BL320" t="s">
        <v>98</v>
      </c>
      <c r="BM320" t="s">
        <v>108</v>
      </c>
      <c r="BN320">
        <v>1993</v>
      </c>
      <c r="BO320" t="s">
        <v>109</v>
      </c>
      <c r="BP320">
        <v>3</v>
      </c>
      <c r="BQ320">
        <v>656</v>
      </c>
      <c r="BR320" t="s">
        <v>98</v>
      </c>
      <c r="BS320" t="s">
        <v>98</v>
      </c>
      <c r="BT320" t="s">
        <v>105</v>
      </c>
      <c r="BU320">
        <v>340</v>
      </c>
      <c r="BV320">
        <v>60</v>
      </c>
      <c r="BW320">
        <v>144</v>
      </c>
      <c r="BX320">
        <v>0</v>
      </c>
      <c r="BY320">
        <v>0</v>
      </c>
      <c r="BZ320">
        <v>0</v>
      </c>
      <c r="CA320" t="s">
        <v>83</v>
      </c>
      <c r="CB320" t="s">
        <v>83</v>
      </c>
      <c r="CC320" t="s">
        <v>83</v>
      </c>
      <c r="CD320">
        <v>0</v>
      </c>
      <c r="CE320">
        <v>4</v>
      </c>
      <c r="CF320">
        <v>2009</v>
      </c>
      <c r="CG320" t="s">
        <v>110</v>
      </c>
      <c r="CH320" t="s">
        <v>111</v>
      </c>
      <c r="CI320" s="3">
        <v>260000</v>
      </c>
    </row>
    <row r="321" spans="1:87" x14ac:dyDescent="0.3">
      <c r="A321" s="1">
        <v>320</v>
      </c>
      <c r="B321">
        <v>80</v>
      </c>
      <c r="C321" t="s">
        <v>81</v>
      </c>
      <c r="D321" t="s">
        <v>83</v>
      </c>
      <c r="E321" s="1">
        <v>14115</v>
      </c>
      <c r="F321" s="2" t="s">
        <v>82</v>
      </c>
      <c r="G321" s="1">
        <f t="shared" si="16"/>
        <v>1</v>
      </c>
      <c r="H321" t="s">
        <v>83</v>
      </c>
      <c r="I321" t="s">
        <v>84</v>
      </c>
      <c r="J321" t="s">
        <v>85</v>
      </c>
      <c r="K321" t="s">
        <v>86</v>
      </c>
      <c r="L321" t="s">
        <v>87</v>
      </c>
      <c r="M321" t="s">
        <v>88</v>
      </c>
      <c r="N321" t="s">
        <v>138</v>
      </c>
      <c r="O321" t="s">
        <v>90</v>
      </c>
      <c r="P321" t="s">
        <v>90</v>
      </c>
      <c r="Q321" t="s">
        <v>91</v>
      </c>
      <c r="R321" t="s">
        <v>197</v>
      </c>
      <c r="S321">
        <v>7</v>
      </c>
      <c r="T321">
        <v>5</v>
      </c>
      <c r="U321" s="2">
        <v>1980</v>
      </c>
      <c r="V321" s="2">
        <v>1980</v>
      </c>
      <c r="W321" s="1">
        <f t="shared" si="17"/>
        <v>42</v>
      </c>
      <c r="X321" s="1">
        <f t="shared" si="18"/>
        <v>42</v>
      </c>
      <c r="Y321" t="s">
        <v>93</v>
      </c>
      <c r="Z321" t="s">
        <v>94</v>
      </c>
      <c r="AA321" t="s">
        <v>161</v>
      </c>
      <c r="AB321" t="s">
        <v>161</v>
      </c>
      <c r="AC321" t="s">
        <v>96</v>
      </c>
      <c r="AE321">
        <v>225</v>
      </c>
      <c r="AF321" t="s">
        <v>98</v>
      </c>
      <c r="AG321" t="s">
        <v>98</v>
      </c>
      <c r="AH321" t="s">
        <v>118</v>
      </c>
      <c r="AI321" s="1">
        <f>VLOOKUP('Housing Data Set'!AH321, 'Look-Up Tab'!$B$3:$C$8,2,FALSE)</f>
        <v>2</v>
      </c>
      <c r="AJ321" t="s">
        <v>97</v>
      </c>
      <c r="AK321" t="s">
        <v>98</v>
      </c>
      <c r="AL321" t="s">
        <v>130</v>
      </c>
      <c r="AM321" t="s">
        <v>101</v>
      </c>
      <c r="AN321">
        <v>1036</v>
      </c>
      <c r="AO321" t="s">
        <v>102</v>
      </c>
      <c r="AP321">
        <v>0</v>
      </c>
      <c r="AQ321">
        <v>336</v>
      </c>
      <c r="AR321">
        <v>1372</v>
      </c>
      <c r="AS321" t="s">
        <v>103</v>
      </c>
      <c r="AT321" t="s">
        <v>98</v>
      </c>
      <c r="AU321" t="s">
        <v>105</v>
      </c>
      <c r="AV321" t="s">
        <v>106</v>
      </c>
      <c r="AW321">
        <v>1472</v>
      </c>
      <c r="AX321">
        <v>0</v>
      </c>
      <c r="AY321">
        <v>0</v>
      </c>
      <c r="AZ321">
        <v>1472</v>
      </c>
      <c r="BA321">
        <v>1</v>
      </c>
      <c r="BB321">
        <v>0</v>
      </c>
      <c r="BC321">
        <v>2</v>
      </c>
      <c r="BD321">
        <v>0</v>
      </c>
      <c r="BE321">
        <v>3</v>
      </c>
      <c r="BF321">
        <v>1</v>
      </c>
      <c r="BG321" t="s">
        <v>98</v>
      </c>
      <c r="BH321" s="1">
        <v>6</v>
      </c>
      <c r="BI321" t="s">
        <v>107</v>
      </c>
      <c r="BJ321" s="2">
        <v>2</v>
      </c>
      <c r="BK321" s="1">
        <f t="shared" si="19"/>
        <v>1</v>
      </c>
      <c r="BL321" t="s">
        <v>98</v>
      </c>
      <c r="BM321" t="s">
        <v>108</v>
      </c>
      <c r="BN321">
        <v>1980</v>
      </c>
      <c r="BO321" t="s">
        <v>102</v>
      </c>
      <c r="BP321">
        <v>2</v>
      </c>
      <c r="BQ321">
        <v>588</v>
      </c>
      <c r="BR321" t="s">
        <v>98</v>
      </c>
      <c r="BS321" t="s">
        <v>98</v>
      </c>
      <c r="BT321" t="s">
        <v>105</v>
      </c>
      <c r="BU321">
        <v>233</v>
      </c>
      <c r="BV321">
        <v>48</v>
      </c>
      <c r="BW321">
        <v>0</v>
      </c>
      <c r="BX321">
        <v>0</v>
      </c>
      <c r="BY321">
        <v>0</v>
      </c>
      <c r="BZ321">
        <v>0</v>
      </c>
      <c r="CA321" t="s">
        <v>83</v>
      </c>
      <c r="CB321" t="s">
        <v>83</v>
      </c>
      <c r="CC321" t="s">
        <v>83</v>
      </c>
      <c r="CD321">
        <v>0</v>
      </c>
      <c r="CE321">
        <v>6</v>
      </c>
      <c r="CF321">
        <v>2009</v>
      </c>
      <c r="CG321" t="s">
        <v>110</v>
      </c>
      <c r="CH321" t="s">
        <v>111</v>
      </c>
      <c r="CI321" s="3">
        <v>187500</v>
      </c>
    </row>
    <row r="322" spans="1:87" x14ac:dyDescent="0.3">
      <c r="A322" s="1">
        <v>321</v>
      </c>
      <c r="B322">
        <v>60</v>
      </c>
      <c r="C322" t="s">
        <v>81</v>
      </c>
      <c r="D322">
        <v>111</v>
      </c>
      <c r="E322" s="1">
        <v>16259</v>
      </c>
      <c r="F322" s="2" t="s">
        <v>82</v>
      </c>
      <c r="G322" s="1">
        <f t="shared" si="16"/>
        <v>1</v>
      </c>
      <c r="H322" t="s">
        <v>83</v>
      </c>
      <c r="I322" t="s">
        <v>84</v>
      </c>
      <c r="J322" t="s">
        <v>85</v>
      </c>
      <c r="K322" t="s">
        <v>86</v>
      </c>
      <c r="L322" t="s">
        <v>122</v>
      </c>
      <c r="M322" t="s">
        <v>88</v>
      </c>
      <c r="N322" t="s">
        <v>154</v>
      </c>
      <c r="O322" t="s">
        <v>90</v>
      </c>
      <c r="P322" t="s">
        <v>90</v>
      </c>
      <c r="Q322" t="s">
        <v>91</v>
      </c>
      <c r="R322" t="s">
        <v>92</v>
      </c>
      <c r="S322">
        <v>9</v>
      </c>
      <c r="T322">
        <v>5</v>
      </c>
      <c r="U322" s="2">
        <v>2006</v>
      </c>
      <c r="V322" s="2">
        <v>2006</v>
      </c>
      <c r="W322" s="1">
        <f t="shared" si="17"/>
        <v>16</v>
      </c>
      <c r="X322" s="1">
        <f t="shared" si="18"/>
        <v>16</v>
      </c>
      <c r="Y322" t="s">
        <v>93</v>
      </c>
      <c r="Z322" t="s">
        <v>94</v>
      </c>
      <c r="AA322" t="s">
        <v>95</v>
      </c>
      <c r="AB322" t="s">
        <v>95</v>
      </c>
      <c r="AC322" t="s">
        <v>137</v>
      </c>
      <c r="AE322">
        <v>370</v>
      </c>
      <c r="AF322" t="s">
        <v>98</v>
      </c>
      <c r="AG322" t="s">
        <v>98</v>
      </c>
      <c r="AH322" t="s">
        <v>99</v>
      </c>
      <c r="AI322" s="1">
        <f>VLOOKUP('Housing Data Set'!AH322, 'Look-Up Tab'!$B$3:$C$8,2,FALSE)</f>
        <v>3</v>
      </c>
      <c r="AJ322" t="s">
        <v>104</v>
      </c>
      <c r="AK322" t="s">
        <v>97</v>
      </c>
      <c r="AL322" t="s">
        <v>130</v>
      </c>
      <c r="AM322" t="s">
        <v>102</v>
      </c>
      <c r="AN322">
        <v>0</v>
      </c>
      <c r="AO322" t="s">
        <v>102</v>
      </c>
      <c r="AP322">
        <v>0</v>
      </c>
      <c r="AQ322">
        <v>1249</v>
      </c>
      <c r="AR322">
        <v>1249</v>
      </c>
      <c r="AS322" t="s">
        <v>103</v>
      </c>
      <c r="AT322" t="s">
        <v>104</v>
      </c>
      <c r="AU322" t="s">
        <v>105</v>
      </c>
      <c r="AV322" t="s">
        <v>106</v>
      </c>
      <c r="AW322">
        <v>1249</v>
      </c>
      <c r="AX322">
        <v>1347</v>
      </c>
      <c r="AY322">
        <v>0</v>
      </c>
      <c r="AZ322">
        <v>2596</v>
      </c>
      <c r="BA322">
        <v>0</v>
      </c>
      <c r="BB322">
        <v>0</v>
      </c>
      <c r="BC322">
        <v>3</v>
      </c>
      <c r="BD322">
        <v>1</v>
      </c>
      <c r="BE322">
        <v>4</v>
      </c>
      <c r="BF322">
        <v>1</v>
      </c>
      <c r="BG322" t="s">
        <v>97</v>
      </c>
      <c r="BH322" s="1">
        <v>9</v>
      </c>
      <c r="BI322" t="s">
        <v>107</v>
      </c>
      <c r="BJ322" s="2">
        <v>0</v>
      </c>
      <c r="BK322" s="1">
        <f t="shared" si="19"/>
        <v>0</v>
      </c>
      <c r="BL322" t="s">
        <v>83</v>
      </c>
      <c r="BM322" t="s">
        <v>108</v>
      </c>
      <c r="BN322">
        <v>2006</v>
      </c>
      <c r="BO322" t="s">
        <v>109</v>
      </c>
      <c r="BP322">
        <v>3</v>
      </c>
      <c r="BQ322">
        <v>840</v>
      </c>
      <c r="BR322" t="s">
        <v>98</v>
      </c>
      <c r="BS322" t="s">
        <v>98</v>
      </c>
      <c r="BT322" t="s">
        <v>105</v>
      </c>
      <c r="BU322">
        <v>240</v>
      </c>
      <c r="BV322">
        <v>154</v>
      </c>
      <c r="BW322">
        <v>0</v>
      </c>
      <c r="BX322">
        <v>0</v>
      </c>
      <c r="BY322">
        <v>0</v>
      </c>
      <c r="BZ322">
        <v>0</v>
      </c>
      <c r="CA322" t="s">
        <v>83</v>
      </c>
      <c r="CB322" t="s">
        <v>83</v>
      </c>
      <c r="CC322" t="s">
        <v>83</v>
      </c>
      <c r="CD322">
        <v>0</v>
      </c>
      <c r="CE322">
        <v>9</v>
      </c>
      <c r="CF322">
        <v>2006</v>
      </c>
      <c r="CG322" t="s">
        <v>158</v>
      </c>
      <c r="CH322" t="s">
        <v>159</v>
      </c>
      <c r="CI322" s="3">
        <v>342643</v>
      </c>
    </row>
    <row r="323" spans="1:87" x14ac:dyDescent="0.3">
      <c r="A323" s="1">
        <v>322</v>
      </c>
      <c r="B323">
        <v>60</v>
      </c>
      <c r="C323" t="s">
        <v>81</v>
      </c>
      <c r="D323">
        <v>99</v>
      </c>
      <c r="E323" s="1">
        <v>12099</v>
      </c>
      <c r="F323" s="2" t="s">
        <v>82</v>
      </c>
      <c r="G323" s="1">
        <f t="shared" ref="G323:G386" si="20">IF(F323="pave",1,0)</f>
        <v>1</v>
      </c>
      <c r="H323" t="s">
        <v>83</v>
      </c>
      <c r="I323" t="s">
        <v>120</v>
      </c>
      <c r="J323" t="s">
        <v>85</v>
      </c>
      <c r="K323" t="s">
        <v>86</v>
      </c>
      <c r="L323" t="s">
        <v>87</v>
      </c>
      <c r="M323" t="s">
        <v>88</v>
      </c>
      <c r="N323" t="s">
        <v>154</v>
      </c>
      <c r="O323" t="s">
        <v>90</v>
      </c>
      <c r="P323" t="s">
        <v>90</v>
      </c>
      <c r="Q323" t="s">
        <v>91</v>
      </c>
      <c r="R323" t="s">
        <v>92</v>
      </c>
      <c r="S323">
        <v>8</v>
      </c>
      <c r="T323">
        <v>5</v>
      </c>
      <c r="U323" s="2">
        <v>2004</v>
      </c>
      <c r="V323" s="2">
        <v>2004</v>
      </c>
      <c r="W323" s="1">
        <f t="shared" ref="W323:W386" si="21">2022-U323</f>
        <v>18</v>
      </c>
      <c r="X323" s="1">
        <f t="shared" ref="X323:X386" si="22">2022-V323</f>
        <v>18</v>
      </c>
      <c r="Y323" t="s">
        <v>93</v>
      </c>
      <c r="Z323" t="s">
        <v>94</v>
      </c>
      <c r="AA323" t="s">
        <v>95</v>
      </c>
      <c r="AB323" t="s">
        <v>95</v>
      </c>
      <c r="AC323" t="s">
        <v>96</v>
      </c>
      <c r="AE323">
        <v>388</v>
      </c>
      <c r="AF323" t="s">
        <v>97</v>
      </c>
      <c r="AG323" t="s">
        <v>98</v>
      </c>
      <c r="AH323" t="s">
        <v>99</v>
      </c>
      <c r="AI323" s="1">
        <f>VLOOKUP('Housing Data Set'!AH323, 'Look-Up Tab'!$B$3:$C$8,2,FALSE)</f>
        <v>3</v>
      </c>
      <c r="AJ323" t="s">
        <v>104</v>
      </c>
      <c r="AK323" t="s">
        <v>98</v>
      </c>
      <c r="AL323" t="s">
        <v>130</v>
      </c>
      <c r="AM323" t="s">
        <v>101</v>
      </c>
      <c r="AN323">
        <v>970</v>
      </c>
      <c r="AO323" t="s">
        <v>102</v>
      </c>
      <c r="AP323">
        <v>0</v>
      </c>
      <c r="AQ323">
        <v>166</v>
      </c>
      <c r="AR323">
        <v>1136</v>
      </c>
      <c r="AS323" t="s">
        <v>103</v>
      </c>
      <c r="AT323" t="s">
        <v>104</v>
      </c>
      <c r="AU323" t="s">
        <v>105</v>
      </c>
      <c r="AV323" t="s">
        <v>106</v>
      </c>
      <c r="AW323">
        <v>1136</v>
      </c>
      <c r="AX323">
        <v>1332</v>
      </c>
      <c r="AY323">
        <v>0</v>
      </c>
      <c r="AZ323">
        <v>2468</v>
      </c>
      <c r="BA323">
        <v>1</v>
      </c>
      <c r="BB323">
        <v>0</v>
      </c>
      <c r="BC323">
        <v>2</v>
      </c>
      <c r="BD323">
        <v>1</v>
      </c>
      <c r="BE323">
        <v>4</v>
      </c>
      <c r="BF323">
        <v>1</v>
      </c>
      <c r="BG323" t="s">
        <v>97</v>
      </c>
      <c r="BH323" s="1">
        <v>10</v>
      </c>
      <c r="BI323" t="s">
        <v>107</v>
      </c>
      <c r="BJ323" s="2">
        <v>1</v>
      </c>
      <c r="BK323" s="1">
        <f t="shared" ref="BK323:BK386" si="23">IF(BJ323=0,0,1)</f>
        <v>1</v>
      </c>
      <c r="BL323" t="s">
        <v>97</v>
      </c>
      <c r="BM323" t="s">
        <v>156</v>
      </c>
      <c r="BN323">
        <v>2004</v>
      </c>
      <c r="BO323" t="s">
        <v>157</v>
      </c>
      <c r="BP323">
        <v>3</v>
      </c>
      <c r="BQ323">
        <v>872</v>
      </c>
      <c r="BR323" t="s">
        <v>98</v>
      </c>
      <c r="BS323" t="s">
        <v>98</v>
      </c>
      <c r="BT323" t="s">
        <v>105</v>
      </c>
      <c r="BU323">
        <v>184</v>
      </c>
      <c r="BV323">
        <v>154</v>
      </c>
      <c r="BW323">
        <v>0</v>
      </c>
      <c r="BX323">
        <v>0</v>
      </c>
      <c r="BY323">
        <v>0</v>
      </c>
      <c r="BZ323">
        <v>0</v>
      </c>
      <c r="CA323" t="s">
        <v>83</v>
      </c>
      <c r="CB323" t="s">
        <v>83</v>
      </c>
      <c r="CC323" t="s">
        <v>83</v>
      </c>
      <c r="CD323">
        <v>0</v>
      </c>
      <c r="CE323">
        <v>6</v>
      </c>
      <c r="CF323">
        <v>2007</v>
      </c>
      <c r="CG323" t="s">
        <v>110</v>
      </c>
      <c r="CH323" t="s">
        <v>111</v>
      </c>
      <c r="CI323" s="3">
        <v>354000</v>
      </c>
    </row>
    <row r="324" spans="1:87" x14ac:dyDescent="0.3">
      <c r="A324" s="1">
        <v>323</v>
      </c>
      <c r="B324">
        <v>60</v>
      </c>
      <c r="C324" t="s">
        <v>81</v>
      </c>
      <c r="D324">
        <v>86</v>
      </c>
      <c r="E324" s="1">
        <v>10380</v>
      </c>
      <c r="F324" s="2" t="s">
        <v>82</v>
      </c>
      <c r="G324" s="1">
        <f t="shared" si="20"/>
        <v>1</v>
      </c>
      <c r="H324" t="s">
        <v>83</v>
      </c>
      <c r="I324" t="s">
        <v>120</v>
      </c>
      <c r="J324" t="s">
        <v>85</v>
      </c>
      <c r="K324" t="s">
        <v>86</v>
      </c>
      <c r="L324" t="s">
        <v>87</v>
      </c>
      <c r="M324" t="s">
        <v>88</v>
      </c>
      <c r="N324" t="s">
        <v>170</v>
      </c>
      <c r="O324" t="s">
        <v>90</v>
      </c>
      <c r="P324" t="s">
        <v>90</v>
      </c>
      <c r="Q324" t="s">
        <v>91</v>
      </c>
      <c r="R324" t="s">
        <v>92</v>
      </c>
      <c r="S324">
        <v>7</v>
      </c>
      <c r="T324">
        <v>5</v>
      </c>
      <c r="U324" s="2">
        <v>1986</v>
      </c>
      <c r="V324" s="2">
        <v>1987</v>
      </c>
      <c r="W324" s="1">
        <f t="shared" si="21"/>
        <v>36</v>
      </c>
      <c r="X324" s="1">
        <f t="shared" si="22"/>
        <v>35</v>
      </c>
      <c r="Y324" t="s">
        <v>93</v>
      </c>
      <c r="Z324" t="s">
        <v>94</v>
      </c>
      <c r="AA324" t="s">
        <v>161</v>
      </c>
      <c r="AB324" t="s">
        <v>161</v>
      </c>
      <c r="AC324" t="s">
        <v>96</v>
      </c>
      <c r="AE324">
        <v>172</v>
      </c>
      <c r="AF324" t="s">
        <v>97</v>
      </c>
      <c r="AG324" t="s">
        <v>98</v>
      </c>
      <c r="AH324" t="s">
        <v>118</v>
      </c>
      <c r="AI324" s="1">
        <f>VLOOKUP('Housing Data Set'!AH324, 'Look-Up Tab'!$B$3:$C$8,2,FALSE)</f>
        <v>2</v>
      </c>
      <c r="AJ324" t="s">
        <v>98</v>
      </c>
      <c r="AK324" t="s">
        <v>98</v>
      </c>
      <c r="AL324" t="s">
        <v>97</v>
      </c>
      <c r="AM324" t="s">
        <v>172</v>
      </c>
      <c r="AN324">
        <v>28</v>
      </c>
      <c r="AO324" t="s">
        <v>119</v>
      </c>
      <c r="AP324">
        <v>1474</v>
      </c>
      <c r="AQ324">
        <v>0</v>
      </c>
      <c r="AR324">
        <v>1502</v>
      </c>
      <c r="AS324" t="s">
        <v>103</v>
      </c>
      <c r="AT324" t="s">
        <v>104</v>
      </c>
      <c r="AU324" t="s">
        <v>105</v>
      </c>
      <c r="AV324" t="s">
        <v>106</v>
      </c>
      <c r="AW324">
        <v>1553</v>
      </c>
      <c r="AX324">
        <v>1177</v>
      </c>
      <c r="AY324">
        <v>0</v>
      </c>
      <c r="AZ324">
        <v>2730</v>
      </c>
      <c r="BA324">
        <v>1</v>
      </c>
      <c r="BB324">
        <v>0</v>
      </c>
      <c r="BC324">
        <v>2</v>
      </c>
      <c r="BD324">
        <v>1</v>
      </c>
      <c r="BE324">
        <v>4</v>
      </c>
      <c r="BF324">
        <v>1</v>
      </c>
      <c r="BG324" t="s">
        <v>97</v>
      </c>
      <c r="BH324" s="1">
        <v>8</v>
      </c>
      <c r="BI324" t="s">
        <v>107</v>
      </c>
      <c r="BJ324" s="2">
        <v>1</v>
      </c>
      <c r="BK324" s="1">
        <f t="shared" si="23"/>
        <v>1</v>
      </c>
      <c r="BL324" t="s">
        <v>98</v>
      </c>
      <c r="BM324" t="s">
        <v>108</v>
      </c>
      <c r="BN324">
        <v>1987</v>
      </c>
      <c r="BO324" t="s">
        <v>157</v>
      </c>
      <c r="BP324">
        <v>2</v>
      </c>
      <c r="BQ324">
        <v>576</v>
      </c>
      <c r="BR324" t="s">
        <v>98</v>
      </c>
      <c r="BS324" t="s">
        <v>98</v>
      </c>
      <c r="BT324" t="s">
        <v>105</v>
      </c>
      <c r="BU324">
        <v>201</v>
      </c>
      <c r="BV324">
        <v>96</v>
      </c>
      <c r="BW324">
        <v>0</v>
      </c>
      <c r="BX324">
        <v>0</v>
      </c>
      <c r="BY324">
        <v>0</v>
      </c>
      <c r="BZ324">
        <v>0</v>
      </c>
      <c r="CA324" t="s">
        <v>83</v>
      </c>
      <c r="CB324" t="s">
        <v>134</v>
      </c>
      <c r="CC324" t="s">
        <v>83</v>
      </c>
      <c r="CD324">
        <v>0</v>
      </c>
      <c r="CE324">
        <v>8</v>
      </c>
      <c r="CF324">
        <v>2007</v>
      </c>
      <c r="CG324" t="s">
        <v>110</v>
      </c>
      <c r="CH324" t="s">
        <v>111</v>
      </c>
      <c r="CI324" s="3">
        <v>301000</v>
      </c>
    </row>
    <row r="325" spans="1:87" x14ac:dyDescent="0.3">
      <c r="A325" s="1">
        <v>324</v>
      </c>
      <c r="B325">
        <v>20</v>
      </c>
      <c r="C325" t="s">
        <v>142</v>
      </c>
      <c r="D325">
        <v>49</v>
      </c>
      <c r="E325" s="1">
        <v>5820</v>
      </c>
      <c r="F325" s="2" t="s">
        <v>82</v>
      </c>
      <c r="G325" s="1">
        <f t="shared" si="20"/>
        <v>1</v>
      </c>
      <c r="H325" t="s">
        <v>83</v>
      </c>
      <c r="I325" t="s">
        <v>84</v>
      </c>
      <c r="J325" t="s">
        <v>85</v>
      </c>
      <c r="K325" t="s">
        <v>86</v>
      </c>
      <c r="L325" t="s">
        <v>87</v>
      </c>
      <c r="M325" t="s">
        <v>88</v>
      </c>
      <c r="N325" t="s">
        <v>143</v>
      </c>
      <c r="O325" t="s">
        <v>90</v>
      </c>
      <c r="P325" t="s">
        <v>90</v>
      </c>
      <c r="Q325" t="s">
        <v>91</v>
      </c>
      <c r="R325" t="s">
        <v>115</v>
      </c>
      <c r="S325">
        <v>3</v>
      </c>
      <c r="T325">
        <v>8</v>
      </c>
      <c r="U325" s="2">
        <v>1955</v>
      </c>
      <c r="V325" s="2">
        <v>2005</v>
      </c>
      <c r="W325" s="1">
        <f t="shared" si="21"/>
        <v>67</v>
      </c>
      <c r="X325" s="1">
        <f t="shared" si="22"/>
        <v>17</v>
      </c>
      <c r="Y325" t="s">
        <v>93</v>
      </c>
      <c r="Z325" t="s">
        <v>94</v>
      </c>
      <c r="AA325" t="s">
        <v>95</v>
      </c>
      <c r="AB325" t="s">
        <v>95</v>
      </c>
      <c r="AC325" t="s">
        <v>117</v>
      </c>
      <c r="AE325">
        <v>0</v>
      </c>
      <c r="AF325" t="s">
        <v>98</v>
      </c>
      <c r="AG325" t="s">
        <v>97</v>
      </c>
      <c r="AH325" t="s">
        <v>118</v>
      </c>
      <c r="AI325" s="1">
        <f>VLOOKUP('Housing Data Set'!AH325, 'Look-Up Tab'!$B$3:$C$8,2,FALSE)</f>
        <v>2</v>
      </c>
      <c r="AJ325" t="s">
        <v>98</v>
      </c>
      <c r="AK325" t="s">
        <v>98</v>
      </c>
      <c r="AL325" t="s">
        <v>100</v>
      </c>
      <c r="AM325" t="s">
        <v>119</v>
      </c>
      <c r="AN325">
        <v>256</v>
      </c>
      <c r="AO325" t="s">
        <v>102</v>
      </c>
      <c r="AP325">
        <v>0</v>
      </c>
      <c r="AQ325">
        <v>906</v>
      </c>
      <c r="AR325">
        <v>1162</v>
      </c>
      <c r="AS325" t="s">
        <v>103</v>
      </c>
      <c r="AT325" t="s">
        <v>104</v>
      </c>
      <c r="AU325" t="s">
        <v>105</v>
      </c>
      <c r="AV325" t="s">
        <v>106</v>
      </c>
      <c r="AW325">
        <v>1163</v>
      </c>
      <c r="AX325">
        <v>0</v>
      </c>
      <c r="AY325">
        <v>0</v>
      </c>
      <c r="AZ325">
        <v>1163</v>
      </c>
      <c r="BA325">
        <v>1</v>
      </c>
      <c r="BB325">
        <v>0</v>
      </c>
      <c r="BC325">
        <v>1</v>
      </c>
      <c r="BD325">
        <v>0</v>
      </c>
      <c r="BE325">
        <v>3</v>
      </c>
      <c r="BF325">
        <v>1</v>
      </c>
      <c r="BG325" t="s">
        <v>98</v>
      </c>
      <c r="BH325" s="1">
        <v>6</v>
      </c>
      <c r="BI325" t="s">
        <v>107</v>
      </c>
      <c r="BJ325" s="2">
        <v>0</v>
      </c>
      <c r="BK325" s="1">
        <f t="shared" si="23"/>
        <v>0</v>
      </c>
      <c r="BL325" t="s">
        <v>83</v>
      </c>
      <c r="BM325" t="s">
        <v>108</v>
      </c>
      <c r="BN325">
        <v>1955</v>
      </c>
      <c r="BO325" t="s">
        <v>102</v>
      </c>
      <c r="BP325">
        <v>1</v>
      </c>
      <c r="BQ325">
        <v>220</v>
      </c>
      <c r="BR325" t="s">
        <v>147</v>
      </c>
      <c r="BS325" t="s">
        <v>98</v>
      </c>
      <c r="BT325" t="s">
        <v>105</v>
      </c>
      <c r="BU325">
        <v>142</v>
      </c>
      <c r="BV325">
        <v>98</v>
      </c>
      <c r="BW325">
        <v>0</v>
      </c>
      <c r="BX325">
        <v>0</v>
      </c>
      <c r="BY325">
        <v>0</v>
      </c>
      <c r="BZ325">
        <v>0</v>
      </c>
      <c r="CA325" t="s">
        <v>83</v>
      </c>
      <c r="CB325" t="s">
        <v>83</v>
      </c>
      <c r="CC325" t="s">
        <v>83</v>
      </c>
      <c r="CD325">
        <v>0</v>
      </c>
      <c r="CE325">
        <v>7</v>
      </c>
      <c r="CF325">
        <v>2006</v>
      </c>
      <c r="CG325" t="s">
        <v>110</v>
      </c>
      <c r="CH325" t="s">
        <v>111</v>
      </c>
      <c r="CI325" s="3">
        <v>126175</v>
      </c>
    </row>
    <row r="326" spans="1:87" x14ac:dyDescent="0.3">
      <c r="A326" s="1">
        <v>325</v>
      </c>
      <c r="B326">
        <v>80</v>
      </c>
      <c r="C326" t="s">
        <v>81</v>
      </c>
      <c r="D326">
        <v>96</v>
      </c>
      <c r="E326" s="1">
        <v>11275</v>
      </c>
      <c r="F326" s="2" t="s">
        <v>82</v>
      </c>
      <c r="G326" s="1">
        <f t="shared" si="20"/>
        <v>1</v>
      </c>
      <c r="H326" t="s">
        <v>83</v>
      </c>
      <c r="I326" t="s">
        <v>84</v>
      </c>
      <c r="J326" t="s">
        <v>85</v>
      </c>
      <c r="K326" t="s">
        <v>86</v>
      </c>
      <c r="L326" t="s">
        <v>122</v>
      </c>
      <c r="M326" t="s">
        <v>88</v>
      </c>
      <c r="N326" t="s">
        <v>162</v>
      </c>
      <c r="O326" t="s">
        <v>139</v>
      </c>
      <c r="P326" t="s">
        <v>90</v>
      </c>
      <c r="Q326" t="s">
        <v>91</v>
      </c>
      <c r="R326" t="s">
        <v>197</v>
      </c>
      <c r="S326">
        <v>7</v>
      </c>
      <c r="T326">
        <v>7</v>
      </c>
      <c r="U326" s="2">
        <v>1967</v>
      </c>
      <c r="V326" s="2">
        <v>2007</v>
      </c>
      <c r="W326" s="1">
        <f t="shared" si="21"/>
        <v>55</v>
      </c>
      <c r="X326" s="1">
        <f t="shared" si="22"/>
        <v>15</v>
      </c>
      <c r="Y326" t="s">
        <v>211</v>
      </c>
      <c r="Z326" t="s">
        <v>223</v>
      </c>
      <c r="AA326" t="s">
        <v>124</v>
      </c>
      <c r="AB326" t="s">
        <v>124</v>
      </c>
      <c r="AC326" t="s">
        <v>96</v>
      </c>
      <c r="AE326">
        <v>300</v>
      </c>
      <c r="AF326" t="s">
        <v>97</v>
      </c>
      <c r="AG326" t="s">
        <v>97</v>
      </c>
      <c r="AH326" t="s">
        <v>118</v>
      </c>
      <c r="AI326" s="1">
        <f>VLOOKUP('Housing Data Set'!AH326, 'Look-Up Tab'!$B$3:$C$8,2,FALSE)</f>
        <v>2</v>
      </c>
      <c r="AJ326" t="s">
        <v>97</v>
      </c>
      <c r="AK326" t="s">
        <v>98</v>
      </c>
      <c r="AL326" t="s">
        <v>100</v>
      </c>
      <c r="AM326" t="s">
        <v>102</v>
      </c>
      <c r="AN326">
        <v>0</v>
      </c>
      <c r="AO326" t="s">
        <v>102</v>
      </c>
      <c r="AP326">
        <v>0</v>
      </c>
      <c r="AQ326">
        <v>710</v>
      </c>
      <c r="AR326">
        <v>710</v>
      </c>
      <c r="AS326" t="s">
        <v>103</v>
      </c>
      <c r="AT326" t="s">
        <v>104</v>
      </c>
      <c r="AU326" t="s">
        <v>105</v>
      </c>
      <c r="AV326" t="s">
        <v>106</v>
      </c>
      <c r="AW326">
        <v>1898</v>
      </c>
      <c r="AX326">
        <v>1080</v>
      </c>
      <c r="AY326">
        <v>0</v>
      </c>
      <c r="AZ326">
        <v>2978</v>
      </c>
      <c r="BA326">
        <v>0</v>
      </c>
      <c r="BB326">
        <v>0</v>
      </c>
      <c r="BC326">
        <v>2</v>
      </c>
      <c r="BD326">
        <v>1</v>
      </c>
      <c r="BE326">
        <v>5</v>
      </c>
      <c r="BF326">
        <v>1</v>
      </c>
      <c r="BG326" t="s">
        <v>97</v>
      </c>
      <c r="BH326" s="1">
        <v>11</v>
      </c>
      <c r="BI326" t="s">
        <v>107</v>
      </c>
      <c r="BJ326" s="2">
        <v>1</v>
      </c>
      <c r="BK326" s="1">
        <f t="shared" si="23"/>
        <v>1</v>
      </c>
      <c r="BL326" t="s">
        <v>97</v>
      </c>
      <c r="BM326" t="s">
        <v>156</v>
      </c>
      <c r="BN326">
        <v>1961</v>
      </c>
      <c r="BO326" t="s">
        <v>157</v>
      </c>
      <c r="BP326">
        <v>2</v>
      </c>
      <c r="BQ326">
        <v>564</v>
      </c>
      <c r="BR326" t="s">
        <v>98</v>
      </c>
      <c r="BS326" t="s">
        <v>98</v>
      </c>
      <c r="BT326" t="s">
        <v>105</v>
      </c>
      <c r="BU326">
        <v>240</v>
      </c>
      <c r="BV326">
        <v>0</v>
      </c>
      <c r="BW326">
        <v>0</v>
      </c>
      <c r="BX326">
        <v>0</v>
      </c>
      <c r="BY326">
        <v>0</v>
      </c>
      <c r="BZ326">
        <v>0</v>
      </c>
      <c r="CA326" t="s">
        <v>83</v>
      </c>
      <c r="CB326" t="s">
        <v>83</v>
      </c>
      <c r="CC326" t="s">
        <v>83</v>
      </c>
      <c r="CD326">
        <v>0</v>
      </c>
      <c r="CE326">
        <v>6</v>
      </c>
      <c r="CF326">
        <v>2010</v>
      </c>
      <c r="CG326" t="s">
        <v>110</v>
      </c>
      <c r="CH326" t="s">
        <v>111</v>
      </c>
      <c r="CI326" s="3">
        <v>242000</v>
      </c>
    </row>
    <row r="327" spans="1:87" x14ac:dyDescent="0.3">
      <c r="A327" s="1">
        <v>326</v>
      </c>
      <c r="B327">
        <v>45</v>
      </c>
      <c r="C327" t="s">
        <v>142</v>
      </c>
      <c r="D327">
        <v>50</v>
      </c>
      <c r="E327" s="1">
        <v>5000</v>
      </c>
      <c r="F327" s="2" t="s">
        <v>82</v>
      </c>
      <c r="G327" s="1">
        <f t="shared" si="20"/>
        <v>1</v>
      </c>
      <c r="H327" t="s">
        <v>83</v>
      </c>
      <c r="I327" t="s">
        <v>84</v>
      </c>
      <c r="J327" t="s">
        <v>85</v>
      </c>
      <c r="K327" t="s">
        <v>86</v>
      </c>
      <c r="L327" t="s">
        <v>87</v>
      </c>
      <c r="M327" t="s">
        <v>88</v>
      </c>
      <c r="N327" t="s">
        <v>176</v>
      </c>
      <c r="O327" t="s">
        <v>171</v>
      </c>
      <c r="P327" t="s">
        <v>90</v>
      </c>
      <c r="Q327" t="s">
        <v>91</v>
      </c>
      <c r="R327" t="s">
        <v>150</v>
      </c>
      <c r="S327">
        <v>5</v>
      </c>
      <c r="T327">
        <v>6</v>
      </c>
      <c r="U327" s="2">
        <v>1941</v>
      </c>
      <c r="V327" s="2">
        <v>1950</v>
      </c>
      <c r="W327" s="1">
        <f t="shared" si="21"/>
        <v>81</v>
      </c>
      <c r="X327" s="1">
        <f t="shared" si="22"/>
        <v>72</v>
      </c>
      <c r="Y327" t="s">
        <v>93</v>
      </c>
      <c r="Z327" t="s">
        <v>94</v>
      </c>
      <c r="AA327" t="s">
        <v>116</v>
      </c>
      <c r="AB327" t="s">
        <v>116</v>
      </c>
      <c r="AC327" t="s">
        <v>117</v>
      </c>
      <c r="AE327">
        <v>0</v>
      </c>
      <c r="AF327" t="s">
        <v>98</v>
      </c>
      <c r="AG327" t="s">
        <v>98</v>
      </c>
      <c r="AH327" t="s">
        <v>118</v>
      </c>
      <c r="AI327" s="1">
        <f>VLOOKUP('Housing Data Set'!AH327, 'Look-Up Tab'!$B$3:$C$8,2,FALSE)</f>
        <v>2</v>
      </c>
      <c r="AJ327" t="s">
        <v>98</v>
      </c>
      <c r="AK327" t="s">
        <v>98</v>
      </c>
      <c r="AL327" t="s">
        <v>130</v>
      </c>
      <c r="AM327" t="s">
        <v>141</v>
      </c>
      <c r="AN327">
        <v>116</v>
      </c>
      <c r="AO327" t="s">
        <v>102</v>
      </c>
      <c r="AP327">
        <v>0</v>
      </c>
      <c r="AQ327">
        <v>604</v>
      </c>
      <c r="AR327">
        <v>720</v>
      </c>
      <c r="AS327" t="s">
        <v>103</v>
      </c>
      <c r="AT327" t="s">
        <v>212</v>
      </c>
      <c r="AU327" t="s">
        <v>177</v>
      </c>
      <c r="AV327" t="s">
        <v>145</v>
      </c>
      <c r="AW327">
        <v>803</v>
      </c>
      <c r="AX327">
        <v>0</v>
      </c>
      <c r="AY327">
        <v>0</v>
      </c>
      <c r="AZ327">
        <v>803</v>
      </c>
      <c r="BA327">
        <v>0</v>
      </c>
      <c r="BB327">
        <v>0</v>
      </c>
      <c r="BC327">
        <v>1</v>
      </c>
      <c r="BD327">
        <v>0</v>
      </c>
      <c r="BE327">
        <v>2</v>
      </c>
      <c r="BF327">
        <v>1</v>
      </c>
      <c r="BG327" t="s">
        <v>98</v>
      </c>
      <c r="BH327" s="1">
        <v>5</v>
      </c>
      <c r="BI327" t="s">
        <v>107</v>
      </c>
      <c r="BJ327" s="2">
        <v>0</v>
      </c>
      <c r="BK327" s="1">
        <f t="shared" si="23"/>
        <v>0</v>
      </c>
      <c r="BL327" t="s">
        <v>83</v>
      </c>
      <c r="BM327" t="s">
        <v>127</v>
      </c>
      <c r="BN327">
        <v>1941</v>
      </c>
      <c r="BO327" t="s">
        <v>102</v>
      </c>
      <c r="BP327">
        <v>2</v>
      </c>
      <c r="BQ327">
        <v>360</v>
      </c>
      <c r="BR327" t="s">
        <v>98</v>
      </c>
      <c r="BS327" t="s">
        <v>98</v>
      </c>
      <c r="BT327" t="s">
        <v>105</v>
      </c>
      <c r="BU327">
        <v>0</v>
      </c>
      <c r="BV327">
        <v>0</v>
      </c>
      <c r="BW327">
        <v>244</v>
      </c>
      <c r="BX327">
        <v>0</v>
      </c>
      <c r="BY327">
        <v>0</v>
      </c>
      <c r="BZ327">
        <v>0</v>
      </c>
      <c r="CA327" t="s">
        <v>83</v>
      </c>
      <c r="CB327" t="s">
        <v>83</v>
      </c>
      <c r="CC327" t="s">
        <v>83</v>
      </c>
      <c r="CD327">
        <v>0</v>
      </c>
      <c r="CE327">
        <v>12</v>
      </c>
      <c r="CF327">
        <v>2007</v>
      </c>
      <c r="CG327" t="s">
        <v>110</v>
      </c>
      <c r="CH327" t="s">
        <v>111</v>
      </c>
      <c r="CI327" s="3">
        <v>87000</v>
      </c>
    </row>
    <row r="328" spans="1:87" x14ac:dyDescent="0.3">
      <c r="A328" s="1">
        <v>327</v>
      </c>
      <c r="B328">
        <v>120</v>
      </c>
      <c r="C328" t="s">
        <v>81</v>
      </c>
      <c r="D328">
        <v>32</v>
      </c>
      <c r="E328" s="1">
        <v>10846</v>
      </c>
      <c r="F328" s="2" t="s">
        <v>82</v>
      </c>
      <c r="G328" s="1">
        <f t="shared" si="20"/>
        <v>1</v>
      </c>
      <c r="H328" t="s">
        <v>83</v>
      </c>
      <c r="I328" t="s">
        <v>120</v>
      </c>
      <c r="J328" t="s">
        <v>85</v>
      </c>
      <c r="K328" t="s">
        <v>86</v>
      </c>
      <c r="L328" t="s">
        <v>166</v>
      </c>
      <c r="M328" t="s">
        <v>88</v>
      </c>
      <c r="N328" t="s">
        <v>113</v>
      </c>
      <c r="O328" t="s">
        <v>90</v>
      </c>
      <c r="P328" t="s">
        <v>90</v>
      </c>
      <c r="Q328" t="s">
        <v>179</v>
      </c>
      <c r="R328" t="s">
        <v>115</v>
      </c>
      <c r="S328">
        <v>8</v>
      </c>
      <c r="T328">
        <v>5</v>
      </c>
      <c r="U328" s="2">
        <v>1993</v>
      </c>
      <c r="V328" s="2">
        <v>1993</v>
      </c>
      <c r="W328" s="1">
        <f t="shared" si="21"/>
        <v>29</v>
      </c>
      <c r="X328" s="1">
        <f t="shared" si="22"/>
        <v>29</v>
      </c>
      <c r="Y328" t="s">
        <v>93</v>
      </c>
      <c r="Z328" t="s">
        <v>94</v>
      </c>
      <c r="AA328" t="s">
        <v>96</v>
      </c>
      <c r="AB328" t="s">
        <v>96</v>
      </c>
      <c r="AC328" t="s">
        <v>117</v>
      </c>
      <c r="AE328">
        <v>0</v>
      </c>
      <c r="AF328" t="s">
        <v>97</v>
      </c>
      <c r="AG328" t="s">
        <v>98</v>
      </c>
      <c r="AH328" t="s">
        <v>99</v>
      </c>
      <c r="AI328" s="1">
        <f>VLOOKUP('Housing Data Set'!AH328, 'Look-Up Tab'!$B$3:$C$8,2,FALSE)</f>
        <v>3</v>
      </c>
      <c r="AJ328" t="s">
        <v>97</v>
      </c>
      <c r="AK328" t="s">
        <v>98</v>
      </c>
      <c r="AL328" t="s">
        <v>97</v>
      </c>
      <c r="AM328" t="s">
        <v>101</v>
      </c>
      <c r="AN328">
        <v>1619</v>
      </c>
      <c r="AO328" t="s">
        <v>102</v>
      </c>
      <c r="AP328">
        <v>0</v>
      </c>
      <c r="AQ328">
        <v>100</v>
      </c>
      <c r="AR328">
        <v>1719</v>
      </c>
      <c r="AS328" t="s">
        <v>103</v>
      </c>
      <c r="AT328" t="s">
        <v>104</v>
      </c>
      <c r="AU328" t="s">
        <v>105</v>
      </c>
      <c r="AV328" t="s">
        <v>106</v>
      </c>
      <c r="AW328">
        <v>1719</v>
      </c>
      <c r="AX328">
        <v>0</v>
      </c>
      <c r="AY328">
        <v>0</v>
      </c>
      <c r="AZ328">
        <v>1719</v>
      </c>
      <c r="BA328">
        <v>2</v>
      </c>
      <c r="BB328">
        <v>0</v>
      </c>
      <c r="BC328">
        <v>1</v>
      </c>
      <c r="BD328">
        <v>1</v>
      </c>
      <c r="BE328">
        <v>1</v>
      </c>
      <c r="BF328">
        <v>1</v>
      </c>
      <c r="BG328" t="s">
        <v>97</v>
      </c>
      <c r="BH328" s="1">
        <v>6</v>
      </c>
      <c r="BI328" t="s">
        <v>107</v>
      </c>
      <c r="BJ328" s="2">
        <v>2</v>
      </c>
      <c r="BK328" s="1">
        <f t="shared" si="23"/>
        <v>1</v>
      </c>
      <c r="BL328" t="s">
        <v>97</v>
      </c>
      <c r="BM328" t="s">
        <v>108</v>
      </c>
      <c r="BN328">
        <v>1993</v>
      </c>
      <c r="BO328" t="s">
        <v>157</v>
      </c>
      <c r="BP328">
        <v>2</v>
      </c>
      <c r="BQ328">
        <v>473</v>
      </c>
      <c r="BR328" t="s">
        <v>98</v>
      </c>
      <c r="BS328" t="s">
        <v>98</v>
      </c>
      <c r="BT328" t="s">
        <v>105</v>
      </c>
      <c r="BU328">
        <v>122</v>
      </c>
      <c r="BV328">
        <v>30</v>
      </c>
      <c r="BW328">
        <v>0</v>
      </c>
      <c r="BX328">
        <v>0</v>
      </c>
      <c r="BY328">
        <v>0</v>
      </c>
      <c r="BZ328">
        <v>0</v>
      </c>
      <c r="CA328" t="s">
        <v>83</v>
      </c>
      <c r="CB328" t="s">
        <v>83</v>
      </c>
      <c r="CC328" t="s">
        <v>83</v>
      </c>
      <c r="CD328">
        <v>0</v>
      </c>
      <c r="CE328">
        <v>5</v>
      </c>
      <c r="CF328">
        <v>2008</v>
      </c>
      <c r="CG328" t="s">
        <v>237</v>
      </c>
      <c r="CH328" t="s">
        <v>111</v>
      </c>
      <c r="CI328" s="3">
        <v>324000</v>
      </c>
    </row>
    <row r="329" spans="1:87" x14ac:dyDescent="0.3">
      <c r="A329" s="1">
        <v>328</v>
      </c>
      <c r="B329">
        <v>20</v>
      </c>
      <c r="C329" t="s">
        <v>81</v>
      </c>
      <c r="D329">
        <v>80</v>
      </c>
      <c r="E329" s="1">
        <v>11600</v>
      </c>
      <c r="F329" s="2" t="s">
        <v>82</v>
      </c>
      <c r="G329" s="1">
        <f t="shared" si="20"/>
        <v>1</v>
      </c>
      <c r="H329" t="s">
        <v>83</v>
      </c>
      <c r="I329" t="s">
        <v>84</v>
      </c>
      <c r="J329" t="s">
        <v>85</v>
      </c>
      <c r="K329" t="s">
        <v>86</v>
      </c>
      <c r="L329" t="s">
        <v>87</v>
      </c>
      <c r="M329" t="s">
        <v>88</v>
      </c>
      <c r="N329" t="s">
        <v>162</v>
      </c>
      <c r="O329" t="s">
        <v>90</v>
      </c>
      <c r="P329" t="s">
        <v>90</v>
      </c>
      <c r="Q329" t="s">
        <v>91</v>
      </c>
      <c r="R329" t="s">
        <v>115</v>
      </c>
      <c r="S329">
        <v>6</v>
      </c>
      <c r="T329">
        <v>5</v>
      </c>
      <c r="U329" s="2">
        <v>1960</v>
      </c>
      <c r="V329" s="2">
        <v>1960</v>
      </c>
      <c r="W329" s="1">
        <f t="shared" si="21"/>
        <v>62</v>
      </c>
      <c r="X329" s="1">
        <f t="shared" si="22"/>
        <v>62</v>
      </c>
      <c r="Y329" t="s">
        <v>152</v>
      </c>
      <c r="Z329" t="s">
        <v>94</v>
      </c>
      <c r="AA329" t="s">
        <v>124</v>
      </c>
      <c r="AB329" t="s">
        <v>124</v>
      </c>
      <c r="AC329" t="s">
        <v>96</v>
      </c>
      <c r="AE329">
        <v>175</v>
      </c>
      <c r="AF329" t="s">
        <v>98</v>
      </c>
      <c r="AG329" t="s">
        <v>98</v>
      </c>
      <c r="AH329" t="s">
        <v>118</v>
      </c>
      <c r="AI329" s="1">
        <f>VLOOKUP('Housing Data Set'!AH329, 'Look-Up Tab'!$B$3:$C$8,2,FALSE)</f>
        <v>2</v>
      </c>
      <c r="AJ329" t="s">
        <v>98</v>
      </c>
      <c r="AK329" t="s">
        <v>98</v>
      </c>
      <c r="AL329" t="s">
        <v>100</v>
      </c>
      <c r="AM329" t="s">
        <v>153</v>
      </c>
      <c r="AN329">
        <v>565</v>
      </c>
      <c r="AO329" t="s">
        <v>102</v>
      </c>
      <c r="AP329">
        <v>0</v>
      </c>
      <c r="AQ329">
        <v>818</v>
      </c>
      <c r="AR329">
        <v>1383</v>
      </c>
      <c r="AS329" t="s">
        <v>103</v>
      </c>
      <c r="AT329" t="s">
        <v>98</v>
      </c>
      <c r="AU329" t="s">
        <v>105</v>
      </c>
      <c r="AV329" t="s">
        <v>106</v>
      </c>
      <c r="AW329">
        <v>1383</v>
      </c>
      <c r="AX329">
        <v>0</v>
      </c>
      <c r="AY329">
        <v>0</v>
      </c>
      <c r="AZ329">
        <v>1383</v>
      </c>
      <c r="BA329">
        <v>0</v>
      </c>
      <c r="BB329">
        <v>0</v>
      </c>
      <c r="BC329">
        <v>1</v>
      </c>
      <c r="BD329">
        <v>1</v>
      </c>
      <c r="BE329">
        <v>3</v>
      </c>
      <c r="BF329">
        <v>1</v>
      </c>
      <c r="BG329" t="s">
        <v>98</v>
      </c>
      <c r="BH329" s="1">
        <v>7</v>
      </c>
      <c r="BI329" t="s">
        <v>107</v>
      </c>
      <c r="BJ329" s="2">
        <v>0</v>
      </c>
      <c r="BK329" s="1">
        <f t="shared" si="23"/>
        <v>0</v>
      </c>
      <c r="BL329" t="s">
        <v>83</v>
      </c>
      <c r="BM329" t="s">
        <v>108</v>
      </c>
      <c r="BN329">
        <v>1960</v>
      </c>
      <c r="BO329" t="s">
        <v>109</v>
      </c>
      <c r="BP329">
        <v>1</v>
      </c>
      <c r="BQ329">
        <v>292</v>
      </c>
      <c r="BR329" t="s">
        <v>98</v>
      </c>
      <c r="BS329" t="s">
        <v>98</v>
      </c>
      <c r="BT329" t="s">
        <v>105</v>
      </c>
      <c r="BU329">
        <v>0</v>
      </c>
      <c r="BV329">
        <v>45</v>
      </c>
      <c r="BW329">
        <v>0</v>
      </c>
      <c r="BX329">
        <v>0</v>
      </c>
      <c r="BY329">
        <v>0</v>
      </c>
      <c r="BZ329">
        <v>0</v>
      </c>
      <c r="CA329" t="s">
        <v>83</v>
      </c>
      <c r="CB329" t="s">
        <v>83</v>
      </c>
      <c r="CC329" t="s">
        <v>83</v>
      </c>
      <c r="CD329">
        <v>0</v>
      </c>
      <c r="CE329">
        <v>4</v>
      </c>
      <c r="CF329">
        <v>2006</v>
      </c>
      <c r="CG329" t="s">
        <v>110</v>
      </c>
      <c r="CH329" t="s">
        <v>111</v>
      </c>
      <c r="CI329" s="3">
        <v>145250</v>
      </c>
    </row>
    <row r="330" spans="1:87" x14ac:dyDescent="0.3">
      <c r="A330" s="1">
        <v>329</v>
      </c>
      <c r="B330">
        <v>75</v>
      </c>
      <c r="C330" t="s">
        <v>81</v>
      </c>
      <c r="D330" t="s">
        <v>83</v>
      </c>
      <c r="E330" s="1">
        <v>11888</v>
      </c>
      <c r="F330" s="2" t="s">
        <v>82</v>
      </c>
      <c r="G330" s="1">
        <f t="shared" si="20"/>
        <v>1</v>
      </c>
      <c r="H330" t="s">
        <v>82</v>
      </c>
      <c r="I330" t="s">
        <v>120</v>
      </c>
      <c r="J330" t="s">
        <v>175</v>
      </c>
      <c r="K330" t="s">
        <v>86</v>
      </c>
      <c r="L330" t="s">
        <v>87</v>
      </c>
      <c r="M330" t="s">
        <v>88</v>
      </c>
      <c r="N330" t="s">
        <v>148</v>
      </c>
      <c r="O330" t="s">
        <v>139</v>
      </c>
      <c r="P330" t="s">
        <v>90</v>
      </c>
      <c r="Q330" t="s">
        <v>91</v>
      </c>
      <c r="R330" t="s">
        <v>201</v>
      </c>
      <c r="S330">
        <v>6</v>
      </c>
      <c r="T330">
        <v>6</v>
      </c>
      <c r="U330" s="2">
        <v>1916</v>
      </c>
      <c r="V330" s="2">
        <v>1994</v>
      </c>
      <c r="W330" s="1">
        <f t="shared" si="21"/>
        <v>106</v>
      </c>
      <c r="X330" s="1">
        <f t="shared" si="22"/>
        <v>28</v>
      </c>
      <c r="Y330" t="s">
        <v>93</v>
      </c>
      <c r="Z330" t="s">
        <v>94</v>
      </c>
      <c r="AA330" t="s">
        <v>124</v>
      </c>
      <c r="AB330" t="s">
        <v>125</v>
      </c>
      <c r="AC330" t="s">
        <v>117</v>
      </c>
      <c r="AE330">
        <v>0</v>
      </c>
      <c r="AF330" t="s">
        <v>98</v>
      </c>
      <c r="AG330" t="s">
        <v>98</v>
      </c>
      <c r="AH330" t="s">
        <v>126</v>
      </c>
      <c r="AI330" s="1">
        <f>VLOOKUP('Housing Data Set'!AH330, 'Look-Up Tab'!$B$3:$C$8,2,FALSE)</f>
        <v>1</v>
      </c>
      <c r="AJ330" t="s">
        <v>98</v>
      </c>
      <c r="AK330" t="s">
        <v>98</v>
      </c>
      <c r="AL330" t="s">
        <v>100</v>
      </c>
      <c r="AM330" t="s">
        <v>102</v>
      </c>
      <c r="AN330">
        <v>0</v>
      </c>
      <c r="AO330" t="s">
        <v>102</v>
      </c>
      <c r="AP330">
        <v>0</v>
      </c>
      <c r="AQ330">
        <v>844</v>
      </c>
      <c r="AR330">
        <v>844</v>
      </c>
      <c r="AS330" t="s">
        <v>103</v>
      </c>
      <c r="AT330" t="s">
        <v>97</v>
      </c>
      <c r="AU330" t="s">
        <v>177</v>
      </c>
      <c r="AV330" t="s">
        <v>164</v>
      </c>
      <c r="AW330">
        <v>1445</v>
      </c>
      <c r="AX330">
        <v>689</v>
      </c>
      <c r="AY330">
        <v>0</v>
      </c>
      <c r="AZ330">
        <v>2134</v>
      </c>
      <c r="BA330">
        <v>0</v>
      </c>
      <c r="BB330">
        <v>0</v>
      </c>
      <c r="BC330">
        <v>2</v>
      </c>
      <c r="BD330">
        <v>0</v>
      </c>
      <c r="BE330">
        <v>5</v>
      </c>
      <c r="BF330">
        <v>1</v>
      </c>
      <c r="BG330" t="s">
        <v>97</v>
      </c>
      <c r="BH330" s="1">
        <v>10</v>
      </c>
      <c r="BI330" t="s">
        <v>107</v>
      </c>
      <c r="BJ330" s="2">
        <v>0</v>
      </c>
      <c r="BK330" s="1">
        <f t="shared" si="23"/>
        <v>0</v>
      </c>
      <c r="BL330" t="s">
        <v>83</v>
      </c>
      <c r="BM330" t="s">
        <v>127</v>
      </c>
      <c r="BN330">
        <v>1930</v>
      </c>
      <c r="BO330" t="s">
        <v>102</v>
      </c>
      <c r="BP330">
        <v>2</v>
      </c>
      <c r="BQ330">
        <v>441</v>
      </c>
      <c r="BR330" t="s">
        <v>98</v>
      </c>
      <c r="BS330" t="s">
        <v>98</v>
      </c>
      <c r="BT330" t="s">
        <v>105</v>
      </c>
      <c r="BU330">
        <v>0</v>
      </c>
      <c r="BV330">
        <v>60</v>
      </c>
      <c r="BW330">
        <v>268</v>
      </c>
      <c r="BX330">
        <v>0</v>
      </c>
      <c r="BY330">
        <v>0</v>
      </c>
      <c r="BZ330">
        <v>0</v>
      </c>
      <c r="CA330" t="s">
        <v>83</v>
      </c>
      <c r="CB330" t="s">
        <v>83</v>
      </c>
      <c r="CC330" t="s">
        <v>83</v>
      </c>
      <c r="CD330">
        <v>0</v>
      </c>
      <c r="CE330">
        <v>7</v>
      </c>
      <c r="CF330">
        <v>2009</v>
      </c>
      <c r="CG330" t="s">
        <v>110</v>
      </c>
      <c r="CH330" t="s">
        <v>111</v>
      </c>
      <c r="CI330" s="3">
        <v>214500</v>
      </c>
    </row>
    <row r="331" spans="1:87" x14ac:dyDescent="0.3">
      <c r="A331" s="1">
        <v>330</v>
      </c>
      <c r="B331">
        <v>70</v>
      </c>
      <c r="C331" t="s">
        <v>142</v>
      </c>
      <c r="D331">
        <v>60</v>
      </c>
      <c r="E331" s="1">
        <v>6402</v>
      </c>
      <c r="F331" s="2" t="s">
        <v>82</v>
      </c>
      <c r="G331" s="1">
        <f t="shared" si="20"/>
        <v>1</v>
      </c>
      <c r="H331" t="s">
        <v>83</v>
      </c>
      <c r="I331" t="s">
        <v>84</v>
      </c>
      <c r="J331" t="s">
        <v>85</v>
      </c>
      <c r="K331" t="s">
        <v>86</v>
      </c>
      <c r="L331" t="s">
        <v>122</v>
      </c>
      <c r="M331" t="s">
        <v>88</v>
      </c>
      <c r="N331" t="s">
        <v>176</v>
      </c>
      <c r="O331" t="s">
        <v>90</v>
      </c>
      <c r="P331" t="s">
        <v>90</v>
      </c>
      <c r="Q331" t="s">
        <v>91</v>
      </c>
      <c r="R331" t="s">
        <v>92</v>
      </c>
      <c r="S331">
        <v>5</v>
      </c>
      <c r="T331">
        <v>5</v>
      </c>
      <c r="U331" s="2">
        <v>1920</v>
      </c>
      <c r="V331" s="2">
        <v>1950</v>
      </c>
      <c r="W331" s="1">
        <f t="shared" si="21"/>
        <v>102</v>
      </c>
      <c r="X331" s="1">
        <f t="shared" si="22"/>
        <v>72</v>
      </c>
      <c r="Y331" t="s">
        <v>93</v>
      </c>
      <c r="Z331" t="s">
        <v>94</v>
      </c>
      <c r="AA331" t="s">
        <v>124</v>
      </c>
      <c r="AB331" t="s">
        <v>125</v>
      </c>
      <c r="AC331" t="s">
        <v>117</v>
      </c>
      <c r="AE331">
        <v>0</v>
      </c>
      <c r="AF331" t="s">
        <v>98</v>
      </c>
      <c r="AG331" t="s">
        <v>98</v>
      </c>
      <c r="AH331" t="s">
        <v>99</v>
      </c>
      <c r="AI331" s="1">
        <f>VLOOKUP('Housing Data Set'!AH331, 'Look-Up Tab'!$B$3:$C$8,2,FALSE)</f>
        <v>3</v>
      </c>
      <c r="AJ331" t="s">
        <v>98</v>
      </c>
      <c r="AK331" t="s">
        <v>98</v>
      </c>
      <c r="AL331" t="s">
        <v>121</v>
      </c>
      <c r="AM331" t="s">
        <v>102</v>
      </c>
      <c r="AN331">
        <v>0</v>
      </c>
      <c r="AO331" t="s">
        <v>102</v>
      </c>
      <c r="AP331">
        <v>0</v>
      </c>
      <c r="AQ331">
        <v>596</v>
      </c>
      <c r="AR331">
        <v>596</v>
      </c>
      <c r="AS331" t="s">
        <v>103</v>
      </c>
      <c r="AT331" t="s">
        <v>98</v>
      </c>
      <c r="AU331" t="s">
        <v>177</v>
      </c>
      <c r="AV331" t="s">
        <v>106</v>
      </c>
      <c r="AW331">
        <v>596</v>
      </c>
      <c r="AX331">
        <v>596</v>
      </c>
      <c r="AY331">
        <v>0</v>
      </c>
      <c r="AZ331">
        <v>1192</v>
      </c>
      <c r="BA331">
        <v>0</v>
      </c>
      <c r="BB331">
        <v>0</v>
      </c>
      <c r="BC331">
        <v>1</v>
      </c>
      <c r="BD331">
        <v>0</v>
      </c>
      <c r="BE331">
        <v>3</v>
      </c>
      <c r="BF331">
        <v>1</v>
      </c>
      <c r="BG331" t="s">
        <v>98</v>
      </c>
      <c r="BH331" s="1">
        <v>6</v>
      </c>
      <c r="BI331" t="s">
        <v>107</v>
      </c>
      <c r="BJ331" s="2">
        <v>0</v>
      </c>
      <c r="BK331" s="1">
        <f t="shared" si="23"/>
        <v>0</v>
      </c>
      <c r="BL331" t="s">
        <v>83</v>
      </c>
      <c r="BM331" t="s">
        <v>127</v>
      </c>
      <c r="BN331">
        <v>1920</v>
      </c>
      <c r="BO331" t="s">
        <v>102</v>
      </c>
      <c r="BP331">
        <v>1</v>
      </c>
      <c r="BQ331">
        <v>189</v>
      </c>
      <c r="BR331" t="s">
        <v>147</v>
      </c>
      <c r="BS331" t="s">
        <v>147</v>
      </c>
      <c r="BT331" t="s">
        <v>177</v>
      </c>
      <c r="BU331">
        <v>0</v>
      </c>
      <c r="BV331">
        <v>0</v>
      </c>
      <c r="BW331">
        <v>137</v>
      </c>
      <c r="BX331">
        <v>0</v>
      </c>
      <c r="BY331">
        <v>0</v>
      </c>
      <c r="BZ331">
        <v>0</v>
      </c>
      <c r="CA331" t="s">
        <v>83</v>
      </c>
      <c r="CB331" t="s">
        <v>163</v>
      </c>
      <c r="CC331" t="s">
        <v>83</v>
      </c>
      <c r="CD331">
        <v>0</v>
      </c>
      <c r="CE331">
        <v>7</v>
      </c>
      <c r="CF331">
        <v>2009</v>
      </c>
      <c r="CG331" t="s">
        <v>110</v>
      </c>
      <c r="CH331" t="s">
        <v>111</v>
      </c>
      <c r="CI331" s="3">
        <v>78000</v>
      </c>
    </row>
    <row r="332" spans="1:87" x14ac:dyDescent="0.3">
      <c r="A332" s="1">
        <v>331</v>
      </c>
      <c r="B332">
        <v>90</v>
      </c>
      <c r="C332" t="s">
        <v>81</v>
      </c>
      <c r="D332" t="s">
        <v>83</v>
      </c>
      <c r="E332" s="1">
        <v>10624</v>
      </c>
      <c r="F332" s="2" t="s">
        <v>82</v>
      </c>
      <c r="G332" s="1">
        <f t="shared" si="20"/>
        <v>1</v>
      </c>
      <c r="H332" t="s">
        <v>83</v>
      </c>
      <c r="I332" t="s">
        <v>120</v>
      </c>
      <c r="J332" t="s">
        <v>85</v>
      </c>
      <c r="K332" t="s">
        <v>86</v>
      </c>
      <c r="L332" t="s">
        <v>87</v>
      </c>
      <c r="M332" t="s">
        <v>88</v>
      </c>
      <c r="N332" t="s">
        <v>162</v>
      </c>
      <c r="O332" t="s">
        <v>90</v>
      </c>
      <c r="P332" t="s">
        <v>90</v>
      </c>
      <c r="Q332" t="s">
        <v>167</v>
      </c>
      <c r="R332" t="s">
        <v>115</v>
      </c>
      <c r="S332">
        <v>5</v>
      </c>
      <c r="T332">
        <v>4</v>
      </c>
      <c r="U332" s="2">
        <v>1964</v>
      </c>
      <c r="V332" s="2">
        <v>1964</v>
      </c>
      <c r="W332" s="1">
        <f t="shared" si="21"/>
        <v>58</v>
      </c>
      <c r="X332" s="1">
        <f t="shared" si="22"/>
        <v>58</v>
      </c>
      <c r="Y332" t="s">
        <v>93</v>
      </c>
      <c r="Z332" t="s">
        <v>94</v>
      </c>
      <c r="AA332" t="s">
        <v>140</v>
      </c>
      <c r="AB332" t="s">
        <v>140</v>
      </c>
      <c r="AC332" t="s">
        <v>96</v>
      </c>
      <c r="AE332">
        <v>84</v>
      </c>
      <c r="AF332" t="s">
        <v>98</v>
      </c>
      <c r="AG332" t="s">
        <v>98</v>
      </c>
      <c r="AH332" t="s">
        <v>118</v>
      </c>
      <c r="AI332" s="1">
        <f>VLOOKUP('Housing Data Set'!AH332, 'Look-Up Tab'!$B$3:$C$8,2,FALSE)</f>
        <v>2</v>
      </c>
      <c r="AJ332" t="s">
        <v>98</v>
      </c>
      <c r="AK332" t="s">
        <v>98</v>
      </c>
      <c r="AL332" t="s">
        <v>100</v>
      </c>
      <c r="AM332" t="s">
        <v>101</v>
      </c>
      <c r="AN332">
        <v>40</v>
      </c>
      <c r="AO332" t="s">
        <v>153</v>
      </c>
      <c r="AP332">
        <v>264</v>
      </c>
      <c r="AQ332">
        <v>1424</v>
      </c>
      <c r="AR332">
        <v>1728</v>
      </c>
      <c r="AS332" t="s">
        <v>103</v>
      </c>
      <c r="AT332" t="s">
        <v>98</v>
      </c>
      <c r="AU332" t="s">
        <v>105</v>
      </c>
      <c r="AV332" t="s">
        <v>106</v>
      </c>
      <c r="AW332">
        <v>1728</v>
      </c>
      <c r="AX332">
        <v>0</v>
      </c>
      <c r="AY332">
        <v>0</v>
      </c>
      <c r="AZ332">
        <v>1728</v>
      </c>
      <c r="BA332">
        <v>0</v>
      </c>
      <c r="BB332">
        <v>1</v>
      </c>
      <c r="BC332">
        <v>2</v>
      </c>
      <c r="BD332">
        <v>0</v>
      </c>
      <c r="BE332">
        <v>6</v>
      </c>
      <c r="BF332">
        <v>2</v>
      </c>
      <c r="BG332" t="s">
        <v>98</v>
      </c>
      <c r="BH332" s="1">
        <v>10</v>
      </c>
      <c r="BI332" t="s">
        <v>107</v>
      </c>
      <c r="BJ332" s="2">
        <v>0</v>
      </c>
      <c r="BK332" s="1">
        <f t="shared" si="23"/>
        <v>0</v>
      </c>
      <c r="BL332" t="s">
        <v>83</v>
      </c>
      <c r="BM332" t="s">
        <v>127</v>
      </c>
      <c r="BN332">
        <v>2002</v>
      </c>
      <c r="BO332" t="s">
        <v>102</v>
      </c>
      <c r="BP332">
        <v>1</v>
      </c>
      <c r="BQ332">
        <v>352</v>
      </c>
      <c r="BR332" t="s">
        <v>98</v>
      </c>
      <c r="BS332" t="s">
        <v>98</v>
      </c>
      <c r="BT332" t="s">
        <v>105</v>
      </c>
      <c r="BU332">
        <v>155</v>
      </c>
      <c r="BV332">
        <v>0</v>
      </c>
      <c r="BW332">
        <v>0</v>
      </c>
      <c r="BX332">
        <v>0</v>
      </c>
      <c r="BY332">
        <v>0</v>
      </c>
      <c r="BZ332">
        <v>0</v>
      </c>
      <c r="CA332" t="s">
        <v>83</v>
      </c>
      <c r="CB332" t="s">
        <v>83</v>
      </c>
      <c r="CC332" t="s">
        <v>83</v>
      </c>
      <c r="CD332">
        <v>0</v>
      </c>
      <c r="CE332">
        <v>11</v>
      </c>
      <c r="CF332">
        <v>2007</v>
      </c>
      <c r="CG332" t="s">
        <v>110</v>
      </c>
      <c r="CH332" t="s">
        <v>111</v>
      </c>
      <c r="CI332" s="3">
        <v>119000</v>
      </c>
    </row>
    <row r="333" spans="1:87" x14ac:dyDescent="0.3">
      <c r="A333" s="1">
        <v>332</v>
      </c>
      <c r="B333">
        <v>20</v>
      </c>
      <c r="C333" t="s">
        <v>81</v>
      </c>
      <c r="D333">
        <v>70</v>
      </c>
      <c r="E333" s="1">
        <v>8176</v>
      </c>
      <c r="F333" s="2" t="s">
        <v>82</v>
      </c>
      <c r="G333" s="1">
        <f t="shared" si="20"/>
        <v>1</v>
      </c>
      <c r="H333" t="s">
        <v>83</v>
      </c>
      <c r="I333" t="s">
        <v>84</v>
      </c>
      <c r="J333" t="s">
        <v>85</v>
      </c>
      <c r="K333" t="s">
        <v>86</v>
      </c>
      <c r="L333" t="s">
        <v>87</v>
      </c>
      <c r="M333" t="s">
        <v>88</v>
      </c>
      <c r="N333" t="s">
        <v>162</v>
      </c>
      <c r="O333" t="s">
        <v>90</v>
      </c>
      <c r="P333" t="s">
        <v>90</v>
      </c>
      <c r="Q333" t="s">
        <v>91</v>
      </c>
      <c r="R333" t="s">
        <v>115</v>
      </c>
      <c r="S333">
        <v>5</v>
      </c>
      <c r="T333">
        <v>6</v>
      </c>
      <c r="U333" s="2">
        <v>1958</v>
      </c>
      <c r="V333" s="2">
        <v>1992</v>
      </c>
      <c r="W333" s="1">
        <f t="shared" si="21"/>
        <v>64</v>
      </c>
      <c r="X333" s="1">
        <f t="shared" si="22"/>
        <v>30</v>
      </c>
      <c r="Y333" t="s">
        <v>93</v>
      </c>
      <c r="Z333" t="s">
        <v>94</v>
      </c>
      <c r="AA333" t="s">
        <v>124</v>
      </c>
      <c r="AB333" t="s">
        <v>124</v>
      </c>
      <c r="AC333" t="s">
        <v>117</v>
      </c>
      <c r="AE333">
        <v>0</v>
      </c>
      <c r="AF333" t="s">
        <v>98</v>
      </c>
      <c r="AG333" t="s">
        <v>98</v>
      </c>
      <c r="AH333" t="s">
        <v>118</v>
      </c>
      <c r="AI333" s="1">
        <f>VLOOKUP('Housing Data Set'!AH333, 'Look-Up Tab'!$B$3:$C$8,2,FALSE)</f>
        <v>2</v>
      </c>
      <c r="AJ333" t="s">
        <v>98</v>
      </c>
      <c r="AK333" t="s">
        <v>98</v>
      </c>
      <c r="AL333" t="s">
        <v>100</v>
      </c>
      <c r="AM333" t="s">
        <v>153</v>
      </c>
      <c r="AN333">
        <v>846</v>
      </c>
      <c r="AO333" t="s">
        <v>102</v>
      </c>
      <c r="AP333">
        <v>0</v>
      </c>
      <c r="AQ333">
        <v>210</v>
      </c>
      <c r="AR333">
        <v>1056</v>
      </c>
      <c r="AS333" t="s">
        <v>103</v>
      </c>
      <c r="AT333" t="s">
        <v>147</v>
      </c>
      <c r="AU333" t="s">
        <v>105</v>
      </c>
      <c r="AV333" t="s">
        <v>106</v>
      </c>
      <c r="AW333">
        <v>1056</v>
      </c>
      <c r="AX333">
        <v>0</v>
      </c>
      <c r="AY333">
        <v>0</v>
      </c>
      <c r="AZ333">
        <v>1056</v>
      </c>
      <c r="BA333">
        <v>1</v>
      </c>
      <c r="BB333">
        <v>0</v>
      </c>
      <c r="BC333">
        <v>1</v>
      </c>
      <c r="BD333">
        <v>0</v>
      </c>
      <c r="BE333">
        <v>3</v>
      </c>
      <c r="BF333">
        <v>1</v>
      </c>
      <c r="BG333" t="s">
        <v>98</v>
      </c>
      <c r="BH333" s="1">
        <v>6</v>
      </c>
      <c r="BI333" t="s">
        <v>107</v>
      </c>
      <c r="BJ333" s="2">
        <v>0</v>
      </c>
      <c r="BK333" s="1">
        <f t="shared" si="23"/>
        <v>0</v>
      </c>
      <c r="BL333" t="s">
        <v>83</v>
      </c>
      <c r="BM333" t="s">
        <v>108</v>
      </c>
      <c r="BN333">
        <v>1958</v>
      </c>
      <c r="BO333" t="s">
        <v>109</v>
      </c>
      <c r="BP333">
        <v>1</v>
      </c>
      <c r="BQ333">
        <v>308</v>
      </c>
      <c r="BR333" t="s">
        <v>98</v>
      </c>
      <c r="BS333" t="s">
        <v>98</v>
      </c>
      <c r="BT333" t="s">
        <v>105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 t="s">
        <v>83</v>
      </c>
      <c r="CB333" t="s">
        <v>83</v>
      </c>
      <c r="CC333" t="s">
        <v>83</v>
      </c>
      <c r="CD333">
        <v>0</v>
      </c>
      <c r="CE333">
        <v>8</v>
      </c>
      <c r="CF333">
        <v>2007</v>
      </c>
      <c r="CG333" t="s">
        <v>110</v>
      </c>
      <c r="CH333" t="s">
        <v>111</v>
      </c>
      <c r="CI333" s="3">
        <v>139000</v>
      </c>
    </row>
    <row r="334" spans="1:87" x14ac:dyDescent="0.3">
      <c r="A334" s="1">
        <v>333</v>
      </c>
      <c r="B334">
        <v>20</v>
      </c>
      <c r="C334" t="s">
        <v>81</v>
      </c>
      <c r="D334">
        <v>85</v>
      </c>
      <c r="E334" s="1">
        <v>10655</v>
      </c>
      <c r="F334" s="2" t="s">
        <v>82</v>
      </c>
      <c r="G334" s="1">
        <f t="shared" si="20"/>
        <v>1</v>
      </c>
      <c r="H334" t="s">
        <v>83</v>
      </c>
      <c r="I334" t="s">
        <v>120</v>
      </c>
      <c r="J334" t="s">
        <v>85</v>
      </c>
      <c r="K334" t="s">
        <v>86</v>
      </c>
      <c r="L334" t="s">
        <v>87</v>
      </c>
      <c r="M334" t="s">
        <v>88</v>
      </c>
      <c r="N334" t="s">
        <v>154</v>
      </c>
      <c r="O334" t="s">
        <v>90</v>
      </c>
      <c r="P334" t="s">
        <v>90</v>
      </c>
      <c r="Q334" t="s">
        <v>91</v>
      </c>
      <c r="R334" t="s">
        <v>115</v>
      </c>
      <c r="S334">
        <v>8</v>
      </c>
      <c r="T334">
        <v>5</v>
      </c>
      <c r="U334" s="2">
        <v>2003</v>
      </c>
      <c r="V334" s="2">
        <v>2004</v>
      </c>
      <c r="W334" s="1">
        <f t="shared" si="21"/>
        <v>19</v>
      </c>
      <c r="X334" s="1">
        <f t="shared" si="22"/>
        <v>18</v>
      </c>
      <c r="Y334" t="s">
        <v>93</v>
      </c>
      <c r="Z334" t="s">
        <v>94</v>
      </c>
      <c r="AA334" t="s">
        <v>95</v>
      </c>
      <c r="AB334" t="s">
        <v>95</v>
      </c>
      <c r="AC334" t="s">
        <v>96</v>
      </c>
      <c r="AE334">
        <v>296</v>
      </c>
      <c r="AF334" t="s">
        <v>97</v>
      </c>
      <c r="AG334" t="s">
        <v>98</v>
      </c>
      <c r="AH334" t="s">
        <v>99</v>
      </c>
      <c r="AI334" s="1">
        <f>VLOOKUP('Housing Data Set'!AH334, 'Look-Up Tab'!$B$3:$C$8,2,FALSE)</f>
        <v>3</v>
      </c>
      <c r="AJ334" t="s">
        <v>97</v>
      </c>
      <c r="AK334" t="s">
        <v>98</v>
      </c>
      <c r="AL334" t="s">
        <v>100</v>
      </c>
      <c r="AM334" t="s">
        <v>101</v>
      </c>
      <c r="AN334">
        <v>1124</v>
      </c>
      <c r="AO334" t="s">
        <v>83</v>
      </c>
      <c r="AP334">
        <v>479</v>
      </c>
      <c r="AQ334">
        <v>1603</v>
      </c>
      <c r="AR334">
        <v>3206</v>
      </c>
      <c r="AS334" t="s">
        <v>103</v>
      </c>
      <c r="AT334" t="s">
        <v>104</v>
      </c>
      <c r="AU334" t="s">
        <v>105</v>
      </c>
      <c r="AV334" t="s">
        <v>106</v>
      </c>
      <c r="AW334">
        <v>1629</v>
      </c>
      <c r="AX334">
        <v>0</v>
      </c>
      <c r="AY334">
        <v>0</v>
      </c>
      <c r="AZ334">
        <v>1629</v>
      </c>
      <c r="BA334">
        <v>1</v>
      </c>
      <c r="BB334">
        <v>0</v>
      </c>
      <c r="BC334">
        <v>2</v>
      </c>
      <c r="BD334">
        <v>0</v>
      </c>
      <c r="BE334">
        <v>3</v>
      </c>
      <c r="BF334">
        <v>1</v>
      </c>
      <c r="BG334" t="s">
        <v>97</v>
      </c>
      <c r="BH334" s="1">
        <v>7</v>
      </c>
      <c r="BI334" t="s">
        <v>107</v>
      </c>
      <c r="BJ334" s="2">
        <v>1</v>
      </c>
      <c r="BK334" s="1">
        <f t="shared" si="23"/>
        <v>1</v>
      </c>
      <c r="BL334" t="s">
        <v>97</v>
      </c>
      <c r="BM334" t="s">
        <v>108</v>
      </c>
      <c r="BN334">
        <v>2003</v>
      </c>
      <c r="BO334" t="s">
        <v>109</v>
      </c>
      <c r="BP334">
        <v>3</v>
      </c>
      <c r="BQ334">
        <v>880</v>
      </c>
      <c r="BR334" t="s">
        <v>98</v>
      </c>
      <c r="BS334" t="s">
        <v>98</v>
      </c>
      <c r="BT334" t="s">
        <v>105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 t="s">
        <v>83</v>
      </c>
      <c r="CB334" t="s">
        <v>83</v>
      </c>
      <c r="CC334" t="s">
        <v>83</v>
      </c>
      <c r="CD334">
        <v>0</v>
      </c>
      <c r="CE334">
        <v>10</v>
      </c>
      <c r="CF334">
        <v>2009</v>
      </c>
      <c r="CG334" t="s">
        <v>110</v>
      </c>
      <c r="CH334" t="s">
        <v>111</v>
      </c>
      <c r="CI334" s="3">
        <v>284000</v>
      </c>
    </row>
    <row r="335" spans="1:87" x14ac:dyDescent="0.3">
      <c r="A335" s="1">
        <v>334</v>
      </c>
      <c r="B335">
        <v>120</v>
      </c>
      <c r="C335" t="s">
        <v>142</v>
      </c>
      <c r="D335">
        <v>59</v>
      </c>
      <c r="E335" s="1">
        <v>8198</v>
      </c>
      <c r="F335" s="2" t="s">
        <v>82</v>
      </c>
      <c r="G335" s="1">
        <f t="shared" si="20"/>
        <v>1</v>
      </c>
      <c r="H335" t="s">
        <v>83</v>
      </c>
      <c r="I335" t="s">
        <v>84</v>
      </c>
      <c r="J335" t="s">
        <v>85</v>
      </c>
      <c r="K335" t="s">
        <v>86</v>
      </c>
      <c r="L335" t="s">
        <v>238</v>
      </c>
      <c r="M335" t="s">
        <v>88</v>
      </c>
      <c r="N335" t="s">
        <v>154</v>
      </c>
      <c r="O335" t="s">
        <v>90</v>
      </c>
      <c r="P335" t="s">
        <v>90</v>
      </c>
      <c r="Q335" t="s">
        <v>179</v>
      </c>
      <c r="R335" t="s">
        <v>115</v>
      </c>
      <c r="S335">
        <v>7</v>
      </c>
      <c r="T335">
        <v>5</v>
      </c>
      <c r="U335" s="2">
        <v>2004</v>
      </c>
      <c r="V335" s="2">
        <v>2004</v>
      </c>
      <c r="W335" s="1">
        <f t="shared" si="21"/>
        <v>18</v>
      </c>
      <c r="X335" s="1">
        <f t="shared" si="22"/>
        <v>18</v>
      </c>
      <c r="Y335" t="s">
        <v>93</v>
      </c>
      <c r="Z335" t="s">
        <v>94</v>
      </c>
      <c r="AA335" t="s">
        <v>95</v>
      </c>
      <c r="AB335" t="s">
        <v>95</v>
      </c>
      <c r="AC335" t="s">
        <v>137</v>
      </c>
      <c r="AE335">
        <v>146</v>
      </c>
      <c r="AF335" t="s">
        <v>97</v>
      </c>
      <c r="AG335" t="s">
        <v>98</v>
      </c>
      <c r="AH335" t="s">
        <v>99</v>
      </c>
      <c r="AI335" s="1">
        <f>VLOOKUP('Housing Data Set'!AH335, 'Look-Up Tab'!$B$3:$C$8,2,FALSE)</f>
        <v>3</v>
      </c>
      <c r="AJ335" t="s">
        <v>97</v>
      </c>
      <c r="AK335" t="s">
        <v>98</v>
      </c>
      <c r="AL335" t="s">
        <v>130</v>
      </c>
      <c r="AM335" t="s">
        <v>101</v>
      </c>
      <c r="AN335">
        <v>720</v>
      </c>
      <c r="AO335" t="s">
        <v>102</v>
      </c>
      <c r="AP335">
        <v>0</v>
      </c>
      <c r="AQ335">
        <v>638</v>
      </c>
      <c r="AR335">
        <v>1358</v>
      </c>
      <c r="AS335" t="s">
        <v>103</v>
      </c>
      <c r="AT335" t="s">
        <v>104</v>
      </c>
      <c r="AU335" t="s">
        <v>105</v>
      </c>
      <c r="AV335" t="s">
        <v>106</v>
      </c>
      <c r="AW335">
        <v>1358</v>
      </c>
      <c r="AX335">
        <v>0</v>
      </c>
      <c r="AY335">
        <v>0</v>
      </c>
      <c r="AZ335">
        <v>1358</v>
      </c>
      <c r="BA335">
        <v>1</v>
      </c>
      <c r="BB335">
        <v>0</v>
      </c>
      <c r="BC335">
        <v>2</v>
      </c>
      <c r="BD335">
        <v>0</v>
      </c>
      <c r="BE335">
        <v>2</v>
      </c>
      <c r="BF335">
        <v>1</v>
      </c>
      <c r="BG335" t="s">
        <v>97</v>
      </c>
      <c r="BH335" s="1">
        <v>6</v>
      </c>
      <c r="BI335" t="s">
        <v>107</v>
      </c>
      <c r="BJ335" s="2">
        <v>1</v>
      </c>
      <c r="BK335" s="1">
        <f t="shared" si="23"/>
        <v>1</v>
      </c>
      <c r="BL335" t="s">
        <v>97</v>
      </c>
      <c r="BM335" t="s">
        <v>108</v>
      </c>
      <c r="BN335">
        <v>2004</v>
      </c>
      <c r="BO335" t="s">
        <v>109</v>
      </c>
      <c r="BP335">
        <v>2</v>
      </c>
      <c r="BQ335">
        <v>484</v>
      </c>
      <c r="BR335" t="s">
        <v>98</v>
      </c>
      <c r="BS335" t="s">
        <v>98</v>
      </c>
      <c r="BT335" t="s">
        <v>105</v>
      </c>
      <c r="BU335">
        <v>192</v>
      </c>
      <c r="BV335">
        <v>30</v>
      </c>
      <c r="BW335">
        <v>0</v>
      </c>
      <c r="BX335">
        <v>0</v>
      </c>
      <c r="BY335">
        <v>0</v>
      </c>
      <c r="BZ335">
        <v>0</v>
      </c>
      <c r="CA335" t="s">
        <v>83</v>
      </c>
      <c r="CB335" t="s">
        <v>83</v>
      </c>
      <c r="CC335" t="s">
        <v>83</v>
      </c>
      <c r="CD335">
        <v>0</v>
      </c>
      <c r="CE335">
        <v>7</v>
      </c>
      <c r="CF335">
        <v>2008</v>
      </c>
      <c r="CG335" t="s">
        <v>110</v>
      </c>
      <c r="CH335" t="s">
        <v>111</v>
      </c>
      <c r="CI335" s="3">
        <v>207000</v>
      </c>
    </row>
    <row r="336" spans="1:87" x14ac:dyDescent="0.3">
      <c r="A336" s="1">
        <v>335</v>
      </c>
      <c r="B336">
        <v>60</v>
      </c>
      <c r="C336" t="s">
        <v>81</v>
      </c>
      <c r="D336">
        <v>59</v>
      </c>
      <c r="E336" s="1">
        <v>9042</v>
      </c>
      <c r="F336" s="2" t="s">
        <v>82</v>
      </c>
      <c r="G336" s="1">
        <f t="shared" si="20"/>
        <v>1</v>
      </c>
      <c r="H336" t="s">
        <v>83</v>
      </c>
      <c r="I336" t="s">
        <v>120</v>
      </c>
      <c r="J336" t="s">
        <v>85</v>
      </c>
      <c r="K336" t="s">
        <v>86</v>
      </c>
      <c r="L336" t="s">
        <v>87</v>
      </c>
      <c r="M336" t="s">
        <v>88</v>
      </c>
      <c r="N336" t="s">
        <v>193</v>
      </c>
      <c r="O336" t="s">
        <v>90</v>
      </c>
      <c r="P336" t="s">
        <v>90</v>
      </c>
      <c r="Q336" t="s">
        <v>91</v>
      </c>
      <c r="R336" t="s">
        <v>92</v>
      </c>
      <c r="S336">
        <v>6</v>
      </c>
      <c r="T336">
        <v>5</v>
      </c>
      <c r="U336" s="2">
        <v>1998</v>
      </c>
      <c r="V336" s="2">
        <v>1998</v>
      </c>
      <c r="W336" s="1">
        <f t="shared" si="21"/>
        <v>24</v>
      </c>
      <c r="X336" s="1">
        <f t="shared" si="22"/>
        <v>24</v>
      </c>
      <c r="Y336" t="s">
        <v>93</v>
      </c>
      <c r="Z336" t="s">
        <v>94</v>
      </c>
      <c r="AA336" t="s">
        <v>95</v>
      </c>
      <c r="AB336" t="s">
        <v>95</v>
      </c>
      <c r="AC336" t="s">
        <v>117</v>
      </c>
      <c r="AE336">
        <v>0</v>
      </c>
      <c r="AF336" t="s">
        <v>98</v>
      </c>
      <c r="AG336" t="s">
        <v>98</v>
      </c>
      <c r="AH336" t="s">
        <v>99</v>
      </c>
      <c r="AI336" s="1">
        <f>VLOOKUP('Housing Data Set'!AH336, 'Look-Up Tab'!$B$3:$C$8,2,FALSE)</f>
        <v>3</v>
      </c>
      <c r="AJ336" t="s">
        <v>97</v>
      </c>
      <c r="AK336" t="s">
        <v>98</v>
      </c>
      <c r="AL336" t="s">
        <v>97</v>
      </c>
      <c r="AM336" t="s">
        <v>101</v>
      </c>
      <c r="AN336">
        <v>828</v>
      </c>
      <c r="AO336" t="s">
        <v>102</v>
      </c>
      <c r="AP336">
        <v>0</v>
      </c>
      <c r="AQ336">
        <v>115</v>
      </c>
      <c r="AR336">
        <v>943</v>
      </c>
      <c r="AS336" t="s">
        <v>103</v>
      </c>
      <c r="AT336" t="s">
        <v>97</v>
      </c>
      <c r="AU336" t="s">
        <v>105</v>
      </c>
      <c r="AV336" t="s">
        <v>106</v>
      </c>
      <c r="AW336">
        <v>943</v>
      </c>
      <c r="AX336">
        <v>695</v>
      </c>
      <c r="AY336">
        <v>0</v>
      </c>
      <c r="AZ336">
        <v>1638</v>
      </c>
      <c r="BA336">
        <v>1</v>
      </c>
      <c r="BB336">
        <v>0</v>
      </c>
      <c r="BC336">
        <v>2</v>
      </c>
      <c r="BD336">
        <v>1</v>
      </c>
      <c r="BE336">
        <v>3</v>
      </c>
      <c r="BF336">
        <v>1</v>
      </c>
      <c r="BG336" t="s">
        <v>98</v>
      </c>
      <c r="BH336" s="1">
        <v>7</v>
      </c>
      <c r="BI336" t="s">
        <v>107</v>
      </c>
      <c r="BJ336" s="2">
        <v>2</v>
      </c>
      <c r="BK336" s="1">
        <f t="shared" si="23"/>
        <v>1</v>
      </c>
      <c r="BL336" t="s">
        <v>98</v>
      </c>
      <c r="BM336" t="s">
        <v>108</v>
      </c>
      <c r="BN336">
        <v>1998</v>
      </c>
      <c r="BO336" t="s">
        <v>157</v>
      </c>
      <c r="BP336">
        <v>2</v>
      </c>
      <c r="BQ336">
        <v>472</v>
      </c>
      <c r="BR336" t="s">
        <v>98</v>
      </c>
      <c r="BS336" t="s">
        <v>98</v>
      </c>
      <c r="BT336" t="s">
        <v>105</v>
      </c>
      <c r="BU336">
        <v>100</v>
      </c>
      <c r="BV336">
        <v>38</v>
      </c>
      <c r="BW336">
        <v>0</v>
      </c>
      <c r="BX336">
        <v>0</v>
      </c>
      <c r="BY336">
        <v>0</v>
      </c>
      <c r="BZ336">
        <v>0</v>
      </c>
      <c r="CA336" t="s">
        <v>83</v>
      </c>
      <c r="CB336" t="s">
        <v>83</v>
      </c>
      <c r="CC336" t="s">
        <v>83</v>
      </c>
      <c r="CD336">
        <v>0</v>
      </c>
      <c r="CE336">
        <v>7</v>
      </c>
      <c r="CF336">
        <v>2008</v>
      </c>
      <c r="CG336" t="s">
        <v>110</v>
      </c>
      <c r="CH336" t="s">
        <v>111</v>
      </c>
      <c r="CI336" s="3">
        <v>192000</v>
      </c>
    </row>
    <row r="337" spans="1:87" x14ac:dyDescent="0.3">
      <c r="A337" s="1">
        <v>336</v>
      </c>
      <c r="B337">
        <v>190</v>
      </c>
      <c r="C337" t="s">
        <v>81</v>
      </c>
      <c r="D337" t="s">
        <v>83</v>
      </c>
      <c r="E337" s="1">
        <v>164660</v>
      </c>
      <c r="F337" s="2" t="s">
        <v>174</v>
      </c>
      <c r="G337" s="1">
        <f t="shared" si="20"/>
        <v>0</v>
      </c>
      <c r="H337" t="s">
        <v>83</v>
      </c>
      <c r="I337" t="s">
        <v>120</v>
      </c>
      <c r="J337" t="s">
        <v>199</v>
      </c>
      <c r="K337" t="s">
        <v>86</v>
      </c>
      <c r="L337" t="s">
        <v>122</v>
      </c>
      <c r="M337" t="s">
        <v>213</v>
      </c>
      <c r="N337" t="s">
        <v>189</v>
      </c>
      <c r="O337" t="s">
        <v>90</v>
      </c>
      <c r="P337" t="s">
        <v>90</v>
      </c>
      <c r="Q337" t="s">
        <v>149</v>
      </c>
      <c r="R337" t="s">
        <v>132</v>
      </c>
      <c r="S337">
        <v>5</v>
      </c>
      <c r="T337">
        <v>6</v>
      </c>
      <c r="U337" s="2">
        <v>1965</v>
      </c>
      <c r="V337" s="2">
        <v>1965</v>
      </c>
      <c r="W337" s="1">
        <f t="shared" si="21"/>
        <v>57</v>
      </c>
      <c r="X337" s="1">
        <f t="shared" si="22"/>
        <v>57</v>
      </c>
      <c r="Y337" t="s">
        <v>93</v>
      </c>
      <c r="Z337" t="s">
        <v>94</v>
      </c>
      <c r="AA337" t="s">
        <v>161</v>
      </c>
      <c r="AB337" t="s">
        <v>161</v>
      </c>
      <c r="AC337" t="s">
        <v>117</v>
      </c>
      <c r="AE337">
        <v>0</v>
      </c>
      <c r="AF337" t="s">
        <v>98</v>
      </c>
      <c r="AG337" t="s">
        <v>98</v>
      </c>
      <c r="AH337" t="s">
        <v>118</v>
      </c>
      <c r="AI337" s="1">
        <f>VLOOKUP('Housing Data Set'!AH337, 'Look-Up Tab'!$B$3:$C$8,2,FALSE)</f>
        <v>2</v>
      </c>
      <c r="AJ337" t="s">
        <v>98</v>
      </c>
      <c r="AK337" t="s">
        <v>98</v>
      </c>
      <c r="AL337" t="s">
        <v>97</v>
      </c>
      <c r="AM337" t="s">
        <v>119</v>
      </c>
      <c r="AN337">
        <v>1249</v>
      </c>
      <c r="AO337" t="s">
        <v>141</v>
      </c>
      <c r="AP337">
        <v>147</v>
      </c>
      <c r="AQ337">
        <v>103</v>
      </c>
      <c r="AR337">
        <v>1499</v>
      </c>
      <c r="AS337" t="s">
        <v>103</v>
      </c>
      <c r="AT337" t="s">
        <v>104</v>
      </c>
      <c r="AU337" t="s">
        <v>105</v>
      </c>
      <c r="AV337" t="s">
        <v>106</v>
      </c>
      <c r="AW337">
        <v>1619</v>
      </c>
      <c r="AX337">
        <v>167</v>
      </c>
      <c r="AY337">
        <v>0</v>
      </c>
      <c r="AZ337">
        <v>1786</v>
      </c>
      <c r="BA337">
        <v>2</v>
      </c>
      <c r="BB337">
        <v>0</v>
      </c>
      <c r="BC337">
        <v>2</v>
      </c>
      <c r="BD337">
        <v>0</v>
      </c>
      <c r="BE337">
        <v>3</v>
      </c>
      <c r="BF337">
        <v>1</v>
      </c>
      <c r="BG337" t="s">
        <v>98</v>
      </c>
      <c r="BH337" s="1">
        <v>7</v>
      </c>
      <c r="BI337" t="s">
        <v>107</v>
      </c>
      <c r="BJ337" s="2">
        <v>2</v>
      </c>
      <c r="BK337" s="1">
        <f t="shared" si="23"/>
        <v>1</v>
      </c>
      <c r="BL337" t="s">
        <v>97</v>
      </c>
      <c r="BM337" t="s">
        <v>108</v>
      </c>
      <c r="BN337">
        <v>1965</v>
      </c>
      <c r="BO337" t="s">
        <v>157</v>
      </c>
      <c r="BP337">
        <v>2</v>
      </c>
      <c r="BQ337">
        <v>529</v>
      </c>
      <c r="BR337" t="s">
        <v>98</v>
      </c>
      <c r="BS337" t="s">
        <v>98</v>
      </c>
      <c r="BT337" t="s">
        <v>105</v>
      </c>
      <c r="BU337">
        <v>670</v>
      </c>
      <c r="BV337">
        <v>0</v>
      </c>
      <c r="BW337">
        <v>0</v>
      </c>
      <c r="BX337">
        <v>0</v>
      </c>
      <c r="BY337">
        <v>0</v>
      </c>
      <c r="BZ337">
        <v>0</v>
      </c>
      <c r="CA337" t="s">
        <v>83</v>
      </c>
      <c r="CB337" t="s">
        <v>83</v>
      </c>
      <c r="CC337" t="s">
        <v>135</v>
      </c>
      <c r="CD337">
        <v>700</v>
      </c>
      <c r="CE337">
        <v>8</v>
      </c>
      <c r="CF337">
        <v>2008</v>
      </c>
      <c r="CG337" t="s">
        <v>110</v>
      </c>
      <c r="CH337" t="s">
        <v>111</v>
      </c>
      <c r="CI337" s="3">
        <v>228950</v>
      </c>
    </row>
    <row r="338" spans="1:87" x14ac:dyDescent="0.3">
      <c r="A338" s="1">
        <v>337</v>
      </c>
      <c r="B338">
        <v>20</v>
      </c>
      <c r="C338" t="s">
        <v>81</v>
      </c>
      <c r="D338">
        <v>86</v>
      </c>
      <c r="E338" s="1">
        <v>14157</v>
      </c>
      <c r="F338" s="2" t="s">
        <v>82</v>
      </c>
      <c r="G338" s="1">
        <f t="shared" si="20"/>
        <v>1</v>
      </c>
      <c r="H338" t="s">
        <v>83</v>
      </c>
      <c r="I338" t="s">
        <v>120</v>
      </c>
      <c r="J338" t="s">
        <v>199</v>
      </c>
      <c r="K338" t="s">
        <v>86</v>
      </c>
      <c r="L338" t="s">
        <v>122</v>
      </c>
      <c r="M338" t="s">
        <v>88</v>
      </c>
      <c r="N338" t="s">
        <v>200</v>
      </c>
      <c r="O338" t="s">
        <v>90</v>
      </c>
      <c r="P338" t="s">
        <v>90</v>
      </c>
      <c r="Q338" t="s">
        <v>91</v>
      </c>
      <c r="R338" t="s">
        <v>115</v>
      </c>
      <c r="S338">
        <v>9</v>
      </c>
      <c r="T338">
        <v>5</v>
      </c>
      <c r="U338" s="2">
        <v>2005</v>
      </c>
      <c r="V338" s="2">
        <v>2006</v>
      </c>
      <c r="W338" s="1">
        <f t="shared" si="21"/>
        <v>17</v>
      </c>
      <c r="X338" s="1">
        <f t="shared" si="22"/>
        <v>16</v>
      </c>
      <c r="Y338" t="s">
        <v>152</v>
      </c>
      <c r="Z338" t="s">
        <v>94</v>
      </c>
      <c r="AA338" t="s">
        <v>95</v>
      </c>
      <c r="AB338" t="s">
        <v>95</v>
      </c>
      <c r="AC338" t="s">
        <v>137</v>
      </c>
      <c r="AE338">
        <v>200</v>
      </c>
      <c r="AF338" t="s">
        <v>97</v>
      </c>
      <c r="AG338" t="s">
        <v>98</v>
      </c>
      <c r="AH338" t="s">
        <v>99</v>
      </c>
      <c r="AI338" s="1">
        <f>VLOOKUP('Housing Data Set'!AH338, 'Look-Up Tab'!$B$3:$C$8,2,FALSE)</f>
        <v>3</v>
      </c>
      <c r="AJ338" t="s">
        <v>104</v>
      </c>
      <c r="AK338" t="s">
        <v>98</v>
      </c>
      <c r="AL338" t="s">
        <v>97</v>
      </c>
      <c r="AM338" t="s">
        <v>101</v>
      </c>
      <c r="AN338">
        <v>1249</v>
      </c>
      <c r="AO338" t="s">
        <v>102</v>
      </c>
      <c r="AP338">
        <v>0</v>
      </c>
      <c r="AQ338">
        <v>673</v>
      </c>
      <c r="AR338">
        <v>1922</v>
      </c>
      <c r="AS338" t="s">
        <v>103</v>
      </c>
      <c r="AT338" t="s">
        <v>104</v>
      </c>
      <c r="AU338" t="s">
        <v>105</v>
      </c>
      <c r="AV338" t="s">
        <v>106</v>
      </c>
      <c r="AW338">
        <v>1922</v>
      </c>
      <c r="AX338">
        <v>0</v>
      </c>
      <c r="AY338">
        <v>0</v>
      </c>
      <c r="AZ338">
        <v>1922</v>
      </c>
      <c r="BA338">
        <v>1</v>
      </c>
      <c r="BB338">
        <v>0</v>
      </c>
      <c r="BC338">
        <v>2</v>
      </c>
      <c r="BD338">
        <v>0</v>
      </c>
      <c r="BE338">
        <v>3</v>
      </c>
      <c r="BF338">
        <v>1</v>
      </c>
      <c r="BG338" t="s">
        <v>97</v>
      </c>
      <c r="BH338" s="1">
        <v>8</v>
      </c>
      <c r="BI338" t="s">
        <v>107</v>
      </c>
      <c r="BJ338" s="2">
        <v>1</v>
      </c>
      <c r="BK338" s="1">
        <f t="shared" si="23"/>
        <v>1</v>
      </c>
      <c r="BL338" t="s">
        <v>97</v>
      </c>
      <c r="BM338" t="s">
        <v>108</v>
      </c>
      <c r="BN338">
        <v>2005</v>
      </c>
      <c r="BO338" t="s">
        <v>157</v>
      </c>
      <c r="BP338">
        <v>3</v>
      </c>
      <c r="BQ338">
        <v>676</v>
      </c>
      <c r="BR338" t="s">
        <v>98</v>
      </c>
      <c r="BS338" t="s">
        <v>98</v>
      </c>
      <c r="BT338" t="s">
        <v>105</v>
      </c>
      <c r="BU338">
        <v>178</v>
      </c>
      <c r="BV338">
        <v>51</v>
      </c>
      <c r="BW338">
        <v>0</v>
      </c>
      <c r="BX338">
        <v>0</v>
      </c>
      <c r="BY338">
        <v>0</v>
      </c>
      <c r="BZ338">
        <v>0</v>
      </c>
      <c r="CA338" t="s">
        <v>83</v>
      </c>
      <c r="CB338" t="s">
        <v>83</v>
      </c>
      <c r="CC338" t="s">
        <v>83</v>
      </c>
      <c r="CD338">
        <v>0</v>
      </c>
      <c r="CE338">
        <v>7</v>
      </c>
      <c r="CF338">
        <v>2007</v>
      </c>
      <c r="CG338" t="s">
        <v>110</v>
      </c>
      <c r="CH338" t="s">
        <v>111</v>
      </c>
      <c r="CI338" s="3">
        <v>377426</v>
      </c>
    </row>
    <row r="339" spans="1:87" x14ac:dyDescent="0.3">
      <c r="A339" s="1">
        <v>338</v>
      </c>
      <c r="B339">
        <v>20</v>
      </c>
      <c r="C339" t="s">
        <v>81</v>
      </c>
      <c r="D339">
        <v>70</v>
      </c>
      <c r="E339" s="1">
        <v>9135</v>
      </c>
      <c r="F339" s="2" t="s">
        <v>82</v>
      </c>
      <c r="G339" s="1">
        <f t="shared" si="20"/>
        <v>1</v>
      </c>
      <c r="H339" t="s">
        <v>83</v>
      </c>
      <c r="I339" t="s">
        <v>84</v>
      </c>
      <c r="J339" t="s">
        <v>85</v>
      </c>
      <c r="K339" t="s">
        <v>86</v>
      </c>
      <c r="L339" t="s">
        <v>87</v>
      </c>
      <c r="M339" t="s">
        <v>88</v>
      </c>
      <c r="N339" t="s">
        <v>89</v>
      </c>
      <c r="O339" t="s">
        <v>90</v>
      </c>
      <c r="P339" t="s">
        <v>90</v>
      </c>
      <c r="Q339" t="s">
        <v>91</v>
      </c>
      <c r="R339" t="s">
        <v>115</v>
      </c>
      <c r="S339">
        <v>7</v>
      </c>
      <c r="T339">
        <v>5</v>
      </c>
      <c r="U339" s="2">
        <v>2002</v>
      </c>
      <c r="V339" s="2">
        <v>2003</v>
      </c>
      <c r="W339" s="1">
        <f t="shared" si="21"/>
        <v>20</v>
      </c>
      <c r="X339" s="1">
        <f t="shared" si="22"/>
        <v>19</v>
      </c>
      <c r="Y339" t="s">
        <v>93</v>
      </c>
      <c r="Z339" t="s">
        <v>94</v>
      </c>
      <c r="AA339" t="s">
        <v>95</v>
      </c>
      <c r="AB339" t="s">
        <v>95</v>
      </c>
      <c r="AC339" t="s">
        <v>96</v>
      </c>
      <c r="AE339">
        <v>113</v>
      </c>
      <c r="AF339" t="s">
        <v>97</v>
      </c>
      <c r="AG339" t="s">
        <v>98</v>
      </c>
      <c r="AH339" t="s">
        <v>99</v>
      </c>
      <c r="AI339" s="1">
        <f>VLOOKUP('Housing Data Set'!AH339, 'Look-Up Tab'!$B$3:$C$8,2,FALSE)</f>
        <v>3</v>
      </c>
      <c r="AJ339" t="s">
        <v>97</v>
      </c>
      <c r="AK339" t="s">
        <v>98</v>
      </c>
      <c r="AL339" t="s">
        <v>130</v>
      </c>
      <c r="AM339" t="s">
        <v>101</v>
      </c>
      <c r="AN339">
        <v>810</v>
      </c>
      <c r="AO339" t="s">
        <v>102</v>
      </c>
      <c r="AP339">
        <v>0</v>
      </c>
      <c r="AQ339">
        <v>726</v>
      </c>
      <c r="AR339">
        <v>1536</v>
      </c>
      <c r="AS339" t="s">
        <v>103</v>
      </c>
      <c r="AT339" t="s">
        <v>104</v>
      </c>
      <c r="AU339" t="s">
        <v>105</v>
      </c>
      <c r="AV339" t="s">
        <v>106</v>
      </c>
      <c r="AW339">
        <v>1536</v>
      </c>
      <c r="AX339">
        <v>0</v>
      </c>
      <c r="AY339">
        <v>0</v>
      </c>
      <c r="AZ339">
        <v>1536</v>
      </c>
      <c r="BA339">
        <v>1</v>
      </c>
      <c r="BB339">
        <v>0</v>
      </c>
      <c r="BC339">
        <v>2</v>
      </c>
      <c r="BD339">
        <v>0</v>
      </c>
      <c r="BE339">
        <v>3</v>
      </c>
      <c r="BF339">
        <v>1</v>
      </c>
      <c r="BG339" t="s">
        <v>97</v>
      </c>
      <c r="BH339" s="1">
        <v>7</v>
      </c>
      <c r="BI339" t="s">
        <v>107</v>
      </c>
      <c r="BJ339" s="2">
        <v>0</v>
      </c>
      <c r="BK339" s="1">
        <f t="shared" si="23"/>
        <v>0</v>
      </c>
      <c r="BL339" t="s">
        <v>83</v>
      </c>
      <c r="BM339" t="s">
        <v>108</v>
      </c>
      <c r="BN339">
        <v>2002</v>
      </c>
      <c r="BO339" t="s">
        <v>109</v>
      </c>
      <c r="BP339">
        <v>2</v>
      </c>
      <c r="BQ339">
        <v>532</v>
      </c>
      <c r="BR339" t="s">
        <v>98</v>
      </c>
      <c r="BS339" t="s">
        <v>98</v>
      </c>
      <c r="BT339" t="s">
        <v>105</v>
      </c>
      <c r="BU339">
        <v>192</v>
      </c>
      <c r="BV339">
        <v>74</v>
      </c>
      <c r="BW339">
        <v>0</v>
      </c>
      <c r="BX339">
        <v>0</v>
      </c>
      <c r="BY339">
        <v>0</v>
      </c>
      <c r="BZ339">
        <v>0</v>
      </c>
      <c r="CA339" t="s">
        <v>83</v>
      </c>
      <c r="CB339" t="s">
        <v>83</v>
      </c>
      <c r="CC339" t="s">
        <v>83</v>
      </c>
      <c r="CD339">
        <v>0</v>
      </c>
      <c r="CE339">
        <v>12</v>
      </c>
      <c r="CF339">
        <v>2008</v>
      </c>
      <c r="CG339" t="s">
        <v>110</v>
      </c>
      <c r="CH339" t="s">
        <v>111</v>
      </c>
      <c r="CI339" s="3">
        <v>214000</v>
      </c>
    </row>
    <row r="340" spans="1:87" x14ac:dyDescent="0.3">
      <c r="A340" s="1">
        <v>339</v>
      </c>
      <c r="B340">
        <v>20</v>
      </c>
      <c r="C340" t="s">
        <v>81</v>
      </c>
      <c r="D340">
        <v>91</v>
      </c>
      <c r="E340" s="1">
        <v>14145</v>
      </c>
      <c r="F340" s="2" t="s">
        <v>82</v>
      </c>
      <c r="G340" s="1">
        <f t="shared" si="20"/>
        <v>1</v>
      </c>
      <c r="H340" t="s">
        <v>83</v>
      </c>
      <c r="I340" t="s">
        <v>84</v>
      </c>
      <c r="J340" t="s">
        <v>85</v>
      </c>
      <c r="K340" t="s">
        <v>86</v>
      </c>
      <c r="L340" t="s">
        <v>122</v>
      </c>
      <c r="M340" t="s">
        <v>88</v>
      </c>
      <c r="N340" t="s">
        <v>138</v>
      </c>
      <c r="O340" t="s">
        <v>90</v>
      </c>
      <c r="P340" t="s">
        <v>90</v>
      </c>
      <c r="Q340" t="s">
        <v>91</v>
      </c>
      <c r="R340" t="s">
        <v>115</v>
      </c>
      <c r="S340">
        <v>7</v>
      </c>
      <c r="T340">
        <v>7</v>
      </c>
      <c r="U340" s="2">
        <v>1984</v>
      </c>
      <c r="V340" s="2">
        <v>1998</v>
      </c>
      <c r="W340" s="1">
        <f t="shared" si="21"/>
        <v>38</v>
      </c>
      <c r="X340" s="1">
        <f t="shared" si="22"/>
        <v>24</v>
      </c>
      <c r="Y340" t="s">
        <v>93</v>
      </c>
      <c r="Z340" t="s">
        <v>94</v>
      </c>
      <c r="AA340" t="s">
        <v>124</v>
      </c>
      <c r="AB340" t="s">
        <v>124</v>
      </c>
      <c r="AC340" t="s">
        <v>117</v>
      </c>
      <c r="AE340">
        <v>0</v>
      </c>
      <c r="AF340" t="s">
        <v>97</v>
      </c>
      <c r="AG340" t="s">
        <v>98</v>
      </c>
      <c r="AH340" t="s">
        <v>118</v>
      </c>
      <c r="AI340" s="1">
        <f>VLOOKUP('Housing Data Set'!AH340, 'Look-Up Tab'!$B$3:$C$8,2,FALSE)</f>
        <v>2</v>
      </c>
      <c r="AJ340" t="s">
        <v>97</v>
      </c>
      <c r="AK340" t="s">
        <v>98</v>
      </c>
      <c r="AL340" t="s">
        <v>121</v>
      </c>
      <c r="AM340" t="s">
        <v>119</v>
      </c>
      <c r="AN340">
        <v>213</v>
      </c>
      <c r="AO340" t="s">
        <v>102</v>
      </c>
      <c r="AP340">
        <v>0</v>
      </c>
      <c r="AQ340">
        <v>995</v>
      </c>
      <c r="AR340">
        <v>1208</v>
      </c>
      <c r="AS340" t="s">
        <v>103</v>
      </c>
      <c r="AT340" t="s">
        <v>104</v>
      </c>
      <c r="AU340" t="s">
        <v>105</v>
      </c>
      <c r="AV340" t="s">
        <v>106</v>
      </c>
      <c r="AW340">
        <v>1621</v>
      </c>
      <c r="AX340">
        <v>0</v>
      </c>
      <c r="AY340">
        <v>0</v>
      </c>
      <c r="AZ340">
        <v>1621</v>
      </c>
      <c r="BA340">
        <v>1</v>
      </c>
      <c r="BB340">
        <v>0</v>
      </c>
      <c r="BC340">
        <v>2</v>
      </c>
      <c r="BD340">
        <v>0</v>
      </c>
      <c r="BE340">
        <v>3</v>
      </c>
      <c r="BF340">
        <v>1</v>
      </c>
      <c r="BG340" t="s">
        <v>97</v>
      </c>
      <c r="BH340" s="1">
        <v>8</v>
      </c>
      <c r="BI340" t="s">
        <v>107</v>
      </c>
      <c r="BJ340" s="2">
        <v>0</v>
      </c>
      <c r="BK340" s="1">
        <f t="shared" si="23"/>
        <v>0</v>
      </c>
      <c r="BL340" t="s">
        <v>83</v>
      </c>
      <c r="BM340" t="s">
        <v>108</v>
      </c>
      <c r="BN340">
        <v>1984</v>
      </c>
      <c r="BO340" t="s">
        <v>109</v>
      </c>
      <c r="BP340">
        <v>2</v>
      </c>
      <c r="BQ340">
        <v>440</v>
      </c>
      <c r="BR340" t="s">
        <v>98</v>
      </c>
      <c r="BS340" t="s">
        <v>98</v>
      </c>
      <c r="BT340" t="s">
        <v>105</v>
      </c>
      <c r="BU340">
        <v>108</v>
      </c>
      <c r="BV340">
        <v>45</v>
      </c>
      <c r="BW340">
        <v>0</v>
      </c>
      <c r="BX340">
        <v>0</v>
      </c>
      <c r="BY340">
        <v>0</v>
      </c>
      <c r="BZ340">
        <v>0</v>
      </c>
      <c r="CA340" t="s">
        <v>83</v>
      </c>
      <c r="CB340" t="s">
        <v>83</v>
      </c>
      <c r="CC340" t="s">
        <v>135</v>
      </c>
      <c r="CD340">
        <v>400</v>
      </c>
      <c r="CE340">
        <v>5</v>
      </c>
      <c r="CF340">
        <v>2006</v>
      </c>
      <c r="CG340" t="s">
        <v>110</v>
      </c>
      <c r="CH340" t="s">
        <v>111</v>
      </c>
      <c r="CI340" s="3">
        <v>202500</v>
      </c>
    </row>
    <row r="341" spans="1:87" x14ac:dyDescent="0.3">
      <c r="A341" s="1">
        <v>340</v>
      </c>
      <c r="B341">
        <v>20</v>
      </c>
      <c r="C341" t="s">
        <v>81</v>
      </c>
      <c r="D341">
        <v>66</v>
      </c>
      <c r="E341" s="1">
        <v>12400</v>
      </c>
      <c r="F341" s="2" t="s">
        <v>82</v>
      </c>
      <c r="G341" s="1">
        <f t="shared" si="20"/>
        <v>1</v>
      </c>
      <c r="H341" t="s">
        <v>83</v>
      </c>
      <c r="I341" t="s">
        <v>120</v>
      </c>
      <c r="J341" t="s">
        <v>85</v>
      </c>
      <c r="K341" t="s">
        <v>86</v>
      </c>
      <c r="L341" t="s">
        <v>87</v>
      </c>
      <c r="M341" t="s">
        <v>88</v>
      </c>
      <c r="N341" t="s">
        <v>162</v>
      </c>
      <c r="O341" t="s">
        <v>114</v>
      </c>
      <c r="P341" t="s">
        <v>90</v>
      </c>
      <c r="Q341" t="s">
        <v>91</v>
      </c>
      <c r="R341" t="s">
        <v>115</v>
      </c>
      <c r="S341">
        <v>6</v>
      </c>
      <c r="T341">
        <v>7</v>
      </c>
      <c r="U341" s="2">
        <v>1958</v>
      </c>
      <c r="V341" s="2">
        <v>1998</v>
      </c>
      <c r="W341" s="1">
        <f t="shared" si="21"/>
        <v>64</v>
      </c>
      <c r="X341" s="1">
        <f t="shared" si="22"/>
        <v>24</v>
      </c>
      <c r="Y341" t="s">
        <v>152</v>
      </c>
      <c r="Z341" t="s">
        <v>94</v>
      </c>
      <c r="AA341" t="s">
        <v>124</v>
      </c>
      <c r="AB341" t="s">
        <v>124</v>
      </c>
      <c r="AC341" t="s">
        <v>96</v>
      </c>
      <c r="AE341">
        <v>176</v>
      </c>
      <c r="AF341" t="s">
        <v>98</v>
      </c>
      <c r="AG341" t="s">
        <v>98</v>
      </c>
      <c r="AH341" t="s">
        <v>118</v>
      </c>
      <c r="AI341" s="1">
        <f>VLOOKUP('Housing Data Set'!AH341, 'Look-Up Tab'!$B$3:$C$8,2,FALSE)</f>
        <v>2</v>
      </c>
      <c r="AJ341" t="s">
        <v>98</v>
      </c>
      <c r="AK341" t="s">
        <v>147</v>
      </c>
      <c r="AL341" t="s">
        <v>100</v>
      </c>
      <c r="AM341" t="s">
        <v>153</v>
      </c>
      <c r="AN341">
        <v>585</v>
      </c>
      <c r="AO341" t="s">
        <v>102</v>
      </c>
      <c r="AP341">
        <v>0</v>
      </c>
      <c r="AQ341">
        <v>630</v>
      </c>
      <c r="AR341">
        <v>1215</v>
      </c>
      <c r="AS341" t="s">
        <v>103</v>
      </c>
      <c r="AT341" t="s">
        <v>98</v>
      </c>
      <c r="AU341" t="s">
        <v>105</v>
      </c>
      <c r="AV341" t="s">
        <v>164</v>
      </c>
      <c r="AW341">
        <v>1215</v>
      </c>
      <c r="AX341">
        <v>0</v>
      </c>
      <c r="AY341">
        <v>0</v>
      </c>
      <c r="AZ341">
        <v>1215</v>
      </c>
      <c r="BA341">
        <v>0</v>
      </c>
      <c r="BB341">
        <v>0</v>
      </c>
      <c r="BC341">
        <v>1</v>
      </c>
      <c r="BD341">
        <v>0</v>
      </c>
      <c r="BE341">
        <v>3</v>
      </c>
      <c r="BF341">
        <v>1</v>
      </c>
      <c r="BG341" t="s">
        <v>98</v>
      </c>
      <c r="BH341" s="1">
        <v>6</v>
      </c>
      <c r="BI341" t="s">
        <v>107</v>
      </c>
      <c r="BJ341" s="2">
        <v>0</v>
      </c>
      <c r="BK341" s="1">
        <f t="shared" si="23"/>
        <v>0</v>
      </c>
      <c r="BL341" t="s">
        <v>83</v>
      </c>
      <c r="BM341" t="s">
        <v>108</v>
      </c>
      <c r="BN341">
        <v>1958</v>
      </c>
      <c r="BO341" t="s">
        <v>102</v>
      </c>
      <c r="BP341">
        <v>1</v>
      </c>
      <c r="BQ341">
        <v>297</v>
      </c>
      <c r="BR341" t="s">
        <v>98</v>
      </c>
      <c r="BS341" t="s">
        <v>98</v>
      </c>
      <c r="BT341" t="s">
        <v>105</v>
      </c>
      <c r="BU341">
        <v>0</v>
      </c>
      <c r="BV341">
        <v>0</v>
      </c>
      <c r="BW341">
        <v>0</v>
      </c>
      <c r="BX341">
        <v>0</v>
      </c>
      <c r="BY341">
        <v>234</v>
      </c>
      <c r="BZ341">
        <v>0</v>
      </c>
      <c r="CA341" t="s">
        <v>83</v>
      </c>
      <c r="CB341" t="s">
        <v>83</v>
      </c>
      <c r="CC341" t="s">
        <v>83</v>
      </c>
      <c r="CD341">
        <v>0</v>
      </c>
      <c r="CE341">
        <v>6</v>
      </c>
      <c r="CF341">
        <v>2009</v>
      </c>
      <c r="CG341" t="s">
        <v>110</v>
      </c>
      <c r="CH341" t="s">
        <v>111</v>
      </c>
      <c r="CI341" s="3">
        <v>155000</v>
      </c>
    </row>
    <row r="342" spans="1:87" x14ac:dyDescent="0.3">
      <c r="A342" s="1">
        <v>341</v>
      </c>
      <c r="B342">
        <v>60</v>
      </c>
      <c r="C342" t="s">
        <v>81</v>
      </c>
      <c r="D342">
        <v>85</v>
      </c>
      <c r="E342" s="1">
        <v>14191</v>
      </c>
      <c r="F342" s="2" t="s">
        <v>82</v>
      </c>
      <c r="G342" s="1">
        <f t="shared" si="20"/>
        <v>1</v>
      </c>
      <c r="H342" t="s">
        <v>83</v>
      </c>
      <c r="I342" t="s">
        <v>84</v>
      </c>
      <c r="J342" t="s">
        <v>85</v>
      </c>
      <c r="K342" t="s">
        <v>86</v>
      </c>
      <c r="L342" t="s">
        <v>87</v>
      </c>
      <c r="M342" t="s">
        <v>88</v>
      </c>
      <c r="N342" t="s">
        <v>189</v>
      </c>
      <c r="O342" t="s">
        <v>90</v>
      </c>
      <c r="P342" t="s">
        <v>90</v>
      </c>
      <c r="Q342" t="s">
        <v>91</v>
      </c>
      <c r="R342" t="s">
        <v>92</v>
      </c>
      <c r="S342">
        <v>8</v>
      </c>
      <c r="T342">
        <v>5</v>
      </c>
      <c r="U342" s="2">
        <v>2002</v>
      </c>
      <c r="V342" s="2">
        <v>2002</v>
      </c>
      <c r="W342" s="1">
        <f t="shared" si="21"/>
        <v>20</v>
      </c>
      <c r="X342" s="1">
        <f t="shared" si="22"/>
        <v>20</v>
      </c>
      <c r="Y342" t="s">
        <v>93</v>
      </c>
      <c r="Z342" t="s">
        <v>94</v>
      </c>
      <c r="AA342" t="s">
        <v>95</v>
      </c>
      <c r="AB342" t="s">
        <v>95</v>
      </c>
      <c r="AC342" t="s">
        <v>117</v>
      </c>
      <c r="AE342">
        <v>0</v>
      </c>
      <c r="AF342" t="s">
        <v>97</v>
      </c>
      <c r="AG342" t="s">
        <v>98</v>
      </c>
      <c r="AH342" t="s">
        <v>99</v>
      </c>
      <c r="AI342" s="1">
        <f>VLOOKUP('Housing Data Set'!AH342, 'Look-Up Tab'!$B$3:$C$8,2,FALSE)</f>
        <v>3</v>
      </c>
      <c r="AJ342" t="s">
        <v>97</v>
      </c>
      <c r="AK342" t="s">
        <v>98</v>
      </c>
      <c r="AL342" t="s">
        <v>100</v>
      </c>
      <c r="AM342" t="s">
        <v>102</v>
      </c>
      <c r="AN342">
        <v>0</v>
      </c>
      <c r="AO342" t="s">
        <v>102</v>
      </c>
      <c r="AP342">
        <v>0</v>
      </c>
      <c r="AQ342">
        <v>967</v>
      </c>
      <c r="AR342">
        <v>967</v>
      </c>
      <c r="AS342" t="s">
        <v>103</v>
      </c>
      <c r="AT342" t="s">
        <v>104</v>
      </c>
      <c r="AU342" t="s">
        <v>105</v>
      </c>
      <c r="AV342" t="s">
        <v>106</v>
      </c>
      <c r="AW342">
        <v>993</v>
      </c>
      <c r="AX342">
        <v>915</v>
      </c>
      <c r="AY342">
        <v>0</v>
      </c>
      <c r="AZ342">
        <v>1908</v>
      </c>
      <c r="BA342">
        <v>0</v>
      </c>
      <c r="BB342">
        <v>0</v>
      </c>
      <c r="BC342">
        <v>2</v>
      </c>
      <c r="BD342">
        <v>1</v>
      </c>
      <c r="BE342">
        <v>4</v>
      </c>
      <c r="BF342">
        <v>1</v>
      </c>
      <c r="BG342" t="s">
        <v>97</v>
      </c>
      <c r="BH342" s="1">
        <v>9</v>
      </c>
      <c r="BI342" t="s">
        <v>107</v>
      </c>
      <c r="BJ342" s="2">
        <v>0</v>
      </c>
      <c r="BK342" s="1">
        <f t="shared" si="23"/>
        <v>0</v>
      </c>
      <c r="BL342" t="s">
        <v>83</v>
      </c>
      <c r="BM342" t="s">
        <v>108</v>
      </c>
      <c r="BN342">
        <v>2002</v>
      </c>
      <c r="BO342" t="s">
        <v>157</v>
      </c>
      <c r="BP342">
        <v>2</v>
      </c>
      <c r="BQ342">
        <v>431</v>
      </c>
      <c r="BR342" t="s">
        <v>98</v>
      </c>
      <c r="BS342" t="s">
        <v>98</v>
      </c>
      <c r="BT342" t="s">
        <v>105</v>
      </c>
      <c r="BU342">
        <v>135</v>
      </c>
      <c r="BV342">
        <v>0</v>
      </c>
      <c r="BW342">
        <v>0</v>
      </c>
      <c r="BX342">
        <v>0</v>
      </c>
      <c r="BY342">
        <v>0</v>
      </c>
      <c r="BZ342">
        <v>0</v>
      </c>
      <c r="CA342" t="s">
        <v>83</v>
      </c>
      <c r="CB342" t="s">
        <v>83</v>
      </c>
      <c r="CC342" t="s">
        <v>83</v>
      </c>
      <c r="CD342">
        <v>0</v>
      </c>
      <c r="CE342">
        <v>4</v>
      </c>
      <c r="CF342">
        <v>2010</v>
      </c>
      <c r="CG342" t="s">
        <v>110</v>
      </c>
      <c r="CH342" t="s">
        <v>111</v>
      </c>
      <c r="CI342" s="3">
        <v>202900</v>
      </c>
    </row>
    <row r="343" spans="1:87" x14ac:dyDescent="0.3">
      <c r="A343" s="1">
        <v>342</v>
      </c>
      <c r="B343">
        <v>20</v>
      </c>
      <c r="C343" t="s">
        <v>239</v>
      </c>
      <c r="D343">
        <v>60</v>
      </c>
      <c r="E343" s="1">
        <v>8400</v>
      </c>
      <c r="F343" s="2" t="s">
        <v>82</v>
      </c>
      <c r="G343" s="1">
        <f t="shared" si="20"/>
        <v>1</v>
      </c>
      <c r="H343" t="s">
        <v>83</v>
      </c>
      <c r="I343" t="s">
        <v>84</v>
      </c>
      <c r="J343" t="s">
        <v>85</v>
      </c>
      <c r="K343" t="s">
        <v>86</v>
      </c>
      <c r="L343" t="s">
        <v>87</v>
      </c>
      <c r="M343" t="s">
        <v>88</v>
      </c>
      <c r="N343" t="s">
        <v>170</v>
      </c>
      <c r="O343" t="s">
        <v>114</v>
      </c>
      <c r="P343" t="s">
        <v>90</v>
      </c>
      <c r="Q343" t="s">
        <v>91</v>
      </c>
      <c r="R343" t="s">
        <v>115</v>
      </c>
      <c r="S343">
        <v>4</v>
      </c>
      <c r="T343">
        <v>4</v>
      </c>
      <c r="U343" s="2">
        <v>1950</v>
      </c>
      <c r="V343" s="2">
        <v>1950</v>
      </c>
      <c r="W343" s="1">
        <f t="shared" si="21"/>
        <v>72</v>
      </c>
      <c r="X343" s="1">
        <f t="shared" si="22"/>
        <v>72</v>
      </c>
      <c r="Y343" t="s">
        <v>93</v>
      </c>
      <c r="Z343" t="s">
        <v>94</v>
      </c>
      <c r="AA343" t="s">
        <v>124</v>
      </c>
      <c r="AB343" t="s">
        <v>186</v>
      </c>
      <c r="AC343" t="s">
        <v>117</v>
      </c>
      <c r="AE343">
        <v>0</v>
      </c>
      <c r="AF343" t="s">
        <v>147</v>
      </c>
      <c r="AG343" t="s">
        <v>147</v>
      </c>
      <c r="AH343" t="s">
        <v>118</v>
      </c>
      <c r="AI343" s="1">
        <f>VLOOKUP('Housing Data Set'!AH343, 'Look-Up Tab'!$B$3:$C$8,2,FALSE)</f>
        <v>2</v>
      </c>
      <c r="AJ343" t="s">
        <v>98</v>
      </c>
      <c r="AK343" t="s">
        <v>147</v>
      </c>
      <c r="AL343" t="s">
        <v>100</v>
      </c>
      <c r="AM343" t="s">
        <v>102</v>
      </c>
      <c r="AN343">
        <v>0</v>
      </c>
      <c r="AO343" t="s">
        <v>102</v>
      </c>
      <c r="AP343">
        <v>0</v>
      </c>
      <c r="AQ343">
        <v>721</v>
      </c>
      <c r="AR343">
        <v>721</v>
      </c>
      <c r="AS343" t="s">
        <v>103</v>
      </c>
      <c r="AT343" t="s">
        <v>97</v>
      </c>
      <c r="AU343" t="s">
        <v>105</v>
      </c>
      <c r="AV343" t="s">
        <v>106</v>
      </c>
      <c r="AW343">
        <v>841</v>
      </c>
      <c r="AX343">
        <v>0</v>
      </c>
      <c r="AY343">
        <v>0</v>
      </c>
      <c r="AZ343">
        <v>841</v>
      </c>
      <c r="BA343">
        <v>0</v>
      </c>
      <c r="BB343">
        <v>0</v>
      </c>
      <c r="BC343">
        <v>1</v>
      </c>
      <c r="BD343">
        <v>0</v>
      </c>
      <c r="BE343">
        <v>2</v>
      </c>
      <c r="BF343">
        <v>1</v>
      </c>
      <c r="BG343" t="s">
        <v>98</v>
      </c>
      <c r="BH343" s="1">
        <v>4</v>
      </c>
      <c r="BI343" t="s">
        <v>107</v>
      </c>
      <c r="BJ343" s="2">
        <v>0</v>
      </c>
      <c r="BK343" s="1">
        <f t="shared" si="23"/>
        <v>0</v>
      </c>
      <c r="BL343" t="s">
        <v>83</v>
      </c>
      <c r="BM343" t="s">
        <v>169</v>
      </c>
      <c r="BN343">
        <v>1950</v>
      </c>
      <c r="BO343" t="s">
        <v>102</v>
      </c>
      <c r="BP343">
        <v>1</v>
      </c>
      <c r="BQ343">
        <v>294</v>
      </c>
      <c r="BR343" t="s">
        <v>98</v>
      </c>
      <c r="BS343" t="s">
        <v>98</v>
      </c>
      <c r="BT343" t="s">
        <v>177</v>
      </c>
      <c r="BU343">
        <v>250</v>
      </c>
      <c r="BV343">
        <v>0</v>
      </c>
      <c r="BW343">
        <v>24</v>
      </c>
      <c r="BX343">
        <v>0</v>
      </c>
      <c r="BY343">
        <v>0</v>
      </c>
      <c r="BZ343">
        <v>0</v>
      </c>
      <c r="CA343" t="s">
        <v>83</v>
      </c>
      <c r="CB343" t="s">
        <v>83</v>
      </c>
      <c r="CC343" t="s">
        <v>83</v>
      </c>
      <c r="CD343">
        <v>0</v>
      </c>
      <c r="CE343">
        <v>9</v>
      </c>
      <c r="CF343">
        <v>2009</v>
      </c>
      <c r="CG343" t="s">
        <v>110</v>
      </c>
      <c r="CH343" t="s">
        <v>111</v>
      </c>
      <c r="CI343" s="3">
        <v>82000</v>
      </c>
    </row>
    <row r="344" spans="1:87" x14ac:dyDescent="0.3">
      <c r="A344" s="1">
        <v>343</v>
      </c>
      <c r="B344">
        <v>90</v>
      </c>
      <c r="C344" t="s">
        <v>81</v>
      </c>
      <c r="D344" t="s">
        <v>83</v>
      </c>
      <c r="E344" s="1">
        <v>8544</v>
      </c>
      <c r="F344" s="2" t="s">
        <v>82</v>
      </c>
      <c r="G344" s="1">
        <f t="shared" si="20"/>
        <v>1</v>
      </c>
      <c r="H344" t="s">
        <v>83</v>
      </c>
      <c r="I344" t="s">
        <v>84</v>
      </c>
      <c r="J344" t="s">
        <v>85</v>
      </c>
      <c r="K344" t="s">
        <v>86</v>
      </c>
      <c r="L344" t="s">
        <v>87</v>
      </c>
      <c r="M344" t="s">
        <v>88</v>
      </c>
      <c r="N344" t="s">
        <v>162</v>
      </c>
      <c r="O344" t="s">
        <v>90</v>
      </c>
      <c r="P344" t="s">
        <v>90</v>
      </c>
      <c r="Q344" t="s">
        <v>167</v>
      </c>
      <c r="R344" t="s">
        <v>115</v>
      </c>
      <c r="S344">
        <v>3</v>
      </c>
      <c r="T344">
        <v>4</v>
      </c>
      <c r="U344" s="2">
        <v>1949</v>
      </c>
      <c r="V344" s="2">
        <v>1950</v>
      </c>
      <c r="W344" s="1">
        <f t="shared" si="21"/>
        <v>73</v>
      </c>
      <c r="X344" s="1">
        <f t="shared" si="22"/>
        <v>72</v>
      </c>
      <c r="Y344" t="s">
        <v>93</v>
      </c>
      <c r="Z344" t="s">
        <v>94</v>
      </c>
      <c r="AA344" t="s">
        <v>203</v>
      </c>
      <c r="AB344" t="s">
        <v>203</v>
      </c>
      <c r="AC344" t="s">
        <v>96</v>
      </c>
      <c r="AE344">
        <v>340</v>
      </c>
      <c r="AF344" t="s">
        <v>98</v>
      </c>
      <c r="AG344" t="s">
        <v>98</v>
      </c>
      <c r="AH344" t="s">
        <v>168</v>
      </c>
      <c r="AI344" s="1">
        <f>VLOOKUP('Housing Data Set'!AH344, 'Look-Up Tab'!$B$3:$C$8,2,FALSE)</f>
        <v>4</v>
      </c>
      <c r="AJ344" t="s">
        <v>83</v>
      </c>
      <c r="AK344" t="s">
        <v>83</v>
      </c>
      <c r="AL344" t="s">
        <v>83</v>
      </c>
      <c r="AM344" t="s">
        <v>83</v>
      </c>
      <c r="AN344">
        <v>0</v>
      </c>
      <c r="AO344" t="s">
        <v>83</v>
      </c>
      <c r="AP344">
        <v>0</v>
      </c>
      <c r="AQ344">
        <v>0</v>
      </c>
      <c r="AR344">
        <v>0</v>
      </c>
      <c r="AS344" t="s">
        <v>240</v>
      </c>
      <c r="AT344" t="s">
        <v>147</v>
      </c>
      <c r="AU344" t="s">
        <v>177</v>
      </c>
      <c r="AV344" t="s">
        <v>164</v>
      </c>
      <c r="AW344">
        <v>1040</v>
      </c>
      <c r="AX344">
        <v>0</v>
      </c>
      <c r="AY344">
        <v>0</v>
      </c>
      <c r="AZ344">
        <v>1040</v>
      </c>
      <c r="BA344">
        <v>0</v>
      </c>
      <c r="BB344">
        <v>0</v>
      </c>
      <c r="BC344">
        <v>2</v>
      </c>
      <c r="BD344">
        <v>0</v>
      </c>
      <c r="BE344">
        <v>2</v>
      </c>
      <c r="BF344">
        <v>2</v>
      </c>
      <c r="BG344" t="s">
        <v>98</v>
      </c>
      <c r="BH344" s="1">
        <v>6</v>
      </c>
      <c r="BI344" t="s">
        <v>107</v>
      </c>
      <c r="BJ344" s="2">
        <v>0</v>
      </c>
      <c r="BK344" s="1">
        <f t="shared" si="23"/>
        <v>0</v>
      </c>
      <c r="BL344" t="s">
        <v>83</v>
      </c>
      <c r="BM344" t="s">
        <v>127</v>
      </c>
      <c r="BN344">
        <v>1949</v>
      </c>
      <c r="BO344" t="s">
        <v>102</v>
      </c>
      <c r="BP344">
        <v>2</v>
      </c>
      <c r="BQ344">
        <v>400</v>
      </c>
      <c r="BR344" t="s">
        <v>98</v>
      </c>
      <c r="BS344" t="s">
        <v>98</v>
      </c>
      <c r="BT344" t="s">
        <v>105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 t="s">
        <v>83</v>
      </c>
      <c r="CB344" t="s">
        <v>83</v>
      </c>
      <c r="CC344" t="s">
        <v>83</v>
      </c>
      <c r="CD344">
        <v>0</v>
      </c>
      <c r="CE344">
        <v>5</v>
      </c>
      <c r="CF344">
        <v>2006</v>
      </c>
      <c r="CG344" t="s">
        <v>110</v>
      </c>
      <c r="CH344" t="s">
        <v>111</v>
      </c>
      <c r="CI344" s="3">
        <v>87500</v>
      </c>
    </row>
    <row r="345" spans="1:87" x14ac:dyDescent="0.3">
      <c r="A345" s="1">
        <v>344</v>
      </c>
      <c r="B345">
        <v>120</v>
      </c>
      <c r="C345" t="s">
        <v>81</v>
      </c>
      <c r="D345">
        <v>63</v>
      </c>
      <c r="E345" s="1">
        <v>8849</v>
      </c>
      <c r="F345" s="2" t="s">
        <v>82</v>
      </c>
      <c r="G345" s="1">
        <f t="shared" si="20"/>
        <v>1</v>
      </c>
      <c r="H345" t="s">
        <v>83</v>
      </c>
      <c r="I345" t="s">
        <v>120</v>
      </c>
      <c r="J345" t="s">
        <v>85</v>
      </c>
      <c r="K345" t="s">
        <v>86</v>
      </c>
      <c r="L345" t="s">
        <v>87</v>
      </c>
      <c r="M345" t="s">
        <v>88</v>
      </c>
      <c r="N345" t="s">
        <v>154</v>
      </c>
      <c r="O345" t="s">
        <v>90</v>
      </c>
      <c r="P345" t="s">
        <v>90</v>
      </c>
      <c r="Q345" t="s">
        <v>179</v>
      </c>
      <c r="R345" t="s">
        <v>115</v>
      </c>
      <c r="S345">
        <v>9</v>
      </c>
      <c r="T345">
        <v>5</v>
      </c>
      <c r="U345" s="2">
        <v>2005</v>
      </c>
      <c r="V345" s="2">
        <v>2005</v>
      </c>
      <c r="W345" s="1">
        <f t="shared" si="21"/>
        <v>17</v>
      </c>
      <c r="X345" s="1">
        <f t="shared" si="22"/>
        <v>17</v>
      </c>
      <c r="Y345" t="s">
        <v>152</v>
      </c>
      <c r="Z345" t="s">
        <v>94</v>
      </c>
      <c r="AA345" t="s">
        <v>116</v>
      </c>
      <c r="AB345" t="s">
        <v>116</v>
      </c>
      <c r="AC345" t="s">
        <v>96</v>
      </c>
      <c r="AE345">
        <v>616</v>
      </c>
      <c r="AF345" t="s">
        <v>104</v>
      </c>
      <c r="AG345" t="s">
        <v>98</v>
      </c>
      <c r="AH345" t="s">
        <v>99</v>
      </c>
      <c r="AI345" s="1">
        <f>VLOOKUP('Housing Data Set'!AH345, 'Look-Up Tab'!$B$3:$C$8,2,FALSE)</f>
        <v>3</v>
      </c>
      <c r="AJ345" t="s">
        <v>104</v>
      </c>
      <c r="AK345" t="s">
        <v>98</v>
      </c>
      <c r="AL345" t="s">
        <v>100</v>
      </c>
      <c r="AM345" t="s">
        <v>101</v>
      </c>
      <c r="AN345">
        <v>28</v>
      </c>
      <c r="AO345" t="s">
        <v>102</v>
      </c>
      <c r="AP345">
        <v>0</v>
      </c>
      <c r="AQ345">
        <v>1656</v>
      </c>
      <c r="AR345">
        <v>1684</v>
      </c>
      <c r="AS345" t="s">
        <v>103</v>
      </c>
      <c r="AT345" t="s">
        <v>104</v>
      </c>
      <c r="AU345" t="s">
        <v>105</v>
      </c>
      <c r="AV345" t="s">
        <v>106</v>
      </c>
      <c r="AW345">
        <v>1684</v>
      </c>
      <c r="AX345">
        <v>0</v>
      </c>
      <c r="AY345">
        <v>0</v>
      </c>
      <c r="AZ345">
        <v>1684</v>
      </c>
      <c r="BA345">
        <v>0</v>
      </c>
      <c r="BB345">
        <v>0</v>
      </c>
      <c r="BC345">
        <v>2</v>
      </c>
      <c r="BD345">
        <v>0</v>
      </c>
      <c r="BE345">
        <v>2</v>
      </c>
      <c r="BF345">
        <v>1</v>
      </c>
      <c r="BG345" t="s">
        <v>104</v>
      </c>
      <c r="BH345" s="1">
        <v>6</v>
      </c>
      <c r="BI345" t="s">
        <v>107</v>
      </c>
      <c r="BJ345" s="2">
        <v>1</v>
      </c>
      <c r="BK345" s="1">
        <f t="shared" si="23"/>
        <v>1</v>
      </c>
      <c r="BL345" t="s">
        <v>104</v>
      </c>
      <c r="BM345" t="s">
        <v>108</v>
      </c>
      <c r="BN345">
        <v>2005</v>
      </c>
      <c r="BO345" t="s">
        <v>109</v>
      </c>
      <c r="BP345">
        <v>2</v>
      </c>
      <c r="BQ345">
        <v>564</v>
      </c>
      <c r="BR345" t="s">
        <v>98</v>
      </c>
      <c r="BS345" t="s">
        <v>98</v>
      </c>
      <c r="BT345" t="s">
        <v>105</v>
      </c>
      <c r="BU345">
        <v>495</v>
      </c>
      <c r="BV345">
        <v>72</v>
      </c>
      <c r="BW345">
        <v>0</v>
      </c>
      <c r="BX345">
        <v>0</v>
      </c>
      <c r="BY345">
        <v>0</v>
      </c>
      <c r="BZ345">
        <v>0</v>
      </c>
      <c r="CA345" t="s">
        <v>83</v>
      </c>
      <c r="CB345" t="s">
        <v>83</v>
      </c>
      <c r="CC345" t="s">
        <v>83</v>
      </c>
      <c r="CD345">
        <v>0</v>
      </c>
      <c r="CE345">
        <v>7</v>
      </c>
      <c r="CF345">
        <v>2008</v>
      </c>
      <c r="CG345" t="s">
        <v>110</v>
      </c>
      <c r="CH345" t="s">
        <v>111</v>
      </c>
      <c r="CI345" s="3">
        <v>266000</v>
      </c>
    </row>
    <row r="346" spans="1:87" x14ac:dyDescent="0.3">
      <c r="A346" s="1">
        <v>345</v>
      </c>
      <c r="B346">
        <v>160</v>
      </c>
      <c r="C346" t="s">
        <v>142</v>
      </c>
      <c r="D346">
        <v>36</v>
      </c>
      <c r="E346" s="1">
        <v>2592</v>
      </c>
      <c r="F346" s="2" t="s">
        <v>82</v>
      </c>
      <c r="G346" s="1">
        <f t="shared" si="20"/>
        <v>1</v>
      </c>
      <c r="H346" t="s">
        <v>83</v>
      </c>
      <c r="I346" t="s">
        <v>84</v>
      </c>
      <c r="J346" t="s">
        <v>85</v>
      </c>
      <c r="K346" t="s">
        <v>86</v>
      </c>
      <c r="L346" t="s">
        <v>87</v>
      </c>
      <c r="M346" t="s">
        <v>88</v>
      </c>
      <c r="N346" t="s">
        <v>178</v>
      </c>
      <c r="O346" t="s">
        <v>90</v>
      </c>
      <c r="P346" t="s">
        <v>90</v>
      </c>
      <c r="Q346" t="s">
        <v>179</v>
      </c>
      <c r="R346" t="s">
        <v>92</v>
      </c>
      <c r="S346">
        <v>5</v>
      </c>
      <c r="T346">
        <v>3</v>
      </c>
      <c r="U346" s="2">
        <v>1976</v>
      </c>
      <c r="V346" s="2">
        <v>1976</v>
      </c>
      <c r="W346" s="1">
        <f t="shared" si="21"/>
        <v>46</v>
      </c>
      <c r="X346" s="1">
        <f t="shared" si="22"/>
        <v>46</v>
      </c>
      <c r="Y346" t="s">
        <v>93</v>
      </c>
      <c r="Z346" t="s">
        <v>94</v>
      </c>
      <c r="AA346" t="s">
        <v>180</v>
      </c>
      <c r="AB346" t="s">
        <v>181</v>
      </c>
      <c r="AC346" t="s">
        <v>117</v>
      </c>
      <c r="AE346">
        <v>0</v>
      </c>
      <c r="AF346" t="s">
        <v>98</v>
      </c>
      <c r="AG346" t="s">
        <v>98</v>
      </c>
      <c r="AH346" t="s">
        <v>118</v>
      </c>
      <c r="AI346" s="1">
        <f>VLOOKUP('Housing Data Set'!AH346, 'Look-Up Tab'!$B$3:$C$8,2,FALSE)</f>
        <v>2</v>
      </c>
      <c r="AJ346" t="s">
        <v>97</v>
      </c>
      <c r="AK346" t="s">
        <v>98</v>
      </c>
      <c r="AL346" t="s">
        <v>100</v>
      </c>
      <c r="AM346" t="s">
        <v>153</v>
      </c>
      <c r="AN346">
        <v>129</v>
      </c>
      <c r="AO346" t="s">
        <v>141</v>
      </c>
      <c r="AP346">
        <v>232</v>
      </c>
      <c r="AQ346">
        <v>175</v>
      </c>
      <c r="AR346">
        <v>536</v>
      </c>
      <c r="AS346" t="s">
        <v>103</v>
      </c>
      <c r="AT346" t="s">
        <v>98</v>
      </c>
      <c r="AU346" t="s">
        <v>105</v>
      </c>
      <c r="AV346" t="s">
        <v>106</v>
      </c>
      <c r="AW346">
        <v>536</v>
      </c>
      <c r="AX346">
        <v>576</v>
      </c>
      <c r="AY346">
        <v>0</v>
      </c>
      <c r="AZ346">
        <v>1112</v>
      </c>
      <c r="BA346">
        <v>0</v>
      </c>
      <c r="BB346">
        <v>0</v>
      </c>
      <c r="BC346">
        <v>1</v>
      </c>
      <c r="BD346">
        <v>1</v>
      </c>
      <c r="BE346">
        <v>3</v>
      </c>
      <c r="BF346">
        <v>1</v>
      </c>
      <c r="BG346" t="s">
        <v>98</v>
      </c>
      <c r="BH346" s="1">
        <v>4</v>
      </c>
      <c r="BI346" t="s">
        <v>107</v>
      </c>
      <c r="BJ346" s="2">
        <v>0</v>
      </c>
      <c r="BK346" s="1">
        <f t="shared" si="23"/>
        <v>0</v>
      </c>
      <c r="BL346" t="s">
        <v>83</v>
      </c>
      <c r="BM346" t="s">
        <v>108</v>
      </c>
      <c r="BN346">
        <v>1976</v>
      </c>
      <c r="BO346" t="s">
        <v>102</v>
      </c>
      <c r="BP346">
        <v>1</v>
      </c>
      <c r="BQ346">
        <v>336</v>
      </c>
      <c r="BR346" t="s">
        <v>98</v>
      </c>
      <c r="BS346" t="s">
        <v>98</v>
      </c>
      <c r="BT346" t="s">
        <v>105</v>
      </c>
      <c r="BU346">
        <v>182</v>
      </c>
      <c r="BV346">
        <v>0</v>
      </c>
      <c r="BW346">
        <v>0</v>
      </c>
      <c r="BX346">
        <v>0</v>
      </c>
      <c r="BY346">
        <v>0</v>
      </c>
      <c r="BZ346">
        <v>0</v>
      </c>
      <c r="CA346" t="s">
        <v>83</v>
      </c>
      <c r="CB346" t="s">
        <v>83</v>
      </c>
      <c r="CC346" t="s">
        <v>83</v>
      </c>
      <c r="CD346">
        <v>0</v>
      </c>
      <c r="CE346">
        <v>4</v>
      </c>
      <c r="CF346">
        <v>2010</v>
      </c>
      <c r="CG346" t="s">
        <v>110</v>
      </c>
      <c r="CH346" t="s">
        <v>111</v>
      </c>
      <c r="CI346" s="3">
        <v>85000</v>
      </c>
    </row>
    <row r="347" spans="1:87" x14ac:dyDescent="0.3">
      <c r="A347" s="1">
        <v>346</v>
      </c>
      <c r="B347">
        <v>50</v>
      </c>
      <c r="C347" t="s">
        <v>81</v>
      </c>
      <c r="D347">
        <v>65</v>
      </c>
      <c r="E347" s="1">
        <v>6435</v>
      </c>
      <c r="F347" s="2" t="s">
        <v>82</v>
      </c>
      <c r="G347" s="1">
        <f t="shared" si="20"/>
        <v>1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88</v>
      </c>
      <c r="N347" t="s">
        <v>148</v>
      </c>
      <c r="O347" t="s">
        <v>202</v>
      </c>
      <c r="P347" t="s">
        <v>90</v>
      </c>
      <c r="Q347" t="s">
        <v>91</v>
      </c>
      <c r="R347" t="s">
        <v>132</v>
      </c>
      <c r="S347">
        <v>6</v>
      </c>
      <c r="T347">
        <v>5</v>
      </c>
      <c r="U347" s="2">
        <v>1939</v>
      </c>
      <c r="V347" s="2">
        <v>1950</v>
      </c>
      <c r="W347" s="1">
        <f t="shared" si="21"/>
        <v>83</v>
      </c>
      <c r="X347" s="1">
        <f t="shared" si="22"/>
        <v>72</v>
      </c>
      <c r="Y347" t="s">
        <v>93</v>
      </c>
      <c r="Z347" t="s">
        <v>94</v>
      </c>
      <c r="AA347" t="s">
        <v>116</v>
      </c>
      <c r="AB347" t="s">
        <v>116</v>
      </c>
      <c r="AC347" t="s">
        <v>117</v>
      </c>
      <c r="AE347">
        <v>0</v>
      </c>
      <c r="AF347" t="s">
        <v>98</v>
      </c>
      <c r="AG347" t="s">
        <v>98</v>
      </c>
      <c r="AH347" t="s">
        <v>126</v>
      </c>
      <c r="AI347" s="1">
        <f>VLOOKUP('Housing Data Set'!AH347, 'Look-Up Tab'!$B$3:$C$8,2,FALSE)</f>
        <v>1</v>
      </c>
      <c r="AJ347" t="s">
        <v>98</v>
      </c>
      <c r="AK347" t="s">
        <v>98</v>
      </c>
      <c r="AL347" t="s">
        <v>100</v>
      </c>
      <c r="AM347" t="s">
        <v>102</v>
      </c>
      <c r="AN347">
        <v>0</v>
      </c>
      <c r="AO347" t="s">
        <v>102</v>
      </c>
      <c r="AP347">
        <v>0</v>
      </c>
      <c r="AQ347">
        <v>972</v>
      </c>
      <c r="AR347">
        <v>972</v>
      </c>
      <c r="AS347" t="s">
        <v>103</v>
      </c>
      <c r="AT347" t="s">
        <v>97</v>
      </c>
      <c r="AU347" t="s">
        <v>105</v>
      </c>
      <c r="AV347" t="s">
        <v>106</v>
      </c>
      <c r="AW347">
        <v>972</v>
      </c>
      <c r="AX347">
        <v>605</v>
      </c>
      <c r="AY347">
        <v>0</v>
      </c>
      <c r="AZ347">
        <v>1577</v>
      </c>
      <c r="BA347">
        <v>0</v>
      </c>
      <c r="BB347">
        <v>0</v>
      </c>
      <c r="BC347">
        <v>1</v>
      </c>
      <c r="BD347">
        <v>0</v>
      </c>
      <c r="BE347">
        <v>3</v>
      </c>
      <c r="BF347">
        <v>1</v>
      </c>
      <c r="BG347" t="s">
        <v>147</v>
      </c>
      <c r="BH347" s="1">
        <v>6</v>
      </c>
      <c r="BI347" t="s">
        <v>107</v>
      </c>
      <c r="BJ347" s="2">
        <v>1</v>
      </c>
      <c r="BK347" s="1">
        <f t="shared" si="23"/>
        <v>1</v>
      </c>
      <c r="BL347" t="s">
        <v>97</v>
      </c>
      <c r="BM347" t="s">
        <v>127</v>
      </c>
      <c r="BN347">
        <v>1939</v>
      </c>
      <c r="BO347" t="s">
        <v>102</v>
      </c>
      <c r="BP347">
        <v>1</v>
      </c>
      <c r="BQ347">
        <v>312</v>
      </c>
      <c r="BR347" t="s">
        <v>98</v>
      </c>
      <c r="BS347" t="s">
        <v>98</v>
      </c>
      <c r="BT347" t="s">
        <v>105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 t="s">
        <v>83</v>
      </c>
      <c r="CB347" t="s">
        <v>83</v>
      </c>
      <c r="CC347" t="s">
        <v>83</v>
      </c>
      <c r="CD347">
        <v>0</v>
      </c>
      <c r="CE347">
        <v>10</v>
      </c>
      <c r="CF347">
        <v>2006</v>
      </c>
      <c r="CG347" t="s">
        <v>110</v>
      </c>
      <c r="CH347" t="s">
        <v>111</v>
      </c>
      <c r="CI347" s="3">
        <v>140200</v>
      </c>
    </row>
    <row r="348" spans="1:87" x14ac:dyDescent="0.3">
      <c r="A348" s="1">
        <v>347</v>
      </c>
      <c r="B348">
        <v>20</v>
      </c>
      <c r="C348" t="s">
        <v>81</v>
      </c>
      <c r="D348" t="s">
        <v>83</v>
      </c>
      <c r="E348" s="1">
        <v>12772</v>
      </c>
      <c r="F348" s="2" t="s">
        <v>82</v>
      </c>
      <c r="G348" s="1">
        <f t="shared" si="20"/>
        <v>1</v>
      </c>
      <c r="H348" t="s">
        <v>83</v>
      </c>
      <c r="I348" t="s">
        <v>120</v>
      </c>
      <c r="J348" t="s">
        <v>85</v>
      </c>
      <c r="K348" t="s">
        <v>86</v>
      </c>
      <c r="L348" t="s">
        <v>166</v>
      </c>
      <c r="M348" t="s">
        <v>88</v>
      </c>
      <c r="N348" t="s">
        <v>162</v>
      </c>
      <c r="O348" t="s">
        <v>90</v>
      </c>
      <c r="P348" t="s">
        <v>90</v>
      </c>
      <c r="Q348" t="s">
        <v>91</v>
      </c>
      <c r="R348" t="s">
        <v>115</v>
      </c>
      <c r="S348">
        <v>6</v>
      </c>
      <c r="T348">
        <v>8</v>
      </c>
      <c r="U348" s="2">
        <v>1960</v>
      </c>
      <c r="V348" s="2">
        <v>1998</v>
      </c>
      <c r="W348" s="1">
        <f t="shared" si="21"/>
        <v>62</v>
      </c>
      <c r="X348" s="1">
        <f t="shared" si="22"/>
        <v>24</v>
      </c>
      <c r="Y348" t="s">
        <v>152</v>
      </c>
      <c r="Z348" t="s">
        <v>94</v>
      </c>
      <c r="AA348" t="s">
        <v>116</v>
      </c>
      <c r="AB348" t="s">
        <v>116</v>
      </c>
      <c r="AC348" t="s">
        <v>117</v>
      </c>
      <c r="AE348">
        <v>0</v>
      </c>
      <c r="AF348" t="s">
        <v>98</v>
      </c>
      <c r="AG348" t="s">
        <v>97</v>
      </c>
      <c r="AH348" t="s">
        <v>118</v>
      </c>
      <c r="AI348" s="1">
        <f>VLOOKUP('Housing Data Set'!AH348, 'Look-Up Tab'!$B$3:$C$8,2,FALSE)</f>
        <v>2</v>
      </c>
      <c r="AJ348" t="s">
        <v>98</v>
      </c>
      <c r="AK348" t="s">
        <v>98</v>
      </c>
      <c r="AL348" t="s">
        <v>121</v>
      </c>
      <c r="AM348" t="s">
        <v>141</v>
      </c>
      <c r="AN348">
        <v>498</v>
      </c>
      <c r="AO348" t="s">
        <v>102</v>
      </c>
      <c r="AP348">
        <v>0</v>
      </c>
      <c r="AQ348">
        <v>460</v>
      </c>
      <c r="AR348">
        <v>958</v>
      </c>
      <c r="AS348" t="s">
        <v>103</v>
      </c>
      <c r="AT348" t="s">
        <v>98</v>
      </c>
      <c r="AU348" t="s">
        <v>105</v>
      </c>
      <c r="AV348" t="s">
        <v>106</v>
      </c>
      <c r="AW348">
        <v>958</v>
      </c>
      <c r="AX348">
        <v>0</v>
      </c>
      <c r="AY348">
        <v>0</v>
      </c>
      <c r="AZ348">
        <v>958</v>
      </c>
      <c r="BA348">
        <v>0</v>
      </c>
      <c r="BB348">
        <v>0</v>
      </c>
      <c r="BC348">
        <v>1</v>
      </c>
      <c r="BD348">
        <v>0</v>
      </c>
      <c r="BE348">
        <v>2</v>
      </c>
      <c r="BF348">
        <v>1</v>
      </c>
      <c r="BG348" t="s">
        <v>98</v>
      </c>
      <c r="BH348" s="1">
        <v>5</v>
      </c>
      <c r="BI348" t="s">
        <v>107</v>
      </c>
      <c r="BJ348" s="2">
        <v>0</v>
      </c>
      <c r="BK348" s="1">
        <f t="shared" si="23"/>
        <v>0</v>
      </c>
      <c r="BL348" t="s">
        <v>83</v>
      </c>
      <c r="BM348" t="s">
        <v>108</v>
      </c>
      <c r="BN348">
        <v>1960</v>
      </c>
      <c r="BO348" t="s">
        <v>109</v>
      </c>
      <c r="BP348">
        <v>1</v>
      </c>
      <c r="BQ348">
        <v>301</v>
      </c>
      <c r="BR348" t="s">
        <v>98</v>
      </c>
      <c r="BS348" t="s">
        <v>98</v>
      </c>
      <c r="BT348" t="s">
        <v>105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 t="s">
        <v>83</v>
      </c>
      <c r="CB348" t="s">
        <v>83</v>
      </c>
      <c r="CC348" t="s">
        <v>241</v>
      </c>
      <c r="CD348">
        <v>15500</v>
      </c>
      <c r="CE348">
        <v>4</v>
      </c>
      <c r="CF348">
        <v>2007</v>
      </c>
      <c r="CG348" t="s">
        <v>110</v>
      </c>
      <c r="CH348" t="s">
        <v>111</v>
      </c>
      <c r="CI348" s="3">
        <v>151500</v>
      </c>
    </row>
    <row r="349" spans="1:87" x14ac:dyDescent="0.3">
      <c r="A349" s="1">
        <v>348</v>
      </c>
      <c r="B349">
        <v>20</v>
      </c>
      <c r="C349" t="s">
        <v>81</v>
      </c>
      <c r="D349" t="s">
        <v>83</v>
      </c>
      <c r="E349" s="1">
        <v>17600</v>
      </c>
      <c r="F349" s="2" t="s">
        <v>82</v>
      </c>
      <c r="G349" s="1">
        <f t="shared" si="20"/>
        <v>1</v>
      </c>
      <c r="H349" t="s">
        <v>83</v>
      </c>
      <c r="I349" t="s">
        <v>120</v>
      </c>
      <c r="J349" t="s">
        <v>85</v>
      </c>
      <c r="K349" t="s">
        <v>86</v>
      </c>
      <c r="L349" t="s">
        <v>87</v>
      </c>
      <c r="M349" t="s">
        <v>88</v>
      </c>
      <c r="N349" t="s">
        <v>162</v>
      </c>
      <c r="O349" t="s">
        <v>90</v>
      </c>
      <c r="P349" t="s">
        <v>90</v>
      </c>
      <c r="Q349" t="s">
        <v>91</v>
      </c>
      <c r="R349" t="s">
        <v>115</v>
      </c>
      <c r="S349">
        <v>6</v>
      </c>
      <c r="T349">
        <v>5</v>
      </c>
      <c r="U349" s="2">
        <v>1960</v>
      </c>
      <c r="V349" s="2">
        <v>1960</v>
      </c>
      <c r="W349" s="1">
        <f t="shared" si="21"/>
        <v>62</v>
      </c>
      <c r="X349" s="1">
        <f t="shared" si="22"/>
        <v>62</v>
      </c>
      <c r="Y349" t="s">
        <v>93</v>
      </c>
      <c r="Z349" t="s">
        <v>94</v>
      </c>
      <c r="AA349" t="s">
        <v>124</v>
      </c>
      <c r="AB349" t="s">
        <v>124</v>
      </c>
      <c r="AC349" t="s">
        <v>96</v>
      </c>
      <c r="AE349">
        <v>30</v>
      </c>
      <c r="AF349" t="s">
        <v>98</v>
      </c>
      <c r="AG349" t="s">
        <v>98</v>
      </c>
      <c r="AH349" t="s">
        <v>118</v>
      </c>
      <c r="AI349" s="1">
        <f>VLOOKUP('Housing Data Set'!AH349, 'Look-Up Tab'!$B$3:$C$8,2,FALSE)</f>
        <v>2</v>
      </c>
      <c r="AJ349" t="s">
        <v>98</v>
      </c>
      <c r="AK349" t="s">
        <v>98</v>
      </c>
      <c r="AL349" t="s">
        <v>100</v>
      </c>
      <c r="AM349" t="s">
        <v>141</v>
      </c>
      <c r="AN349">
        <v>1270</v>
      </c>
      <c r="AO349" t="s">
        <v>102</v>
      </c>
      <c r="AP349">
        <v>0</v>
      </c>
      <c r="AQ349">
        <v>208</v>
      </c>
      <c r="AR349">
        <v>1478</v>
      </c>
      <c r="AS349" t="s">
        <v>103</v>
      </c>
      <c r="AT349" t="s">
        <v>104</v>
      </c>
      <c r="AU349" t="s">
        <v>105</v>
      </c>
      <c r="AV349" t="s">
        <v>164</v>
      </c>
      <c r="AW349">
        <v>1478</v>
      </c>
      <c r="AX349">
        <v>0</v>
      </c>
      <c r="AY349">
        <v>0</v>
      </c>
      <c r="AZ349">
        <v>1478</v>
      </c>
      <c r="BA349">
        <v>1</v>
      </c>
      <c r="BB349">
        <v>0</v>
      </c>
      <c r="BC349">
        <v>2</v>
      </c>
      <c r="BD349">
        <v>0</v>
      </c>
      <c r="BE349">
        <v>3</v>
      </c>
      <c r="BF349">
        <v>1</v>
      </c>
      <c r="BG349" t="s">
        <v>98</v>
      </c>
      <c r="BH349" s="1">
        <v>6</v>
      </c>
      <c r="BI349" t="s">
        <v>107</v>
      </c>
      <c r="BJ349" s="2">
        <v>2</v>
      </c>
      <c r="BK349" s="1">
        <f t="shared" si="23"/>
        <v>1</v>
      </c>
      <c r="BL349" t="s">
        <v>97</v>
      </c>
      <c r="BM349" t="s">
        <v>108</v>
      </c>
      <c r="BN349">
        <v>1960</v>
      </c>
      <c r="BO349" t="s">
        <v>102</v>
      </c>
      <c r="BP349">
        <v>2</v>
      </c>
      <c r="BQ349">
        <v>498</v>
      </c>
      <c r="BR349" t="s">
        <v>98</v>
      </c>
      <c r="BS349" t="s">
        <v>98</v>
      </c>
      <c r="BT349" t="s">
        <v>105</v>
      </c>
      <c r="BU349">
        <v>0</v>
      </c>
      <c r="BV349">
        <v>40</v>
      </c>
      <c r="BW349">
        <v>0</v>
      </c>
      <c r="BX349">
        <v>0</v>
      </c>
      <c r="BY349">
        <v>0</v>
      </c>
      <c r="BZ349">
        <v>0</v>
      </c>
      <c r="CA349" t="s">
        <v>83</v>
      </c>
      <c r="CB349" t="s">
        <v>83</v>
      </c>
      <c r="CC349" t="s">
        <v>83</v>
      </c>
      <c r="CD349">
        <v>0</v>
      </c>
      <c r="CE349">
        <v>12</v>
      </c>
      <c r="CF349">
        <v>2009</v>
      </c>
      <c r="CG349" t="s">
        <v>110</v>
      </c>
      <c r="CH349" t="s">
        <v>111</v>
      </c>
      <c r="CI349" s="3">
        <v>157500</v>
      </c>
    </row>
    <row r="350" spans="1:87" x14ac:dyDescent="0.3">
      <c r="A350" s="1">
        <v>349</v>
      </c>
      <c r="B350">
        <v>160</v>
      </c>
      <c r="C350" t="s">
        <v>81</v>
      </c>
      <c r="D350">
        <v>36</v>
      </c>
      <c r="E350" s="1">
        <v>2448</v>
      </c>
      <c r="F350" s="2" t="s">
        <v>82</v>
      </c>
      <c r="G350" s="1">
        <f t="shared" si="20"/>
        <v>1</v>
      </c>
      <c r="H350" t="s">
        <v>83</v>
      </c>
      <c r="I350" t="s">
        <v>84</v>
      </c>
      <c r="J350" t="s">
        <v>85</v>
      </c>
      <c r="K350" t="s">
        <v>86</v>
      </c>
      <c r="L350" t="s">
        <v>87</v>
      </c>
      <c r="M350" t="s">
        <v>88</v>
      </c>
      <c r="N350" t="s">
        <v>154</v>
      </c>
      <c r="O350" t="s">
        <v>90</v>
      </c>
      <c r="P350" t="s">
        <v>90</v>
      </c>
      <c r="Q350" t="s">
        <v>198</v>
      </c>
      <c r="R350" t="s">
        <v>92</v>
      </c>
      <c r="S350">
        <v>7</v>
      </c>
      <c r="T350">
        <v>5</v>
      </c>
      <c r="U350" s="2">
        <v>2003</v>
      </c>
      <c r="V350" s="2">
        <v>2004</v>
      </c>
      <c r="W350" s="1">
        <f t="shared" si="21"/>
        <v>19</v>
      </c>
      <c r="X350" s="1">
        <f t="shared" si="22"/>
        <v>18</v>
      </c>
      <c r="Y350" t="s">
        <v>93</v>
      </c>
      <c r="Z350" t="s">
        <v>94</v>
      </c>
      <c r="AA350" t="s">
        <v>95</v>
      </c>
      <c r="AB350" t="s">
        <v>125</v>
      </c>
      <c r="AC350" t="s">
        <v>137</v>
      </c>
      <c r="AE350">
        <v>106</v>
      </c>
      <c r="AF350" t="s">
        <v>97</v>
      </c>
      <c r="AG350" t="s">
        <v>98</v>
      </c>
      <c r="AH350" t="s">
        <v>99</v>
      </c>
      <c r="AI350" s="1">
        <f>VLOOKUP('Housing Data Set'!AH350, 'Look-Up Tab'!$B$3:$C$8,2,FALSE)</f>
        <v>3</v>
      </c>
      <c r="AJ350" t="s">
        <v>97</v>
      </c>
      <c r="AK350" t="s">
        <v>98</v>
      </c>
      <c r="AL350" t="s">
        <v>100</v>
      </c>
      <c r="AM350" t="s">
        <v>101</v>
      </c>
      <c r="AN350">
        <v>573</v>
      </c>
      <c r="AO350" t="s">
        <v>102</v>
      </c>
      <c r="AP350">
        <v>0</v>
      </c>
      <c r="AQ350">
        <v>191</v>
      </c>
      <c r="AR350">
        <v>764</v>
      </c>
      <c r="AS350" t="s">
        <v>103</v>
      </c>
      <c r="AT350" t="s">
        <v>104</v>
      </c>
      <c r="AU350" t="s">
        <v>105</v>
      </c>
      <c r="AV350" t="s">
        <v>106</v>
      </c>
      <c r="AW350">
        <v>764</v>
      </c>
      <c r="AX350">
        <v>862</v>
      </c>
      <c r="AY350">
        <v>0</v>
      </c>
      <c r="AZ350">
        <v>1626</v>
      </c>
      <c r="BA350">
        <v>1</v>
      </c>
      <c r="BB350">
        <v>0</v>
      </c>
      <c r="BC350">
        <v>2</v>
      </c>
      <c r="BD350">
        <v>1</v>
      </c>
      <c r="BE350">
        <v>2</v>
      </c>
      <c r="BF350">
        <v>1</v>
      </c>
      <c r="BG350" t="s">
        <v>97</v>
      </c>
      <c r="BH350" s="1">
        <v>6</v>
      </c>
      <c r="BI350" t="s">
        <v>107</v>
      </c>
      <c r="BJ350" s="2">
        <v>0</v>
      </c>
      <c r="BK350" s="1">
        <f t="shared" si="23"/>
        <v>0</v>
      </c>
      <c r="BL350" t="s">
        <v>83</v>
      </c>
      <c r="BM350" t="s">
        <v>156</v>
      </c>
      <c r="BN350">
        <v>2003</v>
      </c>
      <c r="BO350" t="s">
        <v>109</v>
      </c>
      <c r="BP350">
        <v>2</v>
      </c>
      <c r="BQ350">
        <v>474</v>
      </c>
      <c r="BR350" t="s">
        <v>98</v>
      </c>
      <c r="BS350" t="s">
        <v>98</v>
      </c>
      <c r="BT350" t="s">
        <v>105</v>
      </c>
      <c r="BU350">
        <v>0</v>
      </c>
      <c r="BV350">
        <v>27</v>
      </c>
      <c r="BW350">
        <v>0</v>
      </c>
      <c r="BX350">
        <v>0</v>
      </c>
      <c r="BY350">
        <v>0</v>
      </c>
      <c r="BZ350">
        <v>0</v>
      </c>
      <c r="CA350" t="s">
        <v>83</v>
      </c>
      <c r="CB350" t="s">
        <v>83</v>
      </c>
      <c r="CC350" t="s">
        <v>83</v>
      </c>
      <c r="CD350">
        <v>0</v>
      </c>
      <c r="CE350">
        <v>10</v>
      </c>
      <c r="CF350">
        <v>2008</v>
      </c>
      <c r="CG350" t="s">
        <v>110</v>
      </c>
      <c r="CH350" t="s">
        <v>111</v>
      </c>
      <c r="CI350" s="3">
        <v>154000</v>
      </c>
    </row>
    <row r="351" spans="1:87" x14ac:dyDescent="0.3">
      <c r="A351" s="1">
        <v>350</v>
      </c>
      <c r="B351">
        <v>60</v>
      </c>
      <c r="C351" t="s">
        <v>81</v>
      </c>
      <c r="D351">
        <v>56</v>
      </c>
      <c r="E351" s="1">
        <v>20431</v>
      </c>
      <c r="F351" s="2" t="s">
        <v>82</v>
      </c>
      <c r="G351" s="1">
        <f t="shared" si="20"/>
        <v>1</v>
      </c>
      <c r="H351" t="s">
        <v>83</v>
      </c>
      <c r="I351" t="s">
        <v>160</v>
      </c>
      <c r="J351" t="s">
        <v>85</v>
      </c>
      <c r="K351" t="s">
        <v>86</v>
      </c>
      <c r="L351" t="s">
        <v>87</v>
      </c>
      <c r="M351" t="s">
        <v>88</v>
      </c>
      <c r="N351" t="s">
        <v>154</v>
      </c>
      <c r="O351" t="s">
        <v>90</v>
      </c>
      <c r="P351" t="s">
        <v>90</v>
      </c>
      <c r="Q351" t="s">
        <v>91</v>
      </c>
      <c r="R351" t="s">
        <v>92</v>
      </c>
      <c r="S351">
        <v>9</v>
      </c>
      <c r="T351">
        <v>5</v>
      </c>
      <c r="U351" s="2">
        <v>2005</v>
      </c>
      <c r="V351" s="2">
        <v>2006</v>
      </c>
      <c r="W351" s="1">
        <f t="shared" si="21"/>
        <v>17</v>
      </c>
      <c r="X351" s="1">
        <f t="shared" si="22"/>
        <v>16</v>
      </c>
      <c r="Y351" t="s">
        <v>152</v>
      </c>
      <c r="Z351" t="s">
        <v>94</v>
      </c>
      <c r="AA351" t="s">
        <v>180</v>
      </c>
      <c r="AB351" t="s">
        <v>181</v>
      </c>
      <c r="AC351" t="s">
        <v>96</v>
      </c>
      <c r="AE351">
        <v>870</v>
      </c>
      <c r="AF351" t="s">
        <v>104</v>
      </c>
      <c r="AG351" t="s">
        <v>98</v>
      </c>
      <c r="AH351" t="s">
        <v>99</v>
      </c>
      <c r="AI351" s="1">
        <f>VLOOKUP('Housing Data Set'!AH351, 'Look-Up Tab'!$B$3:$C$8,2,FALSE)</f>
        <v>3</v>
      </c>
      <c r="AJ351" t="s">
        <v>104</v>
      </c>
      <c r="AK351" t="s">
        <v>98</v>
      </c>
      <c r="AL351" t="s">
        <v>100</v>
      </c>
      <c r="AM351" t="s">
        <v>101</v>
      </c>
      <c r="AN351">
        <v>1410</v>
      </c>
      <c r="AO351" t="s">
        <v>102</v>
      </c>
      <c r="AP351">
        <v>0</v>
      </c>
      <c r="AQ351">
        <v>438</v>
      </c>
      <c r="AR351">
        <v>1848</v>
      </c>
      <c r="AS351" t="s">
        <v>103</v>
      </c>
      <c r="AT351" t="s">
        <v>104</v>
      </c>
      <c r="AU351" t="s">
        <v>105</v>
      </c>
      <c r="AV351" t="s">
        <v>106</v>
      </c>
      <c r="AW351">
        <v>1848</v>
      </c>
      <c r="AX351">
        <v>880</v>
      </c>
      <c r="AY351">
        <v>0</v>
      </c>
      <c r="AZ351">
        <v>2728</v>
      </c>
      <c r="BA351">
        <v>1</v>
      </c>
      <c r="BB351">
        <v>0</v>
      </c>
      <c r="BC351">
        <v>2</v>
      </c>
      <c r="BD351">
        <v>1</v>
      </c>
      <c r="BE351">
        <v>4</v>
      </c>
      <c r="BF351">
        <v>1</v>
      </c>
      <c r="BG351" t="s">
        <v>104</v>
      </c>
      <c r="BH351" s="1">
        <v>10</v>
      </c>
      <c r="BI351" t="s">
        <v>107</v>
      </c>
      <c r="BJ351" s="2">
        <v>2</v>
      </c>
      <c r="BK351" s="1">
        <f t="shared" si="23"/>
        <v>1</v>
      </c>
      <c r="BL351" t="s">
        <v>104</v>
      </c>
      <c r="BM351" t="s">
        <v>108</v>
      </c>
      <c r="BN351">
        <v>2006</v>
      </c>
      <c r="BO351" t="s">
        <v>157</v>
      </c>
      <c r="BP351">
        <v>3</v>
      </c>
      <c r="BQ351">
        <v>706</v>
      </c>
      <c r="BR351" t="s">
        <v>98</v>
      </c>
      <c r="BS351" t="s">
        <v>98</v>
      </c>
      <c r="BT351" t="s">
        <v>105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 t="s">
        <v>83</v>
      </c>
      <c r="CB351" t="s">
        <v>83</v>
      </c>
      <c r="CC351" t="s">
        <v>83</v>
      </c>
      <c r="CD351">
        <v>0</v>
      </c>
      <c r="CE351">
        <v>4</v>
      </c>
      <c r="CF351">
        <v>2006</v>
      </c>
      <c r="CG351" t="s">
        <v>158</v>
      </c>
      <c r="CH351" t="s">
        <v>159</v>
      </c>
      <c r="CI351" s="3">
        <v>437154</v>
      </c>
    </row>
    <row r="352" spans="1:87" x14ac:dyDescent="0.3">
      <c r="A352" s="1">
        <v>351</v>
      </c>
      <c r="B352">
        <v>120</v>
      </c>
      <c r="C352" t="s">
        <v>81</v>
      </c>
      <c r="D352">
        <v>68</v>
      </c>
      <c r="E352" s="1">
        <v>7820</v>
      </c>
      <c r="F352" s="2" t="s">
        <v>82</v>
      </c>
      <c r="G352" s="1">
        <f t="shared" si="20"/>
        <v>1</v>
      </c>
      <c r="H352" t="s">
        <v>83</v>
      </c>
      <c r="I352" t="s">
        <v>120</v>
      </c>
      <c r="J352" t="s">
        <v>85</v>
      </c>
      <c r="K352" t="s">
        <v>86</v>
      </c>
      <c r="L352" t="s">
        <v>87</v>
      </c>
      <c r="M352" t="s">
        <v>88</v>
      </c>
      <c r="N352" t="s">
        <v>154</v>
      </c>
      <c r="O352" t="s">
        <v>90</v>
      </c>
      <c r="P352" t="s">
        <v>90</v>
      </c>
      <c r="Q352" t="s">
        <v>179</v>
      </c>
      <c r="R352" t="s">
        <v>115</v>
      </c>
      <c r="S352">
        <v>9</v>
      </c>
      <c r="T352">
        <v>5</v>
      </c>
      <c r="U352" s="2">
        <v>2007</v>
      </c>
      <c r="V352" s="2">
        <v>2007</v>
      </c>
      <c r="W352" s="1">
        <f t="shared" si="21"/>
        <v>15</v>
      </c>
      <c r="X352" s="1">
        <f t="shared" si="22"/>
        <v>15</v>
      </c>
      <c r="Y352" t="s">
        <v>152</v>
      </c>
      <c r="Z352" t="s">
        <v>94</v>
      </c>
      <c r="AA352" t="s">
        <v>116</v>
      </c>
      <c r="AB352" t="s">
        <v>116</v>
      </c>
      <c r="AC352" t="s">
        <v>96</v>
      </c>
      <c r="AE352">
        <v>362</v>
      </c>
      <c r="AF352" t="s">
        <v>104</v>
      </c>
      <c r="AG352" t="s">
        <v>98</v>
      </c>
      <c r="AH352" t="s">
        <v>99</v>
      </c>
      <c r="AI352" s="1">
        <f>VLOOKUP('Housing Data Set'!AH352, 'Look-Up Tab'!$B$3:$C$8,2,FALSE)</f>
        <v>3</v>
      </c>
      <c r="AJ352" t="s">
        <v>104</v>
      </c>
      <c r="AK352" t="s">
        <v>98</v>
      </c>
      <c r="AL352" t="s">
        <v>100</v>
      </c>
      <c r="AM352" t="s">
        <v>102</v>
      </c>
      <c r="AN352">
        <v>0</v>
      </c>
      <c r="AO352" t="s">
        <v>102</v>
      </c>
      <c r="AP352">
        <v>0</v>
      </c>
      <c r="AQ352">
        <v>1869</v>
      </c>
      <c r="AR352">
        <v>1869</v>
      </c>
      <c r="AS352" t="s">
        <v>103</v>
      </c>
      <c r="AT352" t="s">
        <v>104</v>
      </c>
      <c r="AU352" t="s">
        <v>105</v>
      </c>
      <c r="AV352" t="s">
        <v>106</v>
      </c>
      <c r="AW352">
        <v>1869</v>
      </c>
      <c r="AX352">
        <v>0</v>
      </c>
      <c r="AY352">
        <v>0</v>
      </c>
      <c r="AZ352">
        <v>1869</v>
      </c>
      <c r="BA352">
        <v>0</v>
      </c>
      <c r="BB352">
        <v>0</v>
      </c>
      <c r="BC352">
        <v>2</v>
      </c>
      <c r="BD352">
        <v>0</v>
      </c>
      <c r="BE352">
        <v>2</v>
      </c>
      <c r="BF352">
        <v>1</v>
      </c>
      <c r="BG352" t="s">
        <v>104</v>
      </c>
      <c r="BH352" s="1">
        <v>6</v>
      </c>
      <c r="BI352" t="s">
        <v>107</v>
      </c>
      <c r="BJ352" s="2">
        <v>1</v>
      </c>
      <c r="BK352" s="1">
        <f t="shared" si="23"/>
        <v>1</v>
      </c>
      <c r="BL352" t="s">
        <v>97</v>
      </c>
      <c r="BM352" t="s">
        <v>108</v>
      </c>
      <c r="BN352">
        <v>2007</v>
      </c>
      <c r="BO352" t="s">
        <v>109</v>
      </c>
      <c r="BP352">
        <v>2</v>
      </c>
      <c r="BQ352">
        <v>617</v>
      </c>
      <c r="BR352" t="s">
        <v>98</v>
      </c>
      <c r="BS352" t="s">
        <v>98</v>
      </c>
      <c r="BT352" t="s">
        <v>105</v>
      </c>
      <c r="BU352">
        <v>210</v>
      </c>
      <c r="BV352">
        <v>54</v>
      </c>
      <c r="BW352">
        <v>0</v>
      </c>
      <c r="BX352">
        <v>0</v>
      </c>
      <c r="BY352">
        <v>0</v>
      </c>
      <c r="BZ352">
        <v>0</v>
      </c>
      <c r="CA352" t="s">
        <v>83</v>
      </c>
      <c r="CB352" t="s">
        <v>83</v>
      </c>
      <c r="CC352" t="s">
        <v>83</v>
      </c>
      <c r="CD352">
        <v>0</v>
      </c>
      <c r="CE352">
        <v>12</v>
      </c>
      <c r="CF352">
        <v>2007</v>
      </c>
      <c r="CG352" t="s">
        <v>158</v>
      </c>
      <c r="CH352" t="s">
        <v>159</v>
      </c>
      <c r="CI352" s="3">
        <v>318061</v>
      </c>
    </row>
    <row r="353" spans="1:87" x14ac:dyDescent="0.3">
      <c r="A353" s="1">
        <v>352</v>
      </c>
      <c r="B353">
        <v>120</v>
      </c>
      <c r="C353" t="s">
        <v>81</v>
      </c>
      <c r="D353" t="s">
        <v>83</v>
      </c>
      <c r="E353" s="1">
        <v>5271</v>
      </c>
      <c r="F353" s="2" t="s">
        <v>82</v>
      </c>
      <c r="G353" s="1">
        <f t="shared" si="20"/>
        <v>1</v>
      </c>
      <c r="H353" t="s">
        <v>83</v>
      </c>
      <c r="I353" t="s">
        <v>120</v>
      </c>
      <c r="J353" t="s">
        <v>195</v>
      </c>
      <c r="K353" t="s">
        <v>86</v>
      </c>
      <c r="L353" t="s">
        <v>87</v>
      </c>
      <c r="M353" t="s">
        <v>194</v>
      </c>
      <c r="N353" t="s">
        <v>205</v>
      </c>
      <c r="O353" t="s">
        <v>90</v>
      </c>
      <c r="P353" t="s">
        <v>90</v>
      </c>
      <c r="Q353" t="s">
        <v>91</v>
      </c>
      <c r="R353" t="s">
        <v>115</v>
      </c>
      <c r="S353">
        <v>7</v>
      </c>
      <c r="T353">
        <v>5</v>
      </c>
      <c r="U353" s="2">
        <v>1986</v>
      </c>
      <c r="V353" s="2">
        <v>1986</v>
      </c>
      <c r="W353" s="1">
        <f t="shared" si="21"/>
        <v>36</v>
      </c>
      <c r="X353" s="1">
        <f t="shared" si="22"/>
        <v>36</v>
      </c>
      <c r="Y353" t="s">
        <v>93</v>
      </c>
      <c r="Z353" t="s">
        <v>94</v>
      </c>
      <c r="AA353" t="s">
        <v>124</v>
      </c>
      <c r="AB353" t="s">
        <v>124</v>
      </c>
      <c r="AC353" t="s">
        <v>117</v>
      </c>
      <c r="AE353">
        <v>0</v>
      </c>
      <c r="AF353" t="s">
        <v>98</v>
      </c>
      <c r="AG353" t="s">
        <v>98</v>
      </c>
      <c r="AH353" t="s">
        <v>99</v>
      </c>
      <c r="AI353" s="1">
        <f>VLOOKUP('Housing Data Set'!AH353, 'Look-Up Tab'!$B$3:$C$8,2,FALSE)</f>
        <v>3</v>
      </c>
      <c r="AJ353" t="s">
        <v>97</v>
      </c>
      <c r="AK353" t="s">
        <v>98</v>
      </c>
      <c r="AL353" t="s">
        <v>97</v>
      </c>
      <c r="AM353" t="s">
        <v>101</v>
      </c>
      <c r="AN353">
        <v>1082</v>
      </c>
      <c r="AO353" t="s">
        <v>102</v>
      </c>
      <c r="AP353">
        <v>0</v>
      </c>
      <c r="AQ353">
        <v>371</v>
      </c>
      <c r="AR353">
        <v>1453</v>
      </c>
      <c r="AS353" t="s">
        <v>103</v>
      </c>
      <c r="AT353" t="s">
        <v>97</v>
      </c>
      <c r="AU353" t="s">
        <v>105</v>
      </c>
      <c r="AV353" t="s">
        <v>106</v>
      </c>
      <c r="AW353">
        <v>1453</v>
      </c>
      <c r="AX353">
        <v>0</v>
      </c>
      <c r="AY353">
        <v>0</v>
      </c>
      <c r="AZ353">
        <v>1453</v>
      </c>
      <c r="BA353">
        <v>1</v>
      </c>
      <c r="BB353">
        <v>0</v>
      </c>
      <c r="BC353">
        <v>1</v>
      </c>
      <c r="BD353">
        <v>1</v>
      </c>
      <c r="BE353">
        <v>2</v>
      </c>
      <c r="BF353">
        <v>1</v>
      </c>
      <c r="BG353" t="s">
        <v>97</v>
      </c>
      <c r="BH353" s="1">
        <v>6</v>
      </c>
      <c r="BI353" t="s">
        <v>107</v>
      </c>
      <c r="BJ353" s="2">
        <v>1</v>
      </c>
      <c r="BK353" s="1">
        <f t="shared" si="23"/>
        <v>1</v>
      </c>
      <c r="BL353" t="s">
        <v>98</v>
      </c>
      <c r="BM353" t="s">
        <v>108</v>
      </c>
      <c r="BN353">
        <v>1986</v>
      </c>
      <c r="BO353" t="s">
        <v>109</v>
      </c>
      <c r="BP353">
        <v>2</v>
      </c>
      <c r="BQ353">
        <v>445</v>
      </c>
      <c r="BR353" t="s">
        <v>98</v>
      </c>
      <c r="BS353" t="s">
        <v>98</v>
      </c>
      <c r="BT353" t="s">
        <v>105</v>
      </c>
      <c r="BU353">
        <v>0</v>
      </c>
      <c r="BV353">
        <v>80</v>
      </c>
      <c r="BW353">
        <v>0</v>
      </c>
      <c r="BX353">
        <v>0</v>
      </c>
      <c r="BY353">
        <v>184</v>
      </c>
      <c r="BZ353">
        <v>0</v>
      </c>
      <c r="CA353" t="s">
        <v>83</v>
      </c>
      <c r="CB353" t="s">
        <v>83</v>
      </c>
      <c r="CC353" t="s">
        <v>83</v>
      </c>
      <c r="CD353">
        <v>0</v>
      </c>
      <c r="CE353">
        <v>12</v>
      </c>
      <c r="CF353">
        <v>2006</v>
      </c>
      <c r="CG353" t="s">
        <v>110</v>
      </c>
      <c r="CH353" t="s">
        <v>128</v>
      </c>
      <c r="CI353" s="3">
        <v>190000</v>
      </c>
    </row>
    <row r="354" spans="1:87" x14ac:dyDescent="0.3">
      <c r="A354" s="1">
        <v>353</v>
      </c>
      <c r="B354">
        <v>50</v>
      </c>
      <c r="C354" t="s">
        <v>81</v>
      </c>
      <c r="D354">
        <v>60</v>
      </c>
      <c r="E354" s="1">
        <v>9084</v>
      </c>
      <c r="F354" s="2" t="s">
        <v>82</v>
      </c>
      <c r="G354" s="1">
        <f t="shared" si="20"/>
        <v>1</v>
      </c>
      <c r="H354" t="s">
        <v>83</v>
      </c>
      <c r="I354" t="s">
        <v>84</v>
      </c>
      <c r="J354" t="s">
        <v>85</v>
      </c>
      <c r="K354" t="s">
        <v>86</v>
      </c>
      <c r="L354" t="s">
        <v>87</v>
      </c>
      <c r="M354" t="s">
        <v>88</v>
      </c>
      <c r="N354" t="s">
        <v>185</v>
      </c>
      <c r="O354" t="s">
        <v>144</v>
      </c>
      <c r="P354" t="s">
        <v>90</v>
      </c>
      <c r="Q354" t="s">
        <v>91</v>
      </c>
      <c r="R354" t="s">
        <v>132</v>
      </c>
      <c r="S354">
        <v>5</v>
      </c>
      <c r="T354">
        <v>6</v>
      </c>
      <c r="U354" s="2">
        <v>1941</v>
      </c>
      <c r="V354" s="2">
        <v>1950</v>
      </c>
      <c r="W354" s="1">
        <f t="shared" si="21"/>
        <v>81</v>
      </c>
      <c r="X354" s="1">
        <f t="shared" si="22"/>
        <v>72</v>
      </c>
      <c r="Y354" t="s">
        <v>93</v>
      </c>
      <c r="Z354" t="s">
        <v>94</v>
      </c>
      <c r="AA354" t="s">
        <v>95</v>
      </c>
      <c r="AB354" t="s">
        <v>95</v>
      </c>
      <c r="AC354" t="s">
        <v>117</v>
      </c>
      <c r="AE354">
        <v>0</v>
      </c>
      <c r="AF354" t="s">
        <v>98</v>
      </c>
      <c r="AG354" t="s">
        <v>98</v>
      </c>
      <c r="AH354" t="s">
        <v>118</v>
      </c>
      <c r="AI354" s="1">
        <f>VLOOKUP('Housing Data Set'!AH354, 'Look-Up Tab'!$B$3:$C$8,2,FALSE)</f>
        <v>2</v>
      </c>
      <c r="AJ354" t="s">
        <v>98</v>
      </c>
      <c r="AK354" t="s">
        <v>147</v>
      </c>
      <c r="AL354" t="s">
        <v>121</v>
      </c>
      <c r="AM354" t="s">
        <v>172</v>
      </c>
      <c r="AN354">
        <v>236</v>
      </c>
      <c r="AO354" t="s">
        <v>153</v>
      </c>
      <c r="AP354">
        <v>380</v>
      </c>
      <c r="AQ354">
        <v>0</v>
      </c>
      <c r="AR354">
        <v>616</v>
      </c>
      <c r="AS354" t="s">
        <v>103</v>
      </c>
      <c r="AT354" t="s">
        <v>98</v>
      </c>
      <c r="AU354" t="s">
        <v>177</v>
      </c>
      <c r="AV354" t="s">
        <v>106</v>
      </c>
      <c r="AW354">
        <v>616</v>
      </c>
      <c r="AX354">
        <v>495</v>
      </c>
      <c r="AY354">
        <v>0</v>
      </c>
      <c r="AZ354">
        <v>1111</v>
      </c>
      <c r="BA354">
        <v>0</v>
      </c>
      <c r="BB354">
        <v>1</v>
      </c>
      <c r="BC354">
        <v>1</v>
      </c>
      <c r="BD354">
        <v>0</v>
      </c>
      <c r="BE354">
        <v>3</v>
      </c>
      <c r="BF354">
        <v>1</v>
      </c>
      <c r="BG354" t="s">
        <v>98</v>
      </c>
      <c r="BH354" s="1">
        <v>5</v>
      </c>
      <c r="BI354" t="s">
        <v>107</v>
      </c>
      <c r="BJ354" s="2">
        <v>0</v>
      </c>
      <c r="BK354" s="1">
        <f t="shared" si="23"/>
        <v>0</v>
      </c>
      <c r="BL354" t="s">
        <v>83</v>
      </c>
      <c r="BM354" t="s">
        <v>127</v>
      </c>
      <c r="BN354">
        <v>1941</v>
      </c>
      <c r="BO354" t="s">
        <v>102</v>
      </c>
      <c r="BP354">
        <v>1</v>
      </c>
      <c r="BQ354">
        <v>200</v>
      </c>
      <c r="BR354" t="s">
        <v>98</v>
      </c>
      <c r="BS354" t="s">
        <v>147</v>
      </c>
      <c r="BT354" t="s">
        <v>105</v>
      </c>
      <c r="BU354">
        <v>48</v>
      </c>
      <c r="BV354">
        <v>0</v>
      </c>
      <c r="BW354">
        <v>0</v>
      </c>
      <c r="BX354">
        <v>0</v>
      </c>
      <c r="BY354">
        <v>0</v>
      </c>
      <c r="BZ354">
        <v>0</v>
      </c>
      <c r="CA354" t="s">
        <v>83</v>
      </c>
      <c r="CB354" t="s">
        <v>83</v>
      </c>
      <c r="CC354" t="s">
        <v>83</v>
      </c>
      <c r="CD354">
        <v>0</v>
      </c>
      <c r="CE354">
        <v>3</v>
      </c>
      <c r="CF354">
        <v>2008</v>
      </c>
      <c r="CG354" t="s">
        <v>235</v>
      </c>
      <c r="CH354" t="s">
        <v>111</v>
      </c>
      <c r="CI354" s="3">
        <v>95000</v>
      </c>
    </row>
    <row r="355" spans="1:87" x14ac:dyDescent="0.3">
      <c r="A355" s="1">
        <v>354</v>
      </c>
      <c r="B355">
        <v>30</v>
      </c>
      <c r="C355" t="s">
        <v>142</v>
      </c>
      <c r="D355">
        <v>60</v>
      </c>
      <c r="E355" s="1">
        <v>8520</v>
      </c>
      <c r="F355" s="2" t="s">
        <v>82</v>
      </c>
      <c r="G355" s="1">
        <f t="shared" si="20"/>
        <v>1</v>
      </c>
      <c r="H355" t="s">
        <v>83</v>
      </c>
      <c r="I355" t="s">
        <v>84</v>
      </c>
      <c r="J355" t="s">
        <v>85</v>
      </c>
      <c r="K355" t="s">
        <v>86</v>
      </c>
      <c r="L355" t="s">
        <v>87</v>
      </c>
      <c r="M355" t="s">
        <v>88</v>
      </c>
      <c r="N355" t="s">
        <v>143</v>
      </c>
      <c r="O355" t="s">
        <v>90</v>
      </c>
      <c r="P355" t="s">
        <v>90</v>
      </c>
      <c r="Q355" t="s">
        <v>91</v>
      </c>
      <c r="R355" t="s">
        <v>115</v>
      </c>
      <c r="S355">
        <v>6</v>
      </c>
      <c r="T355">
        <v>8</v>
      </c>
      <c r="U355" s="2">
        <v>1928</v>
      </c>
      <c r="V355" s="2">
        <v>2003</v>
      </c>
      <c r="W355" s="1">
        <f t="shared" si="21"/>
        <v>94</v>
      </c>
      <c r="X355" s="1">
        <f t="shared" si="22"/>
        <v>19</v>
      </c>
      <c r="Y355" t="s">
        <v>93</v>
      </c>
      <c r="Z355" t="s">
        <v>94</v>
      </c>
      <c r="AA355" t="s">
        <v>95</v>
      </c>
      <c r="AB355" t="s">
        <v>95</v>
      </c>
      <c r="AC355" t="s">
        <v>117</v>
      </c>
      <c r="AE355">
        <v>0</v>
      </c>
      <c r="AF355" t="s">
        <v>98</v>
      </c>
      <c r="AG355" t="s">
        <v>97</v>
      </c>
      <c r="AH355" t="s">
        <v>126</v>
      </c>
      <c r="AI355" s="1">
        <f>VLOOKUP('Housing Data Set'!AH355, 'Look-Up Tab'!$B$3:$C$8,2,FALSE)</f>
        <v>1</v>
      </c>
      <c r="AJ355" t="s">
        <v>98</v>
      </c>
      <c r="AK355" t="s">
        <v>98</v>
      </c>
      <c r="AL355" t="s">
        <v>100</v>
      </c>
      <c r="AM355" t="s">
        <v>102</v>
      </c>
      <c r="AN355">
        <v>0</v>
      </c>
      <c r="AO355" t="s">
        <v>102</v>
      </c>
      <c r="AP355">
        <v>0</v>
      </c>
      <c r="AQ355">
        <v>624</v>
      </c>
      <c r="AR355">
        <v>624</v>
      </c>
      <c r="AS355" t="s">
        <v>103</v>
      </c>
      <c r="AT355" t="s">
        <v>97</v>
      </c>
      <c r="AU355" t="s">
        <v>105</v>
      </c>
      <c r="AV355" t="s">
        <v>106</v>
      </c>
      <c r="AW355">
        <v>720</v>
      </c>
      <c r="AX355">
        <v>0</v>
      </c>
      <c r="AY355">
        <v>0</v>
      </c>
      <c r="AZ355">
        <v>720</v>
      </c>
      <c r="BA355">
        <v>0</v>
      </c>
      <c r="BB355">
        <v>0</v>
      </c>
      <c r="BC355">
        <v>1</v>
      </c>
      <c r="BD355">
        <v>0</v>
      </c>
      <c r="BE355">
        <v>2</v>
      </c>
      <c r="BF355">
        <v>1</v>
      </c>
      <c r="BG355" t="s">
        <v>98</v>
      </c>
      <c r="BH355" s="1">
        <v>5</v>
      </c>
      <c r="BI355" t="s">
        <v>107</v>
      </c>
      <c r="BJ355" s="2">
        <v>0</v>
      </c>
      <c r="BK355" s="1">
        <f t="shared" si="23"/>
        <v>0</v>
      </c>
      <c r="BL355" t="s">
        <v>83</v>
      </c>
      <c r="BM355" t="s">
        <v>127</v>
      </c>
      <c r="BN355">
        <v>2005</v>
      </c>
      <c r="BO355" t="s">
        <v>102</v>
      </c>
      <c r="BP355">
        <v>2</v>
      </c>
      <c r="BQ355">
        <v>484</v>
      </c>
      <c r="BR355" t="s">
        <v>98</v>
      </c>
      <c r="BS355" t="s">
        <v>98</v>
      </c>
      <c r="BT355" t="s">
        <v>105</v>
      </c>
      <c r="BU355">
        <v>106</v>
      </c>
      <c r="BV355">
        <v>0</v>
      </c>
      <c r="BW355">
        <v>0</v>
      </c>
      <c r="BX355">
        <v>0</v>
      </c>
      <c r="BY355">
        <v>0</v>
      </c>
      <c r="BZ355">
        <v>0</v>
      </c>
      <c r="CA355" t="s">
        <v>83</v>
      </c>
      <c r="CB355" t="s">
        <v>83</v>
      </c>
      <c r="CC355" t="s">
        <v>83</v>
      </c>
      <c r="CD355">
        <v>0</v>
      </c>
      <c r="CE355">
        <v>5</v>
      </c>
      <c r="CF355">
        <v>2010</v>
      </c>
      <c r="CG355" t="s">
        <v>110</v>
      </c>
      <c r="CH355" t="s">
        <v>111</v>
      </c>
      <c r="CI355" s="3">
        <v>105900</v>
      </c>
    </row>
    <row r="356" spans="1:87" x14ac:dyDescent="0.3">
      <c r="A356" s="1">
        <v>355</v>
      </c>
      <c r="B356">
        <v>50</v>
      </c>
      <c r="C356" t="s">
        <v>81</v>
      </c>
      <c r="D356">
        <v>60</v>
      </c>
      <c r="E356" s="1">
        <v>8400</v>
      </c>
      <c r="F356" s="2" t="s">
        <v>82</v>
      </c>
      <c r="G356" s="1">
        <f t="shared" si="20"/>
        <v>1</v>
      </c>
      <c r="H356" t="s">
        <v>83</v>
      </c>
      <c r="I356" t="s">
        <v>84</v>
      </c>
      <c r="J356" t="s">
        <v>175</v>
      </c>
      <c r="K356" t="s">
        <v>86</v>
      </c>
      <c r="L356" t="s">
        <v>87</v>
      </c>
      <c r="M356" t="s">
        <v>88</v>
      </c>
      <c r="N356" t="s">
        <v>232</v>
      </c>
      <c r="O356" t="s">
        <v>90</v>
      </c>
      <c r="P356" t="s">
        <v>90</v>
      </c>
      <c r="Q356" t="s">
        <v>91</v>
      </c>
      <c r="R356" t="s">
        <v>132</v>
      </c>
      <c r="S356">
        <v>6</v>
      </c>
      <c r="T356">
        <v>5</v>
      </c>
      <c r="U356" s="2">
        <v>1940</v>
      </c>
      <c r="V356" s="2">
        <v>2000</v>
      </c>
      <c r="W356" s="1">
        <f t="shared" si="21"/>
        <v>82</v>
      </c>
      <c r="X356" s="1">
        <f t="shared" si="22"/>
        <v>22</v>
      </c>
      <c r="Y356" t="s">
        <v>93</v>
      </c>
      <c r="Z356" t="s">
        <v>94</v>
      </c>
      <c r="AA356" t="s">
        <v>124</v>
      </c>
      <c r="AB356" t="s">
        <v>116</v>
      </c>
      <c r="AC356" t="s">
        <v>117</v>
      </c>
      <c r="AE356">
        <v>0</v>
      </c>
      <c r="AF356" t="s">
        <v>98</v>
      </c>
      <c r="AG356" t="s">
        <v>98</v>
      </c>
      <c r="AH356" t="s">
        <v>118</v>
      </c>
      <c r="AI356" s="1">
        <f>VLOOKUP('Housing Data Set'!AH356, 'Look-Up Tab'!$B$3:$C$8,2,FALSE)</f>
        <v>2</v>
      </c>
      <c r="AJ356" t="s">
        <v>98</v>
      </c>
      <c r="AK356" t="s">
        <v>98</v>
      </c>
      <c r="AL356" t="s">
        <v>100</v>
      </c>
      <c r="AM356" t="s">
        <v>172</v>
      </c>
      <c r="AN356">
        <v>388</v>
      </c>
      <c r="AO356" t="s">
        <v>102</v>
      </c>
      <c r="AP356">
        <v>0</v>
      </c>
      <c r="AQ356">
        <v>552</v>
      </c>
      <c r="AR356">
        <v>940</v>
      </c>
      <c r="AS356" t="s">
        <v>103</v>
      </c>
      <c r="AT356" t="s">
        <v>104</v>
      </c>
      <c r="AU356" t="s">
        <v>105</v>
      </c>
      <c r="AV356" t="s">
        <v>106</v>
      </c>
      <c r="AW356">
        <v>1192</v>
      </c>
      <c r="AX356">
        <v>403</v>
      </c>
      <c r="AY356">
        <v>0</v>
      </c>
      <c r="AZ356">
        <v>1595</v>
      </c>
      <c r="BA356">
        <v>0</v>
      </c>
      <c r="BB356">
        <v>0</v>
      </c>
      <c r="BC356">
        <v>1</v>
      </c>
      <c r="BD356">
        <v>0</v>
      </c>
      <c r="BE356">
        <v>2</v>
      </c>
      <c r="BF356">
        <v>1</v>
      </c>
      <c r="BG356" t="s">
        <v>98</v>
      </c>
      <c r="BH356" s="1">
        <v>6</v>
      </c>
      <c r="BI356" t="s">
        <v>107</v>
      </c>
      <c r="BJ356" s="2">
        <v>2</v>
      </c>
      <c r="BK356" s="1">
        <f t="shared" si="23"/>
        <v>1</v>
      </c>
      <c r="BL356" t="s">
        <v>97</v>
      </c>
      <c r="BM356" t="s">
        <v>108</v>
      </c>
      <c r="BN356">
        <v>1940</v>
      </c>
      <c r="BO356" t="s">
        <v>102</v>
      </c>
      <c r="BP356">
        <v>1</v>
      </c>
      <c r="BQ356">
        <v>240</v>
      </c>
      <c r="BR356" t="s">
        <v>98</v>
      </c>
      <c r="BS356" t="s">
        <v>98</v>
      </c>
      <c r="BT356" t="s">
        <v>105</v>
      </c>
      <c r="BU356">
        <v>0</v>
      </c>
      <c r="BV356">
        <v>0</v>
      </c>
      <c r="BW356">
        <v>108</v>
      </c>
      <c r="BX356">
        <v>0</v>
      </c>
      <c r="BY356">
        <v>0</v>
      </c>
      <c r="BZ356">
        <v>0</v>
      </c>
      <c r="CA356" t="s">
        <v>83</v>
      </c>
      <c r="CB356" t="s">
        <v>83</v>
      </c>
      <c r="CC356" t="s">
        <v>83</v>
      </c>
      <c r="CD356">
        <v>0</v>
      </c>
      <c r="CE356">
        <v>6</v>
      </c>
      <c r="CF356">
        <v>2006</v>
      </c>
      <c r="CG356" t="s">
        <v>110</v>
      </c>
      <c r="CH356" t="s">
        <v>111</v>
      </c>
      <c r="CI356" s="3">
        <v>140000</v>
      </c>
    </row>
    <row r="357" spans="1:87" x14ac:dyDescent="0.3">
      <c r="A357" s="1">
        <v>356</v>
      </c>
      <c r="B357">
        <v>20</v>
      </c>
      <c r="C357" t="s">
        <v>81</v>
      </c>
      <c r="D357">
        <v>105</v>
      </c>
      <c r="E357" s="1">
        <v>11249</v>
      </c>
      <c r="F357" s="2" t="s">
        <v>82</v>
      </c>
      <c r="G357" s="1">
        <f t="shared" si="20"/>
        <v>1</v>
      </c>
      <c r="H357" t="s">
        <v>83</v>
      </c>
      <c r="I357" t="s">
        <v>160</v>
      </c>
      <c r="J357" t="s">
        <v>85</v>
      </c>
      <c r="K357" t="s">
        <v>86</v>
      </c>
      <c r="L357" t="s">
        <v>87</v>
      </c>
      <c r="M357" t="s">
        <v>88</v>
      </c>
      <c r="N357" t="s">
        <v>89</v>
      </c>
      <c r="O357" t="s">
        <v>90</v>
      </c>
      <c r="P357" t="s">
        <v>90</v>
      </c>
      <c r="Q357" t="s">
        <v>91</v>
      </c>
      <c r="R357" t="s">
        <v>115</v>
      </c>
      <c r="S357">
        <v>6</v>
      </c>
      <c r="T357">
        <v>5</v>
      </c>
      <c r="U357" s="2">
        <v>1995</v>
      </c>
      <c r="V357" s="2">
        <v>1995</v>
      </c>
      <c r="W357" s="1">
        <f t="shared" si="21"/>
        <v>27</v>
      </c>
      <c r="X357" s="1">
        <f t="shared" si="22"/>
        <v>27</v>
      </c>
      <c r="Y357" t="s">
        <v>93</v>
      </c>
      <c r="Z357" t="s">
        <v>94</v>
      </c>
      <c r="AA357" t="s">
        <v>95</v>
      </c>
      <c r="AB357" t="s">
        <v>95</v>
      </c>
      <c r="AC357" t="s">
        <v>117</v>
      </c>
      <c r="AE357">
        <v>0</v>
      </c>
      <c r="AF357" t="s">
        <v>97</v>
      </c>
      <c r="AG357" t="s">
        <v>97</v>
      </c>
      <c r="AH357" t="s">
        <v>99</v>
      </c>
      <c r="AI357" s="1">
        <f>VLOOKUP('Housing Data Set'!AH357, 'Look-Up Tab'!$B$3:$C$8,2,FALSE)</f>
        <v>3</v>
      </c>
      <c r="AJ357" t="s">
        <v>97</v>
      </c>
      <c r="AK357" t="s">
        <v>97</v>
      </c>
      <c r="AL357" t="s">
        <v>100</v>
      </c>
      <c r="AM357" t="s">
        <v>119</v>
      </c>
      <c r="AN357">
        <v>334</v>
      </c>
      <c r="AO357" t="s">
        <v>141</v>
      </c>
      <c r="AP357">
        <v>544</v>
      </c>
      <c r="AQ357">
        <v>322</v>
      </c>
      <c r="AR357">
        <v>1200</v>
      </c>
      <c r="AS357" t="s">
        <v>103</v>
      </c>
      <c r="AT357" t="s">
        <v>104</v>
      </c>
      <c r="AU357" t="s">
        <v>105</v>
      </c>
      <c r="AV357" t="s">
        <v>106</v>
      </c>
      <c r="AW357">
        <v>1200</v>
      </c>
      <c r="AX357">
        <v>0</v>
      </c>
      <c r="AY357">
        <v>0</v>
      </c>
      <c r="AZ357">
        <v>1200</v>
      </c>
      <c r="BA357">
        <v>1</v>
      </c>
      <c r="BB357">
        <v>0</v>
      </c>
      <c r="BC357">
        <v>2</v>
      </c>
      <c r="BD357">
        <v>0</v>
      </c>
      <c r="BE357">
        <v>3</v>
      </c>
      <c r="BF357">
        <v>1</v>
      </c>
      <c r="BG357" t="s">
        <v>97</v>
      </c>
      <c r="BH357" s="1">
        <v>6</v>
      </c>
      <c r="BI357" t="s">
        <v>107</v>
      </c>
      <c r="BJ357" s="2">
        <v>0</v>
      </c>
      <c r="BK357" s="1">
        <f t="shared" si="23"/>
        <v>0</v>
      </c>
      <c r="BL357" t="s">
        <v>83</v>
      </c>
      <c r="BM357" t="s">
        <v>108</v>
      </c>
      <c r="BN357">
        <v>1995</v>
      </c>
      <c r="BO357" t="s">
        <v>109</v>
      </c>
      <c r="BP357">
        <v>2</v>
      </c>
      <c r="BQ357">
        <v>521</v>
      </c>
      <c r="BR357" t="s">
        <v>98</v>
      </c>
      <c r="BS357" t="s">
        <v>98</v>
      </c>
      <c r="BT357" t="s">
        <v>105</v>
      </c>
      <c r="BU357">
        <v>0</v>
      </c>
      <c r="BV357">
        <v>26</v>
      </c>
      <c r="BW357">
        <v>0</v>
      </c>
      <c r="BX357">
        <v>0</v>
      </c>
      <c r="BY357">
        <v>0</v>
      </c>
      <c r="BZ357">
        <v>0</v>
      </c>
      <c r="CA357" t="s">
        <v>83</v>
      </c>
      <c r="CB357" t="s">
        <v>83</v>
      </c>
      <c r="CC357" t="s">
        <v>83</v>
      </c>
      <c r="CD357">
        <v>0</v>
      </c>
      <c r="CE357">
        <v>8</v>
      </c>
      <c r="CF357">
        <v>2007</v>
      </c>
      <c r="CG357" t="s">
        <v>110</v>
      </c>
      <c r="CH357" t="s">
        <v>111</v>
      </c>
      <c r="CI357" s="3">
        <v>177500</v>
      </c>
    </row>
    <row r="358" spans="1:87" x14ac:dyDescent="0.3">
      <c r="A358" s="1">
        <v>357</v>
      </c>
      <c r="B358">
        <v>20</v>
      </c>
      <c r="C358" t="s">
        <v>81</v>
      </c>
      <c r="D358" t="s">
        <v>83</v>
      </c>
      <c r="E358" s="1">
        <v>9248</v>
      </c>
      <c r="F358" s="2" t="s">
        <v>82</v>
      </c>
      <c r="G358" s="1">
        <f t="shared" si="20"/>
        <v>1</v>
      </c>
      <c r="H358" t="s">
        <v>83</v>
      </c>
      <c r="I358" t="s">
        <v>120</v>
      </c>
      <c r="J358" t="s">
        <v>85</v>
      </c>
      <c r="K358" t="s">
        <v>86</v>
      </c>
      <c r="L358" t="s">
        <v>87</v>
      </c>
      <c r="M358" t="s">
        <v>88</v>
      </c>
      <c r="N358" t="s">
        <v>193</v>
      </c>
      <c r="O358" t="s">
        <v>90</v>
      </c>
      <c r="P358" t="s">
        <v>90</v>
      </c>
      <c r="Q358" t="s">
        <v>91</v>
      </c>
      <c r="R358" t="s">
        <v>115</v>
      </c>
      <c r="S358">
        <v>6</v>
      </c>
      <c r="T358">
        <v>6</v>
      </c>
      <c r="U358" s="2">
        <v>1992</v>
      </c>
      <c r="V358" s="2">
        <v>1992</v>
      </c>
      <c r="W358" s="1">
        <f t="shared" si="21"/>
        <v>30</v>
      </c>
      <c r="X358" s="1">
        <f t="shared" si="22"/>
        <v>30</v>
      </c>
      <c r="Y358" t="s">
        <v>93</v>
      </c>
      <c r="Z358" t="s">
        <v>94</v>
      </c>
      <c r="AA358" t="s">
        <v>140</v>
      </c>
      <c r="AB358" t="s">
        <v>140</v>
      </c>
      <c r="AC358" t="s">
        <v>96</v>
      </c>
      <c r="AE358">
        <v>106</v>
      </c>
      <c r="AF358" t="s">
        <v>98</v>
      </c>
      <c r="AG358" t="s">
        <v>98</v>
      </c>
      <c r="AH358" t="s">
        <v>99</v>
      </c>
      <c r="AI358" s="1">
        <f>VLOOKUP('Housing Data Set'!AH358, 'Look-Up Tab'!$B$3:$C$8,2,FALSE)</f>
        <v>3</v>
      </c>
      <c r="AJ358" t="s">
        <v>97</v>
      </c>
      <c r="AK358" t="s">
        <v>98</v>
      </c>
      <c r="AL358" t="s">
        <v>100</v>
      </c>
      <c r="AM358" t="s">
        <v>101</v>
      </c>
      <c r="AN358">
        <v>560</v>
      </c>
      <c r="AO358" t="s">
        <v>102</v>
      </c>
      <c r="AP358">
        <v>0</v>
      </c>
      <c r="AQ358">
        <v>598</v>
      </c>
      <c r="AR358">
        <v>1158</v>
      </c>
      <c r="AS358" t="s">
        <v>103</v>
      </c>
      <c r="AT358" t="s">
        <v>97</v>
      </c>
      <c r="AU358" t="s">
        <v>105</v>
      </c>
      <c r="AV358" t="s">
        <v>106</v>
      </c>
      <c r="AW358">
        <v>1167</v>
      </c>
      <c r="AX358">
        <v>0</v>
      </c>
      <c r="AY358">
        <v>0</v>
      </c>
      <c r="AZ358">
        <v>1167</v>
      </c>
      <c r="BA358">
        <v>1</v>
      </c>
      <c r="BB358">
        <v>0</v>
      </c>
      <c r="BC358">
        <v>2</v>
      </c>
      <c r="BD358">
        <v>0</v>
      </c>
      <c r="BE358">
        <v>3</v>
      </c>
      <c r="BF358">
        <v>1</v>
      </c>
      <c r="BG358" t="s">
        <v>97</v>
      </c>
      <c r="BH358" s="1">
        <v>6</v>
      </c>
      <c r="BI358" t="s">
        <v>107</v>
      </c>
      <c r="BJ358" s="2">
        <v>0</v>
      </c>
      <c r="BK358" s="1">
        <f t="shared" si="23"/>
        <v>0</v>
      </c>
      <c r="BL358" t="s">
        <v>83</v>
      </c>
      <c r="BM358" t="s">
        <v>108</v>
      </c>
      <c r="BN358">
        <v>1992</v>
      </c>
      <c r="BO358" t="s">
        <v>109</v>
      </c>
      <c r="BP358">
        <v>2</v>
      </c>
      <c r="BQ358">
        <v>400</v>
      </c>
      <c r="BR358" t="s">
        <v>98</v>
      </c>
      <c r="BS358" t="s">
        <v>98</v>
      </c>
      <c r="BT358" t="s">
        <v>105</v>
      </c>
      <c r="BU358">
        <v>120</v>
      </c>
      <c r="BV358">
        <v>26</v>
      </c>
      <c r="BW358">
        <v>0</v>
      </c>
      <c r="BX358">
        <v>0</v>
      </c>
      <c r="BY358">
        <v>0</v>
      </c>
      <c r="BZ358">
        <v>0</v>
      </c>
      <c r="CA358" t="s">
        <v>83</v>
      </c>
      <c r="CB358" t="s">
        <v>83</v>
      </c>
      <c r="CC358" t="s">
        <v>83</v>
      </c>
      <c r="CD358">
        <v>0</v>
      </c>
      <c r="CE358">
        <v>7</v>
      </c>
      <c r="CF358">
        <v>2009</v>
      </c>
      <c r="CG358" t="s">
        <v>110</v>
      </c>
      <c r="CH358" t="s">
        <v>111</v>
      </c>
      <c r="CI358" s="3">
        <v>173000</v>
      </c>
    </row>
    <row r="359" spans="1:87" x14ac:dyDescent="0.3">
      <c r="A359" s="1">
        <v>358</v>
      </c>
      <c r="B359">
        <v>120</v>
      </c>
      <c r="C359" t="s">
        <v>142</v>
      </c>
      <c r="D359">
        <v>44</v>
      </c>
      <c r="E359" s="1">
        <v>4224</v>
      </c>
      <c r="F359" s="2" t="s">
        <v>82</v>
      </c>
      <c r="G359" s="1">
        <f t="shared" si="20"/>
        <v>1</v>
      </c>
      <c r="H359" t="s">
        <v>83</v>
      </c>
      <c r="I359" t="s">
        <v>84</v>
      </c>
      <c r="J359" t="s">
        <v>85</v>
      </c>
      <c r="K359" t="s">
        <v>86</v>
      </c>
      <c r="L359" t="s">
        <v>87</v>
      </c>
      <c r="M359" t="s">
        <v>88</v>
      </c>
      <c r="N359" t="s">
        <v>178</v>
      </c>
      <c r="O359" t="s">
        <v>90</v>
      </c>
      <c r="P359" t="s">
        <v>90</v>
      </c>
      <c r="Q359" t="s">
        <v>179</v>
      </c>
      <c r="R359" t="s">
        <v>115</v>
      </c>
      <c r="S359">
        <v>5</v>
      </c>
      <c r="T359">
        <v>5</v>
      </c>
      <c r="U359" s="2">
        <v>1976</v>
      </c>
      <c r="V359" s="2">
        <v>1976</v>
      </c>
      <c r="W359" s="1">
        <f t="shared" si="21"/>
        <v>46</v>
      </c>
      <c r="X359" s="1">
        <f t="shared" si="22"/>
        <v>46</v>
      </c>
      <c r="Y359" t="s">
        <v>93</v>
      </c>
      <c r="Z359" t="s">
        <v>94</v>
      </c>
      <c r="AA359" t="s">
        <v>180</v>
      </c>
      <c r="AB359" t="s">
        <v>181</v>
      </c>
      <c r="AC359" t="s">
        <v>117</v>
      </c>
      <c r="AE359">
        <v>0</v>
      </c>
      <c r="AF359" t="s">
        <v>98</v>
      </c>
      <c r="AG359" t="s">
        <v>98</v>
      </c>
      <c r="AH359" t="s">
        <v>99</v>
      </c>
      <c r="AI359" s="1">
        <f>VLOOKUP('Housing Data Set'!AH359, 'Look-Up Tab'!$B$3:$C$8,2,FALSE)</f>
        <v>3</v>
      </c>
      <c r="AJ359" t="s">
        <v>97</v>
      </c>
      <c r="AK359" t="s">
        <v>98</v>
      </c>
      <c r="AL359" t="s">
        <v>100</v>
      </c>
      <c r="AM359" t="s">
        <v>119</v>
      </c>
      <c r="AN359">
        <v>874</v>
      </c>
      <c r="AO359" t="s">
        <v>102</v>
      </c>
      <c r="AP359">
        <v>0</v>
      </c>
      <c r="AQ359">
        <v>268</v>
      </c>
      <c r="AR359">
        <v>1142</v>
      </c>
      <c r="AS359" t="s">
        <v>103</v>
      </c>
      <c r="AT359" t="s">
        <v>98</v>
      </c>
      <c r="AU359" t="s">
        <v>105</v>
      </c>
      <c r="AV359" t="s">
        <v>106</v>
      </c>
      <c r="AW359">
        <v>1142</v>
      </c>
      <c r="AX359">
        <v>0</v>
      </c>
      <c r="AY359">
        <v>0</v>
      </c>
      <c r="AZ359">
        <v>1142</v>
      </c>
      <c r="BA359">
        <v>1</v>
      </c>
      <c r="BB359">
        <v>0</v>
      </c>
      <c r="BC359">
        <v>1</v>
      </c>
      <c r="BD359">
        <v>1</v>
      </c>
      <c r="BE359">
        <v>3</v>
      </c>
      <c r="BF359">
        <v>1</v>
      </c>
      <c r="BG359" t="s">
        <v>98</v>
      </c>
      <c r="BH359" s="1">
        <v>6</v>
      </c>
      <c r="BI359" t="s">
        <v>107</v>
      </c>
      <c r="BJ359" s="2">
        <v>1</v>
      </c>
      <c r="BK359" s="1">
        <f t="shared" si="23"/>
        <v>1</v>
      </c>
      <c r="BL359" t="s">
        <v>212</v>
      </c>
      <c r="BM359" t="s">
        <v>108</v>
      </c>
      <c r="BN359">
        <v>1976</v>
      </c>
      <c r="BO359" t="s">
        <v>157</v>
      </c>
      <c r="BP359">
        <v>2</v>
      </c>
      <c r="BQ359">
        <v>528</v>
      </c>
      <c r="BR359" t="s">
        <v>98</v>
      </c>
      <c r="BS359" t="s">
        <v>98</v>
      </c>
      <c r="BT359" t="s">
        <v>105</v>
      </c>
      <c r="BU359">
        <v>536</v>
      </c>
      <c r="BV359">
        <v>90</v>
      </c>
      <c r="BW359">
        <v>0</v>
      </c>
      <c r="BX359">
        <v>0</v>
      </c>
      <c r="BY359">
        <v>0</v>
      </c>
      <c r="BZ359">
        <v>0</v>
      </c>
      <c r="CA359" t="s">
        <v>83</v>
      </c>
      <c r="CB359" t="s">
        <v>134</v>
      </c>
      <c r="CC359" t="s">
        <v>83</v>
      </c>
      <c r="CD359">
        <v>0</v>
      </c>
      <c r="CE359">
        <v>8</v>
      </c>
      <c r="CF359">
        <v>2007</v>
      </c>
      <c r="CG359" t="s">
        <v>110</v>
      </c>
      <c r="CH359" t="s">
        <v>111</v>
      </c>
      <c r="CI359" s="3">
        <v>134000</v>
      </c>
    </row>
    <row r="360" spans="1:87" x14ac:dyDescent="0.3">
      <c r="A360" s="1">
        <v>359</v>
      </c>
      <c r="B360">
        <v>80</v>
      </c>
      <c r="C360" t="s">
        <v>81</v>
      </c>
      <c r="D360">
        <v>92</v>
      </c>
      <c r="E360" s="1">
        <v>6930</v>
      </c>
      <c r="F360" s="2" t="s">
        <v>82</v>
      </c>
      <c r="G360" s="1">
        <f t="shared" si="20"/>
        <v>1</v>
      </c>
      <c r="H360" t="s">
        <v>83</v>
      </c>
      <c r="I360" t="s">
        <v>120</v>
      </c>
      <c r="J360" t="s">
        <v>85</v>
      </c>
      <c r="K360" t="s">
        <v>86</v>
      </c>
      <c r="L360" t="s">
        <v>87</v>
      </c>
      <c r="M360" t="s">
        <v>88</v>
      </c>
      <c r="N360" t="s">
        <v>205</v>
      </c>
      <c r="O360" t="s">
        <v>90</v>
      </c>
      <c r="P360" t="s">
        <v>90</v>
      </c>
      <c r="Q360" t="s">
        <v>91</v>
      </c>
      <c r="R360" t="s">
        <v>197</v>
      </c>
      <c r="S360">
        <v>5</v>
      </c>
      <c r="T360">
        <v>4</v>
      </c>
      <c r="U360" s="2">
        <v>1958</v>
      </c>
      <c r="V360" s="2">
        <v>1958</v>
      </c>
      <c r="W360" s="1">
        <f t="shared" si="21"/>
        <v>64</v>
      </c>
      <c r="X360" s="1">
        <f t="shared" si="22"/>
        <v>64</v>
      </c>
      <c r="Y360" t="s">
        <v>152</v>
      </c>
      <c r="Z360" t="s">
        <v>94</v>
      </c>
      <c r="AA360" t="s">
        <v>124</v>
      </c>
      <c r="AB360" t="s">
        <v>234</v>
      </c>
      <c r="AC360" t="s">
        <v>96</v>
      </c>
      <c r="AE360">
        <v>120</v>
      </c>
      <c r="AF360" t="s">
        <v>98</v>
      </c>
      <c r="AG360" t="s">
        <v>98</v>
      </c>
      <c r="AH360" t="s">
        <v>118</v>
      </c>
      <c r="AI360" s="1">
        <f>VLOOKUP('Housing Data Set'!AH360, 'Look-Up Tab'!$B$3:$C$8,2,FALSE)</f>
        <v>2</v>
      </c>
      <c r="AJ360" t="s">
        <v>98</v>
      </c>
      <c r="AK360" t="s">
        <v>98</v>
      </c>
      <c r="AL360" t="s">
        <v>130</v>
      </c>
      <c r="AM360" t="s">
        <v>141</v>
      </c>
      <c r="AN360">
        <v>300</v>
      </c>
      <c r="AO360" t="s">
        <v>153</v>
      </c>
      <c r="AP360">
        <v>294</v>
      </c>
      <c r="AQ360">
        <v>468</v>
      </c>
      <c r="AR360">
        <v>1062</v>
      </c>
      <c r="AS360" t="s">
        <v>103</v>
      </c>
      <c r="AT360" t="s">
        <v>104</v>
      </c>
      <c r="AU360" t="s">
        <v>105</v>
      </c>
      <c r="AV360" t="s">
        <v>145</v>
      </c>
      <c r="AW360">
        <v>1352</v>
      </c>
      <c r="AX360">
        <v>0</v>
      </c>
      <c r="AY360">
        <v>0</v>
      </c>
      <c r="AZ360">
        <v>1352</v>
      </c>
      <c r="BA360">
        <v>0</v>
      </c>
      <c r="BB360">
        <v>1</v>
      </c>
      <c r="BC360">
        <v>1</v>
      </c>
      <c r="BD360">
        <v>0</v>
      </c>
      <c r="BE360">
        <v>3</v>
      </c>
      <c r="BF360">
        <v>1</v>
      </c>
      <c r="BG360" t="s">
        <v>97</v>
      </c>
      <c r="BH360" s="1">
        <v>6</v>
      </c>
      <c r="BI360" t="s">
        <v>224</v>
      </c>
      <c r="BJ360" s="2">
        <v>0</v>
      </c>
      <c r="BK360" s="1">
        <f t="shared" si="23"/>
        <v>0</v>
      </c>
      <c r="BL360" t="s">
        <v>83</v>
      </c>
      <c r="BM360" t="s">
        <v>156</v>
      </c>
      <c r="BN360">
        <v>1958</v>
      </c>
      <c r="BO360" t="s">
        <v>102</v>
      </c>
      <c r="BP360">
        <v>1</v>
      </c>
      <c r="BQ360">
        <v>288</v>
      </c>
      <c r="BR360" t="s">
        <v>98</v>
      </c>
      <c r="BS360" t="s">
        <v>98</v>
      </c>
      <c r="BT360" t="s">
        <v>105</v>
      </c>
      <c r="BU360">
        <v>168</v>
      </c>
      <c r="BV360">
        <v>0</v>
      </c>
      <c r="BW360">
        <v>294</v>
      </c>
      <c r="BX360">
        <v>0</v>
      </c>
      <c r="BY360">
        <v>0</v>
      </c>
      <c r="BZ360">
        <v>0</v>
      </c>
      <c r="CA360" t="s">
        <v>83</v>
      </c>
      <c r="CB360" t="s">
        <v>83</v>
      </c>
      <c r="CC360" t="s">
        <v>83</v>
      </c>
      <c r="CD360">
        <v>0</v>
      </c>
      <c r="CE360">
        <v>7</v>
      </c>
      <c r="CF360">
        <v>2006</v>
      </c>
      <c r="CG360" t="s">
        <v>110</v>
      </c>
      <c r="CH360" t="s">
        <v>128</v>
      </c>
      <c r="CI360" s="3">
        <v>130000</v>
      </c>
    </row>
    <row r="361" spans="1:87" x14ac:dyDescent="0.3">
      <c r="A361" s="1">
        <v>360</v>
      </c>
      <c r="B361">
        <v>60</v>
      </c>
      <c r="C361" t="s">
        <v>81</v>
      </c>
      <c r="D361">
        <v>78</v>
      </c>
      <c r="E361" s="1">
        <v>12011</v>
      </c>
      <c r="F361" s="2" t="s">
        <v>82</v>
      </c>
      <c r="G361" s="1">
        <f t="shared" si="20"/>
        <v>1</v>
      </c>
      <c r="H361" t="s">
        <v>83</v>
      </c>
      <c r="I361" t="s">
        <v>120</v>
      </c>
      <c r="J361" t="s">
        <v>85</v>
      </c>
      <c r="K361" t="s">
        <v>86</v>
      </c>
      <c r="L361" t="s">
        <v>166</v>
      </c>
      <c r="M361" t="s">
        <v>88</v>
      </c>
      <c r="N361" t="s">
        <v>129</v>
      </c>
      <c r="O361" t="s">
        <v>90</v>
      </c>
      <c r="P361" t="s">
        <v>90</v>
      </c>
      <c r="Q361" t="s">
        <v>91</v>
      </c>
      <c r="R361" t="s">
        <v>92</v>
      </c>
      <c r="S361">
        <v>8</v>
      </c>
      <c r="T361">
        <v>5</v>
      </c>
      <c r="U361" s="2">
        <v>1998</v>
      </c>
      <c r="V361" s="2">
        <v>1998</v>
      </c>
      <c r="W361" s="1">
        <f t="shared" si="21"/>
        <v>24</v>
      </c>
      <c r="X361" s="1">
        <f t="shared" si="22"/>
        <v>24</v>
      </c>
      <c r="Y361" t="s">
        <v>93</v>
      </c>
      <c r="Z361" t="s">
        <v>94</v>
      </c>
      <c r="AA361" t="s">
        <v>95</v>
      </c>
      <c r="AB361" t="s">
        <v>95</v>
      </c>
      <c r="AC361" t="s">
        <v>96</v>
      </c>
      <c r="AE361">
        <v>530</v>
      </c>
      <c r="AF361" t="s">
        <v>97</v>
      </c>
      <c r="AG361" t="s">
        <v>98</v>
      </c>
      <c r="AH361" t="s">
        <v>99</v>
      </c>
      <c r="AI361" s="1">
        <f>VLOOKUP('Housing Data Set'!AH361, 'Look-Up Tab'!$B$3:$C$8,2,FALSE)</f>
        <v>3</v>
      </c>
      <c r="AJ361" t="s">
        <v>97</v>
      </c>
      <c r="AK361" t="s">
        <v>98</v>
      </c>
      <c r="AL361" t="s">
        <v>130</v>
      </c>
      <c r="AM361" t="s">
        <v>101</v>
      </c>
      <c r="AN361">
        <v>956</v>
      </c>
      <c r="AO361" t="s">
        <v>102</v>
      </c>
      <c r="AP361">
        <v>0</v>
      </c>
      <c r="AQ361">
        <v>130</v>
      </c>
      <c r="AR361">
        <v>1086</v>
      </c>
      <c r="AS361" t="s">
        <v>103</v>
      </c>
      <c r="AT361" t="s">
        <v>104</v>
      </c>
      <c r="AU361" t="s">
        <v>105</v>
      </c>
      <c r="AV361" t="s">
        <v>106</v>
      </c>
      <c r="AW361">
        <v>1086</v>
      </c>
      <c r="AX361">
        <v>838</v>
      </c>
      <c r="AY361">
        <v>0</v>
      </c>
      <c r="AZ361">
        <v>1924</v>
      </c>
      <c r="BA361">
        <v>1</v>
      </c>
      <c r="BB361">
        <v>0</v>
      </c>
      <c r="BC361">
        <v>2</v>
      </c>
      <c r="BD361">
        <v>1</v>
      </c>
      <c r="BE361">
        <v>3</v>
      </c>
      <c r="BF361">
        <v>1</v>
      </c>
      <c r="BG361" t="s">
        <v>97</v>
      </c>
      <c r="BH361" s="1">
        <v>7</v>
      </c>
      <c r="BI361" t="s">
        <v>107</v>
      </c>
      <c r="BJ361" s="2">
        <v>1</v>
      </c>
      <c r="BK361" s="1">
        <f t="shared" si="23"/>
        <v>1</v>
      </c>
      <c r="BL361" t="s">
        <v>98</v>
      </c>
      <c r="BM361" t="s">
        <v>108</v>
      </c>
      <c r="BN361">
        <v>1998</v>
      </c>
      <c r="BO361" t="s">
        <v>109</v>
      </c>
      <c r="BP361">
        <v>2</v>
      </c>
      <c r="BQ361">
        <v>592</v>
      </c>
      <c r="BR361" t="s">
        <v>98</v>
      </c>
      <c r="BS361" t="s">
        <v>98</v>
      </c>
      <c r="BT361" t="s">
        <v>105</v>
      </c>
      <c r="BU361">
        <v>208</v>
      </c>
      <c r="BV361">
        <v>75</v>
      </c>
      <c r="BW361">
        <v>0</v>
      </c>
      <c r="BX361">
        <v>0</v>
      </c>
      <c r="BY361">
        <v>374</v>
      </c>
      <c r="BZ361">
        <v>0</v>
      </c>
      <c r="CA361" t="s">
        <v>83</v>
      </c>
      <c r="CB361" t="s">
        <v>83</v>
      </c>
      <c r="CC361" t="s">
        <v>83</v>
      </c>
      <c r="CD361">
        <v>0</v>
      </c>
      <c r="CE361">
        <v>6</v>
      </c>
      <c r="CF361">
        <v>2006</v>
      </c>
      <c r="CG361" t="s">
        <v>110</v>
      </c>
      <c r="CH361" t="s">
        <v>111</v>
      </c>
      <c r="CI361" s="3">
        <v>280000</v>
      </c>
    </row>
    <row r="362" spans="1:87" x14ac:dyDescent="0.3">
      <c r="A362" s="1">
        <v>361</v>
      </c>
      <c r="B362">
        <v>85</v>
      </c>
      <c r="C362" t="s">
        <v>81</v>
      </c>
      <c r="D362" t="s">
        <v>83</v>
      </c>
      <c r="E362" s="1">
        <v>7540</v>
      </c>
      <c r="F362" s="2" t="s">
        <v>82</v>
      </c>
      <c r="G362" s="1">
        <f t="shared" si="20"/>
        <v>1</v>
      </c>
      <c r="H362" t="s">
        <v>83</v>
      </c>
      <c r="I362" t="s">
        <v>120</v>
      </c>
      <c r="J362" t="s">
        <v>85</v>
      </c>
      <c r="K362" t="s">
        <v>86</v>
      </c>
      <c r="L362" t="s">
        <v>166</v>
      </c>
      <c r="M362" t="s">
        <v>88</v>
      </c>
      <c r="N362" t="s">
        <v>131</v>
      </c>
      <c r="O362" t="s">
        <v>90</v>
      </c>
      <c r="P362" t="s">
        <v>90</v>
      </c>
      <c r="Q362" t="s">
        <v>91</v>
      </c>
      <c r="R362" t="s">
        <v>191</v>
      </c>
      <c r="S362">
        <v>6</v>
      </c>
      <c r="T362">
        <v>6</v>
      </c>
      <c r="U362" s="2">
        <v>1978</v>
      </c>
      <c r="V362" s="2">
        <v>1978</v>
      </c>
      <c r="W362" s="1">
        <f t="shared" si="21"/>
        <v>44</v>
      </c>
      <c r="X362" s="1">
        <f t="shared" si="22"/>
        <v>44</v>
      </c>
      <c r="Y362" t="s">
        <v>93</v>
      </c>
      <c r="Z362" t="s">
        <v>94</v>
      </c>
      <c r="AA362" t="s">
        <v>95</v>
      </c>
      <c r="AB362" t="s">
        <v>95</v>
      </c>
      <c r="AC362" t="s">
        <v>117</v>
      </c>
      <c r="AE362">
        <v>0</v>
      </c>
      <c r="AF362" t="s">
        <v>98</v>
      </c>
      <c r="AG362" t="s">
        <v>98</v>
      </c>
      <c r="AH362" t="s">
        <v>118</v>
      </c>
      <c r="AI362" s="1">
        <f>VLOOKUP('Housing Data Set'!AH362, 'Look-Up Tab'!$B$3:$C$8,2,FALSE)</f>
        <v>2</v>
      </c>
      <c r="AJ362" t="s">
        <v>97</v>
      </c>
      <c r="AK362" t="s">
        <v>98</v>
      </c>
      <c r="AL362" t="s">
        <v>130</v>
      </c>
      <c r="AM362" t="s">
        <v>101</v>
      </c>
      <c r="AN362">
        <v>773</v>
      </c>
      <c r="AO362" t="s">
        <v>102</v>
      </c>
      <c r="AP362">
        <v>0</v>
      </c>
      <c r="AQ362">
        <v>115</v>
      </c>
      <c r="AR362">
        <v>888</v>
      </c>
      <c r="AS362" t="s">
        <v>103</v>
      </c>
      <c r="AT362" t="s">
        <v>104</v>
      </c>
      <c r="AU362" t="s">
        <v>105</v>
      </c>
      <c r="AV362" t="s">
        <v>106</v>
      </c>
      <c r="AW362">
        <v>912</v>
      </c>
      <c r="AX362">
        <v>0</v>
      </c>
      <c r="AY362">
        <v>0</v>
      </c>
      <c r="AZ362">
        <v>912</v>
      </c>
      <c r="BA362">
        <v>1</v>
      </c>
      <c r="BB362">
        <v>0</v>
      </c>
      <c r="BC362">
        <v>1</v>
      </c>
      <c r="BD362">
        <v>0</v>
      </c>
      <c r="BE362">
        <v>2</v>
      </c>
      <c r="BF362">
        <v>1</v>
      </c>
      <c r="BG362" t="s">
        <v>98</v>
      </c>
      <c r="BH362" s="1">
        <v>5</v>
      </c>
      <c r="BI362" t="s">
        <v>107</v>
      </c>
      <c r="BJ362" s="2">
        <v>1</v>
      </c>
      <c r="BK362" s="1">
        <f t="shared" si="23"/>
        <v>1</v>
      </c>
      <c r="BL362" t="s">
        <v>98</v>
      </c>
      <c r="BM362" t="s">
        <v>108</v>
      </c>
      <c r="BN362">
        <v>1978</v>
      </c>
      <c r="BO362" t="s">
        <v>109</v>
      </c>
      <c r="BP362">
        <v>2</v>
      </c>
      <c r="BQ362">
        <v>470</v>
      </c>
      <c r="BR362" t="s">
        <v>98</v>
      </c>
      <c r="BS362" t="s">
        <v>98</v>
      </c>
      <c r="BT362" t="s">
        <v>105</v>
      </c>
      <c r="BU362">
        <v>0</v>
      </c>
      <c r="BV362">
        <v>0</v>
      </c>
      <c r="BW362">
        <v>0</v>
      </c>
      <c r="BX362">
        <v>0</v>
      </c>
      <c r="BY362">
        <v>192</v>
      </c>
      <c r="BZ362">
        <v>0</v>
      </c>
      <c r="CA362" t="s">
        <v>83</v>
      </c>
      <c r="CB362" t="s">
        <v>134</v>
      </c>
      <c r="CC362" t="s">
        <v>83</v>
      </c>
      <c r="CD362">
        <v>0</v>
      </c>
      <c r="CE362">
        <v>6</v>
      </c>
      <c r="CF362">
        <v>2007</v>
      </c>
      <c r="CG362" t="s">
        <v>110</v>
      </c>
      <c r="CH362" t="s">
        <v>111</v>
      </c>
      <c r="CI362" s="3">
        <v>156000</v>
      </c>
    </row>
    <row r="363" spans="1:87" x14ac:dyDescent="0.3">
      <c r="A363" s="1">
        <v>362</v>
      </c>
      <c r="B363">
        <v>50</v>
      </c>
      <c r="C363" t="s">
        <v>81</v>
      </c>
      <c r="D363" t="s">
        <v>83</v>
      </c>
      <c r="E363" s="1">
        <v>9144</v>
      </c>
      <c r="F363" s="2" t="s">
        <v>82</v>
      </c>
      <c r="G363" s="1">
        <f t="shared" si="20"/>
        <v>1</v>
      </c>
      <c r="H363" t="s">
        <v>82</v>
      </c>
      <c r="I363" t="s">
        <v>84</v>
      </c>
      <c r="J363" t="s">
        <v>85</v>
      </c>
      <c r="K363" t="s">
        <v>86</v>
      </c>
      <c r="L363" t="s">
        <v>87</v>
      </c>
      <c r="M363" t="s">
        <v>88</v>
      </c>
      <c r="N363" t="s">
        <v>148</v>
      </c>
      <c r="O363" t="s">
        <v>90</v>
      </c>
      <c r="P363" t="s">
        <v>90</v>
      </c>
      <c r="Q363" t="s">
        <v>91</v>
      </c>
      <c r="R363" t="s">
        <v>132</v>
      </c>
      <c r="S363">
        <v>5</v>
      </c>
      <c r="T363">
        <v>5</v>
      </c>
      <c r="U363" s="2">
        <v>1940</v>
      </c>
      <c r="V363" s="2">
        <v>1982</v>
      </c>
      <c r="W363" s="1">
        <f t="shared" si="21"/>
        <v>82</v>
      </c>
      <c r="X363" s="1">
        <f t="shared" si="22"/>
        <v>40</v>
      </c>
      <c r="Y363" t="s">
        <v>93</v>
      </c>
      <c r="Z363" t="s">
        <v>94</v>
      </c>
      <c r="AA363" t="s">
        <v>116</v>
      </c>
      <c r="AB363" t="s">
        <v>116</v>
      </c>
      <c r="AC363" t="s">
        <v>117</v>
      </c>
      <c r="AE363">
        <v>0</v>
      </c>
      <c r="AF363" t="s">
        <v>98</v>
      </c>
      <c r="AG363" t="s">
        <v>98</v>
      </c>
      <c r="AH363" t="s">
        <v>118</v>
      </c>
      <c r="AI363" s="1">
        <f>VLOOKUP('Housing Data Set'!AH363, 'Look-Up Tab'!$B$3:$C$8,2,FALSE)</f>
        <v>2</v>
      </c>
      <c r="AJ363" t="s">
        <v>98</v>
      </c>
      <c r="AK363" t="s">
        <v>98</v>
      </c>
      <c r="AL363" t="s">
        <v>100</v>
      </c>
      <c r="AM363" t="s">
        <v>153</v>
      </c>
      <c r="AN363">
        <v>399</v>
      </c>
      <c r="AO363" t="s">
        <v>102</v>
      </c>
      <c r="AP363">
        <v>0</v>
      </c>
      <c r="AQ363">
        <v>484</v>
      </c>
      <c r="AR363">
        <v>883</v>
      </c>
      <c r="AS363" t="s">
        <v>103</v>
      </c>
      <c r="AT363" t="s">
        <v>97</v>
      </c>
      <c r="AU363" t="s">
        <v>105</v>
      </c>
      <c r="AV363" t="s">
        <v>106</v>
      </c>
      <c r="AW363">
        <v>988</v>
      </c>
      <c r="AX363">
        <v>517</v>
      </c>
      <c r="AY363">
        <v>0</v>
      </c>
      <c r="AZ363">
        <v>1505</v>
      </c>
      <c r="BA363">
        <v>1</v>
      </c>
      <c r="BB363">
        <v>0</v>
      </c>
      <c r="BC363">
        <v>1</v>
      </c>
      <c r="BD363">
        <v>0</v>
      </c>
      <c r="BE363">
        <v>3</v>
      </c>
      <c r="BF363">
        <v>1</v>
      </c>
      <c r="BG363" t="s">
        <v>98</v>
      </c>
      <c r="BH363" s="1">
        <v>8</v>
      </c>
      <c r="BI363" t="s">
        <v>107</v>
      </c>
      <c r="BJ363" s="2">
        <v>0</v>
      </c>
      <c r="BK363" s="1">
        <f t="shared" si="23"/>
        <v>0</v>
      </c>
      <c r="BL363" t="s">
        <v>83</v>
      </c>
      <c r="BM363" t="s">
        <v>127</v>
      </c>
      <c r="BN363">
        <v>1940</v>
      </c>
      <c r="BO363" t="s">
        <v>102</v>
      </c>
      <c r="BP363">
        <v>1</v>
      </c>
      <c r="BQ363">
        <v>240</v>
      </c>
      <c r="BR363" t="s">
        <v>98</v>
      </c>
      <c r="BS363" t="s">
        <v>98</v>
      </c>
      <c r="BT363" t="s">
        <v>177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 t="s">
        <v>83</v>
      </c>
      <c r="CB363" t="s">
        <v>83</v>
      </c>
      <c r="CC363" t="s">
        <v>83</v>
      </c>
      <c r="CD363">
        <v>0</v>
      </c>
      <c r="CE363">
        <v>7</v>
      </c>
      <c r="CF363">
        <v>2008</v>
      </c>
      <c r="CG363" t="s">
        <v>110</v>
      </c>
      <c r="CH363" t="s">
        <v>111</v>
      </c>
      <c r="CI363" s="3">
        <v>145000</v>
      </c>
    </row>
    <row r="364" spans="1:87" x14ac:dyDescent="0.3">
      <c r="A364" s="1">
        <v>363</v>
      </c>
      <c r="B364">
        <v>85</v>
      </c>
      <c r="C364" t="s">
        <v>81</v>
      </c>
      <c r="D364">
        <v>64</v>
      </c>
      <c r="E364" s="1">
        <v>7301</v>
      </c>
      <c r="F364" s="2" t="s">
        <v>82</v>
      </c>
      <c r="G364" s="1">
        <f t="shared" si="20"/>
        <v>1</v>
      </c>
      <c r="H364" t="s">
        <v>83</v>
      </c>
      <c r="I364" t="s">
        <v>84</v>
      </c>
      <c r="J364" t="s">
        <v>85</v>
      </c>
      <c r="K364" t="s">
        <v>86</v>
      </c>
      <c r="L364" t="s">
        <v>122</v>
      </c>
      <c r="M364" t="s">
        <v>88</v>
      </c>
      <c r="N364" t="s">
        <v>185</v>
      </c>
      <c r="O364" t="s">
        <v>90</v>
      </c>
      <c r="P364" t="s">
        <v>90</v>
      </c>
      <c r="Q364" t="s">
        <v>91</v>
      </c>
      <c r="R364" t="s">
        <v>191</v>
      </c>
      <c r="S364">
        <v>7</v>
      </c>
      <c r="T364">
        <v>5</v>
      </c>
      <c r="U364" s="2">
        <v>2003</v>
      </c>
      <c r="V364" s="2">
        <v>2003</v>
      </c>
      <c r="W364" s="1">
        <f t="shared" si="21"/>
        <v>19</v>
      </c>
      <c r="X364" s="1">
        <f t="shared" si="22"/>
        <v>19</v>
      </c>
      <c r="Y364" t="s">
        <v>93</v>
      </c>
      <c r="Z364" t="s">
        <v>94</v>
      </c>
      <c r="AA364" t="s">
        <v>140</v>
      </c>
      <c r="AB364" t="s">
        <v>140</v>
      </c>
      <c r="AC364" t="s">
        <v>96</v>
      </c>
      <c r="AE364">
        <v>500</v>
      </c>
      <c r="AF364" t="s">
        <v>97</v>
      </c>
      <c r="AG364" t="s">
        <v>98</v>
      </c>
      <c r="AH364" t="s">
        <v>168</v>
      </c>
      <c r="AI364" s="1">
        <f>VLOOKUP('Housing Data Set'!AH364, 'Look-Up Tab'!$B$3:$C$8,2,FALSE)</f>
        <v>4</v>
      </c>
      <c r="AJ364" t="s">
        <v>83</v>
      </c>
      <c r="AK364" t="s">
        <v>83</v>
      </c>
      <c r="AL364" t="s">
        <v>83</v>
      </c>
      <c r="AM364" t="s">
        <v>83</v>
      </c>
      <c r="AN364">
        <v>0</v>
      </c>
      <c r="AO364" t="s">
        <v>83</v>
      </c>
      <c r="AP364">
        <v>0</v>
      </c>
      <c r="AQ364">
        <v>0</v>
      </c>
      <c r="AR364">
        <v>0</v>
      </c>
      <c r="AS364" t="s">
        <v>103</v>
      </c>
      <c r="AT364" t="s">
        <v>104</v>
      </c>
      <c r="AU364" t="s">
        <v>105</v>
      </c>
      <c r="AV364" t="s">
        <v>106</v>
      </c>
      <c r="AW364">
        <v>495</v>
      </c>
      <c r="AX364">
        <v>1427</v>
      </c>
      <c r="AY364">
        <v>0</v>
      </c>
      <c r="AZ364">
        <v>1922</v>
      </c>
      <c r="BA364">
        <v>0</v>
      </c>
      <c r="BB364">
        <v>0</v>
      </c>
      <c r="BC364">
        <v>3</v>
      </c>
      <c r="BD364">
        <v>0</v>
      </c>
      <c r="BE364">
        <v>4</v>
      </c>
      <c r="BF364">
        <v>1</v>
      </c>
      <c r="BG364" t="s">
        <v>97</v>
      </c>
      <c r="BH364" s="1">
        <v>7</v>
      </c>
      <c r="BI364" t="s">
        <v>107</v>
      </c>
      <c r="BJ364" s="2">
        <v>1</v>
      </c>
      <c r="BK364" s="1">
        <f t="shared" si="23"/>
        <v>1</v>
      </c>
      <c r="BL364" t="s">
        <v>104</v>
      </c>
      <c r="BM364" t="s">
        <v>156</v>
      </c>
      <c r="BN364">
        <v>2003</v>
      </c>
      <c r="BO364" t="s">
        <v>109</v>
      </c>
      <c r="BP364">
        <v>2</v>
      </c>
      <c r="BQ364">
        <v>672</v>
      </c>
      <c r="BR364" t="s">
        <v>98</v>
      </c>
      <c r="BS364" t="s">
        <v>98</v>
      </c>
      <c r="BT364" t="s">
        <v>105</v>
      </c>
      <c r="BU364">
        <v>0</v>
      </c>
      <c r="BV364">
        <v>0</v>
      </c>
      <c r="BW364">
        <v>177</v>
      </c>
      <c r="BX364">
        <v>0</v>
      </c>
      <c r="BY364">
        <v>0</v>
      </c>
      <c r="BZ364">
        <v>0</v>
      </c>
      <c r="CA364" t="s">
        <v>83</v>
      </c>
      <c r="CB364" t="s">
        <v>83</v>
      </c>
      <c r="CC364" t="s">
        <v>83</v>
      </c>
      <c r="CD364">
        <v>0</v>
      </c>
      <c r="CE364">
        <v>7</v>
      </c>
      <c r="CF364">
        <v>2009</v>
      </c>
      <c r="CG364" t="s">
        <v>208</v>
      </c>
      <c r="CH364" t="s">
        <v>111</v>
      </c>
      <c r="CI364" s="3">
        <v>198500</v>
      </c>
    </row>
    <row r="365" spans="1:87" x14ac:dyDescent="0.3">
      <c r="A365" s="1">
        <v>364</v>
      </c>
      <c r="B365">
        <v>160</v>
      </c>
      <c r="C365" t="s">
        <v>142</v>
      </c>
      <c r="D365">
        <v>21</v>
      </c>
      <c r="E365" s="1">
        <v>1680</v>
      </c>
      <c r="F365" s="2" t="s">
        <v>82</v>
      </c>
      <c r="G365" s="1">
        <f t="shared" si="20"/>
        <v>1</v>
      </c>
      <c r="H365" t="s">
        <v>83</v>
      </c>
      <c r="I365" t="s">
        <v>84</v>
      </c>
      <c r="J365" t="s">
        <v>85</v>
      </c>
      <c r="K365" t="s">
        <v>86</v>
      </c>
      <c r="L365" t="s">
        <v>87</v>
      </c>
      <c r="M365" t="s">
        <v>88</v>
      </c>
      <c r="N365" t="s">
        <v>228</v>
      </c>
      <c r="O365" t="s">
        <v>90</v>
      </c>
      <c r="P365" t="s">
        <v>90</v>
      </c>
      <c r="Q365" t="s">
        <v>198</v>
      </c>
      <c r="R365" t="s">
        <v>92</v>
      </c>
      <c r="S365">
        <v>6</v>
      </c>
      <c r="T365">
        <v>8</v>
      </c>
      <c r="U365" s="2">
        <v>1972</v>
      </c>
      <c r="V365" s="2">
        <v>2007</v>
      </c>
      <c r="W365" s="1">
        <f t="shared" si="21"/>
        <v>50</v>
      </c>
      <c r="X365" s="1">
        <f t="shared" si="22"/>
        <v>15</v>
      </c>
      <c r="Y365" t="s">
        <v>93</v>
      </c>
      <c r="Z365" t="s">
        <v>94</v>
      </c>
      <c r="AA365" t="s">
        <v>140</v>
      </c>
      <c r="AB365" t="s">
        <v>140</v>
      </c>
      <c r="AC365" t="s">
        <v>96</v>
      </c>
      <c r="AE365">
        <v>510</v>
      </c>
      <c r="AF365" t="s">
        <v>98</v>
      </c>
      <c r="AG365" t="s">
        <v>98</v>
      </c>
      <c r="AH365" t="s">
        <v>118</v>
      </c>
      <c r="AI365" s="1">
        <f>VLOOKUP('Housing Data Set'!AH365, 'Look-Up Tab'!$B$3:$C$8,2,FALSE)</f>
        <v>2</v>
      </c>
      <c r="AJ365" t="s">
        <v>98</v>
      </c>
      <c r="AK365" t="s">
        <v>98</v>
      </c>
      <c r="AL365" t="s">
        <v>100</v>
      </c>
      <c r="AM365" t="s">
        <v>119</v>
      </c>
      <c r="AN365">
        <v>162</v>
      </c>
      <c r="AO365" t="s">
        <v>102</v>
      </c>
      <c r="AP365">
        <v>0</v>
      </c>
      <c r="AQ365">
        <v>321</v>
      </c>
      <c r="AR365">
        <v>483</v>
      </c>
      <c r="AS365" t="s">
        <v>103</v>
      </c>
      <c r="AT365" t="s">
        <v>97</v>
      </c>
      <c r="AU365" t="s">
        <v>105</v>
      </c>
      <c r="AV365" t="s">
        <v>106</v>
      </c>
      <c r="AW365">
        <v>483</v>
      </c>
      <c r="AX365">
        <v>504</v>
      </c>
      <c r="AY365">
        <v>0</v>
      </c>
      <c r="AZ365">
        <v>987</v>
      </c>
      <c r="BA365">
        <v>0</v>
      </c>
      <c r="BB365">
        <v>0</v>
      </c>
      <c r="BC365">
        <v>1</v>
      </c>
      <c r="BD365">
        <v>1</v>
      </c>
      <c r="BE365">
        <v>2</v>
      </c>
      <c r="BF365">
        <v>1</v>
      </c>
      <c r="BG365" t="s">
        <v>97</v>
      </c>
      <c r="BH365" s="1">
        <v>5</v>
      </c>
      <c r="BI365" t="s">
        <v>107</v>
      </c>
      <c r="BJ365" s="2">
        <v>0</v>
      </c>
      <c r="BK365" s="1">
        <f t="shared" si="23"/>
        <v>0</v>
      </c>
      <c r="BL365" t="s">
        <v>83</v>
      </c>
      <c r="BM365" t="s">
        <v>127</v>
      </c>
      <c r="BN365">
        <v>1972</v>
      </c>
      <c r="BO365" t="s">
        <v>102</v>
      </c>
      <c r="BP365">
        <v>1</v>
      </c>
      <c r="BQ365">
        <v>264</v>
      </c>
      <c r="BR365" t="s">
        <v>98</v>
      </c>
      <c r="BS365" t="s">
        <v>98</v>
      </c>
      <c r="BT365" t="s">
        <v>105</v>
      </c>
      <c r="BU365">
        <v>250</v>
      </c>
      <c r="BV365">
        <v>0</v>
      </c>
      <c r="BW365">
        <v>0</v>
      </c>
      <c r="BX365">
        <v>0</v>
      </c>
      <c r="BY365">
        <v>0</v>
      </c>
      <c r="BZ365">
        <v>0</v>
      </c>
      <c r="CA365" t="s">
        <v>83</v>
      </c>
      <c r="CB365" t="s">
        <v>83</v>
      </c>
      <c r="CC365" t="s">
        <v>83</v>
      </c>
      <c r="CD365">
        <v>0</v>
      </c>
      <c r="CE365">
        <v>5</v>
      </c>
      <c r="CF365">
        <v>2009</v>
      </c>
      <c r="CG365" t="s">
        <v>110</v>
      </c>
      <c r="CH365" t="s">
        <v>111</v>
      </c>
      <c r="CI365" s="3">
        <v>118000</v>
      </c>
    </row>
    <row r="366" spans="1:87" x14ac:dyDescent="0.3">
      <c r="A366" s="1">
        <v>365</v>
      </c>
      <c r="B366">
        <v>60</v>
      </c>
      <c r="C366" t="s">
        <v>81</v>
      </c>
      <c r="D366" t="s">
        <v>83</v>
      </c>
      <c r="E366" s="1">
        <v>18800</v>
      </c>
      <c r="F366" s="2" t="s">
        <v>82</v>
      </c>
      <c r="G366" s="1">
        <f t="shared" si="20"/>
        <v>1</v>
      </c>
      <c r="H366" t="s">
        <v>83</v>
      </c>
      <c r="I366" t="s">
        <v>120</v>
      </c>
      <c r="J366" t="s">
        <v>85</v>
      </c>
      <c r="K366" t="s">
        <v>86</v>
      </c>
      <c r="L366" t="s">
        <v>112</v>
      </c>
      <c r="M366" t="s">
        <v>88</v>
      </c>
      <c r="N366" t="s">
        <v>138</v>
      </c>
      <c r="O366" t="s">
        <v>90</v>
      </c>
      <c r="P366" t="s">
        <v>90</v>
      </c>
      <c r="Q366" t="s">
        <v>91</v>
      </c>
      <c r="R366" t="s">
        <v>92</v>
      </c>
      <c r="S366">
        <v>6</v>
      </c>
      <c r="T366">
        <v>5</v>
      </c>
      <c r="U366" s="2">
        <v>1976</v>
      </c>
      <c r="V366" s="2">
        <v>1976</v>
      </c>
      <c r="W366" s="1">
        <f t="shared" si="21"/>
        <v>46</v>
      </c>
      <c r="X366" s="1">
        <f t="shared" si="22"/>
        <v>46</v>
      </c>
      <c r="Y366" t="s">
        <v>93</v>
      </c>
      <c r="Z366" t="s">
        <v>94</v>
      </c>
      <c r="AA366" t="s">
        <v>140</v>
      </c>
      <c r="AB366" t="s">
        <v>140</v>
      </c>
      <c r="AC366" t="s">
        <v>96</v>
      </c>
      <c r="AE366">
        <v>120</v>
      </c>
      <c r="AF366" t="s">
        <v>98</v>
      </c>
      <c r="AG366" t="s">
        <v>98</v>
      </c>
      <c r="AH366" t="s">
        <v>99</v>
      </c>
      <c r="AI366" s="1">
        <f>VLOOKUP('Housing Data Set'!AH366, 'Look-Up Tab'!$B$3:$C$8,2,FALSE)</f>
        <v>3</v>
      </c>
      <c r="AJ366" t="s">
        <v>97</v>
      </c>
      <c r="AK366" t="s">
        <v>98</v>
      </c>
      <c r="AL366" t="s">
        <v>121</v>
      </c>
      <c r="AM366" t="s">
        <v>101</v>
      </c>
      <c r="AN366">
        <v>712</v>
      </c>
      <c r="AO366" t="s">
        <v>102</v>
      </c>
      <c r="AP366">
        <v>0</v>
      </c>
      <c r="AQ366">
        <v>84</v>
      </c>
      <c r="AR366">
        <v>796</v>
      </c>
      <c r="AS366" t="s">
        <v>103</v>
      </c>
      <c r="AT366" t="s">
        <v>98</v>
      </c>
      <c r="AU366" t="s">
        <v>105</v>
      </c>
      <c r="AV366" t="s">
        <v>106</v>
      </c>
      <c r="AW366">
        <v>790</v>
      </c>
      <c r="AX366">
        <v>784</v>
      </c>
      <c r="AY366">
        <v>0</v>
      </c>
      <c r="AZ366">
        <v>1574</v>
      </c>
      <c r="BA366">
        <v>1</v>
      </c>
      <c r="BB366">
        <v>0</v>
      </c>
      <c r="BC366">
        <v>2</v>
      </c>
      <c r="BD366">
        <v>1</v>
      </c>
      <c r="BE366">
        <v>3</v>
      </c>
      <c r="BF366">
        <v>1</v>
      </c>
      <c r="BG366" t="s">
        <v>98</v>
      </c>
      <c r="BH366" s="1">
        <v>6</v>
      </c>
      <c r="BI366" t="s">
        <v>107</v>
      </c>
      <c r="BJ366" s="2">
        <v>1</v>
      </c>
      <c r="BK366" s="1">
        <f t="shared" si="23"/>
        <v>1</v>
      </c>
      <c r="BL366" t="s">
        <v>98</v>
      </c>
      <c r="BM366" t="s">
        <v>108</v>
      </c>
      <c r="BN366">
        <v>1976</v>
      </c>
      <c r="BO366" t="s">
        <v>157</v>
      </c>
      <c r="BP366">
        <v>2</v>
      </c>
      <c r="BQ366">
        <v>566</v>
      </c>
      <c r="BR366" t="s">
        <v>98</v>
      </c>
      <c r="BS366" t="s">
        <v>98</v>
      </c>
      <c r="BT366" t="s">
        <v>105</v>
      </c>
      <c r="BU366">
        <v>306</v>
      </c>
      <c r="BV366">
        <v>111</v>
      </c>
      <c r="BW366">
        <v>0</v>
      </c>
      <c r="BX366">
        <v>0</v>
      </c>
      <c r="BY366">
        <v>0</v>
      </c>
      <c r="BZ366">
        <v>0</v>
      </c>
      <c r="CA366" t="s">
        <v>83</v>
      </c>
      <c r="CB366" t="s">
        <v>83</v>
      </c>
      <c r="CC366" t="s">
        <v>83</v>
      </c>
      <c r="CD366">
        <v>0</v>
      </c>
      <c r="CE366">
        <v>7</v>
      </c>
      <c r="CF366">
        <v>2006</v>
      </c>
      <c r="CG366" t="s">
        <v>110</v>
      </c>
      <c r="CH366" t="s">
        <v>111</v>
      </c>
      <c r="CI366" s="3">
        <v>190000</v>
      </c>
    </row>
    <row r="367" spans="1:87" x14ac:dyDescent="0.3">
      <c r="A367" s="1">
        <v>366</v>
      </c>
      <c r="B367">
        <v>70</v>
      </c>
      <c r="C367" t="s">
        <v>142</v>
      </c>
      <c r="D367">
        <v>59</v>
      </c>
      <c r="E367" s="1">
        <v>10690</v>
      </c>
      <c r="F367" s="2" t="s">
        <v>82</v>
      </c>
      <c r="G367" s="1">
        <f t="shared" si="20"/>
        <v>1</v>
      </c>
      <c r="H367" t="s">
        <v>83</v>
      </c>
      <c r="I367" t="s">
        <v>84</v>
      </c>
      <c r="J367" t="s">
        <v>85</v>
      </c>
      <c r="K367" t="s">
        <v>86</v>
      </c>
      <c r="L367" t="s">
        <v>87</v>
      </c>
      <c r="M367" t="s">
        <v>88</v>
      </c>
      <c r="N367" t="s">
        <v>176</v>
      </c>
      <c r="O367" t="s">
        <v>90</v>
      </c>
      <c r="P367" t="s">
        <v>90</v>
      </c>
      <c r="Q367" t="s">
        <v>91</v>
      </c>
      <c r="R367" t="s">
        <v>92</v>
      </c>
      <c r="S367">
        <v>5</v>
      </c>
      <c r="T367">
        <v>7</v>
      </c>
      <c r="U367" s="2">
        <v>1920</v>
      </c>
      <c r="V367" s="2">
        <v>1997</v>
      </c>
      <c r="W367" s="1">
        <f t="shared" si="21"/>
        <v>102</v>
      </c>
      <c r="X367" s="1">
        <f t="shared" si="22"/>
        <v>25</v>
      </c>
      <c r="Y367" t="s">
        <v>152</v>
      </c>
      <c r="Z367" t="s">
        <v>94</v>
      </c>
      <c r="AA367" t="s">
        <v>95</v>
      </c>
      <c r="AB367" t="s">
        <v>95</v>
      </c>
      <c r="AC367" t="s">
        <v>117</v>
      </c>
      <c r="AE367">
        <v>0</v>
      </c>
      <c r="AF367" t="s">
        <v>98</v>
      </c>
      <c r="AG367" t="s">
        <v>97</v>
      </c>
      <c r="AH367" t="s">
        <v>118</v>
      </c>
      <c r="AI367" s="1">
        <f>VLOOKUP('Housing Data Set'!AH367, 'Look-Up Tab'!$B$3:$C$8,2,FALSE)</f>
        <v>2</v>
      </c>
      <c r="AJ367" t="s">
        <v>98</v>
      </c>
      <c r="AK367" t="s">
        <v>147</v>
      </c>
      <c r="AL367" t="s">
        <v>100</v>
      </c>
      <c r="AM367" t="s">
        <v>153</v>
      </c>
      <c r="AN367">
        <v>456</v>
      </c>
      <c r="AO367" t="s">
        <v>102</v>
      </c>
      <c r="AP367">
        <v>0</v>
      </c>
      <c r="AQ367">
        <v>216</v>
      </c>
      <c r="AR367">
        <v>672</v>
      </c>
      <c r="AS367" t="s">
        <v>103</v>
      </c>
      <c r="AT367" t="s">
        <v>97</v>
      </c>
      <c r="AU367" t="s">
        <v>105</v>
      </c>
      <c r="AV367" t="s">
        <v>164</v>
      </c>
      <c r="AW367">
        <v>672</v>
      </c>
      <c r="AX367">
        <v>672</v>
      </c>
      <c r="AY367">
        <v>0</v>
      </c>
      <c r="AZ367">
        <v>1344</v>
      </c>
      <c r="BA367">
        <v>0</v>
      </c>
      <c r="BB367">
        <v>0</v>
      </c>
      <c r="BC367">
        <v>1</v>
      </c>
      <c r="BD367">
        <v>0</v>
      </c>
      <c r="BE367">
        <v>3</v>
      </c>
      <c r="BF367">
        <v>1</v>
      </c>
      <c r="BG367" t="s">
        <v>98</v>
      </c>
      <c r="BH367" s="1">
        <v>6</v>
      </c>
      <c r="BI367" t="s">
        <v>107</v>
      </c>
      <c r="BJ367" s="2">
        <v>0</v>
      </c>
      <c r="BK367" s="1">
        <f t="shared" si="23"/>
        <v>0</v>
      </c>
      <c r="BL367" t="s">
        <v>83</v>
      </c>
      <c r="BM367" t="s">
        <v>127</v>
      </c>
      <c r="BN367">
        <v>1964</v>
      </c>
      <c r="BO367" t="s">
        <v>102</v>
      </c>
      <c r="BP367">
        <v>1</v>
      </c>
      <c r="BQ367">
        <v>468</v>
      </c>
      <c r="BR367" t="s">
        <v>98</v>
      </c>
      <c r="BS367" t="s">
        <v>147</v>
      </c>
      <c r="BT367" t="s">
        <v>105</v>
      </c>
      <c r="BU367">
        <v>0</v>
      </c>
      <c r="BV367">
        <v>128</v>
      </c>
      <c r="BW367">
        <v>218</v>
      </c>
      <c r="BX367">
        <v>0</v>
      </c>
      <c r="BY367">
        <v>0</v>
      </c>
      <c r="BZ367">
        <v>0</v>
      </c>
      <c r="CA367" t="s">
        <v>83</v>
      </c>
      <c r="CB367" t="s">
        <v>83</v>
      </c>
      <c r="CC367" t="s">
        <v>83</v>
      </c>
      <c r="CD367">
        <v>0</v>
      </c>
      <c r="CE367">
        <v>7</v>
      </c>
      <c r="CF367">
        <v>2009</v>
      </c>
      <c r="CG367" t="s">
        <v>110</v>
      </c>
      <c r="CH367" t="s">
        <v>111</v>
      </c>
      <c r="CI367" s="3">
        <v>147000</v>
      </c>
    </row>
    <row r="368" spans="1:87" x14ac:dyDescent="0.3">
      <c r="A368" s="1">
        <v>367</v>
      </c>
      <c r="B368">
        <v>20</v>
      </c>
      <c r="C368" t="s">
        <v>81</v>
      </c>
      <c r="D368" t="s">
        <v>83</v>
      </c>
      <c r="E368" s="1">
        <v>9500</v>
      </c>
      <c r="F368" s="2" t="s">
        <v>82</v>
      </c>
      <c r="G368" s="1">
        <f t="shared" si="20"/>
        <v>1</v>
      </c>
      <c r="H368" t="s">
        <v>83</v>
      </c>
      <c r="I368" t="s">
        <v>120</v>
      </c>
      <c r="J368" t="s">
        <v>85</v>
      </c>
      <c r="K368" t="s">
        <v>86</v>
      </c>
      <c r="L368" t="s">
        <v>87</v>
      </c>
      <c r="M368" t="s">
        <v>88</v>
      </c>
      <c r="N368" t="s">
        <v>162</v>
      </c>
      <c r="O368" t="s">
        <v>90</v>
      </c>
      <c r="P368" t="s">
        <v>90</v>
      </c>
      <c r="Q368" t="s">
        <v>91</v>
      </c>
      <c r="R368" t="s">
        <v>115</v>
      </c>
      <c r="S368">
        <v>6</v>
      </c>
      <c r="T368">
        <v>5</v>
      </c>
      <c r="U368" s="2">
        <v>1963</v>
      </c>
      <c r="V368" s="2">
        <v>1963</v>
      </c>
      <c r="W368" s="1">
        <f t="shared" si="21"/>
        <v>59</v>
      </c>
      <c r="X368" s="1">
        <f t="shared" si="22"/>
        <v>59</v>
      </c>
      <c r="Y368" t="s">
        <v>93</v>
      </c>
      <c r="Z368" t="s">
        <v>94</v>
      </c>
      <c r="AA368" t="s">
        <v>161</v>
      </c>
      <c r="AB368" t="s">
        <v>161</v>
      </c>
      <c r="AC368" t="s">
        <v>96</v>
      </c>
      <c r="AE368">
        <v>247</v>
      </c>
      <c r="AF368" t="s">
        <v>98</v>
      </c>
      <c r="AG368" t="s">
        <v>98</v>
      </c>
      <c r="AH368" t="s">
        <v>118</v>
      </c>
      <c r="AI368" s="1">
        <f>VLOOKUP('Housing Data Set'!AH368, 'Look-Up Tab'!$B$3:$C$8,2,FALSE)</f>
        <v>2</v>
      </c>
      <c r="AJ368" t="s">
        <v>97</v>
      </c>
      <c r="AK368" t="s">
        <v>98</v>
      </c>
      <c r="AL368" t="s">
        <v>100</v>
      </c>
      <c r="AM368" t="s">
        <v>141</v>
      </c>
      <c r="AN368">
        <v>609</v>
      </c>
      <c r="AO368" t="s">
        <v>102</v>
      </c>
      <c r="AP368">
        <v>0</v>
      </c>
      <c r="AQ368">
        <v>785</v>
      </c>
      <c r="AR368">
        <v>1394</v>
      </c>
      <c r="AS368" t="s">
        <v>103</v>
      </c>
      <c r="AT368" t="s">
        <v>97</v>
      </c>
      <c r="AU368" t="s">
        <v>105</v>
      </c>
      <c r="AV368" t="s">
        <v>106</v>
      </c>
      <c r="AW368">
        <v>1394</v>
      </c>
      <c r="AX368">
        <v>0</v>
      </c>
      <c r="AY368">
        <v>0</v>
      </c>
      <c r="AZ368">
        <v>1394</v>
      </c>
      <c r="BA368">
        <v>1</v>
      </c>
      <c r="BB368">
        <v>0</v>
      </c>
      <c r="BC368">
        <v>1</v>
      </c>
      <c r="BD368">
        <v>1</v>
      </c>
      <c r="BE368">
        <v>3</v>
      </c>
      <c r="BF368">
        <v>1</v>
      </c>
      <c r="BG368" t="s">
        <v>98</v>
      </c>
      <c r="BH368" s="1">
        <v>6</v>
      </c>
      <c r="BI368" t="s">
        <v>107</v>
      </c>
      <c r="BJ368" s="2">
        <v>2</v>
      </c>
      <c r="BK368" s="1">
        <f t="shared" si="23"/>
        <v>1</v>
      </c>
      <c r="BL368" t="s">
        <v>97</v>
      </c>
      <c r="BM368" t="s">
        <v>108</v>
      </c>
      <c r="BN368">
        <v>1963</v>
      </c>
      <c r="BO368" t="s">
        <v>109</v>
      </c>
      <c r="BP368">
        <v>2</v>
      </c>
      <c r="BQ368">
        <v>514</v>
      </c>
      <c r="BR368" t="s">
        <v>98</v>
      </c>
      <c r="BS368" t="s">
        <v>98</v>
      </c>
      <c r="BT368" t="s">
        <v>105</v>
      </c>
      <c r="BU368">
        <v>0</v>
      </c>
      <c r="BV368">
        <v>76</v>
      </c>
      <c r="BW368">
        <v>0</v>
      </c>
      <c r="BX368">
        <v>0</v>
      </c>
      <c r="BY368">
        <v>185</v>
      </c>
      <c r="BZ368">
        <v>0</v>
      </c>
      <c r="CA368" t="s">
        <v>83</v>
      </c>
      <c r="CB368" t="s">
        <v>83</v>
      </c>
      <c r="CC368" t="s">
        <v>83</v>
      </c>
      <c r="CD368">
        <v>0</v>
      </c>
      <c r="CE368">
        <v>7</v>
      </c>
      <c r="CF368">
        <v>2009</v>
      </c>
      <c r="CG368" t="s">
        <v>110</v>
      </c>
      <c r="CH368" t="s">
        <v>111</v>
      </c>
      <c r="CI368" s="3">
        <v>159000</v>
      </c>
    </row>
    <row r="369" spans="1:87" x14ac:dyDescent="0.3">
      <c r="A369" s="1">
        <v>368</v>
      </c>
      <c r="B369">
        <v>80</v>
      </c>
      <c r="C369" t="s">
        <v>81</v>
      </c>
      <c r="D369">
        <v>101</v>
      </c>
      <c r="E369" s="1">
        <v>9150</v>
      </c>
      <c r="F369" s="2" t="s">
        <v>82</v>
      </c>
      <c r="G369" s="1">
        <f t="shared" si="20"/>
        <v>1</v>
      </c>
      <c r="H369" t="s">
        <v>83</v>
      </c>
      <c r="I369" t="s">
        <v>120</v>
      </c>
      <c r="J369" t="s">
        <v>85</v>
      </c>
      <c r="K369" t="s">
        <v>86</v>
      </c>
      <c r="L369" t="s">
        <v>122</v>
      </c>
      <c r="M369" t="s">
        <v>88</v>
      </c>
      <c r="N369" t="s">
        <v>162</v>
      </c>
      <c r="O369" t="s">
        <v>90</v>
      </c>
      <c r="P369" t="s">
        <v>90</v>
      </c>
      <c r="Q369" t="s">
        <v>91</v>
      </c>
      <c r="R369" t="s">
        <v>197</v>
      </c>
      <c r="S369">
        <v>6</v>
      </c>
      <c r="T369">
        <v>5</v>
      </c>
      <c r="U369" s="2">
        <v>1962</v>
      </c>
      <c r="V369" s="2">
        <v>1962</v>
      </c>
      <c r="W369" s="1">
        <f t="shared" si="21"/>
        <v>60</v>
      </c>
      <c r="X369" s="1">
        <f t="shared" si="22"/>
        <v>60</v>
      </c>
      <c r="Y369" t="s">
        <v>93</v>
      </c>
      <c r="Z369" t="s">
        <v>242</v>
      </c>
      <c r="AA369" t="s">
        <v>161</v>
      </c>
      <c r="AB369" t="s">
        <v>161</v>
      </c>
      <c r="AC369" t="s">
        <v>96</v>
      </c>
      <c r="AE369">
        <v>305</v>
      </c>
      <c r="AF369" t="s">
        <v>98</v>
      </c>
      <c r="AG369" t="s">
        <v>98</v>
      </c>
      <c r="AH369" t="s">
        <v>118</v>
      </c>
      <c r="AI369" s="1">
        <f>VLOOKUP('Housing Data Set'!AH369, 'Look-Up Tab'!$B$3:$C$8,2,FALSE)</f>
        <v>2</v>
      </c>
      <c r="AJ369" t="s">
        <v>97</v>
      </c>
      <c r="AK369" t="s">
        <v>98</v>
      </c>
      <c r="AL369" t="s">
        <v>97</v>
      </c>
      <c r="AM369" t="s">
        <v>101</v>
      </c>
      <c r="AN369">
        <v>371</v>
      </c>
      <c r="AO369" t="s">
        <v>102</v>
      </c>
      <c r="AP369">
        <v>0</v>
      </c>
      <c r="AQ369">
        <v>728</v>
      </c>
      <c r="AR369">
        <v>1099</v>
      </c>
      <c r="AS369" t="s">
        <v>103</v>
      </c>
      <c r="AT369" t="s">
        <v>97</v>
      </c>
      <c r="AU369" t="s">
        <v>105</v>
      </c>
      <c r="AV369" t="s">
        <v>106</v>
      </c>
      <c r="AW369">
        <v>1431</v>
      </c>
      <c r="AX369">
        <v>0</v>
      </c>
      <c r="AY369">
        <v>0</v>
      </c>
      <c r="AZ369">
        <v>1431</v>
      </c>
      <c r="BA369">
        <v>0</v>
      </c>
      <c r="BB369">
        <v>1</v>
      </c>
      <c r="BC369">
        <v>1</v>
      </c>
      <c r="BD369">
        <v>0</v>
      </c>
      <c r="BE369">
        <v>3</v>
      </c>
      <c r="BF369">
        <v>1</v>
      </c>
      <c r="BG369" t="s">
        <v>98</v>
      </c>
      <c r="BH369" s="1">
        <v>6</v>
      </c>
      <c r="BI369" t="s">
        <v>107</v>
      </c>
      <c r="BJ369" s="2">
        <v>1</v>
      </c>
      <c r="BK369" s="1">
        <f t="shared" si="23"/>
        <v>1</v>
      </c>
      <c r="BL369" t="s">
        <v>97</v>
      </c>
      <c r="BM369" t="s">
        <v>209</v>
      </c>
      <c r="BN369">
        <v>1962</v>
      </c>
      <c r="BO369" t="s">
        <v>109</v>
      </c>
      <c r="BP369">
        <v>1</v>
      </c>
      <c r="BQ369">
        <v>296</v>
      </c>
      <c r="BR369" t="s">
        <v>98</v>
      </c>
      <c r="BS369" t="s">
        <v>98</v>
      </c>
      <c r="BT369" t="s">
        <v>105</v>
      </c>
      <c r="BU369">
        <v>64</v>
      </c>
      <c r="BV369">
        <v>110</v>
      </c>
      <c r="BW369">
        <v>0</v>
      </c>
      <c r="BX369">
        <v>0</v>
      </c>
      <c r="BY369">
        <v>0</v>
      </c>
      <c r="BZ369">
        <v>0</v>
      </c>
      <c r="CA369" t="s">
        <v>83</v>
      </c>
      <c r="CB369" t="s">
        <v>83</v>
      </c>
      <c r="CC369" t="s">
        <v>83</v>
      </c>
      <c r="CD369">
        <v>0</v>
      </c>
      <c r="CE369">
        <v>12</v>
      </c>
      <c r="CF369">
        <v>2008</v>
      </c>
      <c r="CG369" t="s">
        <v>110</v>
      </c>
      <c r="CH369" t="s">
        <v>111</v>
      </c>
      <c r="CI369" s="3">
        <v>165000</v>
      </c>
    </row>
    <row r="370" spans="1:87" x14ac:dyDescent="0.3">
      <c r="A370" s="1">
        <v>369</v>
      </c>
      <c r="B370">
        <v>20</v>
      </c>
      <c r="C370" t="s">
        <v>81</v>
      </c>
      <c r="D370">
        <v>78</v>
      </c>
      <c r="E370" s="1">
        <v>7800</v>
      </c>
      <c r="F370" s="2" t="s">
        <v>82</v>
      </c>
      <c r="G370" s="1">
        <f t="shared" si="20"/>
        <v>1</v>
      </c>
      <c r="H370" t="s">
        <v>83</v>
      </c>
      <c r="I370" t="s">
        <v>84</v>
      </c>
      <c r="J370" t="s">
        <v>85</v>
      </c>
      <c r="K370" t="s">
        <v>86</v>
      </c>
      <c r="L370" t="s">
        <v>87</v>
      </c>
      <c r="M370" t="s">
        <v>88</v>
      </c>
      <c r="N370" t="s">
        <v>162</v>
      </c>
      <c r="O370" t="s">
        <v>90</v>
      </c>
      <c r="P370" t="s">
        <v>90</v>
      </c>
      <c r="Q370" t="s">
        <v>91</v>
      </c>
      <c r="R370" t="s">
        <v>115</v>
      </c>
      <c r="S370">
        <v>5</v>
      </c>
      <c r="T370">
        <v>6</v>
      </c>
      <c r="U370" s="2">
        <v>1954</v>
      </c>
      <c r="V370" s="2">
        <v>1954</v>
      </c>
      <c r="W370" s="1">
        <f t="shared" si="21"/>
        <v>68</v>
      </c>
      <c r="X370" s="1">
        <f t="shared" si="22"/>
        <v>68</v>
      </c>
      <c r="Y370" t="s">
        <v>93</v>
      </c>
      <c r="Z370" t="s">
        <v>94</v>
      </c>
      <c r="AA370" t="s">
        <v>140</v>
      </c>
      <c r="AB370" t="s">
        <v>140</v>
      </c>
      <c r="AC370" t="s">
        <v>96</v>
      </c>
      <c r="AE370">
        <v>200</v>
      </c>
      <c r="AF370" t="s">
        <v>98</v>
      </c>
      <c r="AG370" t="s">
        <v>98</v>
      </c>
      <c r="AH370" t="s">
        <v>99</v>
      </c>
      <c r="AI370" s="1">
        <f>VLOOKUP('Housing Data Set'!AH370, 'Look-Up Tab'!$B$3:$C$8,2,FALSE)</f>
        <v>3</v>
      </c>
      <c r="AJ370" t="s">
        <v>98</v>
      </c>
      <c r="AK370" t="s">
        <v>98</v>
      </c>
      <c r="AL370" t="s">
        <v>100</v>
      </c>
      <c r="AM370" t="s">
        <v>172</v>
      </c>
      <c r="AN370">
        <v>540</v>
      </c>
      <c r="AO370" t="s">
        <v>102</v>
      </c>
      <c r="AP370">
        <v>0</v>
      </c>
      <c r="AQ370">
        <v>728</v>
      </c>
      <c r="AR370">
        <v>1268</v>
      </c>
      <c r="AS370" t="s">
        <v>103</v>
      </c>
      <c r="AT370" t="s">
        <v>97</v>
      </c>
      <c r="AU370" t="s">
        <v>105</v>
      </c>
      <c r="AV370" t="s">
        <v>106</v>
      </c>
      <c r="AW370">
        <v>1268</v>
      </c>
      <c r="AX370">
        <v>0</v>
      </c>
      <c r="AY370">
        <v>0</v>
      </c>
      <c r="AZ370">
        <v>1268</v>
      </c>
      <c r="BA370">
        <v>0</v>
      </c>
      <c r="BB370">
        <v>0</v>
      </c>
      <c r="BC370">
        <v>1</v>
      </c>
      <c r="BD370">
        <v>0</v>
      </c>
      <c r="BE370">
        <v>2</v>
      </c>
      <c r="BF370">
        <v>1</v>
      </c>
      <c r="BG370" t="s">
        <v>98</v>
      </c>
      <c r="BH370" s="1">
        <v>7</v>
      </c>
      <c r="BI370" t="s">
        <v>107</v>
      </c>
      <c r="BJ370" s="2">
        <v>1</v>
      </c>
      <c r="BK370" s="1">
        <f t="shared" si="23"/>
        <v>1</v>
      </c>
      <c r="BL370" t="s">
        <v>97</v>
      </c>
      <c r="BM370" t="s">
        <v>108</v>
      </c>
      <c r="BN370">
        <v>1954</v>
      </c>
      <c r="BO370" t="s">
        <v>157</v>
      </c>
      <c r="BP370">
        <v>1</v>
      </c>
      <c r="BQ370">
        <v>244</v>
      </c>
      <c r="BR370" t="s">
        <v>98</v>
      </c>
      <c r="BS370" t="s">
        <v>98</v>
      </c>
      <c r="BT370" t="s">
        <v>105</v>
      </c>
      <c r="BU370">
        <v>0</v>
      </c>
      <c r="BV370">
        <v>98</v>
      </c>
      <c r="BW370">
        <v>0</v>
      </c>
      <c r="BX370">
        <v>0</v>
      </c>
      <c r="BY370">
        <v>0</v>
      </c>
      <c r="BZ370">
        <v>0</v>
      </c>
      <c r="CA370" t="s">
        <v>83</v>
      </c>
      <c r="CB370" t="s">
        <v>83</v>
      </c>
      <c r="CC370" t="s">
        <v>83</v>
      </c>
      <c r="CD370">
        <v>0</v>
      </c>
      <c r="CE370">
        <v>3</v>
      </c>
      <c r="CF370">
        <v>2010</v>
      </c>
      <c r="CG370" t="s">
        <v>110</v>
      </c>
      <c r="CH370" t="s">
        <v>111</v>
      </c>
      <c r="CI370" s="3">
        <v>132000</v>
      </c>
    </row>
    <row r="371" spans="1:87" x14ac:dyDescent="0.3">
      <c r="A371" s="1">
        <v>370</v>
      </c>
      <c r="B371">
        <v>20</v>
      </c>
      <c r="C371" t="s">
        <v>81</v>
      </c>
      <c r="D371" t="s">
        <v>83</v>
      </c>
      <c r="E371" s="1">
        <v>9830</v>
      </c>
      <c r="F371" s="2" t="s">
        <v>82</v>
      </c>
      <c r="G371" s="1">
        <f t="shared" si="20"/>
        <v>1</v>
      </c>
      <c r="H371" t="s">
        <v>83</v>
      </c>
      <c r="I371" t="s">
        <v>120</v>
      </c>
      <c r="J371" t="s">
        <v>85</v>
      </c>
      <c r="K371" t="s">
        <v>86</v>
      </c>
      <c r="L371" t="s">
        <v>122</v>
      </c>
      <c r="M371" t="s">
        <v>88</v>
      </c>
      <c r="N371" t="s">
        <v>162</v>
      </c>
      <c r="O371" t="s">
        <v>90</v>
      </c>
      <c r="P371" t="s">
        <v>90</v>
      </c>
      <c r="Q371" t="s">
        <v>91</v>
      </c>
      <c r="R371" t="s">
        <v>115</v>
      </c>
      <c r="S371">
        <v>5</v>
      </c>
      <c r="T371">
        <v>7</v>
      </c>
      <c r="U371" s="2">
        <v>1959</v>
      </c>
      <c r="V371" s="2">
        <v>2006</v>
      </c>
      <c r="W371" s="1">
        <f t="shared" si="21"/>
        <v>63</v>
      </c>
      <c r="X371" s="1">
        <f t="shared" si="22"/>
        <v>16</v>
      </c>
      <c r="Y371" t="s">
        <v>93</v>
      </c>
      <c r="Z371" t="s">
        <v>94</v>
      </c>
      <c r="AA371" t="s">
        <v>124</v>
      </c>
      <c r="AB371" t="s">
        <v>124</v>
      </c>
      <c r="AC371" t="s">
        <v>117</v>
      </c>
      <c r="AE371">
        <v>0</v>
      </c>
      <c r="AF371" t="s">
        <v>98</v>
      </c>
      <c r="AG371" t="s">
        <v>97</v>
      </c>
      <c r="AH371" t="s">
        <v>118</v>
      </c>
      <c r="AI371" s="1">
        <f>VLOOKUP('Housing Data Set'!AH371, 'Look-Up Tab'!$B$3:$C$8,2,FALSE)</f>
        <v>2</v>
      </c>
      <c r="AJ371" t="s">
        <v>98</v>
      </c>
      <c r="AK371" t="s">
        <v>98</v>
      </c>
      <c r="AL371" t="s">
        <v>100</v>
      </c>
      <c r="AM371" t="s">
        <v>119</v>
      </c>
      <c r="AN371">
        <v>72</v>
      </c>
      <c r="AO371" t="s">
        <v>153</v>
      </c>
      <c r="AP371">
        <v>258</v>
      </c>
      <c r="AQ371">
        <v>733</v>
      </c>
      <c r="AR371">
        <v>1063</v>
      </c>
      <c r="AS371" t="s">
        <v>103</v>
      </c>
      <c r="AT371" t="s">
        <v>104</v>
      </c>
      <c r="AU371" t="s">
        <v>105</v>
      </c>
      <c r="AV371" t="s">
        <v>106</v>
      </c>
      <c r="AW371">
        <v>1287</v>
      </c>
      <c r="AX371">
        <v>0</v>
      </c>
      <c r="AY371">
        <v>0</v>
      </c>
      <c r="AZ371">
        <v>1287</v>
      </c>
      <c r="BA371">
        <v>1</v>
      </c>
      <c r="BB371">
        <v>0</v>
      </c>
      <c r="BC371">
        <v>1</v>
      </c>
      <c r="BD371">
        <v>0</v>
      </c>
      <c r="BE371">
        <v>3</v>
      </c>
      <c r="BF371">
        <v>1</v>
      </c>
      <c r="BG371" t="s">
        <v>97</v>
      </c>
      <c r="BH371" s="1">
        <v>7</v>
      </c>
      <c r="BI371" t="s">
        <v>107</v>
      </c>
      <c r="BJ371" s="2">
        <v>1</v>
      </c>
      <c r="BK371" s="1">
        <f t="shared" si="23"/>
        <v>1</v>
      </c>
      <c r="BL371" t="s">
        <v>97</v>
      </c>
      <c r="BM371" t="s">
        <v>127</v>
      </c>
      <c r="BN371">
        <v>1997</v>
      </c>
      <c r="BO371" t="s">
        <v>157</v>
      </c>
      <c r="BP371">
        <v>2</v>
      </c>
      <c r="BQ371">
        <v>576</v>
      </c>
      <c r="BR371" t="s">
        <v>98</v>
      </c>
      <c r="BS371" t="s">
        <v>98</v>
      </c>
      <c r="BT371" t="s">
        <v>105</v>
      </c>
      <c r="BU371">
        <v>364</v>
      </c>
      <c r="BV371">
        <v>17</v>
      </c>
      <c r="BW371">
        <v>0</v>
      </c>
      <c r="BX371">
        <v>0</v>
      </c>
      <c r="BY371">
        <v>182</v>
      </c>
      <c r="BZ371">
        <v>0</v>
      </c>
      <c r="CA371" t="s">
        <v>83</v>
      </c>
      <c r="CB371" t="s">
        <v>83</v>
      </c>
      <c r="CC371" t="s">
        <v>83</v>
      </c>
      <c r="CD371">
        <v>0</v>
      </c>
      <c r="CE371">
        <v>3</v>
      </c>
      <c r="CF371">
        <v>2010</v>
      </c>
      <c r="CG371" t="s">
        <v>110</v>
      </c>
      <c r="CH371" t="s">
        <v>111</v>
      </c>
      <c r="CI371" s="3">
        <v>162000</v>
      </c>
    </row>
    <row r="372" spans="1:87" x14ac:dyDescent="0.3">
      <c r="A372" s="1">
        <v>371</v>
      </c>
      <c r="B372">
        <v>60</v>
      </c>
      <c r="C372" t="s">
        <v>81</v>
      </c>
      <c r="D372" t="s">
        <v>83</v>
      </c>
      <c r="E372" s="1">
        <v>8121</v>
      </c>
      <c r="F372" s="2" t="s">
        <v>82</v>
      </c>
      <c r="G372" s="1">
        <f t="shared" si="20"/>
        <v>1</v>
      </c>
      <c r="H372" t="s">
        <v>83</v>
      </c>
      <c r="I372" t="s">
        <v>120</v>
      </c>
      <c r="J372" t="s">
        <v>85</v>
      </c>
      <c r="K372" t="s">
        <v>86</v>
      </c>
      <c r="L372" t="s">
        <v>87</v>
      </c>
      <c r="M372" t="s">
        <v>88</v>
      </c>
      <c r="N372" t="s">
        <v>193</v>
      </c>
      <c r="O372" t="s">
        <v>90</v>
      </c>
      <c r="P372" t="s">
        <v>90</v>
      </c>
      <c r="Q372" t="s">
        <v>91</v>
      </c>
      <c r="R372" t="s">
        <v>92</v>
      </c>
      <c r="S372">
        <v>6</v>
      </c>
      <c r="T372">
        <v>5</v>
      </c>
      <c r="U372" s="2">
        <v>2000</v>
      </c>
      <c r="V372" s="2">
        <v>2000</v>
      </c>
      <c r="W372" s="1">
        <f t="shared" si="21"/>
        <v>22</v>
      </c>
      <c r="X372" s="1">
        <f t="shared" si="22"/>
        <v>22</v>
      </c>
      <c r="Y372" t="s">
        <v>93</v>
      </c>
      <c r="Z372" t="s">
        <v>94</v>
      </c>
      <c r="AA372" t="s">
        <v>95</v>
      </c>
      <c r="AB372" t="s">
        <v>95</v>
      </c>
      <c r="AC372" t="s">
        <v>117</v>
      </c>
      <c r="AE372">
        <v>0</v>
      </c>
      <c r="AF372" t="s">
        <v>98</v>
      </c>
      <c r="AG372" t="s">
        <v>98</v>
      </c>
      <c r="AH372" t="s">
        <v>99</v>
      </c>
      <c r="AI372" s="1">
        <f>VLOOKUP('Housing Data Set'!AH372, 'Look-Up Tab'!$B$3:$C$8,2,FALSE)</f>
        <v>3</v>
      </c>
      <c r="AJ372" t="s">
        <v>97</v>
      </c>
      <c r="AK372" t="s">
        <v>98</v>
      </c>
      <c r="AL372" t="s">
        <v>100</v>
      </c>
      <c r="AM372" t="s">
        <v>102</v>
      </c>
      <c r="AN372">
        <v>0</v>
      </c>
      <c r="AO372" t="s">
        <v>102</v>
      </c>
      <c r="AP372">
        <v>0</v>
      </c>
      <c r="AQ372">
        <v>953</v>
      </c>
      <c r="AR372">
        <v>953</v>
      </c>
      <c r="AS372" t="s">
        <v>103</v>
      </c>
      <c r="AT372" t="s">
        <v>104</v>
      </c>
      <c r="AU372" t="s">
        <v>105</v>
      </c>
      <c r="AV372" t="s">
        <v>106</v>
      </c>
      <c r="AW372">
        <v>953</v>
      </c>
      <c r="AX372">
        <v>711</v>
      </c>
      <c r="AY372">
        <v>0</v>
      </c>
      <c r="AZ372">
        <v>1664</v>
      </c>
      <c r="BA372">
        <v>0</v>
      </c>
      <c r="BB372">
        <v>0</v>
      </c>
      <c r="BC372">
        <v>2</v>
      </c>
      <c r="BD372">
        <v>1</v>
      </c>
      <c r="BE372">
        <v>3</v>
      </c>
      <c r="BF372">
        <v>1</v>
      </c>
      <c r="BG372" t="s">
        <v>98</v>
      </c>
      <c r="BH372" s="1">
        <v>7</v>
      </c>
      <c r="BI372" t="s">
        <v>107</v>
      </c>
      <c r="BJ372" s="2">
        <v>1</v>
      </c>
      <c r="BK372" s="1">
        <f t="shared" si="23"/>
        <v>1</v>
      </c>
      <c r="BL372" t="s">
        <v>98</v>
      </c>
      <c r="BM372" t="s">
        <v>108</v>
      </c>
      <c r="BN372">
        <v>2000</v>
      </c>
      <c r="BO372" t="s">
        <v>109</v>
      </c>
      <c r="BP372">
        <v>2</v>
      </c>
      <c r="BQ372">
        <v>460</v>
      </c>
      <c r="BR372" t="s">
        <v>98</v>
      </c>
      <c r="BS372" t="s">
        <v>98</v>
      </c>
      <c r="BT372" t="s">
        <v>105</v>
      </c>
      <c r="BU372">
        <v>100</v>
      </c>
      <c r="BV372">
        <v>40</v>
      </c>
      <c r="BW372">
        <v>0</v>
      </c>
      <c r="BX372">
        <v>0</v>
      </c>
      <c r="BY372">
        <v>0</v>
      </c>
      <c r="BZ372">
        <v>0</v>
      </c>
      <c r="CA372" t="s">
        <v>83</v>
      </c>
      <c r="CB372" t="s">
        <v>83</v>
      </c>
      <c r="CC372" t="s">
        <v>83</v>
      </c>
      <c r="CD372">
        <v>0</v>
      </c>
      <c r="CE372">
        <v>1</v>
      </c>
      <c r="CF372">
        <v>2006</v>
      </c>
      <c r="CG372" t="s">
        <v>110</v>
      </c>
      <c r="CH372" t="s">
        <v>111</v>
      </c>
      <c r="CI372" s="3">
        <v>172400</v>
      </c>
    </row>
    <row r="373" spans="1:87" x14ac:dyDescent="0.3">
      <c r="A373" s="1">
        <v>372</v>
      </c>
      <c r="B373">
        <v>50</v>
      </c>
      <c r="C373" t="s">
        <v>81</v>
      </c>
      <c r="D373">
        <v>80</v>
      </c>
      <c r="E373" s="1">
        <v>17120</v>
      </c>
      <c r="F373" s="2" t="s">
        <v>82</v>
      </c>
      <c r="G373" s="1">
        <f t="shared" si="20"/>
        <v>1</v>
      </c>
      <c r="H373" t="s">
        <v>83</v>
      </c>
      <c r="I373" t="s">
        <v>84</v>
      </c>
      <c r="J373" t="s">
        <v>85</v>
      </c>
      <c r="K373" t="s">
        <v>86</v>
      </c>
      <c r="L373" t="s">
        <v>87</v>
      </c>
      <c r="M373" t="s">
        <v>88</v>
      </c>
      <c r="N373" t="s">
        <v>205</v>
      </c>
      <c r="O373" t="s">
        <v>114</v>
      </c>
      <c r="P373" t="s">
        <v>90</v>
      </c>
      <c r="Q373" t="s">
        <v>91</v>
      </c>
      <c r="R373" t="s">
        <v>132</v>
      </c>
      <c r="S373">
        <v>4</v>
      </c>
      <c r="T373">
        <v>4</v>
      </c>
      <c r="U373" s="2">
        <v>1959</v>
      </c>
      <c r="V373" s="2">
        <v>1959</v>
      </c>
      <c r="W373" s="1">
        <f t="shared" si="21"/>
        <v>63</v>
      </c>
      <c r="X373" s="1">
        <f t="shared" si="22"/>
        <v>63</v>
      </c>
      <c r="Y373" t="s">
        <v>93</v>
      </c>
      <c r="Z373" t="s">
        <v>94</v>
      </c>
      <c r="AA373" t="s">
        <v>155</v>
      </c>
      <c r="AB373" t="s">
        <v>161</v>
      </c>
      <c r="AC373" t="s">
        <v>117</v>
      </c>
      <c r="AE373">
        <v>0</v>
      </c>
      <c r="AF373" t="s">
        <v>98</v>
      </c>
      <c r="AG373" t="s">
        <v>98</v>
      </c>
      <c r="AH373" t="s">
        <v>118</v>
      </c>
      <c r="AI373" s="1">
        <f>VLOOKUP('Housing Data Set'!AH373, 'Look-Up Tab'!$B$3:$C$8,2,FALSE)</f>
        <v>2</v>
      </c>
      <c r="AJ373" t="s">
        <v>83</v>
      </c>
      <c r="AK373" t="s">
        <v>83</v>
      </c>
      <c r="AL373" t="s">
        <v>83</v>
      </c>
      <c r="AM373" t="s">
        <v>83</v>
      </c>
      <c r="AN373">
        <v>0</v>
      </c>
      <c r="AO373" t="s">
        <v>83</v>
      </c>
      <c r="AP373">
        <v>0</v>
      </c>
      <c r="AQ373">
        <v>0</v>
      </c>
      <c r="AR373">
        <v>0</v>
      </c>
      <c r="AS373" t="s">
        <v>103</v>
      </c>
      <c r="AT373" t="s">
        <v>98</v>
      </c>
      <c r="AU373" t="s">
        <v>105</v>
      </c>
      <c r="AV373" t="s">
        <v>106</v>
      </c>
      <c r="AW373">
        <v>1120</v>
      </c>
      <c r="AX373">
        <v>468</v>
      </c>
      <c r="AY373">
        <v>0</v>
      </c>
      <c r="AZ373">
        <v>1588</v>
      </c>
      <c r="BA373">
        <v>0</v>
      </c>
      <c r="BB373">
        <v>0</v>
      </c>
      <c r="BC373">
        <v>2</v>
      </c>
      <c r="BD373">
        <v>0</v>
      </c>
      <c r="BE373">
        <v>4</v>
      </c>
      <c r="BF373">
        <v>1</v>
      </c>
      <c r="BG373" t="s">
        <v>98</v>
      </c>
      <c r="BH373" s="1">
        <v>7</v>
      </c>
      <c r="BI373" t="s">
        <v>224</v>
      </c>
      <c r="BJ373" s="2">
        <v>1</v>
      </c>
      <c r="BK373" s="1">
        <f t="shared" si="23"/>
        <v>1</v>
      </c>
      <c r="BL373" t="s">
        <v>97</v>
      </c>
      <c r="BM373" t="s">
        <v>127</v>
      </c>
      <c r="BN373">
        <v>1991</v>
      </c>
      <c r="BO373" t="s">
        <v>157</v>
      </c>
      <c r="BP373">
        <v>2</v>
      </c>
      <c r="BQ373">
        <v>680</v>
      </c>
      <c r="BR373" t="s">
        <v>98</v>
      </c>
      <c r="BS373" t="s">
        <v>98</v>
      </c>
      <c r="BT373" t="s">
        <v>177</v>
      </c>
      <c r="BU373">
        <v>0</v>
      </c>
      <c r="BV373">
        <v>59</v>
      </c>
      <c r="BW373">
        <v>0</v>
      </c>
      <c r="BX373">
        <v>0</v>
      </c>
      <c r="BY373">
        <v>0</v>
      </c>
      <c r="BZ373">
        <v>0</v>
      </c>
      <c r="CA373" t="s">
        <v>83</v>
      </c>
      <c r="CB373" t="s">
        <v>83</v>
      </c>
      <c r="CC373" t="s">
        <v>83</v>
      </c>
      <c r="CD373">
        <v>0</v>
      </c>
      <c r="CE373">
        <v>7</v>
      </c>
      <c r="CF373">
        <v>2008</v>
      </c>
      <c r="CG373" t="s">
        <v>110</v>
      </c>
      <c r="CH373" t="s">
        <v>111</v>
      </c>
      <c r="CI373" s="3">
        <v>134432</v>
      </c>
    </row>
    <row r="374" spans="1:87" x14ac:dyDescent="0.3">
      <c r="A374" s="1">
        <v>373</v>
      </c>
      <c r="B374">
        <v>120</v>
      </c>
      <c r="C374" t="s">
        <v>81</v>
      </c>
      <c r="D374">
        <v>50</v>
      </c>
      <c r="E374" s="1">
        <v>7175</v>
      </c>
      <c r="F374" s="2" t="s">
        <v>82</v>
      </c>
      <c r="G374" s="1">
        <f t="shared" si="20"/>
        <v>1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88</v>
      </c>
      <c r="N374" t="s">
        <v>170</v>
      </c>
      <c r="O374" t="s">
        <v>90</v>
      </c>
      <c r="P374" t="s">
        <v>90</v>
      </c>
      <c r="Q374" t="s">
        <v>179</v>
      </c>
      <c r="R374" t="s">
        <v>115</v>
      </c>
      <c r="S374">
        <v>6</v>
      </c>
      <c r="T374">
        <v>5</v>
      </c>
      <c r="U374" s="2">
        <v>1984</v>
      </c>
      <c r="V374" s="2">
        <v>1984</v>
      </c>
      <c r="W374" s="1">
        <f t="shared" si="21"/>
        <v>38</v>
      </c>
      <c r="X374" s="1">
        <f t="shared" si="22"/>
        <v>38</v>
      </c>
      <c r="Y374" t="s">
        <v>93</v>
      </c>
      <c r="Z374" t="s">
        <v>94</v>
      </c>
      <c r="AA374" t="s">
        <v>161</v>
      </c>
      <c r="AB374" t="s">
        <v>161</v>
      </c>
      <c r="AC374" t="s">
        <v>117</v>
      </c>
      <c r="AE374">
        <v>0</v>
      </c>
      <c r="AF374" t="s">
        <v>98</v>
      </c>
      <c r="AG374" t="s">
        <v>98</v>
      </c>
      <c r="AH374" t="s">
        <v>118</v>
      </c>
      <c r="AI374" s="1">
        <f>VLOOKUP('Housing Data Set'!AH374, 'Look-Up Tab'!$B$3:$C$8,2,FALSE)</f>
        <v>2</v>
      </c>
      <c r="AJ374" t="s">
        <v>97</v>
      </c>
      <c r="AK374" t="s">
        <v>98</v>
      </c>
      <c r="AL374" t="s">
        <v>100</v>
      </c>
      <c r="AM374" t="s">
        <v>119</v>
      </c>
      <c r="AN374">
        <v>623</v>
      </c>
      <c r="AO374" t="s">
        <v>172</v>
      </c>
      <c r="AP374">
        <v>121</v>
      </c>
      <c r="AQ374">
        <v>0</v>
      </c>
      <c r="AR374">
        <v>744</v>
      </c>
      <c r="AS374" t="s">
        <v>103</v>
      </c>
      <c r="AT374" t="s">
        <v>98</v>
      </c>
      <c r="AU374" t="s">
        <v>105</v>
      </c>
      <c r="AV374" t="s">
        <v>106</v>
      </c>
      <c r="AW374">
        <v>752</v>
      </c>
      <c r="AX374">
        <v>0</v>
      </c>
      <c r="AY374">
        <v>0</v>
      </c>
      <c r="AZ374">
        <v>752</v>
      </c>
      <c r="BA374">
        <v>1</v>
      </c>
      <c r="BB374">
        <v>0</v>
      </c>
      <c r="BC374">
        <v>1</v>
      </c>
      <c r="BD374">
        <v>0</v>
      </c>
      <c r="BE374">
        <v>2</v>
      </c>
      <c r="BF374">
        <v>1</v>
      </c>
      <c r="BG374" t="s">
        <v>98</v>
      </c>
      <c r="BH374" s="1">
        <v>4</v>
      </c>
      <c r="BI374" t="s">
        <v>107</v>
      </c>
      <c r="BJ374" s="2">
        <v>0</v>
      </c>
      <c r="BK374" s="1">
        <f t="shared" si="23"/>
        <v>0</v>
      </c>
      <c r="BL374" t="s">
        <v>83</v>
      </c>
      <c r="BM374" t="s">
        <v>108</v>
      </c>
      <c r="BN374">
        <v>1984</v>
      </c>
      <c r="BO374" t="s">
        <v>102</v>
      </c>
      <c r="BP374">
        <v>1</v>
      </c>
      <c r="BQ374">
        <v>264</v>
      </c>
      <c r="BR374" t="s">
        <v>98</v>
      </c>
      <c r="BS374" t="s">
        <v>98</v>
      </c>
      <c r="BT374" t="s">
        <v>105</v>
      </c>
      <c r="BU374">
        <v>353</v>
      </c>
      <c r="BV374">
        <v>0</v>
      </c>
      <c r="BW374">
        <v>0</v>
      </c>
      <c r="BX374">
        <v>0</v>
      </c>
      <c r="BY374">
        <v>90</v>
      </c>
      <c r="BZ374">
        <v>0</v>
      </c>
      <c r="CA374" t="s">
        <v>83</v>
      </c>
      <c r="CB374" t="s">
        <v>134</v>
      </c>
      <c r="CC374" t="s">
        <v>83</v>
      </c>
      <c r="CD374">
        <v>0</v>
      </c>
      <c r="CE374">
        <v>2</v>
      </c>
      <c r="CF374">
        <v>2010</v>
      </c>
      <c r="CG374" t="s">
        <v>110</v>
      </c>
      <c r="CH374" t="s">
        <v>111</v>
      </c>
      <c r="CI374" s="3">
        <v>125000</v>
      </c>
    </row>
    <row r="375" spans="1:87" x14ac:dyDescent="0.3">
      <c r="A375" s="1">
        <v>374</v>
      </c>
      <c r="B375">
        <v>20</v>
      </c>
      <c r="C375" t="s">
        <v>81</v>
      </c>
      <c r="D375">
        <v>79</v>
      </c>
      <c r="E375" s="1">
        <v>10634</v>
      </c>
      <c r="F375" s="2" t="s">
        <v>82</v>
      </c>
      <c r="G375" s="1">
        <f t="shared" si="20"/>
        <v>1</v>
      </c>
      <c r="H375" t="s">
        <v>83</v>
      </c>
      <c r="I375" t="s">
        <v>84</v>
      </c>
      <c r="J375" t="s">
        <v>85</v>
      </c>
      <c r="K375" t="s">
        <v>86</v>
      </c>
      <c r="L375" t="s">
        <v>87</v>
      </c>
      <c r="M375" t="s">
        <v>88</v>
      </c>
      <c r="N375" t="s">
        <v>162</v>
      </c>
      <c r="O375" t="s">
        <v>90</v>
      </c>
      <c r="P375" t="s">
        <v>90</v>
      </c>
      <c r="Q375" t="s">
        <v>91</v>
      </c>
      <c r="R375" t="s">
        <v>115</v>
      </c>
      <c r="S375">
        <v>5</v>
      </c>
      <c r="T375">
        <v>6</v>
      </c>
      <c r="U375" s="2">
        <v>1953</v>
      </c>
      <c r="V375" s="2">
        <v>1953</v>
      </c>
      <c r="W375" s="1">
        <f t="shared" si="21"/>
        <v>69</v>
      </c>
      <c r="X375" s="1">
        <f t="shared" si="22"/>
        <v>69</v>
      </c>
      <c r="Y375" t="s">
        <v>93</v>
      </c>
      <c r="Z375" t="s">
        <v>94</v>
      </c>
      <c r="AA375" t="s">
        <v>116</v>
      </c>
      <c r="AB375" t="s">
        <v>116</v>
      </c>
      <c r="AC375" t="s">
        <v>117</v>
      </c>
      <c r="AE375">
        <v>0</v>
      </c>
      <c r="AF375" t="s">
        <v>98</v>
      </c>
      <c r="AG375" t="s">
        <v>98</v>
      </c>
      <c r="AH375" t="s">
        <v>99</v>
      </c>
      <c r="AI375" s="1">
        <f>VLOOKUP('Housing Data Set'!AH375, 'Look-Up Tab'!$B$3:$C$8,2,FALSE)</f>
        <v>3</v>
      </c>
      <c r="AJ375" t="s">
        <v>98</v>
      </c>
      <c r="AK375" t="s">
        <v>98</v>
      </c>
      <c r="AL375" t="s">
        <v>100</v>
      </c>
      <c r="AM375" t="s">
        <v>141</v>
      </c>
      <c r="AN375">
        <v>428</v>
      </c>
      <c r="AO375" t="s">
        <v>172</v>
      </c>
      <c r="AP375">
        <v>180</v>
      </c>
      <c r="AQ375">
        <v>0</v>
      </c>
      <c r="AR375">
        <v>608</v>
      </c>
      <c r="AS375" t="s">
        <v>103</v>
      </c>
      <c r="AT375" t="s">
        <v>98</v>
      </c>
      <c r="AU375" t="s">
        <v>105</v>
      </c>
      <c r="AV375" t="s">
        <v>106</v>
      </c>
      <c r="AW375">
        <v>1319</v>
      </c>
      <c r="AX375">
        <v>0</v>
      </c>
      <c r="AY375">
        <v>0</v>
      </c>
      <c r="AZ375">
        <v>1319</v>
      </c>
      <c r="BA375">
        <v>1</v>
      </c>
      <c r="BB375">
        <v>0</v>
      </c>
      <c r="BC375">
        <v>1</v>
      </c>
      <c r="BD375">
        <v>0</v>
      </c>
      <c r="BE375">
        <v>3</v>
      </c>
      <c r="BF375">
        <v>1</v>
      </c>
      <c r="BG375" t="s">
        <v>98</v>
      </c>
      <c r="BH375" s="1">
        <v>5</v>
      </c>
      <c r="BI375" t="s">
        <v>224</v>
      </c>
      <c r="BJ375" s="2">
        <v>0</v>
      </c>
      <c r="BK375" s="1">
        <f t="shared" si="23"/>
        <v>0</v>
      </c>
      <c r="BL375" t="s">
        <v>83</v>
      </c>
      <c r="BM375" t="s">
        <v>108</v>
      </c>
      <c r="BN375">
        <v>1953</v>
      </c>
      <c r="BO375" t="s">
        <v>102</v>
      </c>
      <c r="BP375">
        <v>1</v>
      </c>
      <c r="BQ375">
        <v>270</v>
      </c>
      <c r="BR375" t="s">
        <v>98</v>
      </c>
      <c r="BS375" t="s">
        <v>98</v>
      </c>
      <c r="BT375" t="s">
        <v>105</v>
      </c>
      <c r="BU375">
        <v>66</v>
      </c>
      <c r="BV375">
        <v>0</v>
      </c>
      <c r="BW375">
        <v>0</v>
      </c>
      <c r="BX375">
        <v>0</v>
      </c>
      <c r="BY375">
        <v>0</v>
      </c>
      <c r="BZ375">
        <v>0</v>
      </c>
      <c r="CA375" t="s">
        <v>83</v>
      </c>
      <c r="CB375" t="s">
        <v>163</v>
      </c>
      <c r="CC375" t="s">
        <v>83</v>
      </c>
      <c r="CD375">
        <v>0</v>
      </c>
      <c r="CE375">
        <v>11</v>
      </c>
      <c r="CF375">
        <v>2009</v>
      </c>
      <c r="CG375" t="s">
        <v>110</v>
      </c>
      <c r="CH375" t="s">
        <v>111</v>
      </c>
      <c r="CI375" s="3">
        <v>123000</v>
      </c>
    </row>
    <row r="376" spans="1:87" x14ac:dyDescent="0.3">
      <c r="A376" s="1">
        <v>375</v>
      </c>
      <c r="B376">
        <v>60</v>
      </c>
      <c r="C376" t="s">
        <v>81</v>
      </c>
      <c r="D376">
        <v>65</v>
      </c>
      <c r="E376" s="1">
        <v>8200</v>
      </c>
      <c r="F376" s="2" t="s">
        <v>82</v>
      </c>
      <c r="G376" s="1">
        <f t="shared" si="20"/>
        <v>1</v>
      </c>
      <c r="H376" t="s">
        <v>83</v>
      </c>
      <c r="I376" t="s">
        <v>84</v>
      </c>
      <c r="J376" t="s">
        <v>85</v>
      </c>
      <c r="K376" t="s">
        <v>86</v>
      </c>
      <c r="L376" t="s">
        <v>87</v>
      </c>
      <c r="M376" t="s">
        <v>88</v>
      </c>
      <c r="N376" t="s">
        <v>89</v>
      </c>
      <c r="O376" t="s">
        <v>90</v>
      </c>
      <c r="P376" t="s">
        <v>90</v>
      </c>
      <c r="Q376" t="s">
        <v>91</v>
      </c>
      <c r="R376" t="s">
        <v>92</v>
      </c>
      <c r="S376">
        <v>7</v>
      </c>
      <c r="T376">
        <v>5</v>
      </c>
      <c r="U376" s="2">
        <v>2003</v>
      </c>
      <c r="V376" s="2">
        <v>2004</v>
      </c>
      <c r="W376" s="1">
        <f t="shared" si="21"/>
        <v>19</v>
      </c>
      <c r="X376" s="1">
        <f t="shared" si="22"/>
        <v>18</v>
      </c>
      <c r="Y376" t="s">
        <v>93</v>
      </c>
      <c r="Z376" t="s">
        <v>94</v>
      </c>
      <c r="AA376" t="s">
        <v>95</v>
      </c>
      <c r="AB376" t="s">
        <v>95</v>
      </c>
      <c r="AC376" t="s">
        <v>117</v>
      </c>
      <c r="AE376">
        <v>0</v>
      </c>
      <c r="AF376" t="s">
        <v>97</v>
      </c>
      <c r="AG376" t="s">
        <v>98</v>
      </c>
      <c r="AH376" t="s">
        <v>99</v>
      </c>
      <c r="AI376" s="1">
        <f>VLOOKUP('Housing Data Set'!AH376, 'Look-Up Tab'!$B$3:$C$8,2,FALSE)</f>
        <v>3</v>
      </c>
      <c r="AJ376" t="s">
        <v>97</v>
      </c>
      <c r="AK376" t="s">
        <v>98</v>
      </c>
      <c r="AL376" t="s">
        <v>100</v>
      </c>
      <c r="AM376" t="s">
        <v>102</v>
      </c>
      <c r="AN376">
        <v>0</v>
      </c>
      <c r="AO376" t="s">
        <v>102</v>
      </c>
      <c r="AP376">
        <v>0</v>
      </c>
      <c r="AQ376">
        <v>847</v>
      </c>
      <c r="AR376">
        <v>847</v>
      </c>
      <c r="AS376" t="s">
        <v>103</v>
      </c>
      <c r="AT376" t="s">
        <v>104</v>
      </c>
      <c r="AU376" t="s">
        <v>105</v>
      </c>
      <c r="AV376" t="s">
        <v>106</v>
      </c>
      <c r="AW376">
        <v>847</v>
      </c>
      <c r="AX376">
        <v>1081</v>
      </c>
      <c r="AY376">
        <v>0</v>
      </c>
      <c r="AZ376">
        <v>1928</v>
      </c>
      <c r="BA376">
        <v>0</v>
      </c>
      <c r="BB376">
        <v>0</v>
      </c>
      <c r="BC376">
        <v>2</v>
      </c>
      <c r="BD376">
        <v>1</v>
      </c>
      <c r="BE376">
        <v>4</v>
      </c>
      <c r="BF376">
        <v>1</v>
      </c>
      <c r="BG376" t="s">
        <v>97</v>
      </c>
      <c r="BH376" s="1">
        <v>8</v>
      </c>
      <c r="BI376" t="s">
        <v>107</v>
      </c>
      <c r="BJ376" s="2">
        <v>1</v>
      </c>
      <c r="BK376" s="1">
        <f t="shared" si="23"/>
        <v>1</v>
      </c>
      <c r="BL376" t="s">
        <v>97</v>
      </c>
      <c r="BM376" t="s">
        <v>156</v>
      </c>
      <c r="BN376">
        <v>2003</v>
      </c>
      <c r="BO376" t="s">
        <v>157</v>
      </c>
      <c r="BP376">
        <v>2</v>
      </c>
      <c r="BQ376">
        <v>434</v>
      </c>
      <c r="BR376" t="s">
        <v>98</v>
      </c>
      <c r="BS376" t="s">
        <v>98</v>
      </c>
      <c r="BT376" t="s">
        <v>105</v>
      </c>
      <c r="BU376">
        <v>100</v>
      </c>
      <c r="BV376">
        <v>48</v>
      </c>
      <c r="BW376">
        <v>0</v>
      </c>
      <c r="BX376">
        <v>0</v>
      </c>
      <c r="BY376">
        <v>0</v>
      </c>
      <c r="BZ376">
        <v>0</v>
      </c>
      <c r="CA376" t="s">
        <v>83</v>
      </c>
      <c r="CB376" t="s">
        <v>83</v>
      </c>
      <c r="CC376" t="s">
        <v>83</v>
      </c>
      <c r="CD376">
        <v>0</v>
      </c>
      <c r="CE376">
        <v>7</v>
      </c>
      <c r="CF376">
        <v>2007</v>
      </c>
      <c r="CG376" t="s">
        <v>110</v>
      </c>
      <c r="CH376" t="s">
        <v>111</v>
      </c>
      <c r="CI376" s="3">
        <v>219500</v>
      </c>
    </row>
    <row r="377" spans="1:87" x14ac:dyDescent="0.3">
      <c r="A377" s="1">
        <v>376</v>
      </c>
      <c r="B377">
        <v>30</v>
      </c>
      <c r="C377" t="s">
        <v>81</v>
      </c>
      <c r="D377" t="s">
        <v>83</v>
      </c>
      <c r="E377" s="1">
        <v>10020</v>
      </c>
      <c r="F377" s="2" t="s">
        <v>82</v>
      </c>
      <c r="G377" s="1">
        <f t="shared" si="20"/>
        <v>1</v>
      </c>
      <c r="H377" t="s">
        <v>83</v>
      </c>
      <c r="I377" t="s">
        <v>120</v>
      </c>
      <c r="J377" t="s">
        <v>195</v>
      </c>
      <c r="K377" t="s">
        <v>86</v>
      </c>
      <c r="L377" t="s">
        <v>87</v>
      </c>
      <c r="M377" t="s">
        <v>213</v>
      </c>
      <c r="N377" t="s">
        <v>185</v>
      </c>
      <c r="O377" t="s">
        <v>90</v>
      </c>
      <c r="P377" t="s">
        <v>90</v>
      </c>
      <c r="Q377" t="s">
        <v>91</v>
      </c>
      <c r="R377" t="s">
        <v>115</v>
      </c>
      <c r="S377">
        <v>1</v>
      </c>
      <c r="T377">
        <v>1</v>
      </c>
      <c r="U377" s="2">
        <v>1922</v>
      </c>
      <c r="V377" s="2">
        <v>1950</v>
      </c>
      <c r="W377" s="1">
        <f t="shared" si="21"/>
        <v>100</v>
      </c>
      <c r="X377" s="1">
        <f t="shared" si="22"/>
        <v>72</v>
      </c>
      <c r="Y377" t="s">
        <v>93</v>
      </c>
      <c r="Z377" t="s">
        <v>94</v>
      </c>
      <c r="AA377" t="s">
        <v>124</v>
      </c>
      <c r="AB377" t="s">
        <v>124</v>
      </c>
      <c r="AC377" t="s">
        <v>117</v>
      </c>
      <c r="AE377">
        <v>0</v>
      </c>
      <c r="AF377" t="s">
        <v>147</v>
      </c>
      <c r="AG377" t="s">
        <v>147</v>
      </c>
      <c r="AH377" t="s">
        <v>126</v>
      </c>
      <c r="AI377" s="1">
        <f>VLOOKUP('Housing Data Set'!AH377, 'Look-Up Tab'!$B$3:$C$8,2,FALSE)</f>
        <v>1</v>
      </c>
      <c r="AJ377" t="s">
        <v>147</v>
      </c>
      <c r="AK377" t="s">
        <v>212</v>
      </c>
      <c r="AL377" t="s">
        <v>97</v>
      </c>
      <c r="AM377" t="s">
        <v>141</v>
      </c>
      <c r="AN377">
        <v>350</v>
      </c>
      <c r="AO377" t="s">
        <v>102</v>
      </c>
      <c r="AP377">
        <v>0</v>
      </c>
      <c r="AQ377">
        <v>333</v>
      </c>
      <c r="AR377">
        <v>683</v>
      </c>
      <c r="AS377" t="s">
        <v>103</v>
      </c>
      <c r="AT377" t="s">
        <v>97</v>
      </c>
      <c r="AU377" t="s">
        <v>177</v>
      </c>
      <c r="AV377" t="s">
        <v>164</v>
      </c>
      <c r="AW377">
        <v>904</v>
      </c>
      <c r="AX377">
        <v>0</v>
      </c>
      <c r="AY377">
        <v>0</v>
      </c>
      <c r="AZ377">
        <v>904</v>
      </c>
      <c r="BA377">
        <v>1</v>
      </c>
      <c r="BB377">
        <v>0</v>
      </c>
      <c r="BC377">
        <v>0</v>
      </c>
      <c r="BD377">
        <v>1</v>
      </c>
      <c r="BE377">
        <v>1</v>
      </c>
      <c r="BF377">
        <v>1</v>
      </c>
      <c r="BG377" t="s">
        <v>147</v>
      </c>
      <c r="BH377" s="1">
        <v>4</v>
      </c>
      <c r="BI377" t="s">
        <v>221</v>
      </c>
      <c r="BJ377" s="2">
        <v>0</v>
      </c>
      <c r="BK377" s="1">
        <f t="shared" si="23"/>
        <v>0</v>
      </c>
      <c r="BL377" t="s">
        <v>83</v>
      </c>
      <c r="BM377" t="s">
        <v>83</v>
      </c>
      <c r="BN377" t="s">
        <v>83</v>
      </c>
      <c r="BO377" t="s">
        <v>83</v>
      </c>
      <c r="BP377">
        <v>0</v>
      </c>
      <c r="BQ377">
        <v>0</v>
      </c>
      <c r="BR377" t="s">
        <v>83</v>
      </c>
      <c r="BS377" t="s">
        <v>83</v>
      </c>
      <c r="BT377" t="s">
        <v>105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 t="s">
        <v>83</v>
      </c>
      <c r="CB377" t="s">
        <v>83</v>
      </c>
      <c r="CC377" t="s">
        <v>83</v>
      </c>
      <c r="CD377">
        <v>0</v>
      </c>
      <c r="CE377">
        <v>3</v>
      </c>
      <c r="CF377">
        <v>2009</v>
      </c>
      <c r="CG377" t="s">
        <v>110</v>
      </c>
      <c r="CH377" t="s">
        <v>111</v>
      </c>
      <c r="CI377" s="3">
        <v>61000</v>
      </c>
    </row>
    <row r="378" spans="1:87" x14ac:dyDescent="0.3">
      <c r="A378" s="1">
        <v>377</v>
      </c>
      <c r="B378">
        <v>85</v>
      </c>
      <c r="C378" t="s">
        <v>81</v>
      </c>
      <c r="D378">
        <v>57</v>
      </c>
      <c r="E378" s="1">
        <v>8846</v>
      </c>
      <c r="F378" s="2" t="s">
        <v>82</v>
      </c>
      <c r="G378" s="1">
        <f t="shared" si="20"/>
        <v>1</v>
      </c>
      <c r="H378" t="s">
        <v>83</v>
      </c>
      <c r="I378" t="s">
        <v>120</v>
      </c>
      <c r="J378" t="s">
        <v>85</v>
      </c>
      <c r="K378" t="s">
        <v>86</v>
      </c>
      <c r="L378" t="s">
        <v>166</v>
      </c>
      <c r="M378" t="s">
        <v>88</v>
      </c>
      <c r="N378" t="s">
        <v>89</v>
      </c>
      <c r="O378" t="s">
        <v>90</v>
      </c>
      <c r="P378" t="s">
        <v>90</v>
      </c>
      <c r="Q378" t="s">
        <v>91</v>
      </c>
      <c r="R378" t="s">
        <v>191</v>
      </c>
      <c r="S378">
        <v>5</v>
      </c>
      <c r="T378">
        <v>5</v>
      </c>
      <c r="U378" s="2">
        <v>1996</v>
      </c>
      <c r="V378" s="2">
        <v>1996</v>
      </c>
      <c r="W378" s="1">
        <f t="shared" si="21"/>
        <v>26</v>
      </c>
      <c r="X378" s="1">
        <f t="shared" si="22"/>
        <v>26</v>
      </c>
      <c r="Y378" t="s">
        <v>93</v>
      </c>
      <c r="Z378" t="s">
        <v>94</v>
      </c>
      <c r="AA378" t="s">
        <v>95</v>
      </c>
      <c r="AB378" t="s">
        <v>95</v>
      </c>
      <c r="AC378" t="s">
        <v>117</v>
      </c>
      <c r="AE378">
        <v>0</v>
      </c>
      <c r="AF378" t="s">
        <v>97</v>
      </c>
      <c r="AG378" t="s">
        <v>98</v>
      </c>
      <c r="AH378" t="s">
        <v>99</v>
      </c>
      <c r="AI378" s="1">
        <f>VLOOKUP('Housing Data Set'!AH378, 'Look-Up Tab'!$B$3:$C$8,2,FALSE)</f>
        <v>3</v>
      </c>
      <c r="AJ378" t="s">
        <v>97</v>
      </c>
      <c r="AK378" t="s">
        <v>98</v>
      </c>
      <c r="AL378" t="s">
        <v>130</v>
      </c>
      <c r="AM378" t="s">
        <v>101</v>
      </c>
      <c r="AN378">
        <v>298</v>
      </c>
      <c r="AO378" t="s">
        <v>102</v>
      </c>
      <c r="AP378">
        <v>0</v>
      </c>
      <c r="AQ378">
        <v>572</v>
      </c>
      <c r="AR378">
        <v>870</v>
      </c>
      <c r="AS378" t="s">
        <v>103</v>
      </c>
      <c r="AT378" t="s">
        <v>104</v>
      </c>
      <c r="AU378" t="s">
        <v>105</v>
      </c>
      <c r="AV378" t="s">
        <v>106</v>
      </c>
      <c r="AW378">
        <v>914</v>
      </c>
      <c r="AX378">
        <v>0</v>
      </c>
      <c r="AY378">
        <v>0</v>
      </c>
      <c r="AZ378">
        <v>914</v>
      </c>
      <c r="BA378">
        <v>0</v>
      </c>
      <c r="BB378">
        <v>0</v>
      </c>
      <c r="BC378">
        <v>1</v>
      </c>
      <c r="BD378">
        <v>0</v>
      </c>
      <c r="BE378">
        <v>2</v>
      </c>
      <c r="BF378">
        <v>1</v>
      </c>
      <c r="BG378" t="s">
        <v>98</v>
      </c>
      <c r="BH378" s="1">
        <v>5</v>
      </c>
      <c r="BI378" t="s">
        <v>107</v>
      </c>
      <c r="BJ378" s="2">
        <v>0</v>
      </c>
      <c r="BK378" s="1">
        <f t="shared" si="23"/>
        <v>0</v>
      </c>
      <c r="BL378" t="s">
        <v>83</v>
      </c>
      <c r="BM378" t="s">
        <v>127</v>
      </c>
      <c r="BN378">
        <v>1998</v>
      </c>
      <c r="BO378" t="s">
        <v>102</v>
      </c>
      <c r="BP378">
        <v>2</v>
      </c>
      <c r="BQ378">
        <v>576</v>
      </c>
      <c r="BR378" t="s">
        <v>98</v>
      </c>
      <c r="BS378" t="s">
        <v>98</v>
      </c>
      <c r="BT378" t="s">
        <v>105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 t="s">
        <v>83</v>
      </c>
      <c r="CB378" t="s">
        <v>83</v>
      </c>
      <c r="CC378" t="s">
        <v>83</v>
      </c>
      <c r="CD378">
        <v>0</v>
      </c>
      <c r="CE378">
        <v>7</v>
      </c>
      <c r="CF378">
        <v>2006</v>
      </c>
      <c r="CG378" t="s">
        <v>110</v>
      </c>
      <c r="CH378" t="s">
        <v>111</v>
      </c>
      <c r="CI378" s="3">
        <v>148000</v>
      </c>
    </row>
    <row r="379" spans="1:87" x14ac:dyDescent="0.3">
      <c r="A379" s="1">
        <v>378</v>
      </c>
      <c r="B379">
        <v>60</v>
      </c>
      <c r="C379" t="s">
        <v>192</v>
      </c>
      <c r="D379">
        <v>102</v>
      </c>
      <c r="E379" s="1">
        <v>11143</v>
      </c>
      <c r="F379" s="2" t="s">
        <v>82</v>
      </c>
      <c r="G379" s="1">
        <f t="shared" si="20"/>
        <v>1</v>
      </c>
      <c r="H379" t="s">
        <v>83</v>
      </c>
      <c r="I379" t="s">
        <v>120</v>
      </c>
      <c r="J379" t="s">
        <v>85</v>
      </c>
      <c r="K379" t="s">
        <v>86</v>
      </c>
      <c r="L379" t="s">
        <v>122</v>
      </c>
      <c r="M379" t="s">
        <v>88</v>
      </c>
      <c r="N379" t="s">
        <v>136</v>
      </c>
      <c r="O379" t="s">
        <v>90</v>
      </c>
      <c r="P379" t="s">
        <v>90</v>
      </c>
      <c r="Q379" t="s">
        <v>91</v>
      </c>
      <c r="R379" t="s">
        <v>92</v>
      </c>
      <c r="S379">
        <v>8</v>
      </c>
      <c r="T379">
        <v>5</v>
      </c>
      <c r="U379" s="2">
        <v>2004</v>
      </c>
      <c r="V379" s="2">
        <v>2005</v>
      </c>
      <c r="W379" s="1">
        <f t="shared" si="21"/>
        <v>18</v>
      </c>
      <c r="X379" s="1">
        <f t="shared" si="22"/>
        <v>17</v>
      </c>
      <c r="Y379" t="s">
        <v>93</v>
      </c>
      <c r="Z379" t="s">
        <v>94</v>
      </c>
      <c r="AA379" t="s">
        <v>180</v>
      </c>
      <c r="AB379" t="s">
        <v>181</v>
      </c>
      <c r="AC379" t="s">
        <v>117</v>
      </c>
      <c r="AE379">
        <v>0</v>
      </c>
      <c r="AF379" t="s">
        <v>97</v>
      </c>
      <c r="AG379" t="s">
        <v>98</v>
      </c>
      <c r="AH379" t="s">
        <v>99</v>
      </c>
      <c r="AI379" s="1">
        <f>VLOOKUP('Housing Data Set'!AH379, 'Look-Up Tab'!$B$3:$C$8,2,FALSE)</f>
        <v>3</v>
      </c>
      <c r="AJ379" t="s">
        <v>97</v>
      </c>
      <c r="AK379" t="s">
        <v>98</v>
      </c>
      <c r="AL379" t="s">
        <v>100</v>
      </c>
      <c r="AM379" t="s">
        <v>102</v>
      </c>
      <c r="AN379">
        <v>0</v>
      </c>
      <c r="AO379" t="s">
        <v>102</v>
      </c>
      <c r="AP379">
        <v>0</v>
      </c>
      <c r="AQ379">
        <v>1580</v>
      </c>
      <c r="AR379">
        <v>1580</v>
      </c>
      <c r="AS379" t="s">
        <v>103</v>
      </c>
      <c r="AT379" t="s">
        <v>104</v>
      </c>
      <c r="AU379" t="s">
        <v>105</v>
      </c>
      <c r="AV379" t="s">
        <v>106</v>
      </c>
      <c r="AW379">
        <v>1580</v>
      </c>
      <c r="AX379">
        <v>886</v>
      </c>
      <c r="AY379">
        <v>0</v>
      </c>
      <c r="AZ379">
        <v>2466</v>
      </c>
      <c r="BA379">
        <v>0</v>
      </c>
      <c r="BB379">
        <v>0</v>
      </c>
      <c r="BC379">
        <v>3</v>
      </c>
      <c r="BD379">
        <v>0</v>
      </c>
      <c r="BE379">
        <v>4</v>
      </c>
      <c r="BF379">
        <v>1</v>
      </c>
      <c r="BG379" t="s">
        <v>97</v>
      </c>
      <c r="BH379" s="1">
        <v>8</v>
      </c>
      <c r="BI379" t="s">
        <v>107</v>
      </c>
      <c r="BJ379" s="2">
        <v>1</v>
      </c>
      <c r="BK379" s="1">
        <f t="shared" si="23"/>
        <v>1</v>
      </c>
      <c r="BL379" t="s">
        <v>97</v>
      </c>
      <c r="BM379" t="s">
        <v>108</v>
      </c>
      <c r="BN379">
        <v>2004</v>
      </c>
      <c r="BO379" t="s">
        <v>109</v>
      </c>
      <c r="BP379">
        <v>2</v>
      </c>
      <c r="BQ379">
        <v>610</v>
      </c>
      <c r="BR379" t="s">
        <v>98</v>
      </c>
      <c r="BS379" t="s">
        <v>98</v>
      </c>
      <c r="BT379" t="s">
        <v>105</v>
      </c>
      <c r="BU379">
        <v>159</v>
      </c>
      <c r="BV379">
        <v>214</v>
      </c>
      <c r="BW379">
        <v>0</v>
      </c>
      <c r="BX379">
        <v>0</v>
      </c>
      <c r="BY379">
        <v>0</v>
      </c>
      <c r="BZ379">
        <v>0</v>
      </c>
      <c r="CA379" t="s">
        <v>83</v>
      </c>
      <c r="CB379" t="s">
        <v>83</v>
      </c>
      <c r="CC379" t="s">
        <v>83</v>
      </c>
      <c r="CD379">
        <v>0</v>
      </c>
      <c r="CE379">
        <v>12</v>
      </c>
      <c r="CF379">
        <v>2007</v>
      </c>
      <c r="CG379" t="s">
        <v>110</v>
      </c>
      <c r="CH379" t="s">
        <v>111</v>
      </c>
      <c r="CI379" s="3">
        <v>340000</v>
      </c>
    </row>
    <row r="380" spans="1:87" x14ac:dyDescent="0.3">
      <c r="A380" s="1">
        <v>379</v>
      </c>
      <c r="B380">
        <v>20</v>
      </c>
      <c r="C380" t="s">
        <v>81</v>
      </c>
      <c r="D380">
        <v>88</v>
      </c>
      <c r="E380" s="1">
        <v>11394</v>
      </c>
      <c r="F380" s="2" t="s">
        <v>82</v>
      </c>
      <c r="G380" s="1">
        <f t="shared" si="20"/>
        <v>1</v>
      </c>
      <c r="H380" t="s">
        <v>83</v>
      </c>
      <c r="I380" t="s">
        <v>84</v>
      </c>
      <c r="J380" t="s">
        <v>85</v>
      </c>
      <c r="K380" t="s">
        <v>86</v>
      </c>
      <c r="L380" t="s">
        <v>122</v>
      </c>
      <c r="M380" t="s">
        <v>88</v>
      </c>
      <c r="N380" t="s">
        <v>200</v>
      </c>
      <c r="O380" t="s">
        <v>90</v>
      </c>
      <c r="P380" t="s">
        <v>90</v>
      </c>
      <c r="Q380" t="s">
        <v>91</v>
      </c>
      <c r="R380" t="s">
        <v>115</v>
      </c>
      <c r="S380">
        <v>9</v>
      </c>
      <c r="T380">
        <v>2</v>
      </c>
      <c r="U380" s="2">
        <v>2010</v>
      </c>
      <c r="V380" s="2">
        <v>2010</v>
      </c>
      <c r="W380" s="1">
        <f t="shared" si="21"/>
        <v>12</v>
      </c>
      <c r="X380" s="1">
        <f t="shared" si="22"/>
        <v>12</v>
      </c>
      <c r="Y380" t="s">
        <v>152</v>
      </c>
      <c r="Z380" t="s">
        <v>94</v>
      </c>
      <c r="AA380" t="s">
        <v>95</v>
      </c>
      <c r="AB380" t="s">
        <v>95</v>
      </c>
      <c r="AC380" t="s">
        <v>137</v>
      </c>
      <c r="AE380">
        <v>350</v>
      </c>
      <c r="AF380" t="s">
        <v>97</v>
      </c>
      <c r="AG380" t="s">
        <v>98</v>
      </c>
      <c r="AH380" t="s">
        <v>99</v>
      </c>
      <c r="AI380" s="1">
        <f>VLOOKUP('Housing Data Set'!AH380, 'Look-Up Tab'!$B$3:$C$8,2,FALSE)</f>
        <v>3</v>
      </c>
      <c r="AJ380" t="s">
        <v>104</v>
      </c>
      <c r="AK380" t="s">
        <v>98</v>
      </c>
      <c r="AL380" t="s">
        <v>130</v>
      </c>
      <c r="AM380" t="s">
        <v>101</v>
      </c>
      <c r="AN380">
        <v>1445</v>
      </c>
      <c r="AO380" t="s">
        <v>102</v>
      </c>
      <c r="AP380">
        <v>0</v>
      </c>
      <c r="AQ380">
        <v>411</v>
      </c>
      <c r="AR380">
        <v>1856</v>
      </c>
      <c r="AS380" t="s">
        <v>103</v>
      </c>
      <c r="AT380" t="s">
        <v>104</v>
      </c>
      <c r="AU380" t="s">
        <v>105</v>
      </c>
      <c r="AV380" t="s">
        <v>106</v>
      </c>
      <c r="AW380">
        <v>1856</v>
      </c>
      <c r="AX380">
        <v>0</v>
      </c>
      <c r="AY380">
        <v>0</v>
      </c>
      <c r="AZ380">
        <v>1856</v>
      </c>
      <c r="BA380">
        <v>1</v>
      </c>
      <c r="BB380">
        <v>0</v>
      </c>
      <c r="BC380">
        <v>1</v>
      </c>
      <c r="BD380">
        <v>1</v>
      </c>
      <c r="BE380">
        <v>1</v>
      </c>
      <c r="BF380">
        <v>1</v>
      </c>
      <c r="BG380" t="s">
        <v>104</v>
      </c>
      <c r="BH380" s="1">
        <v>8</v>
      </c>
      <c r="BI380" t="s">
        <v>107</v>
      </c>
      <c r="BJ380" s="2">
        <v>1</v>
      </c>
      <c r="BK380" s="1">
        <f t="shared" si="23"/>
        <v>1</v>
      </c>
      <c r="BL380" t="s">
        <v>104</v>
      </c>
      <c r="BM380" t="s">
        <v>108</v>
      </c>
      <c r="BN380">
        <v>2010</v>
      </c>
      <c r="BO380" t="s">
        <v>157</v>
      </c>
      <c r="BP380">
        <v>3</v>
      </c>
      <c r="BQ380">
        <v>834</v>
      </c>
      <c r="BR380" t="s">
        <v>98</v>
      </c>
      <c r="BS380" t="s">
        <v>98</v>
      </c>
      <c r="BT380" t="s">
        <v>105</v>
      </c>
      <c r="BU380">
        <v>113</v>
      </c>
      <c r="BV380">
        <v>0</v>
      </c>
      <c r="BW380">
        <v>0</v>
      </c>
      <c r="BX380">
        <v>0</v>
      </c>
      <c r="BY380">
        <v>0</v>
      </c>
      <c r="BZ380">
        <v>0</v>
      </c>
      <c r="CA380" t="s">
        <v>83</v>
      </c>
      <c r="CB380" t="s">
        <v>83</v>
      </c>
      <c r="CC380" t="s">
        <v>83</v>
      </c>
      <c r="CD380">
        <v>0</v>
      </c>
      <c r="CE380">
        <v>6</v>
      </c>
      <c r="CF380">
        <v>2010</v>
      </c>
      <c r="CG380" t="s">
        <v>158</v>
      </c>
      <c r="CH380" t="s">
        <v>159</v>
      </c>
      <c r="CI380" s="3">
        <v>394432</v>
      </c>
    </row>
    <row r="381" spans="1:87" x14ac:dyDescent="0.3">
      <c r="A381" s="1">
        <v>380</v>
      </c>
      <c r="B381">
        <v>60</v>
      </c>
      <c r="C381" t="s">
        <v>81</v>
      </c>
      <c r="D381">
        <v>60</v>
      </c>
      <c r="E381" s="1">
        <v>8123</v>
      </c>
      <c r="F381" s="2" t="s">
        <v>82</v>
      </c>
      <c r="G381" s="1">
        <f t="shared" si="20"/>
        <v>1</v>
      </c>
      <c r="H381" t="s">
        <v>83</v>
      </c>
      <c r="I381" t="s">
        <v>120</v>
      </c>
      <c r="J381" t="s">
        <v>85</v>
      </c>
      <c r="K381" t="s">
        <v>86</v>
      </c>
      <c r="L381" t="s">
        <v>87</v>
      </c>
      <c r="M381" t="s">
        <v>88</v>
      </c>
      <c r="N381" t="s">
        <v>193</v>
      </c>
      <c r="O381" t="s">
        <v>202</v>
      </c>
      <c r="P381" t="s">
        <v>90</v>
      </c>
      <c r="Q381" t="s">
        <v>91</v>
      </c>
      <c r="R381" t="s">
        <v>92</v>
      </c>
      <c r="S381">
        <v>6</v>
      </c>
      <c r="T381">
        <v>5</v>
      </c>
      <c r="U381" s="2">
        <v>2000</v>
      </c>
      <c r="V381" s="2">
        <v>2000</v>
      </c>
      <c r="W381" s="1">
        <f t="shared" si="21"/>
        <v>22</v>
      </c>
      <c r="X381" s="1">
        <f t="shared" si="22"/>
        <v>22</v>
      </c>
      <c r="Y381" t="s">
        <v>93</v>
      </c>
      <c r="Z381" t="s">
        <v>94</v>
      </c>
      <c r="AA381" t="s">
        <v>95</v>
      </c>
      <c r="AB381" t="s">
        <v>95</v>
      </c>
      <c r="AC381" t="s">
        <v>96</v>
      </c>
      <c r="AE381">
        <v>16</v>
      </c>
      <c r="AF381" t="s">
        <v>98</v>
      </c>
      <c r="AG381" t="s">
        <v>98</v>
      </c>
      <c r="AH381" t="s">
        <v>99</v>
      </c>
      <c r="AI381" s="1">
        <f>VLOOKUP('Housing Data Set'!AH381, 'Look-Up Tab'!$B$3:$C$8,2,FALSE)</f>
        <v>3</v>
      </c>
      <c r="AJ381" t="s">
        <v>97</v>
      </c>
      <c r="AK381" t="s">
        <v>98</v>
      </c>
      <c r="AL381" t="s">
        <v>100</v>
      </c>
      <c r="AM381" t="s">
        <v>102</v>
      </c>
      <c r="AN381">
        <v>0</v>
      </c>
      <c r="AO381" t="s">
        <v>102</v>
      </c>
      <c r="AP381">
        <v>0</v>
      </c>
      <c r="AQ381">
        <v>982</v>
      </c>
      <c r="AR381">
        <v>982</v>
      </c>
      <c r="AS381" t="s">
        <v>103</v>
      </c>
      <c r="AT381" t="s">
        <v>104</v>
      </c>
      <c r="AU381" t="s">
        <v>105</v>
      </c>
      <c r="AV381" t="s">
        <v>106</v>
      </c>
      <c r="AW381">
        <v>1007</v>
      </c>
      <c r="AX381">
        <v>793</v>
      </c>
      <c r="AY381">
        <v>0</v>
      </c>
      <c r="AZ381">
        <v>1800</v>
      </c>
      <c r="BA381">
        <v>0</v>
      </c>
      <c r="BB381">
        <v>0</v>
      </c>
      <c r="BC381">
        <v>2</v>
      </c>
      <c r="BD381">
        <v>1</v>
      </c>
      <c r="BE381">
        <v>3</v>
      </c>
      <c r="BF381">
        <v>1</v>
      </c>
      <c r="BG381" t="s">
        <v>98</v>
      </c>
      <c r="BH381" s="1">
        <v>7</v>
      </c>
      <c r="BI381" t="s">
        <v>107</v>
      </c>
      <c r="BJ381" s="2">
        <v>1</v>
      </c>
      <c r="BK381" s="1">
        <f t="shared" si="23"/>
        <v>1</v>
      </c>
      <c r="BL381" t="s">
        <v>98</v>
      </c>
      <c r="BM381" t="s">
        <v>108</v>
      </c>
      <c r="BN381">
        <v>2000</v>
      </c>
      <c r="BO381" t="s">
        <v>157</v>
      </c>
      <c r="BP381">
        <v>2</v>
      </c>
      <c r="BQ381">
        <v>463</v>
      </c>
      <c r="BR381" t="s">
        <v>98</v>
      </c>
      <c r="BS381" t="s">
        <v>98</v>
      </c>
      <c r="BT381" t="s">
        <v>105</v>
      </c>
      <c r="BU381">
        <v>100</v>
      </c>
      <c r="BV381">
        <v>63</v>
      </c>
      <c r="BW381">
        <v>0</v>
      </c>
      <c r="BX381">
        <v>0</v>
      </c>
      <c r="BY381">
        <v>0</v>
      </c>
      <c r="BZ381">
        <v>0</v>
      </c>
      <c r="CA381" t="s">
        <v>83</v>
      </c>
      <c r="CB381" t="s">
        <v>83</v>
      </c>
      <c r="CC381" t="s">
        <v>83</v>
      </c>
      <c r="CD381">
        <v>0</v>
      </c>
      <c r="CE381">
        <v>6</v>
      </c>
      <c r="CF381">
        <v>2009</v>
      </c>
      <c r="CG381" t="s">
        <v>110</v>
      </c>
      <c r="CH381" t="s">
        <v>111</v>
      </c>
      <c r="CI381" s="3">
        <v>179000</v>
      </c>
    </row>
    <row r="382" spans="1:87" x14ac:dyDescent="0.3">
      <c r="A382" s="1">
        <v>381</v>
      </c>
      <c r="B382">
        <v>50</v>
      </c>
      <c r="C382" t="s">
        <v>81</v>
      </c>
      <c r="D382">
        <v>50</v>
      </c>
      <c r="E382" s="1">
        <v>5000</v>
      </c>
      <c r="F382" s="2" t="s">
        <v>82</v>
      </c>
      <c r="G382" s="1">
        <f t="shared" si="20"/>
        <v>1</v>
      </c>
      <c r="H382" t="s">
        <v>82</v>
      </c>
      <c r="I382" t="s">
        <v>84</v>
      </c>
      <c r="J382" t="s">
        <v>85</v>
      </c>
      <c r="K382" t="s">
        <v>86</v>
      </c>
      <c r="L382" t="s">
        <v>87</v>
      </c>
      <c r="M382" t="s">
        <v>88</v>
      </c>
      <c r="N382" t="s">
        <v>232</v>
      </c>
      <c r="O382" t="s">
        <v>90</v>
      </c>
      <c r="P382" t="s">
        <v>90</v>
      </c>
      <c r="Q382" t="s">
        <v>91</v>
      </c>
      <c r="R382" t="s">
        <v>132</v>
      </c>
      <c r="S382">
        <v>5</v>
      </c>
      <c r="T382">
        <v>6</v>
      </c>
      <c r="U382" s="2">
        <v>1924</v>
      </c>
      <c r="V382" s="2">
        <v>1950</v>
      </c>
      <c r="W382" s="1">
        <f t="shared" si="21"/>
        <v>98</v>
      </c>
      <c r="X382" s="1">
        <f t="shared" si="22"/>
        <v>72</v>
      </c>
      <c r="Y382" t="s">
        <v>93</v>
      </c>
      <c r="Z382" t="s">
        <v>94</v>
      </c>
      <c r="AA382" t="s">
        <v>96</v>
      </c>
      <c r="AB382" t="s">
        <v>124</v>
      </c>
      <c r="AC382" t="s">
        <v>117</v>
      </c>
      <c r="AE382">
        <v>0</v>
      </c>
      <c r="AF382" t="s">
        <v>98</v>
      </c>
      <c r="AG382" t="s">
        <v>98</v>
      </c>
      <c r="AH382" t="s">
        <v>126</v>
      </c>
      <c r="AI382" s="1">
        <f>VLOOKUP('Housing Data Set'!AH382, 'Look-Up Tab'!$B$3:$C$8,2,FALSE)</f>
        <v>1</v>
      </c>
      <c r="AJ382" t="s">
        <v>98</v>
      </c>
      <c r="AK382" t="s">
        <v>98</v>
      </c>
      <c r="AL382" t="s">
        <v>100</v>
      </c>
      <c r="AM382" t="s">
        <v>172</v>
      </c>
      <c r="AN382">
        <v>218</v>
      </c>
      <c r="AO382" t="s">
        <v>102</v>
      </c>
      <c r="AP382">
        <v>0</v>
      </c>
      <c r="AQ382">
        <v>808</v>
      </c>
      <c r="AR382">
        <v>1026</v>
      </c>
      <c r="AS382" t="s">
        <v>103</v>
      </c>
      <c r="AT382" t="s">
        <v>98</v>
      </c>
      <c r="AU382" t="s">
        <v>105</v>
      </c>
      <c r="AV382" t="s">
        <v>106</v>
      </c>
      <c r="AW382">
        <v>1026</v>
      </c>
      <c r="AX382">
        <v>665</v>
      </c>
      <c r="AY382">
        <v>0</v>
      </c>
      <c r="AZ382">
        <v>1691</v>
      </c>
      <c r="BA382">
        <v>0</v>
      </c>
      <c r="BB382">
        <v>0</v>
      </c>
      <c r="BC382">
        <v>2</v>
      </c>
      <c r="BD382">
        <v>0</v>
      </c>
      <c r="BE382">
        <v>3</v>
      </c>
      <c r="BF382">
        <v>1</v>
      </c>
      <c r="BG382" t="s">
        <v>97</v>
      </c>
      <c r="BH382" s="1">
        <v>6</v>
      </c>
      <c r="BI382" t="s">
        <v>107</v>
      </c>
      <c r="BJ382" s="2">
        <v>1</v>
      </c>
      <c r="BK382" s="1">
        <f t="shared" si="23"/>
        <v>1</v>
      </c>
      <c r="BL382" t="s">
        <v>97</v>
      </c>
      <c r="BM382" t="s">
        <v>127</v>
      </c>
      <c r="BN382">
        <v>1924</v>
      </c>
      <c r="BO382" t="s">
        <v>102</v>
      </c>
      <c r="BP382">
        <v>1</v>
      </c>
      <c r="BQ382">
        <v>308</v>
      </c>
      <c r="BR382" t="s">
        <v>98</v>
      </c>
      <c r="BS382" t="s">
        <v>98</v>
      </c>
      <c r="BT382" t="s">
        <v>105</v>
      </c>
      <c r="BU382">
        <v>0</v>
      </c>
      <c r="BV382">
        <v>0</v>
      </c>
      <c r="BW382">
        <v>242</v>
      </c>
      <c r="BX382">
        <v>0</v>
      </c>
      <c r="BY382">
        <v>0</v>
      </c>
      <c r="BZ382">
        <v>0</v>
      </c>
      <c r="CA382" t="s">
        <v>83</v>
      </c>
      <c r="CB382" t="s">
        <v>83</v>
      </c>
      <c r="CC382" t="s">
        <v>83</v>
      </c>
      <c r="CD382">
        <v>0</v>
      </c>
      <c r="CE382">
        <v>5</v>
      </c>
      <c r="CF382">
        <v>2010</v>
      </c>
      <c r="CG382" t="s">
        <v>110</v>
      </c>
      <c r="CH382" t="s">
        <v>111</v>
      </c>
      <c r="CI382" s="3">
        <v>127000</v>
      </c>
    </row>
    <row r="383" spans="1:87" x14ac:dyDescent="0.3">
      <c r="A383" s="1">
        <v>382</v>
      </c>
      <c r="B383">
        <v>20</v>
      </c>
      <c r="C383" t="s">
        <v>192</v>
      </c>
      <c r="D383">
        <v>60</v>
      </c>
      <c r="E383" s="1">
        <v>7200</v>
      </c>
      <c r="F383" s="2" t="s">
        <v>82</v>
      </c>
      <c r="G383" s="1">
        <f t="shared" si="20"/>
        <v>1</v>
      </c>
      <c r="H383" t="s">
        <v>82</v>
      </c>
      <c r="I383" t="s">
        <v>84</v>
      </c>
      <c r="J383" t="s">
        <v>85</v>
      </c>
      <c r="K383" t="s">
        <v>86</v>
      </c>
      <c r="L383" t="s">
        <v>87</v>
      </c>
      <c r="M383" t="s">
        <v>88</v>
      </c>
      <c r="N383" t="s">
        <v>136</v>
      </c>
      <c r="O383" t="s">
        <v>90</v>
      </c>
      <c r="P383" t="s">
        <v>90</v>
      </c>
      <c r="Q383" t="s">
        <v>91</v>
      </c>
      <c r="R383" t="s">
        <v>115</v>
      </c>
      <c r="S383">
        <v>7</v>
      </c>
      <c r="T383">
        <v>5</v>
      </c>
      <c r="U383" s="2">
        <v>2006</v>
      </c>
      <c r="V383" s="2">
        <v>2006</v>
      </c>
      <c r="W383" s="1">
        <f t="shared" si="21"/>
        <v>16</v>
      </c>
      <c r="X383" s="1">
        <f t="shared" si="22"/>
        <v>16</v>
      </c>
      <c r="Y383" t="s">
        <v>93</v>
      </c>
      <c r="Z383" t="s">
        <v>94</v>
      </c>
      <c r="AA383" t="s">
        <v>95</v>
      </c>
      <c r="AB383" t="s">
        <v>95</v>
      </c>
      <c r="AC383" t="s">
        <v>117</v>
      </c>
      <c r="AE383">
        <v>0</v>
      </c>
      <c r="AF383" t="s">
        <v>97</v>
      </c>
      <c r="AG383" t="s">
        <v>98</v>
      </c>
      <c r="AH383" t="s">
        <v>99</v>
      </c>
      <c r="AI383" s="1">
        <f>VLOOKUP('Housing Data Set'!AH383, 'Look-Up Tab'!$B$3:$C$8,2,FALSE)</f>
        <v>3</v>
      </c>
      <c r="AJ383" t="s">
        <v>97</v>
      </c>
      <c r="AK383" t="s">
        <v>97</v>
      </c>
      <c r="AL383" t="s">
        <v>100</v>
      </c>
      <c r="AM383" t="s">
        <v>102</v>
      </c>
      <c r="AN383">
        <v>0</v>
      </c>
      <c r="AO383" t="s">
        <v>102</v>
      </c>
      <c r="AP383">
        <v>0</v>
      </c>
      <c r="AQ383">
        <v>1293</v>
      </c>
      <c r="AR383">
        <v>1293</v>
      </c>
      <c r="AS383" t="s">
        <v>103</v>
      </c>
      <c r="AT383" t="s">
        <v>104</v>
      </c>
      <c r="AU383" t="s">
        <v>105</v>
      </c>
      <c r="AV383" t="s">
        <v>106</v>
      </c>
      <c r="AW383">
        <v>1301</v>
      </c>
      <c r="AX383">
        <v>0</v>
      </c>
      <c r="AY383">
        <v>0</v>
      </c>
      <c r="AZ383">
        <v>1301</v>
      </c>
      <c r="BA383">
        <v>1</v>
      </c>
      <c r="BB383">
        <v>0</v>
      </c>
      <c r="BC383">
        <v>2</v>
      </c>
      <c r="BD383">
        <v>0</v>
      </c>
      <c r="BE383">
        <v>2</v>
      </c>
      <c r="BF383">
        <v>1</v>
      </c>
      <c r="BG383" t="s">
        <v>97</v>
      </c>
      <c r="BH383" s="1">
        <v>5</v>
      </c>
      <c r="BI383" t="s">
        <v>107</v>
      </c>
      <c r="BJ383" s="2">
        <v>1</v>
      </c>
      <c r="BK383" s="1">
        <f t="shared" si="23"/>
        <v>1</v>
      </c>
      <c r="BL383" t="s">
        <v>97</v>
      </c>
      <c r="BM383" t="s">
        <v>108</v>
      </c>
      <c r="BN383">
        <v>2006</v>
      </c>
      <c r="BO383" t="s">
        <v>109</v>
      </c>
      <c r="BP383">
        <v>2</v>
      </c>
      <c r="BQ383">
        <v>572</v>
      </c>
      <c r="BR383" t="s">
        <v>98</v>
      </c>
      <c r="BS383" t="s">
        <v>98</v>
      </c>
      <c r="BT383" t="s">
        <v>105</v>
      </c>
      <c r="BU383">
        <v>216</v>
      </c>
      <c r="BV383">
        <v>121</v>
      </c>
      <c r="BW383">
        <v>0</v>
      </c>
      <c r="BX383">
        <v>0</v>
      </c>
      <c r="BY383">
        <v>0</v>
      </c>
      <c r="BZ383">
        <v>0</v>
      </c>
      <c r="CA383" t="s">
        <v>83</v>
      </c>
      <c r="CB383" t="s">
        <v>83</v>
      </c>
      <c r="CC383" t="s">
        <v>83</v>
      </c>
      <c r="CD383">
        <v>0</v>
      </c>
      <c r="CE383">
        <v>8</v>
      </c>
      <c r="CF383">
        <v>2006</v>
      </c>
      <c r="CG383" t="s">
        <v>158</v>
      </c>
      <c r="CH383" t="s">
        <v>159</v>
      </c>
      <c r="CI383" s="3">
        <v>187750</v>
      </c>
    </row>
    <row r="384" spans="1:87" x14ac:dyDescent="0.3">
      <c r="A384" s="1">
        <v>383</v>
      </c>
      <c r="B384">
        <v>60</v>
      </c>
      <c r="C384" t="s">
        <v>81</v>
      </c>
      <c r="D384">
        <v>79</v>
      </c>
      <c r="E384" s="1">
        <v>9245</v>
      </c>
      <c r="F384" s="2" t="s">
        <v>82</v>
      </c>
      <c r="G384" s="1">
        <f t="shared" si="20"/>
        <v>1</v>
      </c>
      <c r="H384" t="s">
        <v>83</v>
      </c>
      <c r="I384" t="s">
        <v>120</v>
      </c>
      <c r="J384" t="s">
        <v>85</v>
      </c>
      <c r="K384" t="s">
        <v>86</v>
      </c>
      <c r="L384" t="s">
        <v>87</v>
      </c>
      <c r="M384" t="s">
        <v>88</v>
      </c>
      <c r="N384" t="s">
        <v>89</v>
      </c>
      <c r="O384" t="s">
        <v>90</v>
      </c>
      <c r="P384" t="s">
        <v>90</v>
      </c>
      <c r="Q384" t="s">
        <v>91</v>
      </c>
      <c r="R384" t="s">
        <v>92</v>
      </c>
      <c r="S384">
        <v>7</v>
      </c>
      <c r="T384">
        <v>5</v>
      </c>
      <c r="U384" s="2">
        <v>2006</v>
      </c>
      <c r="V384" s="2">
        <v>2006</v>
      </c>
      <c r="W384" s="1">
        <f t="shared" si="21"/>
        <v>16</v>
      </c>
      <c r="X384" s="1">
        <f t="shared" si="22"/>
        <v>16</v>
      </c>
      <c r="Y384" t="s">
        <v>93</v>
      </c>
      <c r="Z384" t="s">
        <v>94</v>
      </c>
      <c r="AA384" t="s">
        <v>95</v>
      </c>
      <c r="AB384" t="s">
        <v>95</v>
      </c>
      <c r="AC384" t="s">
        <v>117</v>
      </c>
      <c r="AE384">
        <v>0</v>
      </c>
      <c r="AF384" t="s">
        <v>97</v>
      </c>
      <c r="AG384" t="s">
        <v>98</v>
      </c>
      <c r="AH384" t="s">
        <v>99</v>
      </c>
      <c r="AI384" s="1">
        <f>VLOOKUP('Housing Data Set'!AH384, 'Look-Up Tab'!$B$3:$C$8,2,FALSE)</f>
        <v>3</v>
      </c>
      <c r="AJ384" t="s">
        <v>97</v>
      </c>
      <c r="AK384" t="s">
        <v>98</v>
      </c>
      <c r="AL384" t="s">
        <v>130</v>
      </c>
      <c r="AM384" t="s">
        <v>102</v>
      </c>
      <c r="AN384">
        <v>0</v>
      </c>
      <c r="AO384" t="s">
        <v>102</v>
      </c>
      <c r="AP384">
        <v>0</v>
      </c>
      <c r="AQ384">
        <v>939</v>
      </c>
      <c r="AR384">
        <v>939</v>
      </c>
      <c r="AS384" t="s">
        <v>103</v>
      </c>
      <c r="AT384" t="s">
        <v>104</v>
      </c>
      <c r="AU384" t="s">
        <v>105</v>
      </c>
      <c r="AV384" t="s">
        <v>106</v>
      </c>
      <c r="AW384">
        <v>939</v>
      </c>
      <c r="AX384">
        <v>858</v>
      </c>
      <c r="AY384">
        <v>0</v>
      </c>
      <c r="AZ384">
        <v>1797</v>
      </c>
      <c r="BA384">
        <v>0</v>
      </c>
      <c r="BB384">
        <v>0</v>
      </c>
      <c r="BC384">
        <v>2</v>
      </c>
      <c r="BD384">
        <v>1</v>
      </c>
      <c r="BE384">
        <v>3</v>
      </c>
      <c r="BF384">
        <v>1</v>
      </c>
      <c r="BG384" t="s">
        <v>97</v>
      </c>
      <c r="BH384" s="1">
        <v>8</v>
      </c>
      <c r="BI384" t="s">
        <v>107</v>
      </c>
      <c r="BJ384" s="2">
        <v>0</v>
      </c>
      <c r="BK384" s="1">
        <f t="shared" si="23"/>
        <v>0</v>
      </c>
      <c r="BL384" t="s">
        <v>83</v>
      </c>
      <c r="BM384" t="s">
        <v>108</v>
      </c>
      <c r="BN384">
        <v>2006</v>
      </c>
      <c r="BO384" t="s">
        <v>109</v>
      </c>
      <c r="BP384">
        <v>2</v>
      </c>
      <c r="BQ384">
        <v>639</v>
      </c>
      <c r="BR384" t="s">
        <v>98</v>
      </c>
      <c r="BS384" t="s">
        <v>98</v>
      </c>
      <c r="BT384" t="s">
        <v>105</v>
      </c>
      <c r="BU384">
        <v>144</v>
      </c>
      <c r="BV384">
        <v>53</v>
      </c>
      <c r="BW384">
        <v>0</v>
      </c>
      <c r="BX384">
        <v>0</v>
      </c>
      <c r="BY384">
        <v>0</v>
      </c>
      <c r="BZ384">
        <v>0</v>
      </c>
      <c r="CA384" t="s">
        <v>83</v>
      </c>
      <c r="CB384" t="s">
        <v>83</v>
      </c>
      <c r="CC384" t="s">
        <v>83</v>
      </c>
      <c r="CD384">
        <v>0</v>
      </c>
      <c r="CE384">
        <v>4</v>
      </c>
      <c r="CF384">
        <v>2007</v>
      </c>
      <c r="CG384" t="s">
        <v>110</v>
      </c>
      <c r="CH384" t="s">
        <v>111</v>
      </c>
      <c r="CI384" s="3">
        <v>213500</v>
      </c>
    </row>
    <row r="385" spans="1:87" x14ac:dyDescent="0.3">
      <c r="A385" s="1">
        <v>384</v>
      </c>
      <c r="B385">
        <v>45</v>
      </c>
      <c r="C385" t="s">
        <v>239</v>
      </c>
      <c r="D385">
        <v>60</v>
      </c>
      <c r="E385" s="1">
        <v>9000</v>
      </c>
      <c r="F385" s="2" t="s">
        <v>82</v>
      </c>
      <c r="G385" s="1">
        <f t="shared" si="20"/>
        <v>1</v>
      </c>
      <c r="H385" t="s">
        <v>83</v>
      </c>
      <c r="I385" t="s">
        <v>84</v>
      </c>
      <c r="J385" t="s">
        <v>85</v>
      </c>
      <c r="K385" t="s">
        <v>86</v>
      </c>
      <c r="L385" t="s">
        <v>122</v>
      </c>
      <c r="M385" t="s">
        <v>88</v>
      </c>
      <c r="N385" t="s">
        <v>170</v>
      </c>
      <c r="O385" t="s">
        <v>90</v>
      </c>
      <c r="P385" t="s">
        <v>90</v>
      </c>
      <c r="Q385" t="s">
        <v>91</v>
      </c>
      <c r="R385" t="s">
        <v>150</v>
      </c>
      <c r="S385">
        <v>6</v>
      </c>
      <c r="T385">
        <v>3</v>
      </c>
      <c r="U385" s="2">
        <v>1928</v>
      </c>
      <c r="V385" s="2">
        <v>1950</v>
      </c>
      <c r="W385" s="1">
        <f t="shared" si="21"/>
        <v>94</v>
      </c>
      <c r="X385" s="1">
        <f t="shared" si="22"/>
        <v>72</v>
      </c>
      <c r="Y385" t="s">
        <v>93</v>
      </c>
      <c r="Z385" t="s">
        <v>94</v>
      </c>
      <c r="AA385" t="s">
        <v>124</v>
      </c>
      <c r="AB385" t="s">
        <v>124</v>
      </c>
      <c r="AC385" t="s">
        <v>117</v>
      </c>
      <c r="AE385">
        <v>0</v>
      </c>
      <c r="AF385" t="s">
        <v>98</v>
      </c>
      <c r="AG385" t="s">
        <v>98</v>
      </c>
      <c r="AH385" t="s">
        <v>126</v>
      </c>
      <c r="AI385" s="1">
        <f>VLOOKUP('Housing Data Set'!AH385, 'Look-Up Tab'!$B$3:$C$8,2,FALSE)</f>
        <v>1</v>
      </c>
      <c r="AJ385" t="s">
        <v>147</v>
      </c>
      <c r="AK385" t="s">
        <v>147</v>
      </c>
      <c r="AL385" t="s">
        <v>100</v>
      </c>
      <c r="AM385" t="s">
        <v>102</v>
      </c>
      <c r="AN385">
        <v>0</v>
      </c>
      <c r="AO385" t="s">
        <v>102</v>
      </c>
      <c r="AP385">
        <v>0</v>
      </c>
      <c r="AQ385">
        <v>784</v>
      </c>
      <c r="AR385">
        <v>784</v>
      </c>
      <c r="AS385" t="s">
        <v>103</v>
      </c>
      <c r="AT385" t="s">
        <v>98</v>
      </c>
      <c r="AU385" t="s">
        <v>177</v>
      </c>
      <c r="AV385" t="s">
        <v>164</v>
      </c>
      <c r="AW385">
        <v>784</v>
      </c>
      <c r="AX385">
        <v>0</v>
      </c>
      <c r="AY385">
        <v>0</v>
      </c>
      <c r="AZ385">
        <v>784</v>
      </c>
      <c r="BA385">
        <v>0</v>
      </c>
      <c r="BB385">
        <v>0</v>
      </c>
      <c r="BC385">
        <v>1</v>
      </c>
      <c r="BD385">
        <v>0</v>
      </c>
      <c r="BE385">
        <v>2</v>
      </c>
      <c r="BF385">
        <v>1</v>
      </c>
      <c r="BG385" t="s">
        <v>98</v>
      </c>
      <c r="BH385" s="1">
        <v>5</v>
      </c>
      <c r="BI385" t="s">
        <v>107</v>
      </c>
      <c r="BJ385" s="2">
        <v>0</v>
      </c>
      <c r="BK385" s="1">
        <f t="shared" si="23"/>
        <v>0</v>
      </c>
      <c r="BL385" t="s">
        <v>83</v>
      </c>
      <c r="BM385" t="s">
        <v>127</v>
      </c>
      <c r="BN385">
        <v>1950</v>
      </c>
      <c r="BO385" t="s">
        <v>102</v>
      </c>
      <c r="BP385">
        <v>2</v>
      </c>
      <c r="BQ385">
        <v>360</v>
      </c>
      <c r="BR385" t="s">
        <v>147</v>
      </c>
      <c r="BS385" t="s">
        <v>147</v>
      </c>
      <c r="BT385" t="s">
        <v>177</v>
      </c>
      <c r="BU385">
        <v>0</v>
      </c>
      <c r="BV385">
        <v>0</v>
      </c>
      <c r="BW385">
        <v>91</v>
      </c>
      <c r="BX385">
        <v>0</v>
      </c>
      <c r="BY385">
        <v>0</v>
      </c>
      <c r="BZ385">
        <v>0</v>
      </c>
      <c r="CA385" t="s">
        <v>83</v>
      </c>
      <c r="CB385" t="s">
        <v>83</v>
      </c>
      <c r="CC385" t="s">
        <v>83</v>
      </c>
      <c r="CD385">
        <v>0</v>
      </c>
      <c r="CE385">
        <v>10</v>
      </c>
      <c r="CF385">
        <v>2009</v>
      </c>
      <c r="CG385" t="s">
        <v>110</v>
      </c>
      <c r="CH385" t="s">
        <v>111</v>
      </c>
      <c r="CI385" s="3">
        <v>76000</v>
      </c>
    </row>
    <row r="386" spans="1:87" x14ac:dyDescent="0.3">
      <c r="A386" s="1">
        <v>385</v>
      </c>
      <c r="B386">
        <v>60</v>
      </c>
      <c r="C386" t="s">
        <v>81</v>
      </c>
      <c r="D386" t="s">
        <v>83</v>
      </c>
      <c r="E386" s="1">
        <v>53107</v>
      </c>
      <c r="F386" s="2" t="s">
        <v>82</v>
      </c>
      <c r="G386" s="1">
        <f t="shared" si="20"/>
        <v>1</v>
      </c>
      <c r="H386" t="s">
        <v>83</v>
      </c>
      <c r="I386" t="s">
        <v>160</v>
      </c>
      <c r="J386" t="s">
        <v>195</v>
      </c>
      <c r="K386" t="s">
        <v>86</v>
      </c>
      <c r="L386" t="s">
        <v>122</v>
      </c>
      <c r="M386" t="s">
        <v>194</v>
      </c>
      <c r="N386" t="s">
        <v>205</v>
      </c>
      <c r="O386" t="s">
        <v>114</v>
      </c>
      <c r="P386" t="s">
        <v>90</v>
      </c>
      <c r="Q386" t="s">
        <v>91</v>
      </c>
      <c r="R386" t="s">
        <v>92</v>
      </c>
      <c r="S386">
        <v>6</v>
      </c>
      <c r="T386">
        <v>5</v>
      </c>
      <c r="U386" s="2">
        <v>1992</v>
      </c>
      <c r="V386" s="2">
        <v>1992</v>
      </c>
      <c r="W386" s="1">
        <f t="shared" si="21"/>
        <v>30</v>
      </c>
      <c r="X386" s="1">
        <f t="shared" si="22"/>
        <v>30</v>
      </c>
      <c r="Y386" t="s">
        <v>93</v>
      </c>
      <c r="Z386" t="s">
        <v>94</v>
      </c>
      <c r="AA386" t="s">
        <v>140</v>
      </c>
      <c r="AB386" t="s">
        <v>140</v>
      </c>
      <c r="AC386" t="s">
        <v>117</v>
      </c>
      <c r="AE386">
        <v>0</v>
      </c>
      <c r="AF386" t="s">
        <v>97</v>
      </c>
      <c r="AG386" t="s">
        <v>98</v>
      </c>
      <c r="AH386" t="s">
        <v>99</v>
      </c>
      <c r="AI386" s="1">
        <f>VLOOKUP('Housing Data Set'!AH386, 'Look-Up Tab'!$B$3:$C$8,2,FALSE)</f>
        <v>3</v>
      </c>
      <c r="AJ386" t="s">
        <v>97</v>
      </c>
      <c r="AK386" t="s">
        <v>98</v>
      </c>
      <c r="AL386" t="s">
        <v>130</v>
      </c>
      <c r="AM386" t="s">
        <v>101</v>
      </c>
      <c r="AN386">
        <v>985</v>
      </c>
      <c r="AO386" t="s">
        <v>102</v>
      </c>
      <c r="AP386">
        <v>0</v>
      </c>
      <c r="AQ386">
        <v>595</v>
      </c>
      <c r="AR386">
        <v>1580</v>
      </c>
      <c r="AS386" t="s">
        <v>103</v>
      </c>
      <c r="AT386" t="s">
        <v>104</v>
      </c>
      <c r="AU386" t="s">
        <v>105</v>
      </c>
      <c r="AV386" t="s">
        <v>106</v>
      </c>
      <c r="AW386">
        <v>1079</v>
      </c>
      <c r="AX386">
        <v>874</v>
      </c>
      <c r="AY386">
        <v>0</v>
      </c>
      <c r="AZ386">
        <v>1953</v>
      </c>
      <c r="BA386">
        <v>1</v>
      </c>
      <c r="BB386">
        <v>0</v>
      </c>
      <c r="BC386">
        <v>2</v>
      </c>
      <c r="BD386">
        <v>1</v>
      </c>
      <c r="BE386">
        <v>3</v>
      </c>
      <c r="BF386">
        <v>1</v>
      </c>
      <c r="BG386" t="s">
        <v>97</v>
      </c>
      <c r="BH386" s="1">
        <v>9</v>
      </c>
      <c r="BI386" t="s">
        <v>107</v>
      </c>
      <c r="BJ386" s="2">
        <v>2</v>
      </c>
      <c r="BK386" s="1">
        <f t="shared" si="23"/>
        <v>1</v>
      </c>
      <c r="BL386" t="s">
        <v>147</v>
      </c>
      <c r="BM386" t="s">
        <v>108</v>
      </c>
      <c r="BN386">
        <v>1992</v>
      </c>
      <c r="BO386" t="s">
        <v>157</v>
      </c>
      <c r="BP386">
        <v>2</v>
      </c>
      <c r="BQ386">
        <v>501</v>
      </c>
      <c r="BR386" t="s">
        <v>98</v>
      </c>
      <c r="BS386" t="s">
        <v>98</v>
      </c>
      <c r="BT386" t="s">
        <v>105</v>
      </c>
      <c r="BU386">
        <v>216</v>
      </c>
      <c r="BV386">
        <v>231</v>
      </c>
      <c r="BW386">
        <v>0</v>
      </c>
      <c r="BX386">
        <v>0</v>
      </c>
      <c r="BY386">
        <v>0</v>
      </c>
      <c r="BZ386">
        <v>0</v>
      </c>
      <c r="CA386" t="s">
        <v>83</v>
      </c>
      <c r="CB386" t="s">
        <v>83</v>
      </c>
      <c r="CC386" t="s">
        <v>83</v>
      </c>
      <c r="CD386">
        <v>0</v>
      </c>
      <c r="CE386">
        <v>6</v>
      </c>
      <c r="CF386">
        <v>2007</v>
      </c>
      <c r="CG386" t="s">
        <v>110</v>
      </c>
      <c r="CH386" t="s">
        <v>111</v>
      </c>
      <c r="CI386" s="3">
        <v>240000</v>
      </c>
    </row>
    <row r="387" spans="1:87" x14ac:dyDescent="0.3">
      <c r="A387" s="1">
        <v>386</v>
      </c>
      <c r="B387">
        <v>120</v>
      </c>
      <c r="C387" t="s">
        <v>81</v>
      </c>
      <c r="D387">
        <v>43</v>
      </c>
      <c r="E387" s="1">
        <v>3182</v>
      </c>
      <c r="F387" s="2" t="s">
        <v>82</v>
      </c>
      <c r="G387" s="1">
        <f t="shared" ref="G387:G450" si="24">IF(F387="pave",1,0)</f>
        <v>1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88</v>
      </c>
      <c r="N387" t="s">
        <v>227</v>
      </c>
      <c r="O387" t="s">
        <v>90</v>
      </c>
      <c r="P387" t="s">
        <v>90</v>
      </c>
      <c r="Q387" t="s">
        <v>179</v>
      </c>
      <c r="R387" t="s">
        <v>115</v>
      </c>
      <c r="S387">
        <v>8</v>
      </c>
      <c r="T387">
        <v>5</v>
      </c>
      <c r="U387" s="2">
        <v>2004</v>
      </c>
      <c r="V387" s="2">
        <v>2005</v>
      </c>
      <c r="W387" s="1">
        <f t="shared" ref="W387:W450" si="25">2022-U387</f>
        <v>18</v>
      </c>
      <c r="X387" s="1">
        <f t="shared" ref="X387:X450" si="26">2022-V387</f>
        <v>17</v>
      </c>
      <c r="Y387" t="s">
        <v>93</v>
      </c>
      <c r="Z387" t="s">
        <v>94</v>
      </c>
      <c r="AA387" t="s">
        <v>95</v>
      </c>
      <c r="AB387" t="s">
        <v>95</v>
      </c>
      <c r="AC387" t="s">
        <v>96</v>
      </c>
      <c r="AE387">
        <v>16</v>
      </c>
      <c r="AF387" t="s">
        <v>97</v>
      </c>
      <c r="AG387" t="s">
        <v>98</v>
      </c>
      <c r="AH387" t="s">
        <v>99</v>
      </c>
      <c r="AI387" s="1">
        <f>VLOOKUP('Housing Data Set'!AH387, 'Look-Up Tab'!$B$3:$C$8,2,FALSE)</f>
        <v>3</v>
      </c>
      <c r="AJ387" t="s">
        <v>97</v>
      </c>
      <c r="AK387" t="s">
        <v>98</v>
      </c>
      <c r="AL387" t="s">
        <v>100</v>
      </c>
      <c r="AM387" t="s">
        <v>101</v>
      </c>
      <c r="AN387">
        <v>24</v>
      </c>
      <c r="AO387" t="s">
        <v>102</v>
      </c>
      <c r="AP387">
        <v>0</v>
      </c>
      <c r="AQ387">
        <v>1232</v>
      </c>
      <c r="AR387">
        <v>1256</v>
      </c>
      <c r="AS387" t="s">
        <v>103</v>
      </c>
      <c r="AT387" t="s">
        <v>104</v>
      </c>
      <c r="AU387" t="s">
        <v>105</v>
      </c>
      <c r="AV387" t="s">
        <v>106</v>
      </c>
      <c r="AW387">
        <v>1269</v>
      </c>
      <c r="AX387">
        <v>0</v>
      </c>
      <c r="AY387">
        <v>0</v>
      </c>
      <c r="AZ387">
        <v>1269</v>
      </c>
      <c r="BA387">
        <v>0</v>
      </c>
      <c r="BB387">
        <v>0</v>
      </c>
      <c r="BC387">
        <v>2</v>
      </c>
      <c r="BD387">
        <v>0</v>
      </c>
      <c r="BE387">
        <v>2</v>
      </c>
      <c r="BF387">
        <v>1</v>
      </c>
      <c r="BG387" t="s">
        <v>97</v>
      </c>
      <c r="BH387" s="1">
        <v>6</v>
      </c>
      <c r="BI387" t="s">
        <v>107</v>
      </c>
      <c r="BJ387" s="2">
        <v>1</v>
      </c>
      <c r="BK387" s="1">
        <f t="shared" ref="BK387:BK450" si="27">IF(BJ387=0,0,1)</f>
        <v>1</v>
      </c>
      <c r="BL387" t="s">
        <v>98</v>
      </c>
      <c r="BM387" t="s">
        <v>108</v>
      </c>
      <c r="BN387">
        <v>2004</v>
      </c>
      <c r="BO387" t="s">
        <v>157</v>
      </c>
      <c r="BP387">
        <v>2</v>
      </c>
      <c r="BQ387">
        <v>430</v>
      </c>
      <c r="BR387" t="s">
        <v>98</v>
      </c>
      <c r="BS387" t="s">
        <v>98</v>
      </c>
      <c r="BT387" t="s">
        <v>105</v>
      </c>
      <c r="BU387">
        <v>146</v>
      </c>
      <c r="BV387">
        <v>20</v>
      </c>
      <c r="BW387">
        <v>0</v>
      </c>
      <c r="BX387">
        <v>0</v>
      </c>
      <c r="BY387">
        <v>144</v>
      </c>
      <c r="BZ387">
        <v>0</v>
      </c>
      <c r="CA387" t="s">
        <v>83</v>
      </c>
      <c r="CB387" t="s">
        <v>83</v>
      </c>
      <c r="CC387" t="s">
        <v>83</v>
      </c>
      <c r="CD387">
        <v>0</v>
      </c>
      <c r="CE387">
        <v>4</v>
      </c>
      <c r="CF387">
        <v>2010</v>
      </c>
      <c r="CG387" t="s">
        <v>110</v>
      </c>
      <c r="CH387" t="s">
        <v>111</v>
      </c>
      <c r="CI387" s="3">
        <v>192000</v>
      </c>
    </row>
    <row r="388" spans="1:87" x14ac:dyDescent="0.3">
      <c r="A388" s="1">
        <v>387</v>
      </c>
      <c r="B388">
        <v>50</v>
      </c>
      <c r="C388" t="s">
        <v>81</v>
      </c>
      <c r="D388">
        <v>58</v>
      </c>
      <c r="E388" s="1">
        <v>8410</v>
      </c>
      <c r="F388" s="2" t="s">
        <v>82</v>
      </c>
      <c r="G388" s="1">
        <f t="shared" si="24"/>
        <v>1</v>
      </c>
      <c r="H388" t="s">
        <v>83</v>
      </c>
      <c r="I388" t="s">
        <v>84</v>
      </c>
      <c r="J388" t="s">
        <v>85</v>
      </c>
      <c r="K388" t="s">
        <v>86</v>
      </c>
      <c r="L388" t="s">
        <v>112</v>
      </c>
      <c r="M388" t="s">
        <v>88</v>
      </c>
      <c r="N388" t="s">
        <v>185</v>
      </c>
      <c r="O388" t="s">
        <v>114</v>
      </c>
      <c r="P388" t="s">
        <v>90</v>
      </c>
      <c r="Q388" t="s">
        <v>91</v>
      </c>
      <c r="R388" t="s">
        <v>132</v>
      </c>
      <c r="S388">
        <v>5</v>
      </c>
      <c r="T388">
        <v>3</v>
      </c>
      <c r="U388" s="2">
        <v>1910</v>
      </c>
      <c r="V388" s="2">
        <v>1996</v>
      </c>
      <c r="W388" s="1">
        <f t="shared" si="25"/>
        <v>112</v>
      </c>
      <c r="X388" s="1">
        <f t="shared" si="26"/>
        <v>26</v>
      </c>
      <c r="Y388" t="s">
        <v>184</v>
      </c>
      <c r="Z388" t="s">
        <v>94</v>
      </c>
      <c r="AA388" t="s">
        <v>124</v>
      </c>
      <c r="AB388" t="s">
        <v>95</v>
      </c>
      <c r="AC388" t="s">
        <v>117</v>
      </c>
      <c r="AE388">
        <v>0</v>
      </c>
      <c r="AF388" t="s">
        <v>98</v>
      </c>
      <c r="AG388" t="s">
        <v>147</v>
      </c>
      <c r="AH388" t="s">
        <v>99</v>
      </c>
      <c r="AI388" s="1">
        <f>VLOOKUP('Housing Data Set'!AH388, 'Look-Up Tab'!$B$3:$C$8,2,FALSE)</f>
        <v>3</v>
      </c>
      <c r="AJ388" t="s">
        <v>98</v>
      </c>
      <c r="AK388" t="s">
        <v>98</v>
      </c>
      <c r="AL388" t="s">
        <v>100</v>
      </c>
      <c r="AM388" t="s">
        <v>102</v>
      </c>
      <c r="AN388">
        <v>0</v>
      </c>
      <c r="AO388" t="s">
        <v>102</v>
      </c>
      <c r="AP388">
        <v>0</v>
      </c>
      <c r="AQ388">
        <v>658</v>
      </c>
      <c r="AR388">
        <v>658</v>
      </c>
      <c r="AS388" t="s">
        <v>103</v>
      </c>
      <c r="AT388" t="s">
        <v>98</v>
      </c>
      <c r="AU388" t="s">
        <v>105</v>
      </c>
      <c r="AV388" t="s">
        <v>106</v>
      </c>
      <c r="AW388">
        <v>658</v>
      </c>
      <c r="AX388">
        <v>526</v>
      </c>
      <c r="AY388">
        <v>0</v>
      </c>
      <c r="AZ388">
        <v>1184</v>
      </c>
      <c r="BA388">
        <v>0</v>
      </c>
      <c r="BB388">
        <v>0</v>
      </c>
      <c r="BC388">
        <v>1</v>
      </c>
      <c r="BD388">
        <v>0</v>
      </c>
      <c r="BE388">
        <v>5</v>
      </c>
      <c r="BF388">
        <v>1</v>
      </c>
      <c r="BG388" t="s">
        <v>98</v>
      </c>
      <c r="BH388" s="1">
        <v>8</v>
      </c>
      <c r="BI388" t="s">
        <v>107</v>
      </c>
      <c r="BJ388" s="2">
        <v>0</v>
      </c>
      <c r="BK388" s="1">
        <f t="shared" si="27"/>
        <v>0</v>
      </c>
      <c r="BL388" t="s">
        <v>83</v>
      </c>
      <c r="BM388" t="s">
        <v>83</v>
      </c>
      <c r="BN388" t="s">
        <v>83</v>
      </c>
      <c r="BO388" t="s">
        <v>83</v>
      </c>
      <c r="BP388">
        <v>0</v>
      </c>
      <c r="BQ388">
        <v>0</v>
      </c>
      <c r="BR388" t="s">
        <v>83</v>
      </c>
      <c r="BS388" t="s">
        <v>83</v>
      </c>
      <c r="BT388" t="s">
        <v>177</v>
      </c>
      <c r="BU388">
        <v>0</v>
      </c>
      <c r="BV388">
        <v>151</v>
      </c>
      <c r="BW388">
        <v>0</v>
      </c>
      <c r="BX388">
        <v>0</v>
      </c>
      <c r="BY388">
        <v>0</v>
      </c>
      <c r="BZ388">
        <v>0</v>
      </c>
      <c r="CA388" t="s">
        <v>83</v>
      </c>
      <c r="CB388" t="s">
        <v>83</v>
      </c>
      <c r="CC388" t="s">
        <v>83</v>
      </c>
      <c r="CD388">
        <v>0</v>
      </c>
      <c r="CE388">
        <v>5</v>
      </c>
      <c r="CF388">
        <v>2006</v>
      </c>
      <c r="CG388" t="s">
        <v>110</v>
      </c>
      <c r="CH388" t="s">
        <v>188</v>
      </c>
      <c r="CI388" s="3">
        <v>81000</v>
      </c>
    </row>
    <row r="389" spans="1:87" x14ac:dyDescent="0.3">
      <c r="A389" s="1">
        <v>388</v>
      </c>
      <c r="B389">
        <v>80</v>
      </c>
      <c r="C389" t="s">
        <v>81</v>
      </c>
      <c r="D389">
        <v>72</v>
      </c>
      <c r="E389" s="1">
        <v>7200</v>
      </c>
      <c r="F389" s="2" t="s">
        <v>82</v>
      </c>
      <c r="G389" s="1">
        <f t="shared" si="24"/>
        <v>1</v>
      </c>
      <c r="H389" t="s">
        <v>83</v>
      </c>
      <c r="I389" t="s">
        <v>84</v>
      </c>
      <c r="J389" t="s">
        <v>85</v>
      </c>
      <c r="K389" t="s">
        <v>86</v>
      </c>
      <c r="L389" t="s">
        <v>87</v>
      </c>
      <c r="M389" t="s">
        <v>88</v>
      </c>
      <c r="N389" t="s">
        <v>185</v>
      </c>
      <c r="O389" t="s">
        <v>90</v>
      </c>
      <c r="P389" t="s">
        <v>90</v>
      </c>
      <c r="Q389" t="s">
        <v>91</v>
      </c>
      <c r="R389" t="s">
        <v>197</v>
      </c>
      <c r="S389">
        <v>6</v>
      </c>
      <c r="T389">
        <v>6</v>
      </c>
      <c r="U389" s="2">
        <v>1976</v>
      </c>
      <c r="V389" s="2">
        <v>1976</v>
      </c>
      <c r="W389" s="1">
        <f t="shared" si="25"/>
        <v>46</v>
      </c>
      <c r="X389" s="1">
        <f t="shared" si="26"/>
        <v>46</v>
      </c>
      <c r="Y389" t="s">
        <v>152</v>
      </c>
      <c r="Z389" t="s">
        <v>94</v>
      </c>
      <c r="AA389" t="s">
        <v>116</v>
      </c>
      <c r="AB389" t="s">
        <v>116</v>
      </c>
      <c r="AC389" t="s">
        <v>96</v>
      </c>
      <c r="AE389">
        <v>255</v>
      </c>
      <c r="AF389" t="s">
        <v>98</v>
      </c>
      <c r="AG389" t="s">
        <v>98</v>
      </c>
      <c r="AH389" t="s">
        <v>118</v>
      </c>
      <c r="AI389" s="1">
        <f>VLOOKUP('Housing Data Set'!AH389, 'Look-Up Tab'!$B$3:$C$8,2,FALSE)</f>
        <v>2</v>
      </c>
      <c r="AJ389" t="s">
        <v>98</v>
      </c>
      <c r="AK389" t="s">
        <v>98</v>
      </c>
      <c r="AL389" t="s">
        <v>130</v>
      </c>
      <c r="AM389" t="s">
        <v>119</v>
      </c>
      <c r="AN389">
        <v>631</v>
      </c>
      <c r="AO389" t="s">
        <v>102</v>
      </c>
      <c r="AP389">
        <v>0</v>
      </c>
      <c r="AQ389">
        <v>410</v>
      </c>
      <c r="AR389">
        <v>1041</v>
      </c>
      <c r="AS389" t="s">
        <v>103</v>
      </c>
      <c r="AT389" t="s">
        <v>104</v>
      </c>
      <c r="AU389" t="s">
        <v>105</v>
      </c>
      <c r="AV389" t="s">
        <v>106</v>
      </c>
      <c r="AW389">
        <v>1125</v>
      </c>
      <c r="AX389">
        <v>0</v>
      </c>
      <c r="AY389">
        <v>0</v>
      </c>
      <c r="AZ389">
        <v>1125</v>
      </c>
      <c r="BA389">
        <v>1</v>
      </c>
      <c r="BB389">
        <v>0</v>
      </c>
      <c r="BC389">
        <v>1</v>
      </c>
      <c r="BD389">
        <v>0</v>
      </c>
      <c r="BE389">
        <v>3</v>
      </c>
      <c r="BF389">
        <v>1</v>
      </c>
      <c r="BG389" t="s">
        <v>98</v>
      </c>
      <c r="BH389" s="1">
        <v>6</v>
      </c>
      <c r="BI389" t="s">
        <v>107</v>
      </c>
      <c r="BJ389" s="2">
        <v>1</v>
      </c>
      <c r="BK389" s="1">
        <f t="shared" si="27"/>
        <v>1</v>
      </c>
      <c r="BL389" t="s">
        <v>147</v>
      </c>
      <c r="BM389" t="s">
        <v>127</v>
      </c>
      <c r="BN389">
        <v>1977</v>
      </c>
      <c r="BO389" t="s">
        <v>102</v>
      </c>
      <c r="BP389">
        <v>1</v>
      </c>
      <c r="BQ389">
        <v>352</v>
      </c>
      <c r="BR389" t="s">
        <v>98</v>
      </c>
      <c r="BS389" t="s">
        <v>98</v>
      </c>
      <c r="BT389" t="s">
        <v>105</v>
      </c>
      <c r="BU389">
        <v>296</v>
      </c>
      <c r="BV389">
        <v>0</v>
      </c>
      <c r="BW389">
        <v>0</v>
      </c>
      <c r="BX389">
        <v>0</v>
      </c>
      <c r="BY389">
        <v>0</v>
      </c>
      <c r="BZ389">
        <v>0</v>
      </c>
      <c r="CA389" t="s">
        <v>83</v>
      </c>
      <c r="CB389" t="s">
        <v>163</v>
      </c>
      <c r="CC389" t="s">
        <v>83</v>
      </c>
      <c r="CD389">
        <v>0</v>
      </c>
      <c r="CE389">
        <v>10</v>
      </c>
      <c r="CF389">
        <v>2009</v>
      </c>
      <c r="CG389" t="s">
        <v>110</v>
      </c>
      <c r="CH389" t="s">
        <v>128</v>
      </c>
      <c r="CI389" s="3">
        <v>125000</v>
      </c>
    </row>
    <row r="390" spans="1:87" x14ac:dyDescent="0.3">
      <c r="A390" s="1">
        <v>389</v>
      </c>
      <c r="B390">
        <v>20</v>
      </c>
      <c r="C390" t="s">
        <v>81</v>
      </c>
      <c r="D390">
        <v>93</v>
      </c>
      <c r="E390" s="1">
        <v>9382</v>
      </c>
      <c r="F390" s="2" t="s">
        <v>82</v>
      </c>
      <c r="G390" s="1">
        <f t="shared" si="24"/>
        <v>1</v>
      </c>
      <c r="H390" t="s">
        <v>83</v>
      </c>
      <c r="I390" t="s">
        <v>120</v>
      </c>
      <c r="J390" t="s">
        <v>85</v>
      </c>
      <c r="K390" t="s">
        <v>86</v>
      </c>
      <c r="L390" t="s">
        <v>166</v>
      </c>
      <c r="M390" t="s">
        <v>88</v>
      </c>
      <c r="N390" t="s">
        <v>89</v>
      </c>
      <c r="O390" t="s">
        <v>90</v>
      </c>
      <c r="P390" t="s">
        <v>90</v>
      </c>
      <c r="Q390" t="s">
        <v>91</v>
      </c>
      <c r="R390" t="s">
        <v>115</v>
      </c>
      <c r="S390">
        <v>7</v>
      </c>
      <c r="T390">
        <v>5</v>
      </c>
      <c r="U390" s="2">
        <v>1999</v>
      </c>
      <c r="V390" s="2">
        <v>2000</v>
      </c>
      <c r="W390" s="1">
        <f t="shared" si="25"/>
        <v>23</v>
      </c>
      <c r="X390" s="1">
        <f t="shared" si="26"/>
        <v>22</v>
      </c>
      <c r="Y390" t="s">
        <v>93</v>
      </c>
      <c r="Z390" t="s">
        <v>94</v>
      </c>
      <c r="AA390" t="s">
        <v>95</v>
      </c>
      <c r="AB390" t="s">
        <v>95</v>
      </c>
      <c r="AC390" t="s">
        <v>96</v>
      </c>
      <c r="AE390">
        <v>125</v>
      </c>
      <c r="AF390" t="s">
        <v>97</v>
      </c>
      <c r="AG390" t="s">
        <v>98</v>
      </c>
      <c r="AH390" t="s">
        <v>99</v>
      </c>
      <c r="AI390" s="1">
        <f>VLOOKUP('Housing Data Set'!AH390, 'Look-Up Tab'!$B$3:$C$8,2,FALSE)</f>
        <v>3</v>
      </c>
      <c r="AJ390" t="s">
        <v>97</v>
      </c>
      <c r="AK390" t="s">
        <v>98</v>
      </c>
      <c r="AL390" t="s">
        <v>100</v>
      </c>
      <c r="AM390" t="s">
        <v>102</v>
      </c>
      <c r="AN390">
        <v>0</v>
      </c>
      <c r="AO390" t="s">
        <v>102</v>
      </c>
      <c r="AP390">
        <v>0</v>
      </c>
      <c r="AQ390">
        <v>1468</v>
      </c>
      <c r="AR390">
        <v>1468</v>
      </c>
      <c r="AS390" t="s">
        <v>103</v>
      </c>
      <c r="AT390" t="s">
        <v>104</v>
      </c>
      <c r="AU390" t="s">
        <v>105</v>
      </c>
      <c r="AV390" t="s">
        <v>106</v>
      </c>
      <c r="AW390">
        <v>1479</v>
      </c>
      <c r="AX390">
        <v>0</v>
      </c>
      <c r="AY390">
        <v>0</v>
      </c>
      <c r="AZ390">
        <v>1479</v>
      </c>
      <c r="BA390">
        <v>0</v>
      </c>
      <c r="BB390">
        <v>0</v>
      </c>
      <c r="BC390">
        <v>2</v>
      </c>
      <c r="BD390">
        <v>0</v>
      </c>
      <c r="BE390">
        <v>3</v>
      </c>
      <c r="BF390">
        <v>1</v>
      </c>
      <c r="BG390" t="s">
        <v>97</v>
      </c>
      <c r="BH390" s="1">
        <v>6</v>
      </c>
      <c r="BI390" t="s">
        <v>107</v>
      </c>
      <c r="BJ390" s="2">
        <v>0</v>
      </c>
      <c r="BK390" s="1">
        <f t="shared" si="27"/>
        <v>0</v>
      </c>
      <c r="BL390" t="s">
        <v>83</v>
      </c>
      <c r="BM390" t="s">
        <v>108</v>
      </c>
      <c r="BN390">
        <v>1999</v>
      </c>
      <c r="BO390" t="s">
        <v>109</v>
      </c>
      <c r="BP390">
        <v>2</v>
      </c>
      <c r="BQ390">
        <v>577</v>
      </c>
      <c r="BR390" t="s">
        <v>98</v>
      </c>
      <c r="BS390" t="s">
        <v>98</v>
      </c>
      <c r="BT390" t="s">
        <v>105</v>
      </c>
      <c r="BU390">
        <v>120</v>
      </c>
      <c r="BV390">
        <v>25</v>
      </c>
      <c r="BW390">
        <v>0</v>
      </c>
      <c r="BX390">
        <v>0</v>
      </c>
      <c r="BY390">
        <v>0</v>
      </c>
      <c r="BZ390">
        <v>0</v>
      </c>
      <c r="CA390" t="s">
        <v>83</v>
      </c>
      <c r="CB390" t="s">
        <v>83</v>
      </c>
      <c r="CC390" t="s">
        <v>83</v>
      </c>
      <c r="CD390">
        <v>0</v>
      </c>
      <c r="CE390">
        <v>7</v>
      </c>
      <c r="CF390">
        <v>2008</v>
      </c>
      <c r="CG390" t="s">
        <v>110</v>
      </c>
      <c r="CH390" t="s">
        <v>111</v>
      </c>
      <c r="CI390" s="3">
        <v>191000</v>
      </c>
    </row>
    <row r="391" spans="1:87" x14ac:dyDescent="0.3">
      <c r="A391" s="1">
        <v>390</v>
      </c>
      <c r="B391">
        <v>60</v>
      </c>
      <c r="C391" t="s">
        <v>81</v>
      </c>
      <c r="D391">
        <v>96</v>
      </c>
      <c r="E391" s="1">
        <v>12474</v>
      </c>
      <c r="F391" s="2" t="s">
        <v>82</v>
      </c>
      <c r="G391" s="1">
        <f t="shared" si="24"/>
        <v>1</v>
      </c>
      <c r="H391" t="s">
        <v>83</v>
      </c>
      <c r="I391" t="s">
        <v>84</v>
      </c>
      <c r="J391" t="s">
        <v>85</v>
      </c>
      <c r="K391" t="s">
        <v>86</v>
      </c>
      <c r="L391" t="s">
        <v>87</v>
      </c>
      <c r="M391" t="s">
        <v>88</v>
      </c>
      <c r="N391" t="s">
        <v>154</v>
      </c>
      <c r="O391" t="s">
        <v>90</v>
      </c>
      <c r="P391" t="s">
        <v>90</v>
      </c>
      <c r="Q391" t="s">
        <v>91</v>
      </c>
      <c r="R391" t="s">
        <v>92</v>
      </c>
      <c r="S391">
        <v>10</v>
      </c>
      <c r="T391">
        <v>5</v>
      </c>
      <c r="U391" s="2">
        <v>2007</v>
      </c>
      <c r="V391" s="2">
        <v>2008</v>
      </c>
      <c r="W391" s="1">
        <f t="shared" si="25"/>
        <v>15</v>
      </c>
      <c r="X391" s="1">
        <f t="shared" si="26"/>
        <v>14</v>
      </c>
      <c r="Y391" t="s">
        <v>93</v>
      </c>
      <c r="Z391" t="s">
        <v>94</v>
      </c>
      <c r="AA391" t="s">
        <v>95</v>
      </c>
      <c r="AB391" t="s">
        <v>95</v>
      </c>
      <c r="AC391" t="s">
        <v>137</v>
      </c>
      <c r="AE391">
        <v>272</v>
      </c>
      <c r="AF391" t="s">
        <v>104</v>
      </c>
      <c r="AG391" t="s">
        <v>98</v>
      </c>
      <c r="AH391" t="s">
        <v>99</v>
      </c>
      <c r="AI391" s="1">
        <f>VLOOKUP('Housing Data Set'!AH391, 'Look-Up Tab'!$B$3:$C$8,2,FALSE)</f>
        <v>3</v>
      </c>
      <c r="AJ391" t="s">
        <v>104</v>
      </c>
      <c r="AK391" t="s">
        <v>98</v>
      </c>
      <c r="AL391" t="s">
        <v>130</v>
      </c>
      <c r="AM391" t="s">
        <v>101</v>
      </c>
      <c r="AN391">
        <v>1280</v>
      </c>
      <c r="AO391" t="s">
        <v>102</v>
      </c>
      <c r="AP391">
        <v>0</v>
      </c>
      <c r="AQ391">
        <v>402</v>
      </c>
      <c r="AR391">
        <v>1682</v>
      </c>
      <c r="AS391" t="s">
        <v>103</v>
      </c>
      <c r="AT391" t="s">
        <v>104</v>
      </c>
      <c r="AU391" t="s">
        <v>105</v>
      </c>
      <c r="AV391" t="s">
        <v>106</v>
      </c>
      <c r="AW391">
        <v>1742</v>
      </c>
      <c r="AX391">
        <v>590</v>
      </c>
      <c r="AY391">
        <v>0</v>
      </c>
      <c r="AZ391">
        <v>2332</v>
      </c>
      <c r="BA391">
        <v>1</v>
      </c>
      <c r="BB391">
        <v>0</v>
      </c>
      <c r="BC391">
        <v>2</v>
      </c>
      <c r="BD391">
        <v>1</v>
      </c>
      <c r="BE391">
        <v>3</v>
      </c>
      <c r="BF391">
        <v>1</v>
      </c>
      <c r="BG391" t="s">
        <v>104</v>
      </c>
      <c r="BH391" s="1">
        <v>9</v>
      </c>
      <c r="BI391" t="s">
        <v>107</v>
      </c>
      <c r="BJ391" s="2">
        <v>1</v>
      </c>
      <c r="BK391" s="1">
        <f t="shared" si="27"/>
        <v>1</v>
      </c>
      <c r="BL391" t="s">
        <v>104</v>
      </c>
      <c r="BM391" t="s">
        <v>156</v>
      </c>
      <c r="BN391">
        <v>2008</v>
      </c>
      <c r="BO391" t="s">
        <v>157</v>
      </c>
      <c r="BP391">
        <v>3</v>
      </c>
      <c r="BQ391">
        <v>846</v>
      </c>
      <c r="BR391" t="s">
        <v>98</v>
      </c>
      <c r="BS391" t="s">
        <v>98</v>
      </c>
      <c r="BT391" t="s">
        <v>105</v>
      </c>
      <c r="BU391">
        <v>196</v>
      </c>
      <c r="BV391">
        <v>134</v>
      </c>
      <c r="BW391">
        <v>0</v>
      </c>
      <c r="BX391">
        <v>0</v>
      </c>
      <c r="BY391">
        <v>0</v>
      </c>
      <c r="BZ391">
        <v>0</v>
      </c>
      <c r="CA391" t="s">
        <v>83</v>
      </c>
      <c r="CB391" t="s">
        <v>83</v>
      </c>
      <c r="CC391" t="s">
        <v>83</v>
      </c>
      <c r="CD391">
        <v>0</v>
      </c>
      <c r="CE391">
        <v>8</v>
      </c>
      <c r="CF391">
        <v>2008</v>
      </c>
      <c r="CG391" t="s">
        <v>158</v>
      </c>
      <c r="CH391" t="s">
        <v>159</v>
      </c>
      <c r="CI391" s="3">
        <v>426000</v>
      </c>
    </row>
    <row r="392" spans="1:87" x14ac:dyDescent="0.3">
      <c r="A392" s="1">
        <v>391</v>
      </c>
      <c r="B392">
        <v>50</v>
      </c>
      <c r="C392" t="s">
        <v>81</v>
      </c>
      <c r="D392">
        <v>50</v>
      </c>
      <c r="E392" s="1">
        <v>8405</v>
      </c>
      <c r="F392" s="2" t="s">
        <v>82</v>
      </c>
      <c r="G392" s="1">
        <f t="shared" si="24"/>
        <v>1</v>
      </c>
      <c r="H392" t="s">
        <v>174</v>
      </c>
      <c r="I392" t="s">
        <v>84</v>
      </c>
      <c r="J392" t="s">
        <v>85</v>
      </c>
      <c r="K392" t="s">
        <v>86</v>
      </c>
      <c r="L392" t="s">
        <v>87</v>
      </c>
      <c r="M392" t="s">
        <v>88</v>
      </c>
      <c r="N392" t="s">
        <v>185</v>
      </c>
      <c r="O392" t="s">
        <v>90</v>
      </c>
      <c r="P392" t="s">
        <v>90</v>
      </c>
      <c r="Q392" t="s">
        <v>91</v>
      </c>
      <c r="R392" t="s">
        <v>132</v>
      </c>
      <c r="S392">
        <v>5</v>
      </c>
      <c r="T392">
        <v>8</v>
      </c>
      <c r="U392" s="2">
        <v>1900</v>
      </c>
      <c r="V392" s="2">
        <v>1950</v>
      </c>
      <c r="W392" s="1">
        <f t="shared" si="25"/>
        <v>122</v>
      </c>
      <c r="X392" s="1">
        <f t="shared" si="26"/>
        <v>72</v>
      </c>
      <c r="Y392" t="s">
        <v>93</v>
      </c>
      <c r="Z392" t="s">
        <v>94</v>
      </c>
      <c r="AA392" t="s">
        <v>116</v>
      </c>
      <c r="AB392" t="s">
        <v>116</v>
      </c>
      <c r="AC392" t="s">
        <v>117</v>
      </c>
      <c r="AE392">
        <v>0</v>
      </c>
      <c r="AF392" t="s">
        <v>98</v>
      </c>
      <c r="AG392" t="s">
        <v>98</v>
      </c>
      <c r="AH392" t="s">
        <v>126</v>
      </c>
      <c r="AI392" s="1">
        <f>VLOOKUP('Housing Data Set'!AH392, 'Look-Up Tab'!$B$3:$C$8,2,FALSE)</f>
        <v>1</v>
      </c>
      <c r="AJ392" t="s">
        <v>98</v>
      </c>
      <c r="AK392" t="s">
        <v>97</v>
      </c>
      <c r="AL392" t="s">
        <v>100</v>
      </c>
      <c r="AM392" t="s">
        <v>153</v>
      </c>
      <c r="AN392">
        <v>241</v>
      </c>
      <c r="AO392" t="s">
        <v>141</v>
      </c>
      <c r="AP392">
        <v>391</v>
      </c>
      <c r="AQ392">
        <v>229</v>
      </c>
      <c r="AR392">
        <v>861</v>
      </c>
      <c r="AS392" t="s">
        <v>103</v>
      </c>
      <c r="AT392" t="s">
        <v>104</v>
      </c>
      <c r="AU392" t="s">
        <v>105</v>
      </c>
      <c r="AV392" t="s">
        <v>106</v>
      </c>
      <c r="AW392">
        <v>961</v>
      </c>
      <c r="AX392">
        <v>406</v>
      </c>
      <c r="AY392">
        <v>0</v>
      </c>
      <c r="AZ392">
        <v>1367</v>
      </c>
      <c r="BA392">
        <v>1</v>
      </c>
      <c r="BB392">
        <v>0</v>
      </c>
      <c r="BC392">
        <v>1</v>
      </c>
      <c r="BD392">
        <v>0</v>
      </c>
      <c r="BE392">
        <v>4</v>
      </c>
      <c r="BF392">
        <v>1</v>
      </c>
      <c r="BG392" t="s">
        <v>98</v>
      </c>
      <c r="BH392" s="1">
        <v>7</v>
      </c>
      <c r="BI392" t="s">
        <v>107</v>
      </c>
      <c r="BJ392" s="2">
        <v>0</v>
      </c>
      <c r="BK392" s="1">
        <f t="shared" si="27"/>
        <v>0</v>
      </c>
      <c r="BL392" t="s">
        <v>83</v>
      </c>
      <c r="BM392" t="s">
        <v>127</v>
      </c>
      <c r="BN392">
        <v>1978</v>
      </c>
      <c r="BO392" t="s">
        <v>102</v>
      </c>
      <c r="BP392">
        <v>1</v>
      </c>
      <c r="BQ392">
        <v>384</v>
      </c>
      <c r="BR392" t="s">
        <v>98</v>
      </c>
      <c r="BS392" t="s">
        <v>98</v>
      </c>
      <c r="BT392" t="s">
        <v>105</v>
      </c>
      <c r="BU392">
        <v>0</v>
      </c>
      <c r="BV392">
        <v>130</v>
      </c>
      <c r="BW392">
        <v>112</v>
      </c>
      <c r="BX392">
        <v>0</v>
      </c>
      <c r="BY392">
        <v>0</v>
      </c>
      <c r="BZ392">
        <v>0</v>
      </c>
      <c r="CA392" t="s">
        <v>83</v>
      </c>
      <c r="CB392" t="s">
        <v>134</v>
      </c>
      <c r="CC392" t="s">
        <v>83</v>
      </c>
      <c r="CD392">
        <v>0</v>
      </c>
      <c r="CE392">
        <v>4</v>
      </c>
      <c r="CF392">
        <v>2008</v>
      </c>
      <c r="CG392" t="s">
        <v>110</v>
      </c>
      <c r="CH392" t="s">
        <v>111</v>
      </c>
      <c r="CI392" s="3">
        <v>119000</v>
      </c>
    </row>
    <row r="393" spans="1:87" x14ac:dyDescent="0.3">
      <c r="A393" s="1">
        <v>392</v>
      </c>
      <c r="B393">
        <v>60</v>
      </c>
      <c r="C393" t="s">
        <v>81</v>
      </c>
      <c r="D393">
        <v>71</v>
      </c>
      <c r="E393" s="1">
        <v>12209</v>
      </c>
      <c r="F393" s="2" t="s">
        <v>82</v>
      </c>
      <c r="G393" s="1">
        <f t="shared" si="24"/>
        <v>1</v>
      </c>
      <c r="H393" t="s">
        <v>83</v>
      </c>
      <c r="I393" t="s">
        <v>120</v>
      </c>
      <c r="J393" t="s">
        <v>85</v>
      </c>
      <c r="K393" t="s">
        <v>86</v>
      </c>
      <c r="L393" t="s">
        <v>166</v>
      </c>
      <c r="M393" t="s">
        <v>88</v>
      </c>
      <c r="N393" t="s">
        <v>131</v>
      </c>
      <c r="O393" t="s">
        <v>90</v>
      </c>
      <c r="P393" t="s">
        <v>90</v>
      </c>
      <c r="Q393" t="s">
        <v>91</v>
      </c>
      <c r="R393" t="s">
        <v>92</v>
      </c>
      <c r="S393">
        <v>6</v>
      </c>
      <c r="T393">
        <v>5</v>
      </c>
      <c r="U393" s="2">
        <v>2001</v>
      </c>
      <c r="V393" s="2">
        <v>2002</v>
      </c>
      <c r="W393" s="1">
        <f t="shared" si="25"/>
        <v>21</v>
      </c>
      <c r="X393" s="1">
        <f t="shared" si="26"/>
        <v>20</v>
      </c>
      <c r="Y393" t="s">
        <v>93</v>
      </c>
      <c r="Z393" t="s">
        <v>94</v>
      </c>
      <c r="AA393" t="s">
        <v>95</v>
      </c>
      <c r="AB393" t="s">
        <v>95</v>
      </c>
      <c r="AC393" t="s">
        <v>117</v>
      </c>
      <c r="AE393">
        <v>0</v>
      </c>
      <c r="AF393" t="s">
        <v>98</v>
      </c>
      <c r="AG393" t="s">
        <v>98</v>
      </c>
      <c r="AH393" t="s">
        <v>99</v>
      </c>
      <c r="AI393" s="1">
        <f>VLOOKUP('Housing Data Set'!AH393, 'Look-Up Tab'!$B$3:$C$8,2,FALSE)</f>
        <v>3</v>
      </c>
      <c r="AJ393" t="s">
        <v>104</v>
      </c>
      <c r="AK393" t="s">
        <v>98</v>
      </c>
      <c r="AL393" t="s">
        <v>100</v>
      </c>
      <c r="AM393" t="s">
        <v>119</v>
      </c>
      <c r="AN393">
        <v>690</v>
      </c>
      <c r="AO393" t="s">
        <v>102</v>
      </c>
      <c r="AP393">
        <v>0</v>
      </c>
      <c r="AQ393">
        <v>114</v>
      </c>
      <c r="AR393">
        <v>804</v>
      </c>
      <c r="AS393" t="s">
        <v>103</v>
      </c>
      <c r="AT393" t="s">
        <v>104</v>
      </c>
      <c r="AU393" t="s">
        <v>105</v>
      </c>
      <c r="AV393" t="s">
        <v>106</v>
      </c>
      <c r="AW393">
        <v>804</v>
      </c>
      <c r="AX393">
        <v>1157</v>
      </c>
      <c r="AY393">
        <v>0</v>
      </c>
      <c r="AZ393">
        <v>1961</v>
      </c>
      <c r="BA393">
        <v>1</v>
      </c>
      <c r="BB393">
        <v>0</v>
      </c>
      <c r="BC393">
        <v>2</v>
      </c>
      <c r="BD393">
        <v>1</v>
      </c>
      <c r="BE393">
        <v>3</v>
      </c>
      <c r="BF393">
        <v>1</v>
      </c>
      <c r="BG393" t="s">
        <v>97</v>
      </c>
      <c r="BH393" s="1">
        <v>7</v>
      </c>
      <c r="BI393" t="s">
        <v>107</v>
      </c>
      <c r="BJ393" s="2">
        <v>1</v>
      </c>
      <c r="BK393" s="1">
        <f t="shared" si="27"/>
        <v>1</v>
      </c>
      <c r="BL393" t="s">
        <v>98</v>
      </c>
      <c r="BM393" t="s">
        <v>156</v>
      </c>
      <c r="BN393">
        <v>2001</v>
      </c>
      <c r="BO393" t="s">
        <v>157</v>
      </c>
      <c r="BP393">
        <v>2</v>
      </c>
      <c r="BQ393">
        <v>560</v>
      </c>
      <c r="BR393" t="s">
        <v>98</v>
      </c>
      <c r="BS393" t="s">
        <v>98</v>
      </c>
      <c r="BT393" t="s">
        <v>105</v>
      </c>
      <c r="BU393">
        <v>125</v>
      </c>
      <c r="BV393">
        <v>192</v>
      </c>
      <c r="BW393">
        <v>0</v>
      </c>
      <c r="BX393">
        <v>0</v>
      </c>
      <c r="BY393">
        <v>0</v>
      </c>
      <c r="BZ393">
        <v>0</v>
      </c>
      <c r="CA393" t="s">
        <v>83</v>
      </c>
      <c r="CB393" t="s">
        <v>83</v>
      </c>
      <c r="CC393" t="s">
        <v>83</v>
      </c>
      <c r="CD393">
        <v>0</v>
      </c>
      <c r="CE393">
        <v>6</v>
      </c>
      <c r="CF393">
        <v>2009</v>
      </c>
      <c r="CG393" t="s">
        <v>110</v>
      </c>
      <c r="CH393" t="s">
        <v>111</v>
      </c>
      <c r="CI393" s="3">
        <v>215000</v>
      </c>
    </row>
    <row r="394" spans="1:87" x14ac:dyDescent="0.3">
      <c r="A394" s="1">
        <v>393</v>
      </c>
      <c r="B394">
        <v>20</v>
      </c>
      <c r="C394" t="s">
        <v>81</v>
      </c>
      <c r="D394" t="s">
        <v>83</v>
      </c>
      <c r="E394" s="1">
        <v>8339</v>
      </c>
      <c r="F394" s="2" t="s">
        <v>82</v>
      </c>
      <c r="G394" s="1">
        <f t="shared" si="24"/>
        <v>1</v>
      </c>
      <c r="H394" t="s">
        <v>83</v>
      </c>
      <c r="I394" t="s">
        <v>120</v>
      </c>
      <c r="J394" t="s">
        <v>85</v>
      </c>
      <c r="K394" t="s">
        <v>86</v>
      </c>
      <c r="L394" t="s">
        <v>87</v>
      </c>
      <c r="M394" t="s">
        <v>88</v>
      </c>
      <c r="N394" t="s">
        <v>162</v>
      </c>
      <c r="O394" t="s">
        <v>90</v>
      </c>
      <c r="P394" t="s">
        <v>90</v>
      </c>
      <c r="Q394" t="s">
        <v>91</v>
      </c>
      <c r="R394" t="s">
        <v>115</v>
      </c>
      <c r="S394">
        <v>5</v>
      </c>
      <c r="T394">
        <v>7</v>
      </c>
      <c r="U394" s="2">
        <v>1959</v>
      </c>
      <c r="V394" s="2">
        <v>1959</v>
      </c>
      <c r="W394" s="1">
        <f t="shared" si="25"/>
        <v>63</v>
      </c>
      <c r="X394" s="1">
        <f t="shared" si="26"/>
        <v>63</v>
      </c>
      <c r="Y394" t="s">
        <v>93</v>
      </c>
      <c r="Z394" t="s">
        <v>94</v>
      </c>
      <c r="AA394" t="s">
        <v>116</v>
      </c>
      <c r="AB394" t="s">
        <v>116</v>
      </c>
      <c r="AC394" t="s">
        <v>117</v>
      </c>
      <c r="AE394">
        <v>0</v>
      </c>
      <c r="AF394" t="s">
        <v>98</v>
      </c>
      <c r="AG394" t="s">
        <v>98</v>
      </c>
      <c r="AH394" t="s">
        <v>168</v>
      </c>
      <c r="AI394" s="1">
        <f>VLOOKUP('Housing Data Set'!AH394, 'Look-Up Tab'!$B$3:$C$8,2,FALSE)</f>
        <v>4</v>
      </c>
      <c r="AJ394" t="s">
        <v>83</v>
      </c>
      <c r="AK394" t="s">
        <v>83</v>
      </c>
      <c r="AL394" t="s">
        <v>83</v>
      </c>
      <c r="AM394" t="s">
        <v>83</v>
      </c>
      <c r="AN394">
        <v>0</v>
      </c>
      <c r="AO394" t="s">
        <v>83</v>
      </c>
      <c r="AP394">
        <v>0</v>
      </c>
      <c r="AQ394">
        <v>0</v>
      </c>
      <c r="AR394">
        <v>0</v>
      </c>
      <c r="AS394" t="s">
        <v>103</v>
      </c>
      <c r="AT394" t="s">
        <v>98</v>
      </c>
      <c r="AU394" t="s">
        <v>105</v>
      </c>
      <c r="AV394" t="s">
        <v>106</v>
      </c>
      <c r="AW394">
        <v>882</v>
      </c>
      <c r="AX394">
        <v>0</v>
      </c>
      <c r="AY394">
        <v>0</v>
      </c>
      <c r="AZ394">
        <v>882</v>
      </c>
      <c r="BA394">
        <v>0</v>
      </c>
      <c r="BB394">
        <v>0</v>
      </c>
      <c r="BC394">
        <v>1</v>
      </c>
      <c r="BD394">
        <v>0</v>
      </c>
      <c r="BE394">
        <v>3</v>
      </c>
      <c r="BF394">
        <v>1</v>
      </c>
      <c r="BG394" t="s">
        <v>98</v>
      </c>
      <c r="BH394" s="1">
        <v>5</v>
      </c>
      <c r="BI394" t="s">
        <v>107</v>
      </c>
      <c r="BJ394" s="2">
        <v>0</v>
      </c>
      <c r="BK394" s="1">
        <f t="shared" si="27"/>
        <v>0</v>
      </c>
      <c r="BL394" t="s">
        <v>83</v>
      </c>
      <c r="BM394" t="s">
        <v>108</v>
      </c>
      <c r="BN394">
        <v>1959</v>
      </c>
      <c r="BO394" t="s">
        <v>109</v>
      </c>
      <c r="BP394">
        <v>1</v>
      </c>
      <c r="BQ394">
        <v>294</v>
      </c>
      <c r="BR394" t="s">
        <v>98</v>
      </c>
      <c r="BS394" t="s">
        <v>98</v>
      </c>
      <c r="BT394" t="s">
        <v>105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 t="s">
        <v>83</v>
      </c>
      <c r="CB394" t="s">
        <v>134</v>
      </c>
      <c r="CC394" t="s">
        <v>135</v>
      </c>
      <c r="CD394">
        <v>1200</v>
      </c>
      <c r="CE394">
        <v>7</v>
      </c>
      <c r="CF394">
        <v>2007</v>
      </c>
      <c r="CG394" t="s">
        <v>110</v>
      </c>
      <c r="CH394" t="s">
        <v>111</v>
      </c>
      <c r="CI394" s="3">
        <v>106500</v>
      </c>
    </row>
    <row r="395" spans="1:87" x14ac:dyDescent="0.3">
      <c r="A395" s="1">
        <v>394</v>
      </c>
      <c r="B395">
        <v>30</v>
      </c>
      <c r="C395" t="s">
        <v>81</v>
      </c>
      <c r="D395" t="s">
        <v>83</v>
      </c>
      <c r="E395" s="1">
        <v>7446</v>
      </c>
      <c r="F395" s="2" t="s">
        <v>82</v>
      </c>
      <c r="G395" s="1">
        <f t="shared" si="24"/>
        <v>1</v>
      </c>
      <c r="H395" t="s">
        <v>83</v>
      </c>
      <c r="I395" t="s">
        <v>84</v>
      </c>
      <c r="J395" t="s">
        <v>85</v>
      </c>
      <c r="K395" t="s">
        <v>86</v>
      </c>
      <c r="L395" t="s">
        <v>122</v>
      </c>
      <c r="M395" t="s">
        <v>88</v>
      </c>
      <c r="N395" t="s">
        <v>148</v>
      </c>
      <c r="O395" t="s">
        <v>114</v>
      </c>
      <c r="P395" t="s">
        <v>90</v>
      </c>
      <c r="Q395" t="s">
        <v>91</v>
      </c>
      <c r="R395" t="s">
        <v>115</v>
      </c>
      <c r="S395">
        <v>4</v>
      </c>
      <c r="T395">
        <v>5</v>
      </c>
      <c r="U395" s="2">
        <v>1941</v>
      </c>
      <c r="V395" s="2">
        <v>1950</v>
      </c>
      <c r="W395" s="1">
        <f t="shared" si="25"/>
        <v>81</v>
      </c>
      <c r="X395" s="1">
        <f t="shared" si="26"/>
        <v>72</v>
      </c>
      <c r="Y395" t="s">
        <v>93</v>
      </c>
      <c r="Z395" t="s">
        <v>94</v>
      </c>
      <c r="AA395" t="s">
        <v>155</v>
      </c>
      <c r="AB395" t="s">
        <v>125</v>
      </c>
      <c r="AC395" t="s">
        <v>117</v>
      </c>
      <c r="AE395">
        <v>0</v>
      </c>
      <c r="AF395" t="s">
        <v>98</v>
      </c>
      <c r="AG395" t="s">
        <v>98</v>
      </c>
      <c r="AH395" t="s">
        <v>118</v>
      </c>
      <c r="AI395" s="1">
        <f>VLOOKUP('Housing Data Set'!AH395, 'Look-Up Tab'!$B$3:$C$8,2,FALSE)</f>
        <v>2</v>
      </c>
      <c r="AJ395" t="s">
        <v>98</v>
      </c>
      <c r="AK395" t="s">
        <v>98</v>
      </c>
      <c r="AL395" t="s">
        <v>100</v>
      </c>
      <c r="AM395" t="s">
        <v>153</v>
      </c>
      <c r="AN395">
        <v>266</v>
      </c>
      <c r="AO395" t="s">
        <v>102</v>
      </c>
      <c r="AP395">
        <v>0</v>
      </c>
      <c r="AQ395">
        <v>522</v>
      </c>
      <c r="AR395">
        <v>788</v>
      </c>
      <c r="AS395" t="s">
        <v>103</v>
      </c>
      <c r="AT395" t="s">
        <v>98</v>
      </c>
      <c r="AU395" t="s">
        <v>105</v>
      </c>
      <c r="AV395" t="s">
        <v>164</v>
      </c>
      <c r="AW395">
        <v>788</v>
      </c>
      <c r="AX395">
        <v>0</v>
      </c>
      <c r="AY395">
        <v>0</v>
      </c>
      <c r="AZ395">
        <v>788</v>
      </c>
      <c r="BA395">
        <v>0</v>
      </c>
      <c r="BB395">
        <v>0</v>
      </c>
      <c r="BC395">
        <v>1</v>
      </c>
      <c r="BD395">
        <v>0</v>
      </c>
      <c r="BE395">
        <v>2</v>
      </c>
      <c r="BF395">
        <v>1</v>
      </c>
      <c r="BG395" t="s">
        <v>98</v>
      </c>
      <c r="BH395" s="1">
        <v>4</v>
      </c>
      <c r="BI395" t="s">
        <v>107</v>
      </c>
      <c r="BJ395" s="2">
        <v>2</v>
      </c>
      <c r="BK395" s="1">
        <f t="shared" si="27"/>
        <v>1</v>
      </c>
      <c r="BL395" t="s">
        <v>98</v>
      </c>
      <c r="BM395" t="s">
        <v>83</v>
      </c>
      <c r="BN395" t="s">
        <v>83</v>
      </c>
      <c r="BO395" t="s">
        <v>83</v>
      </c>
      <c r="BP395">
        <v>0</v>
      </c>
      <c r="BQ395">
        <v>0</v>
      </c>
      <c r="BR395" t="s">
        <v>83</v>
      </c>
      <c r="BS395" t="s">
        <v>83</v>
      </c>
      <c r="BT395" t="s">
        <v>105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 t="s">
        <v>83</v>
      </c>
      <c r="CB395" t="s">
        <v>163</v>
      </c>
      <c r="CC395" t="s">
        <v>83</v>
      </c>
      <c r="CD395">
        <v>0</v>
      </c>
      <c r="CE395">
        <v>4</v>
      </c>
      <c r="CF395">
        <v>2006</v>
      </c>
      <c r="CG395" t="s">
        <v>110</v>
      </c>
      <c r="CH395" t="s">
        <v>128</v>
      </c>
      <c r="CI395" s="3">
        <v>100000</v>
      </c>
    </row>
    <row r="396" spans="1:87" x14ac:dyDescent="0.3">
      <c r="A396" s="1">
        <v>395</v>
      </c>
      <c r="B396">
        <v>50</v>
      </c>
      <c r="C396" t="s">
        <v>81</v>
      </c>
      <c r="D396">
        <v>60</v>
      </c>
      <c r="E396" s="1">
        <v>10134</v>
      </c>
      <c r="F396" s="2" t="s">
        <v>82</v>
      </c>
      <c r="G396" s="1">
        <f t="shared" si="24"/>
        <v>1</v>
      </c>
      <c r="H396" t="s">
        <v>83</v>
      </c>
      <c r="I396" t="s">
        <v>84</v>
      </c>
      <c r="J396" t="s">
        <v>85</v>
      </c>
      <c r="K396" t="s">
        <v>86</v>
      </c>
      <c r="L396" t="s">
        <v>87</v>
      </c>
      <c r="M396" t="s">
        <v>88</v>
      </c>
      <c r="N396" t="s">
        <v>143</v>
      </c>
      <c r="O396" t="s">
        <v>90</v>
      </c>
      <c r="P396" t="s">
        <v>90</v>
      </c>
      <c r="Q396" t="s">
        <v>91</v>
      </c>
      <c r="R396" t="s">
        <v>132</v>
      </c>
      <c r="S396">
        <v>5</v>
      </c>
      <c r="T396">
        <v>6</v>
      </c>
      <c r="U396" s="2">
        <v>1940</v>
      </c>
      <c r="V396" s="2">
        <v>1950</v>
      </c>
      <c r="W396" s="1">
        <f t="shared" si="25"/>
        <v>82</v>
      </c>
      <c r="X396" s="1">
        <f t="shared" si="26"/>
        <v>72</v>
      </c>
      <c r="Y396" t="s">
        <v>93</v>
      </c>
      <c r="Z396" t="s">
        <v>94</v>
      </c>
      <c r="AA396" t="s">
        <v>116</v>
      </c>
      <c r="AB396" t="s">
        <v>116</v>
      </c>
      <c r="AC396" t="s">
        <v>117</v>
      </c>
      <c r="AE396">
        <v>0</v>
      </c>
      <c r="AF396" t="s">
        <v>98</v>
      </c>
      <c r="AG396" t="s">
        <v>98</v>
      </c>
      <c r="AH396" t="s">
        <v>118</v>
      </c>
      <c r="AI396" s="1">
        <f>VLOOKUP('Housing Data Set'!AH396, 'Look-Up Tab'!$B$3:$C$8,2,FALSE)</f>
        <v>2</v>
      </c>
      <c r="AJ396" t="s">
        <v>98</v>
      </c>
      <c r="AK396" t="s">
        <v>98</v>
      </c>
      <c r="AL396" t="s">
        <v>100</v>
      </c>
      <c r="AM396" t="s">
        <v>102</v>
      </c>
      <c r="AN396">
        <v>0</v>
      </c>
      <c r="AO396" t="s">
        <v>102</v>
      </c>
      <c r="AP396">
        <v>0</v>
      </c>
      <c r="AQ396">
        <v>735</v>
      </c>
      <c r="AR396">
        <v>735</v>
      </c>
      <c r="AS396" t="s">
        <v>103</v>
      </c>
      <c r="AT396" t="s">
        <v>97</v>
      </c>
      <c r="AU396" t="s">
        <v>105</v>
      </c>
      <c r="AV396" t="s">
        <v>164</v>
      </c>
      <c r="AW396">
        <v>735</v>
      </c>
      <c r="AX396">
        <v>299</v>
      </c>
      <c r="AY396">
        <v>0</v>
      </c>
      <c r="AZ396">
        <v>1034</v>
      </c>
      <c r="BA396">
        <v>0</v>
      </c>
      <c r="BB396">
        <v>0</v>
      </c>
      <c r="BC396">
        <v>1</v>
      </c>
      <c r="BD396">
        <v>0</v>
      </c>
      <c r="BE396">
        <v>2</v>
      </c>
      <c r="BF396">
        <v>1</v>
      </c>
      <c r="BG396" t="s">
        <v>98</v>
      </c>
      <c r="BH396" s="1">
        <v>5</v>
      </c>
      <c r="BI396" t="s">
        <v>107</v>
      </c>
      <c r="BJ396" s="2">
        <v>0</v>
      </c>
      <c r="BK396" s="1">
        <f t="shared" si="27"/>
        <v>0</v>
      </c>
      <c r="BL396" t="s">
        <v>83</v>
      </c>
      <c r="BM396" t="s">
        <v>127</v>
      </c>
      <c r="BN396">
        <v>1940</v>
      </c>
      <c r="BO396" t="s">
        <v>102</v>
      </c>
      <c r="BP396">
        <v>1</v>
      </c>
      <c r="BQ396">
        <v>240</v>
      </c>
      <c r="BR396" t="s">
        <v>98</v>
      </c>
      <c r="BS396" t="s">
        <v>98</v>
      </c>
      <c r="BT396" t="s">
        <v>105</v>
      </c>
      <c r="BU396">
        <v>0</v>
      </c>
      <c r="BV396">
        <v>39</v>
      </c>
      <c r="BW396">
        <v>0</v>
      </c>
      <c r="BX396">
        <v>0</v>
      </c>
      <c r="BY396">
        <v>0</v>
      </c>
      <c r="BZ396">
        <v>0</v>
      </c>
      <c r="CA396" t="s">
        <v>83</v>
      </c>
      <c r="CB396" t="s">
        <v>83</v>
      </c>
      <c r="CC396" t="s">
        <v>83</v>
      </c>
      <c r="CD396">
        <v>0</v>
      </c>
      <c r="CE396">
        <v>7</v>
      </c>
      <c r="CF396">
        <v>2007</v>
      </c>
      <c r="CG396" t="s">
        <v>110</v>
      </c>
      <c r="CH396" t="s">
        <v>111</v>
      </c>
      <c r="CI396" s="3">
        <v>109000</v>
      </c>
    </row>
    <row r="397" spans="1:87" x14ac:dyDescent="0.3">
      <c r="A397" s="1">
        <v>396</v>
      </c>
      <c r="B397">
        <v>20</v>
      </c>
      <c r="C397" t="s">
        <v>81</v>
      </c>
      <c r="D397">
        <v>68</v>
      </c>
      <c r="E397" s="1">
        <v>9571</v>
      </c>
      <c r="F397" s="2" t="s">
        <v>82</v>
      </c>
      <c r="G397" s="1">
        <f t="shared" si="24"/>
        <v>1</v>
      </c>
      <c r="H397" t="s">
        <v>83</v>
      </c>
      <c r="I397" t="s">
        <v>84</v>
      </c>
      <c r="J397" t="s">
        <v>85</v>
      </c>
      <c r="K397" t="s">
        <v>86</v>
      </c>
      <c r="L397" t="s">
        <v>87</v>
      </c>
      <c r="M397" t="s">
        <v>88</v>
      </c>
      <c r="N397" t="s">
        <v>185</v>
      </c>
      <c r="O397" t="s">
        <v>90</v>
      </c>
      <c r="P397" t="s">
        <v>90</v>
      </c>
      <c r="Q397" t="s">
        <v>91</v>
      </c>
      <c r="R397" t="s">
        <v>115</v>
      </c>
      <c r="S397">
        <v>5</v>
      </c>
      <c r="T397">
        <v>6</v>
      </c>
      <c r="U397" s="2">
        <v>1956</v>
      </c>
      <c r="V397" s="2">
        <v>1956</v>
      </c>
      <c r="W397" s="1">
        <f t="shared" si="25"/>
        <v>66</v>
      </c>
      <c r="X397" s="1">
        <f t="shared" si="26"/>
        <v>66</v>
      </c>
      <c r="Y397" t="s">
        <v>93</v>
      </c>
      <c r="Z397" t="s">
        <v>94</v>
      </c>
      <c r="AA397" t="s">
        <v>124</v>
      </c>
      <c r="AB397" t="s">
        <v>124</v>
      </c>
      <c r="AC397" t="s">
        <v>117</v>
      </c>
      <c r="AE397">
        <v>0</v>
      </c>
      <c r="AF397" t="s">
        <v>98</v>
      </c>
      <c r="AG397" t="s">
        <v>98</v>
      </c>
      <c r="AH397" t="s">
        <v>118</v>
      </c>
      <c r="AI397" s="1">
        <f>VLOOKUP('Housing Data Set'!AH397, 'Look-Up Tab'!$B$3:$C$8,2,FALSE)</f>
        <v>2</v>
      </c>
      <c r="AJ397" t="s">
        <v>98</v>
      </c>
      <c r="AK397" t="s">
        <v>98</v>
      </c>
      <c r="AL397" t="s">
        <v>130</v>
      </c>
      <c r="AM397" t="s">
        <v>141</v>
      </c>
      <c r="AN397">
        <v>739</v>
      </c>
      <c r="AO397" t="s">
        <v>102</v>
      </c>
      <c r="AP397">
        <v>0</v>
      </c>
      <c r="AQ397">
        <v>405</v>
      </c>
      <c r="AR397">
        <v>1144</v>
      </c>
      <c r="AS397" t="s">
        <v>103</v>
      </c>
      <c r="AT397" t="s">
        <v>98</v>
      </c>
      <c r="AU397" t="s">
        <v>105</v>
      </c>
      <c r="AV397" t="s">
        <v>106</v>
      </c>
      <c r="AW397">
        <v>1144</v>
      </c>
      <c r="AX397">
        <v>0</v>
      </c>
      <c r="AY397">
        <v>0</v>
      </c>
      <c r="AZ397">
        <v>1144</v>
      </c>
      <c r="BA397">
        <v>1</v>
      </c>
      <c r="BB397">
        <v>0</v>
      </c>
      <c r="BC397">
        <v>1</v>
      </c>
      <c r="BD397">
        <v>0</v>
      </c>
      <c r="BE397">
        <v>3</v>
      </c>
      <c r="BF397">
        <v>1</v>
      </c>
      <c r="BG397" t="s">
        <v>98</v>
      </c>
      <c r="BH397" s="1">
        <v>6</v>
      </c>
      <c r="BI397" t="s">
        <v>107</v>
      </c>
      <c r="BJ397" s="2">
        <v>0</v>
      </c>
      <c r="BK397" s="1">
        <f t="shared" si="27"/>
        <v>0</v>
      </c>
      <c r="BL397" t="s">
        <v>83</v>
      </c>
      <c r="BM397" t="s">
        <v>108</v>
      </c>
      <c r="BN397">
        <v>1956</v>
      </c>
      <c r="BO397" t="s">
        <v>102</v>
      </c>
      <c r="BP397">
        <v>1</v>
      </c>
      <c r="BQ397">
        <v>596</v>
      </c>
      <c r="BR397" t="s">
        <v>98</v>
      </c>
      <c r="BS397" t="s">
        <v>98</v>
      </c>
      <c r="BT397" t="s">
        <v>105</v>
      </c>
      <c r="BU397">
        <v>44</v>
      </c>
      <c r="BV397">
        <v>0</v>
      </c>
      <c r="BW397">
        <v>0</v>
      </c>
      <c r="BX397">
        <v>0</v>
      </c>
      <c r="BY397">
        <v>0</v>
      </c>
      <c r="BZ397">
        <v>0</v>
      </c>
      <c r="CA397" t="s">
        <v>83</v>
      </c>
      <c r="CB397" t="s">
        <v>83</v>
      </c>
      <c r="CC397" t="s">
        <v>83</v>
      </c>
      <c r="CD397">
        <v>0</v>
      </c>
      <c r="CE397">
        <v>6</v>
      </c>
      <c r="CF397">
        <v>2010</v>
      </c>
      <c r="CG397" t="s">
        <v>110</v>
      </c>
      <c r="CH397" t="s">
        <v>111</v>
      </c>
      <c r="CI397" s="3">
        <v>129000</v>
      </c>
    </row>
    <row r="398" spans="1:87" x14ac:dyDescent="0.3">
      <c r="A398" s="1">
        <v>397</v>
      </c>
      <c r="B398">
        <v>20</v>
      </c>
      <c r="C398" t="s">
        <v>81</v>
      </c>
      <c r="D398">
        <v>60</v>
      </c>
      <c r="E398" s="1">
        <v>7200</v>
      </c>
      <c r="F398" s="2" t="s">
        <v>82</v>
      </c>
      <c r="G398" s="1">
        <f t="shared" si="24"/>
        <v>1</v>
      </c>
      <c r="H398" t="s">
        <v>83</v>
      </c>
      <c r="I398" t="s">
        <v>84</v>
      </c>
      <c r="J398" t="s">
        <v>195</v>
      </c>
      <c r="K398" t="s">
        <v>86</v>
      </c>
      <c r="L398" t="s">
        <v>87</v>
      </c>
      <c r="M398" t="s">
        <v>88</v>
      </c>
      <c r="N398" t="s">
        <v>89</v>
      </c>
      <c r="O398" t="s">
        <v>90</v>
      </c>
      <c r="P398" t="s">
        <v>90</v>
      </c>
      <c r="Q398" t="s">
        <v>91</v>
      </c>
      <c r="R398" t="s">
        <v>115</v>
      </c>
      <c r="S398">
        <v>5</v>
      </c>
      <c r="T398">
        <v>5</v>
      </c>
      <c r="U398" s="2">
        <v>1972</v>
      </c>
      <c r="V398" s="2">
        <v>1972</v>
      </c>
      <c r="W398" s="1">
        <f t="shared" si="25"/>
        <v>50</v>
      </c>
      <c r="X398" s="1">
        <f t="shared" si="26"/>
        <v>50</v>
      </c>
      <c r="Y398" t="s">
        <v>152</v>
      </c>
      <c r="Z398" t="s">
        <v>94</v>
      </c>
      <c r="AA398" t="s">
        <v>116</v>
      </c>
      <c r="AB398" t="s">
        <v>116</v>
      </c>
      <c r="AC398" t="s">
        <v>117</v>
      </c>
      <c r="AE398">
        <v>0</v>
      </c>
      <c r="AF398" t="s">
        <v>98</v>
      </c>
      <c r="AG398" t="s">
        <v>98</v>
      </c>
      <c r="AH398" t="s">
        <v>118</v>
      </c>
      <c r="AI398" s="1">
        <f>VLOOKUP('Housing Data Set'!AH398, 'Look-Up Tab'!$B$3:$C$8,2,FALSE)</f>
        <v>2</v>
      </c>
      <c r="AJ398" t="s">
        <v>98</v>
      </c>
      <c r="AK398" t="s">
        <v>98</v>
      </c>
      <c r="AL398" t="s">
        <v>130</v>
      </c>
      <c r="AM398" t="s">
        <v>153</v>
      </c>
      <c r="AN398">
        <v>777</v>
      </c>
      <c r="AO398" t="s">
        <v>102</v>
      </c>
      <c r="AP398">
        <v>0</v>
      </c>
      <c r="AQ398">
        <v>117</v>
      </c>
      <c r="AR398">
        <v>894</v>
      </c>
      <c r="AS398" t="s">
        <v>103</v>
      </c>
      <c r="AT398" t="s">
        <v>98</v>
      </c>
      <c r="AU398" t="s">
        <v>105</v>
      </c>
      <c r="AV398" t="s">
        <v>106</v>
      </c>
      <c r="AW398">
        <v>894</v>
      </c>
      <c r="AX398">
        <v>0</v>
      </c>
      <c r="AY398">
        <v>0</v>
      </c>
      <c r="AZ398">
        <v>894</v>
      </c>
      <c r="BA398">
        <v>0</v>
      </c>
      <c r="BB398">
        <v>0</v>
      </c>
      <c r="BC398">
        <v>1</v>
      </c>
      <c r="BD398">
        <v>0</v>
      </c>
      <c r="BE398">
        <v>2</v>
      </c>
      <c r="BF398">
        <v>1</v>
      </c>
      <c r="BG398" t="s">
        <v>98</v>
      </c>
      <c r="BH398" s="1">
        <v>6</v>
      </c>
      <c r="BI398" t="s">
        <v>107</v>
      </c>
      <c r="BJ398" s="2">
        <v>0</v>
      </c>
      <c r="BK398" s="1">
        <f t="shared" si="27"/>
        <v>0</v>
      </c>
      <c r="BL398" t="s">
        <v>83</v>
      </c>
      <c r="BM398" t="s">
        <v>127</v>
      </c>
      <c r="BN398">
        <v>1985</v>
      </c>
      <c r="BO398" t="s">
        <v>109</v>
      </c>
      <c r="BP398">
        <v>2</v>
      </c>
      <c r="BQ398">
        <v>600</v>
      </c>
      <c r="BR398" t="s">
        <v>98</v>
      </c>
      <c r="BS398" t="s">
        <v>98</v>
      </c>
      <c r="BT398" t="s">
        <v>105</v>
      </c>
      <c r="BU398">
        <v>215</v>
      </c>
      <c r="BV398">
        <v>0</v>
      </c>
      <c r="BW398">
        <v>0</v>
      </c>
      <c r="BX398">
        <v>0</v>
      </c>
      <c r="BY398">
        <v>0</v>
      </c>
      <c r="BZ398">
        <v>0</v>
      </c>
      <c r="CA398" t="s">
        <v>83</v>
      </c>
      <c r="CB398" t="s">
        <v>83</v>
      </c>
      <c r="CC398" t="s">
        <v>83</v>
      </c>
      <c r="CD398">
        <v>0</v>
      </c>
      <c r="CE398">
        <v>9</v>
      </c>
      <c r="CF398">
        <v>2009</v>
      </c>
      <c r="CG398" t="s">
        <v>110</v>
      </c>
      <c r="CH398" t="s">
        <v>111</v>
      </c>
      <c r="CI398" s="3">
        <v>123000</v>
      </c>
    </row>
    <row r="399" spans="1:87" x14ac:dyDescent="0.3">
      <c r="A399" s="1">
        <v>398</v>
      </c>
      <c r="B399">
        <v>60</v>
      </c>
      <c r="C399" t="s">
        <v>81</v>
      </c>
      <c r="D399">
        <v>69</v>
      </c>
      <c r="E399" s="1">
        <v>7590</v>
      </c>
      <c r="F399" s="2" t="s">
        <v>82</v>
      </c>
      <c r="G399" s="1">
        <f t="shared" si="24"/>
        <v>1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88</v>
      </c>
      <c r="N399" t="s">
        <v>162</v>
      </c>
      <c r="O399" t="s">
        <v>139</v>
      </c>
      <c r="P399" t="s">
        <v>90</v>
      </c>
      <c r="Q399" t="s">
        <v>91</v>
      </c>
      <c r="R399" t="s">
        <v>92</v>
      </c>
      <c r="S399">
        <v>5</v>
      </c>
      <c r="T399">
        <v>5</v>
      </c>
      <c r="U399" s="2">
        <v>1962</v>
      </c>
      <c r="V399" s="2">
        <v>1962</v>
      </c>
      <c r="W399" s="1">
        <f t="shared" si="25"/>
        <v>60</v>
      </c>
      <c r="X399" s="1">
        <f t="shared" si="26"/>
        <v>60</v>
      </c>
      <c r="Y399" t="s">
        <v>93</v>
      </c>
      <c r="Z399" t="s">
        <v>94</v>
      </c>
      <c r="AA399" t="s">
        <v>95</v>
      </c>
      <c r="AB399" t="s">
        <v>95</v>
      </c>
      <c r="AC399" t="s">
        <v>96</v>
      </c>
      <c r="AE399">
        <v>288</v>
      </c>
      <c r="AF399" t="s">
        <v>98</v>
      </c>
      <c r="AG399" t="s">
        <v>98</v>
      </c>
      <c r="AH399" t="s">
        <v>118</v>
      </c>
      <c r="AI399" s="1">
        <f>VLOOKUP('Housing Data Set'!AH399, 'Look-Up Tab'!$B$3:$C$8,2,FALSE)</f>
        <v>2</v>
      </c>
      <c r="AJ399" t="s">
        <v>98</v>
      </c>
      <c r="AK399" t="s">
        <v>98</v>
      </c>
      <c r="AL399" t="s">
        <v>100</v>
      </c>
      <c r="AM399" t="s">
        <v>119</v>
      </c>
      <c r="AN399">
        <v>540</v>
      </c>
      <c r="AO399" t="s">
        <v>102</v>
      </c>
      <c r="AP399">
        <v>0</v>
      </c>
      <c r="AQ399">
        <v>324</v>
      </c>
      <c r="AR399">
        <v>864</v>
      </c>
      <c r="AS399" t="s">
        <v>103</v>
      </c>
      <c r="AT399" t="s">
        <v>98</v>
      </c>
      <c r="AU399" t="s">
        <v>105</v>
      </c>
      <c r="AV399" t="s">
        <v>106</v>
      </c>
      <c r="AW399">
        <v>876</v>
      </c>
      <c r="AX399">
        <v>936</v>
      </c>
      <c r="AY399">
        <v>0</v>
      </c>
      <c r="AZ399">
        <v>1812</v>
      </c>
      <c r="BA399">
        <v>0</v>
      </c>
      <c r="BB399">
        <v>0</v>
      </c>
      <c r="BC399">
        <v>2</v>
      </c>
      <c r="BD399">
        <v>0</v>
      </c>
      <c r="BE399">
        <v>4</v>
      </c>
      <c r="BF399">
        <v>1</v>
      </c>
      <c r="BG399" t="s">
        <v>98</v>
      </c>
      <c r="BH399" s="1">
        <v>8</v>
      </c>
      <c r="BI399" t="s">
        <v>107</v>
      </c>
      <c r="BJ399" s="2">
        <v>1</v>
      </c>
      <c r="BK399" s="1">
        <f t="shared" si="27"/>
        <v>1</v>
      </c>
      <c r="BL399" t="s">
        <v>98</v>
      </c>
      <c r="BM399" t="s">
        <v>108</v>
      </c>
      <c r="BN399">
        <v>1962</v>
      </c>
      <c r="BO399" t="s">
        <v>109</v>
      </c>
      <c r="BP399">
        <v>1</v>
      </c>
      <c r="BQ399">
        <v>264</v>
      </c>
      <c r="BR399" t="s">
        <v>98</v>
      </c>
      <c r="BS399" t="s">
        <v>98</v>
      </c>
      <c r="BT399" t="s">
        <v>105</v>
      </c>
      <c r="BU399">
        <v>0</v>
      </c>
      <c r="BV399">
        <v>168</v>
      </c>
      <c r="BW399">
        <v>0</v>
      </c>
      <c r="BX399">
        <v>0</v>
      </c>
      <c r="BY399">
        <v>0</v>
      </c>
      <c r="BZ399">
        <v>0</v>
      </c>
      <c r="CA399" t="s">
        <v>83</v>
      </c>
      <c r="CB399" t="s">
        <v>83</v>
      </c>
      <c r="CC399" t="s">
        <v>83</v>
      </c>
      <c r="CD399">
        <v>0</v>
      </c>
      <c r="CE399">
        <v>7</v>
      </c>
      <c r="CF399">
        <v>2007</v>
      </c>
      <c r="CG399" t="s">
        <v>110</v>
      </c>
      <c r="CH399" t="s">
        <v>111</v>
      </c>
      <c r="CI399" s="3">
        <v>169500</v>
      </c>
    </row>
    <row r="400" spans="1:87" x14ac:dyDescent="0.3">
      <c r="A400" s="1">
        <v>399</v>
      </c>
      <c r="B400">
        <v>30</v>
      </c>
      <c r="C400" t="s">
        <v>142</v>
      </c>
      <c r="D400">
        <v>60</v>
      </c>
      <c r="E400" s="1">
        <v>8967</v>
      </c>
      <c r="F400" s="2" t="s">
        <v>82</v>
      </c>
      <c r="G400" s="1">
        <f t="shared" si="24"/>
        <v>1</v>
      </c>
      <c r="H400" t="s">
        <v>83</v>
      </c>
      <c r="I400" t="s">
        <v>84</v>
      </c>
      <c r="J400" t="s">
        <v>85</v>
      </c>
      <c r="K400" t="s">
        <v>86</v>
      </c>
      <c r="L400" t="s">
        <v>122</v>
      </c>
      <c r="M400" t="s">
        <v>88</v>
      </c>
      <c r="N400" t="s">
        <v>176</v>
      </c>
      <c r="O400" t="s">
        <v>90</v>
      </c>
      <c r="P400" t="s">
        <v>90</v>
      </c>
      <c r="Q400" t="s">
        <v>91</v>
      </c>
      <c r="R400" t="s">
        <v>115</v>
      </c>
      <c r="S400">
        <v>5</v>
      </c>
      <c r="T400">
        <v>2</v>
      </c>
      <c r="U400" s="2">
        <v>1920</v>
      </c>
      <c r="V400" s="2">
        <v>1950</v>
      </c>
      <c r="W400" s="1">
        <f t="shared" si="25"/>
        <v>102</v>
      </c>
      <c r="X400" s="1">
        <f t="shared" si="26"/>
        <v>72</v>
      </c>
      <c r="Y400" t="s">
        <v>93</v>
      </c>
      <c r="Z400" t="s">
        <v>94</v>
      </c>
      <c r="AA400" t="s">
        <v>116</v>
      </c>
      <c r="AB400" t="s">
        <v>116</v>
      </c>
      <c r="AC400" t="s">
        <v>117</v>
      </c>
      <c r="AE400">
        <v>0</v>
      </c>
      <c r="AF400" t="s">
        <v>98</v>
      </c>
      <c r="AG400" t="s">
        <v>147</v>
      </c>
      <c r="AH400" t="s">
        <v>126</v>
      </c>
      <c r="AI400" s="1">
        <f>VLOOKUP('Housing Data Set'!AH400, 'Look-Up Tab'!$B$3:$C$8,2,FALSE)</f>
        <v>1</v>
      </c>
      <c r="AJ400" t="s">
        <v>147</v>
      </c>
      <c r="AK400" t="s">
        <v>212</v>
      </c>
      <c r="AL400" t="s">
        <v>100</v>
      </c>
      <c r="AM400" t="s">
        <v>102</v>
      </c>
      <c r="AN400">
        <v>0</v>
      </c>
      <c r="AO400" t="s">
        <v>102</v>
      </c>
      <c r="AP400">
        <v>0</v>
      </c>
      <c r="AQ400">
        <v>961</v>
      </c>
      <c r="AR400">
        <v>961</v>
      </c>
      <c r="AS400" t="s">
        <v>103</v>
      </c>
      <c r="AT400" t="s">
        <v>97</v>
      </c>
      <c r="AU400" t="s">
        <v>105</v>
      </c>
      <c r="AV400" t="s">
        <v>243</v>
      </c>
      <c r="AW400">
        <v>1077</v>
      </c>
      <c r="AX400">
        <v>0</v>
      </c>
      <c r="AY400">
        <v>0</v>
      </c>
      <c r="AZ400">
        <v>1077</v>
      </c>
      <c r="BA400">
        <v>0</v>
      </c>
      <c r="BB400">
        <v>0</v>
      </c>
      <c r="BC400">
        <v>1</v>
      </c>
      <c r="BD400">
        <v>0</v>
      </c>
      <c r="BE400">
        <v>2</v>
      </c>
      <c r="BF400">
        <v>1</v>
      </c>
      <c r="BG400" t="s">
        <v>98</v>
      </c>
      <c r="BH400" s="1">
        <v>6</v>
      </c>
      <c r="BI400" t="s">
        <v>244</v>
      </c>
      <c r="BJ400" s="2">
        <v>0</v>
      </c>
      <c r="BK400" s="1">
        <f t="shared" si="27"/>
        <v>0</v>
      </c>
      <c r="BL400" t="s">
        <v>83</v>
      </c>
      <c r="BM400" t="s">
        <v>127</v>
      </c>
      <c r="BN400">
        <v>1920</v>
      </c>
      <c r="BO400" t="s">
        <v>102</v>
      </c>
      <c r="BP400">
        <v>1</v>
      </c>
      <c r="BQ400">
        <v>338</v>
      </c>
      <c r="BR400" t="s">
        <v>212</v>
      </c>
      <c r="BS400" t="s">
        <v>212</v>
      </c>
      <c r="BT400" t="s">
        <v>177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 t="s">
        <v>83</v>
      </c>
      <c r="CB400" t="s">
        <v>83</v>
      </c>
      <c r="CC400" t="s">
        <v>83</v>
      </c>
      <c r="CD400">
        <v>0</v>
      </c>
      <c r="CE400">
        <v>11</v>
      </c>
      <c r="CF400">
        <v>2007</v>
      </c>
      <c r="CG400" t="s">
        <v>110</v>
      </c>
      <c r="CH400" t="s">
        <v>128</v>
      </c>
      <c r="CI400" s="3">
        <v>67000</v>
      </c>
    </row>
    <row r="401" spans="1:87" x14ac:dyDescent="0.3">
      <c r="A401" s="1">
        <v>400</v>
      </c>
      <c r="B401">
        <v>60</v>
      </c>
      <c r="C401" t="s">
        <v>192</v>
      </c>
      <c r="D401">
        <v>65</v>
      </c>
      <c r="E401" s="1">
        <v>8125</v>
      </c>
      <c r="F401" s="2" t="s">
        <v>82</v>
      </c>
      <c r="G401" s="1">
        <f t="shared" si="24"/>
        <v>1</v>
      </c>
      <c r="H401" t="s">
        <v>83</v>
      </c>
      <c r="I401" t="s">
        <v>84</v>
      </c>
      <c r="J401" t="s">
        <v>85</v>
      </c>
      <c r="K401" t="s">
        <v>86</v>
      </c>
      <c r="L401" t="s">
        <v>87</v>
      </c>
      <c r="M401" t="s">
        <v>88</v>
      </c>
      <c r="N401" t="s">
        <v>136</v>
      </c>
      <c r="O401" t="s">
        <v>90</v>
      </c>
      <c r="P401" t="s">
        <v>90</v>
      </c>
      <c r="Q401" t="s">
        <v>91</v>
      </c>
      <c r="R401" t="s">
        <v>92</v>
      </c>
      <c r="S401">
        <v>7</v>
      </c>
      <c r="T401">
        <v>5</v>
      </c>
      <c r="U401" s="2">
        <v>2006</v>
      </c>
      <c r="V401" s="2">
        <v>2007</v>
      </c>
      <c r="W401" s="1">
        <f t="shared" si="25"/>
        <v>16</v>
      </c>
      <c r="X401" s="1">
        <f t="shared" si="26"/>
        <v>15</v>
      </c>
      <c r="Y401" t="s">
        <v>93</v>
      </c>
      <c r="Z401" t="s">
        <v>94</v>
      </c>
      <c r="AA401" t="s">
        <v>180</v>
      </c>
      <c r="AB401" t="s">
        <v>181</v>
      </c>
      <c r="AC401" t="s">
        <v>137</v>
      </c>
      <c r="AE401">
        <v>100</v>
      </c>
      <c r="AF401" t="s">
        <v>97</v>
      </c>
      <c r="AG401" t="s">
        <v>98</v>
      </c>
      <c r="AH401" t="s">
        <v>99</v>
      </c>
      <c r="AI401" s="1">
        <f>VLOOKUP('Housing Data Set'!AH401, 'Look-Up Tab'!$B$3:$C$8,2,FALSE)</f>
        <v>3</v>
      </c>
      <c r="AJ401" t="s">
        <v>97</v>
      </c>
      <c r="AK401" t="s">
        <v>98</v>
      </c>
      <c r="AL401" t="s">
        <v>100</v>
      </c>
      <c r="AM401" t="s">
        <v>101</v>
      </c>
      <c r="AN401">
        <v>812</v>
      </c>
      <c r="AO401" t="s">
        <v>102</v>
      </c>
      <c r="AP401">
        <v>0</v>
      </c>
      <c r="AQ401">
        <v>280</v>
      </c>
      <c r="AR401">
        <v>1092</v>
      </c>
      <c r="AS401" t="s">
        <v>103</v>
      </c>
      <c r="AT401" t="s">
        <v>104</v>
      </c>
      <c r="AU401" t="s">
        <v>105</v>
      </c>
      <c r="AV401" t="s">
        <v>106</v>
      </c>
      <c r="AW401">
        <v>1112</v>
      </c>
      <c r="AX401">
        <v>438</v>
      </c>
      <c r="AY401">
        <v>0</v>
      </c>
      <c r="AZ401">
        <v>1550</v>
      </c>
      <c r="BA401">
        <v>1</v>
      </c>
      <c r="BB401">
        <v>0</v>
      </c>
      <c r="BC401">
        <v>2</v>
      </c>
      <c r="BD401">
        <v>0</v>
      </c>
      <c r="BE401">
        <v>2</v>
      </c>
      <c r="BF401">
        <v>1</v>
      </c>
      <c r="BG401" t="s">
        <v>97</v>
      </c>
      <c r="BH401" s="1">
        <v>7</v>
      </c>
      <c r="BI401" t="s">
        <v>107</v>
      </c>
      <c r="BJ401" s="2">
        <v>0</v>
      </c>
      <c r="BK401" s="1">
        <f t="shared" si="27"/>
        <v>0</v>
      </c>
      <c r="BL401" t="s">
        <v>83</v>
      </c>
      <c r="BM401" t="s">
        <v>108</v>
      </c>
      <c r="BN401">
        <v>2007</v>
      </c>
      <c r="BO401" t="s">
        <v>157</v>
      </c>
      <c r="BP401">
        <v>2</v>
      </c>
      <c r="BQ401">
        <v>438</v>
      </c>
      <c r="BR401" t="s">
        <v>98</v>
      </c>
      <c r="BS401" t="s">
        <v>98</v>
      </c>
      <c r="BT401" t="s">
        <v>105</v>
      </c>
      <c r="BU401">
        <v>0</v>
      </c>
      <c r="BV401">
        <v>168</v>
      </c>
      <c r="BW401">
        <v>0</v>
      </c>
      <c r="BX401">
        <v>0</v>
      </c>
      <c r="BY401">
        <v>0</v>
      </c>
      <c r="BZ401">
        <v>0</v>
      </c>
      <c r="CA401" t="s">
        <v>83</v>
      </c>
      <c r="CB401" t="s">
        <v>83</v>
      </c>
      <c r="CC401" t="s">
        <v>83</v>
      </c>
      <c r="CD401">
        <v>0</v>
      </c>
      <c r="CE401">
        <v>10</v>
      </c>
      <c r="CF401">
        <v>2009</v>
      </c>
      <c r="CG401" t="s">
        <v>110</v>
      </c>
      <c r="CH401" t="s">
        <v>111</v>
      </c>
      <c r="CI401" s="3">
        <v>241000</v>
      </c>
    </row>
    <row r="402" spans="1:87" x14ac:dyDescent="0.3">
      <c r="A402" s="1">
        <v>401</v>
      </c>
      <c r="B402">
        <v>120</v>
      </c>
      <c r="C402" t="s">
        <v>81</v>
      </c>
      <c r="D402">
        <v>38</v>
      </c>
      <c r="E402" s="1">
        <v>14963</v>
      </c>
      <c r="F402" s="2" t="s">
        <v>82</v>
      </c>
      <c r="G402" s="1">
        <f t="shared" si="24"/>
        <v>1</v>
      </c>
      <c r="H402" t="s">
        <v>83</v>
      </c>
      <c r="I402" t="s">
        <v>160</v>
      </c>
      <c r="J402" t="s">
        <v>85</v>
      </c>
      <c r="K402" t="s">
        <v>86</v>
      </c>
      <c r="L402" t="s">
        <v>87</v>
      </c>
      <c r="M402" t="s">
        <v>88</v>
      </c>
      <c r="N402" t="s">
        <v>113</v>
      </c>
      <c r="O402" t="s">
        <v>90</v>
      </c>
      <c r="P402" t="s">
        <v>90</v>
      </c>
      <c r="Q402" t="s">
        <v>179</v>
      </c>
      <c r="R402" t="s">
        <v>115</v>
      </c>
      <c r="S402">
        <v>8</v>
      </c>
      <c r="T402">
        <v>5</v>
      </c>
      <c r="U402" s="2">
        <v>1996</v>
      </c>
      <c r="V402" s="2">
        <v>1996</v>
      </c>
      <c r="W402" s="1">
        <f t="shared" si="25"/>
        <v>26</v>
      </c>
      <c r="X402" s="1">
        <f t="shared" si="26"/>
        <v>26</v>
      </c>
      <c r="Y402" t="s">
        <v>93</v>
      </c>
      <c r="Z402" t="s">
        <v>94</v>
      </c>
      <c r="AA402" t="s">
        <v>96</v>
      </c>
      <c r="AB402" t="s">
        <v>96</v>
      </c>
      <c r="AC402" t="s">
        <v>117</v>
      </c>
      <c r="AE402">
        <v>0</v>
      </c>
      <c r="AF402" t="s">
        <v>97</v>
      </c>
      <c r="AG402" t="s">
        <v>98</v>
      </c>
      <c r="AH402" t="s">
        <v>99</v>
      </c>
      <c r="AI402" s="1">
        <f>VLOOKUP('Housing Data Set'!AH402, 'Look-Up Tab'!$B$3:$C$8,2,FALSE)</f>
        <v>3</v>
      </c>
      <c r="AJ402" t="s">
        <v>97</v>
      </c>
      <c r="AK402" t="s">
        <v>98</v>
      </c>
      <c r="AL402" t="s">
        <v>100</v>
      </c>
      <c r="AM402" t="s">
        <v>101</v>
      </c>
      <c r="AN402">
        <v>786</v>
      </c>
      <c r="AO402" t="s">
        <v>102</v>
      </c>
      <c r="AP402">
        <v>0</v>
      </c>
      <c r="AQ402">
        <v>474</v>
      </c>
      <c r="AR402">
        <v>1260</v>
      </c>
      <c r="AS402" t="s">
        <v>103</v>
      </c>
      <c r="AT402" t="s">
        <v>104</v>
      </c>
      <c r="AU402" t="s">
        <v>105</v>
      </c>
      <c r="AV402" t="s">
        <v>106</v>
      </c>
      <c r="AW402">
        <v>1288</v>
      </c>
      <c r="AX402">
        <v>0</v>
      </c>
      <c r="AY402">
        <v>0</v>
      </c>
      <c r="AZ402">
        <v>1288</v>
      </c>
      <c r="BA402">
        <v>1</v>
      </c>
      <c r="BB402">
        <v>0</v>
      </c>
      <c r="BC402">
        <v>1</v>
      </c>
      <c r="BD402">
        <v>1</v>
      </c>
      <c r="BE402">
        <v>1</v>
      </c>
      <c r="BF402">
        <v>1</v>
      </c>
      <c r="BG402" t="s">
        <v>104</v>
      </c>
      <c r="BH402" s="1">
        <v>4</v>
      </c>
      <c r="BI402" t="s">
        <v>107</v>
      </c>
      <c r="BJ402" s="2">
        <v>2</v>
      </c>
      <c r="BK402" s="1">
        <f t="shared" si="27"/>
        <v>1</v>
      </c>
      <c r="BL402" t="s">
        <v>97</v>
      </c>
      <c r="BM402" t="s">
        <v>108</v>
      </c>
      <c r="BN402">
        <v>1996</v>
      </c>
      <c r="BO402" t="s">
        <v>157</v>
      </c>
      <c r="BP402">
        <v>2</v>
      </c>
      <c r="BQ402">
        <v>500</v>
      </c>
      <c r="BR402" t="s">
        <v>98</v>
      </c>
      <c r="BS402" t="s">
        <v>98</v>
      </c>
      <c r="BT402" t="s">
        <v>105</v>
      </c>
      <c r="BU402">
        <v>120</v>
      </c>
      <c r="BV402">
        <v>30</v>
      </c>
      <c r="BW402">
        <v>0</v>
      </c>
      <c r="BX402">
        <v>0</v>
      </c>
      <c r="BY402">
        <v>224</v>
      </c>
      <c r="BZ402">
        <v>0</v>
      </c>
      <c r="CA402" t="s">
        <v>83</v>
      </c>
      <c r="CB402" t="s">
        <v>83</v>
      </c>
      <c r="CC402" t="s">
        <v>83</v>
      </c>
      <c r="CD402">
        <v>0</v>
      </c>
      <c r="CE402">
        <v>12</v>
      </c>
      <c r="CF402">
        <v>2008</v>
      </c>
      <c r="CG402" t="s">
        <v>110</v>
      </c>
      <c r="CH402" t="s">
        <v>111</v>
      </c>
      <c r="CI402" s="3">
        <v>245500</v>
      </c>
    </row>
    <row r="403" spans="1:87" x14ac:dyDescent="0.3">
      <c r="A403" s="1">
        <v>402</v>
      </c>
      <c r="B403">
        <v>20</v>
      </c>
      <c r="C403" t="s">
        <v>81</v>
      </c>
      <c r="D403">
        <v>65</v>
      </c>
      <c r="E403" s="1">
        <v>8767</v>
      </c>
      <c r="F403" s="2" t="s">
        <v>82</v>
      </c>
      <c r="G403" s="1">
        <f t="shared" si="24"/>
        <v>1</v>
      </c>
      <c r="H403" t="s">
        <v>83</v>
      </c>
      <c r="I403" t="s">
        <v>120</v>
      </c>
      <c r="J403" t="s">
        <v>85</v>
      </c>
      <c r="K403" t="s">
        <v>86</v>
      </c>
      <c r="L403" t="s">
        <v>87</v>
      </c>
      <c r="M403" t="s">
        <v>88</v>
      </c>
      <c r="N403" t="s">
        <v>89</v>
      </c>
      <c r="O403" t="s">
        <v>90</v>
      </c>
      <c r="P403" t="s">
        <v>90</v>
      </c>
      <c r="Q403" t="s">
        <v>91</v>
      </c>
      <c r="R403" t="s">
        <v>115</v>
      </c>
      <c r="S403">
        <v>7</v>
      </c>
      <c r="T403">
        <v>5</v>
      </c>
      <c r="U403" s="2">
        <v>2005</v>
      </c>
      <c r="V403" s="2">
        <v>2005</v>
      </c>
      <c r="W403" s="1">
        <f t="shared" si="25"/>
        <v>17</v>
      </c>
      <c r="X403" s="1">
        <f t="shared" si="26"/>
        <v>17</v>
      </c>
      <c r="Y403" t="s">
        <v>93</v>
      </c>
      <c r="Z403" t="s">
        <v>94</v>
      </c>
      <c r="AA403" t="s">
        <v>95</v>
      </c>
      <c r="AB403" t="s">
        <v>95</v>
      </c>
      <c r="AC403" t="s">
        <v>117</v>
      </c>
      <c r="AE403">
        <v>0</v>
      </c>
      <c r="AF403" t="s">
        <v>97</v>
      </c>
      <c r="AG403" t="s">
        <v>98</v>
      </c>
      <c r="AH403" t="s">
        <v>99</v>
      </c>
      <c r="AI403" s="1">
        <f>VLOOKUP('Housing Data Set'!AH403, 'Look-Up Tab'!$B$3:$C$8,2,FALSE)</f>
        <v>3</v>
      </c>
      <c r="AJ403" t="s">
        <v>97</v>
      </c>
      <c r="AK403" t="s">
        <v>98</v>
      </c>
      <c r="AL403" t="s">
        <v>130</v>
      </c>
      <c r="AM403" t="s">
        <v>101</v>
      </c>
      <c r="AN403">
        <v>24</v>
      </c>
      <c r="AO403" t="s">
        <v>102</v>
      </c>
      <c r="AP403">
        <v>0</v>
      </c>
      <c r="AQ403">
        <v>1286</v>
      </c>
      <c r="AR403">
        <v>1310</v>
      </c>
      <c r="AS403" t="s">
        <v>103</v>
      </c>
      <c r="AT403" t="s">
        <v>104</v>
      </c>
      <c r="AU403" t="s">
        <v>105</v>
      </c>
      <c r="AV403" t="s">
        <v>106</v>
      </c>
      <c r="AW403">
        <v>1310</v>
      </c>
      <c r="AX403">
        <v>0</v>
      </c>
      <c r="AY403">
        <v>0</v>
      </c>
      <c r="AZ403">
        <v>1310</v>
      </c>
      <c r="BA403">
        <v>0</v>
      </c>
      <c r="BB403">
        <v>0</v>
      </c>
      <c r="BC403">
        <v>2</v>
      </c>
      <c r="BD403">
        <v>0</v>
      </c>
      <c r="BE403">
        <v>3</v>
      </c>
      <c r="BF403">
        <v>1</v>
      </c>
      <c r="BG403" t="s">
        <v>97</v>
      </c>
      <c r="BH403" s="1">
        <v>6</v>
      </c>
      <c r="BI403" t="s">
        <v>107</v>
      </c>
      <c r="BJ403" s="2">
        <v>1</v>
      </c>
      <c r="BK403" s="1">
        <f t="shared" si="27"/>
        <v>1</v>
      </c>
      <c r="BL403" t="s">
        <v>97</v>
      </c>
      <c r="BM403" t="s">
        <v>108</v>
      </c>
      <c r="BN403">
        <v>2005</v>
      </c>
      <c r="BO403" t="s">
        <v>157</v>
      </c>
      <c r="BP403">
        <v>2</v>
      </c>
      <c r="BQ403">
        <v>400</v>
      </c>
      <c r="BR403" t="s">
        <v>98</v>
      </c>
      <c r="BS403" t="s">
        <v>98</v>
      </c>
      <c r="BT403" t="s">
        <v>105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 t="s">
        <v>83</v>
      </c>
      <c r="CB403" t="s">
        <v>83</v>
      </c>
      <c r="CC403" t="s">
        <v>83</v>
      </c>
      <c r="CD403">
        <v>0</v>
      </c>
      <c r="CE403">
        <v>7</v>
      </c>
      <c r="CF403">
        <v>2006</v>
      </c>
      <c r="CG403" t="s">
        <v>158</v>
      </c>
      <c r="CH403" t="s">
        <v>159</v>
      </c>
      <c r="CI403" s="3">
        <v>164990</v>
      </c>
    </row>
    <row r="404" spans="1:87" x14ac:dyDescent="0.3">
      <c r="A404" s="1">
        <v>403</v>
      </c>
      <c r="B404">
        <v>30</v>
      </c>
      <c r="C404" t="s">
        <v>81</v>
      </c>
      <c r="D404">
        <v>60</v>
      </c>
      <c r="E404" s="1">
        <v>10200</v>
      </c>
      <c r="F404" s="2" t="s">
        <v>82</v>
      </c>
      <c r="G404" s="1">
        <f t="shared" si="24"/>
        <v>1</v>
      </c>
      <c r="H404" t="s">
        <v>83</v>
      </c>
      <c r="I404" t="s">
        <v>84</v>
      </c>
      <c r="J404" t="s">
        <v>85</v>
      </c>
      <c r="K404" t="s">
        <v>86</v>
      </c>
      <c r="L404" t="s">
        <v>87</v>
      </c>
      <c r="M404" t="s">
        <v>88</v>
      </c>
      <c r="N404" t="s">
        <v>151</v>
      </c>
      <c r="O404" t="s">
        <v>90</v>
      </c>
      <c r="P404" t="s">
        <v>90</v>
      </c>
      <c r="Q404" t="s">
        <v>91</v>
      </c>
      <c r="R404" t="s">
        <v>115</v>
      </c>
      <c r="S404">
        <v>5</v>
      </c>
      <c r="T404">
        <v>8</v>
      </c>
      <c r="U404" s="2">
        <v>1940</v>
      </c>
      <c r="V404" s="2">
        <v>1997</v>
      </c>
      <c r="W404" s="1">
        <f t="shared" si="25"/>
        <v>82</v>
      </c>
      <c r="X404" s="1">
        <f t="shared" si="26"/>
        <v>25</v>
      </c>
      <c r="Y404" t="s">
        <v>93</v>
      </c>
      <c r="Z404" t="s">
        <v>94</v>
      </c>
      <c r="AA404" t="s">
        <v>124</v>
      </c>
      <c r="AB404" t="s">
        <v>124</v>
      </c>
      <c r="AC404" t="s">
        <v>117</v>
      </c>
      <c r="AE404">
        <v>0</v>
      </c>
      <c r="AF404" t="s">
        <v>98</v>
      </c>
      <c r="AG404" t="s">
        <v>98</v>
      </c>
      <c r="AH404" t="s">
        <v>99</v>
      </c>
      <c r="AI404" s="1">
        <f>VLOOKUP('Housing Data Set'!AH404, 'Look-Up Tab'!$B$3:$C$8,2,FALSE)</f>
        <v>3</v>
      </c>
      <c r="AJ404" t="s">
        <v>98</v>
      </c>
      <c r="AK404" t="s">
        <v>98</v>
      </c>
      <c r="AL404" t="s">
        <v>100</v>
      </c>
      <c r="AM404" t="s">
        <v>102</v>
      </c>
      <c r="AN404">
        <v>0</v>
      </c>
      <c r="AO404" t="s">
        <v>102</v>
      </c>
      <c r="AP404">
        <v>0</v>
      </c>
      <c r="AQ404">
        <v>672</v>
      </c>
      <c r="AR404">
        <v>672</v>
      </c>
      <c r="AS404" t="s">
        <v>103</v>
      </c>
      <c r="AT404" t="s">
        <v>104</v>
      </c>
      <c r="AU404" t="s">
        <v>105</v>
      </c>
      <c r="AV404" t="s">
        <v>106</v>
      </c>
      <c r="AW404">
        <v>672</v>
      </c>
      <c r="AX404">
        <v>0</v>
      </c>
      <c r="AY404">
        <v>0</v>
      </c>
      <c r="AZ404">
        <v>672</v>
      </c>
      <c r="BA404">
        <v>0</v>
      </c>
      <c r="BB404">
        <v>0</v>
      </c>
      <c r="BC404">
        <v>1</v>
      </c>
      <c r="BD404">
        <v>0</v>
      </c>
      <c r="BE404">
        <v>2</v>
      </c>
      <c r="BF404">
        <v>1</v>
      </c>
      <c r="BG404" t="s">
        <v>98</v>
      </c>
      <c r="BH404" s="1">
        <v>4</v>
      </c>
      <c r="BI404" t="s">
        <v>107</v>
      </c>
      <c r="BJ404" s="2">
        <v>0</v>
      </c>
      <c r="BK404" s="1">
        <f t="shared" si="27"/>
        <v>0</v>
      </c>
      <c r="BL404" t="s">
        <v>83</v>
      </c>
      <c r="BM404" t="s">
        <v>127</v>
      </c>
      <c r="BN404">
        <v>1940</v>
      </c>
      <c r="BO404" t="s">
        <v>102</v>
      </c>
      <c r="BP404">
        <v>1</v>
      </c>
      <c r="BQ404">
        <v>240</v>
      </c>
      <c r="BR404" t="s">
        <v>98</v>
      </c>
      <c r="BS404" t="s">
        <v>98</v>
      </c>
      <c r="BT404" t="s">
        <v>177</v>
      </c>
      <c r="BU404">
        <v>168</v>
      </c>
      <c r="BV404">
        <v>0</v>
      </c>
      <c r="BW404">
        <v>0</v>
      </c>
      <c r="BX404">
        <v>0</v>
      </c>
      <c r="BY404">
        <v>0</v>
      </c>
      <c r="BZ404">
        <v>0</v>
      </c>
      <c r="CA404" t="s">
        <v>83</v>
      </c>
      <c r="CB404" t="s">
        <v>165</v>
      </c>
      <c r="CC404" t="s">
        <v>83</v>
      </c>
      <c r="CD404">
        <v>0</v>
      </c>
      <c r="CE404">
        <v>8</v>
      </c>
      <c r="CF404">
        <v>2008</v>
      </c>
      <c r="CG404" t="s">
        <v>110</v>
      </c>
      <c r="CH404" t="s">
        <v>111</v>
      </c>
      <c r="CI404" s="3">
        <v>108000</v>
      </c>
    </row>
    <row r="405" spans="1:87" x14ac:dyDescent="0.3">
      <c r="A405" s="1">
        <v>404</v>
      </c>
      <c r="B405">
        <v>60</v>
      </c>
      <c r="C405" t="s">
        <v>81</v>
      </c>
      <c r="D405">
        <v>93</v>
      </c>
      <c r="E405" s="1">
        <v>12090</v>
      </c>
      <c r="F405" s="2" t="s">
        <v>82</v>
      </c>
      <c r="G405" s="1">
        <f t="shared" si="24"/>
        <v>1</v>
      </c>
      <c r="H405" t="s">
        <v>83</v>
      </c>
      <c r="I405" t="s">
        <v>84</v>
      </c>
      <c r="J405" t="s">
        <v>85</v>
      </c>
      <c r="K405" t="s">
        <v>86</v>
      </c>
      <c r="L405" t="s">
        <v>122</v>
      </c>
      <c r="M405" t="s">
        <v>88</v>
      </c>
      <c r="N405" t="s">
        <v>129</v>
      </c>
      <c r="O405" t="s">
        <v>90</v>
      </c>
      <c r="P405" t="s">
        <v>90</v>
      </c>
      <c r="Q405" t="s">
        <v>91</v>
      </c>
      <c r="R405" t="s">
        <v>92</v>
      </c>
      <c r="S405">
        <v>8</v>
      </c>
      <c r="T405">
        <v>5</v>
      </c>
      <c r="U405" s="2">
        <v>1998</v>
      </c>
      <c r="V405" s="2">
        <v>1998</v>
      </c>
      <c r="W405" s="1">
        <f t="shared" si="25"/>
        <v>24</v>
      </c>
      <c r="X405" s="1">
        <f t="shared" si="26"/>
        <v>24</v>
      </c>
      <c r="Y405" t="s">
        <v>152</v>
      </c>
      <c r="Z405" t="s">
        <v>94</v>
      </c>
      <c r="AA405" t="s">
        <v>95</v>
      </c>
      <c r="AB405" t="s">
        <v>95</v>
      </c>
      <c r="AC405" t="s">
        <v>96</v>
      </c>
      <c r="AE405">
        <v>650</v>
      </c>
      <c r="AF405" t="s">
        <v>97</v>
      </c>
      <c r="AG405" t="s">
        <v>98</v>
      </c>
      <c r="AH405" t="s">
        <v>99</v>
      </c>
      <c r="AI405" s="1">
        <f>VLOOKUP('Housing Data Set'!AH405, 'Look-Up Tab'!$B$3:$C$8,2,FALSE)</f>
        <v>3</v>
      </c>
      <c r="AJ405" t="s">
        <v>97</v>
      </c>
      <c r="AK405" t="s">
        <v>98</v>
      </c>
      <c r="AL405" t="s">
        <v>100</v>
      </c>
      <c r="AM405" t="s">
        <v>102</v>
      </c>
      <c r="AN405">
        <v>0</v>
      </c>
      <c r="AO405" t="s">
        <v>102</v>
      </c>
      <c r="AP405">
        <v>0</v>
      </c>
      <c r="AQ405">
        <v>1141</v>
      </c>
      <c r="AR405">
        <v>1141</v>
      </c>
      <c r="AS405" t="s">
        <v>103</v>
      </c>
      <c r="AT405" t="s">
        <v>97</v>
      </c>
      <c r="AU405" t="s">
        <v>105</v>
      </c>
      <c r="AV405" t="s">
        <v>106</v>
      </c>
      <c r="AW405">
        <v>1165</v>
      </c>
      <c r="AX405">
        <v>1098</v>
      </c>
      <c r="AY405">
        <v>0</v>
      </c>
      <c r="AZ405">
        <v>2263</v>
      </c>
      <c r="BA405">
        <v>0</v>
      </c>
      <c r="BB405">
        <v>0</v>
      </c>
      <c r="BC405">
        <v>2</v>
      </c>
      <c r="BD405">
        <v>1</v>
      </c>
      <c r="BE405">
        <v>4</v>
      </c>
      <c r="BF405">
        <v>1</v>
      </c>
      <c r="BG405" t="s">
        <v>97</v>
      </c>
      <c r="BH405" s="1">
        <v>10</v>
      </c>
      <c r="BI405" t="s">
        <v>107</v>
      </c>
      <c r="BJ405" s="2">
        <v>1</v>
      </c>
      <c r="BK405" s="1">
        <f t="shared" si="27"/>
        <v>1</v>
      </c>
      <c r="BL405" t="s">
        <v>98</v>
      </c>
      <c r="BM405" t="s">
        <v>156</v>
      </c>
      <c r="BN405">
        <v>1998</v>
      </c>
      <c r="BO405" t="s">
        <v>157</v>
      </c>
      <c r="BP405">
        <v>2</v>
      </c>
      <c r="BQ405">
        <v>420</v>
      </c>
      <c r="BR405" t="s">
        <v>98</v>
      </c>
      <c r="BS405" t="s">
        <v>98</v>
      </c>
      <c r="BT405" t="s">
        <v>105</v>
      </c>
      <c r="BU405">
        <v>144</v>
      </c>
      <c r="BV405">
        <v>123</v>
      </c>
      <c r="BW405">
        <v>0</v>
      </c>
      <c r="BX405">
        <v>0</v>
      </c>
      <c r="BY405">
        <v>0</v>
      </c>
      <c r="BZ405">
        <v>0</v>
      </c>
      <c r="CA405" t="s">
        <v>83</v>
      </c>
      <c r="CB405" t="s">
        <v>83</v>
      </c>
      <c r="CC405" t="s">
        <v>83</v>
      </c>
      <c r="CD405">
        <v>0</v>
      </c>
      <c r="CE405">
        <v>7</v>
      </c>
      <c r="CF405">
        <v>2006</v>
      </c>
      <c r="CG405" t="s">
        <v>110</v>
      </c>
      <c r="CH405" t="s">
        <v>128</v>
      </c>
      <c r="CI405" s="3">
        <v>258000</v>
      </c>
    </row>
    <row r="406" spans="1:87" x14ac:dyDescent="0.3">
      <c r="A406" s="1">
        <v>405</v>
      </c>
      <c r="B406">
        <v>60</v>
      </c>
      <c r="C406" t="s">
        <v>81</v>
      </c>
      <c r="D406" t="s">
        <v>83</v>
      </c>
      <c r="E406" s="1">
        <v>10364</v>
      </c>
      <c r="F406" s="2" t="s">
        <v>82</v>
      </c>
      <c r="G406" s="1">
        <f t="shared" si="24"/>
        <v>1</v>
      </c>
      <c r="H406" t="s">
        <v>83</v>
      </c>
      <c r="I406" t="s">
        <v>120</v>
      </c>
      <c r="J406" t="s">
        <v>85</v>
      </c>
      <c r="K406" t="s">
        <v>86</v>
      </c>
      <c r="L406" t="s">
        <v>87</v>
      </c>
      <c r="M406" t="s">
        <v>88</v>
      </c>
      <c r="N406" t="s">
        <v>193</v>
      </c>
      <c r="O406" t="s">
        <v>90</v>
      </c>
      <c r="P406" t="s">
        <v>90</v>
      </c>
      <c r="Q406" t="s">
        <v>91</v>
      </c>
      <c r="R406" t="s">
        <v>92</v>
      </c>
      <c r="S406">
        <v>6</v>
      </c>
      <c r="T406">
        <v>5</v>
      </c>
      <c r="U406" s="2">
        <v>1995</v>
      </c>
      <c r="V406" s="2">
        <v>1996</v>
      </c>
      <c r="W406" s="1">
        <f t="shared" si="25"/>
        <v>27</v>
      </c>
      <c r="X406" s="1">
        <f t="shared" si="26"/>
        <v>26</v>
      </c>
      <c r="Y406" t="s">
        <v>93</v>
      </c>
      <c r="Z406" t="s">
        <v>94</v>
      </c>
      <c r="AA406" t="s">
        <v>116</v>
      </c>
      <c r="AB406" t="s">
        <v>116</v>
      </c>
      <c r="AC406" t="s">
        <v>117</v>
      </c>
      <c r="AE406">
        <v>0</v>
      </c>
      <c r="AF406" t="s">
        <v>98</v>
      </c>
      <c r="AG406" t="s">
        <v>98</v>
      </c>
      <c r="AH406" t="s">
        <v>99</v>
      </c>
      <c r="AI406" s="1">
        <f>VLOOKUP('Housing Data Set'!AH406, 'Look-Up Tab'!$B$3:$C$8,2,FALSE)</f>
        <v>3</v>
      </c>
      <c r="AJ406" t="s">
        <v>97</v>
      </c>
      <c r="AK406" t="s">
        <v>98</v>
      </c>
      <c r="AL406" t="s">
        <v>100</v>
      </c>
      <c r="AM406" t="s">
        <v>102</v>
      </c>
      <c r="AN406">
        <v>0</v>
      </c>
      <c r="AO406" t="s">
        <v>102</v>
      </c>
      <c r="AP406">
        <v>0</v>
      </c>
      <c r="AQ406">
        <v>806</v>
      </c>
      <c r="AR406">
        <v>806</v>
      </c>
      <c r="AS406" t="s">
        <v>103</v>
      </c>
      <c r="AT406" t="s">
        <v>97</v>
      </c>
      <c r="AU406" t="s">
        <v>105</v>
      </c>
      <c r="AV406" t="s">
        <v>106</v>
      </c>
      <c r="AW406">
        <v>806</v>
      </c>
      <c r="AX406">
        <v>766</v>
      </c>
      <c r="AY406">
        <v>0</v>
      </c>
      <c r="AZ406">
        <v>1572</v>
      </c>
      <c r="BA406">
        <v>0</v>
      </c>
      <c r="BB406">
        <v>0</v>
      </c>
      <c r="BC406">
        <v>2</v>
      </c>
      <c r="BD406">
        <v>1</v>
      </c>
      <c r="BE406">
        <v>3</v>
      </c>
      <c r="BF406">
        <v>1</v>
      </c>
      <c r="BG406" t="s">
        <v>98</v>
      </c>
      <c r="BH406" s="1">
        <v>7</v>
      </c>
      <c r="BI406" t="s">
        <v>107</v>
      </c>
      <c r="BJ406" s="2">
        <v>1</v>
      </c>
      <c r="BK406" s="1">
        <f t="shared" si="27"/>
        <v>1</v>
      </c>
      <c r="BL406" t="s">
        <v>98</v>
      </c>
      <c r="BM406" t="s">
        <v>156</v>
      </c>
      <c r="BN406">
        <v>1995</v>
      </c>
      <c r="BO406" t="s">
        <v>157</v>
      </c>
      <c r="BP406">
        <v>2</v>
      </c>
      <c r="BQ406">
        <v>373</v>
      </c>
      <c r="BR406" t="s">
        <v>98</v>
      </c>
      <c r="BS406" t="s">
        <v>98</v>
      </c>
      <c r="BT406" t="s">
        <v>105</v>
      </c>
      <c r="BU406">
        <v>0</v>
      </c>
      <c r="BV406">
        <v>40</v>
      </c>
      <c r="BW406">
        <v>0</v>
      </c>
      <c r="BX406">
        <v>0</v>
      </c>
      <c r="BY406">
        <v>0</v>
      </c>
      <c r="BZ406">
        <v>0</v>
      </c>
      <c r="CA406" t="s">
        <v>83</v>
      </c>
      <c r="CB406" t="s">
        <v>83</v>
      </c>
      <c r="CC406" t="s">
        <v>83</v>
      </c>
      <c r="CD406">
        <v>0</v>
      </c>
      <c r="CE406">
        <v>5</v>
      </c>
      <c r="CF406">
        <v>2007</v>
      </c>
      <c r="CG406" t="s">
        <v>110</v>
      </c>
      <c r="CH406" t="s">
        <v>111</v>
      </c>
      <c r="CI406" s="3">
        <v>168000</v>
      </c>
    </row>
    <row r="407" spans="1:87" x14ac:dyDescent="0.3">
      <c r="A407" s="1">
        <v>406</v>
      </c>
      <c r="B407">
        <v>20</v>
      </c>
      <c r="C407" t="s">
        <v>81</v>
      </c>
      <c r="D407" t="s">
        <v>83</v>
      </c>
      <c r="E407" s="1">
        <v>9991</v>
      </c>
      <c r="F407" s="2" t="s">
        <v>82</v>
      </c>
      <c r="G407" s="1">
        <f t="shared" si="24"/>
        <v>1</v>
      </c>
      <c r="H407" t="s">
        <v>83</v>
      </c>
      <c r="I407" t="s">
        <v>120</v>
      </c>
      <c r="J407" t="s">
        <v>85</v>
      </c>
      <c r="K407" t="s">
        <v>86</v>
      </c>
      <c r="L407" t="s">
        <v>122</v>
      </c>
      <c r="M407" t="s">
        <v>88</v>
      </c>
      <c r="N407" t="s">
        <v>151</v>
      </c>
      <c r="O407" t="s">
        <v>114</v>
      </c>
      <c r="P407" t="s">
        <v>90</v>
      </c>
      <c r="Q407" t="s">
        <v>91</v>
      </c>
      <c r="R407" t="s">
        <v>115</v>
      </c>
      <c r="S407">
        <v>4</v>
      </c>
      <c r="T407">
        <v>4</v>
      </c>
      <c r="U407" s="2">
        <v>1976</v>
      </c>
      <c r="V407" s="2">
        <v>1993</v>
      </c>
      <c r="W407" s="1">
        <f t="shared" si="25"/>
        <v>46</v>
      </c>
      <c r="X407" s="1">
        <f t="shared" si="26"/>
        <v>29</v>
      </c>
      <c r="Y407" t="s">
        <v>93</v>
      </c>
      <c r="Z407" t="s">
        <v>94</v>
      </c>
      <c r="AA407" t="s">
        <v>161</v>
      </c>
      <c r="AB407" t="s">
        <v>161</v>
      </c>
      <c r="AC407" t="s">
        <v>117</v>
      </c>
      <c r="AE407">
        <v>0</v>
      </c>
      <c r="AF407" t="s">
        <v>98</v>
      </c>
      <c r="AG407" t="s">
        <v>98</v>
      </c>
      <c r="AH407" t="s">
        <v>118</v>
      </c>
      <c r="AI407" s="1">
        <f>VLOOKUP('Housing Data Set'!AH407, 'Look-Up Tab'!$B$3:$C$8,2,FALSE)</f>
        <v>2</v>
      </c>
      <c r="AJ407" t="s">
        <v>98</v>
      </c>
      <c r="AK407" t="s">
        <v>98</v>
      </c>
      <c r="AL407" t="s">
        <v>100</v>
      </c>
      <c r="AM407" t="s">
        <v>141</v>
      </c>
      <c r="AN407">
        <v>1116</v>
      </c>
      <c r="AO407" t="s">
        <v>102</v>
      </c>
      <c r="AP407">
        <v>0</v>
      </c>
      <c r="AQ407">
        <v>165</v>
      </c>
      <c r="AR407">
        <v>1281</v>
      </c>
      <c r="AS407" t="s">
        <v>103</v>
      </c>
      <c r="AT407" t="s">
        <v>104</v>
      </c>
      <c r="AU407" t="s">
        <v>105</v>
      </c>
      <c r="AV407" t="s">
        <v>106</v>
      </c>
      <c r="AW407">
        <v>1620</v>
      </c>
      <c r="AX407">
        <v>0</v>
      </c>
      <c r="AY407">
        <v>0</v>
      </c>
      <c r="AZ407">
        <v>1620</v>
      </c>
      <c r="BA407">
        <v>1</v>
      </c>
      <c r="BB407">
        <v>0</v>
      </c>
      <c r="BC407">
        <v>2</v>
      </c>
      <c r="BD407">
        <v>0</v>
      </c>
      <c r="BE407">
        <v>3</v>
      </c>
      <c r="BF407">
        <v>1</v>
      </c>
      <c r="BG407" t="s">
        <v>98</v>
      </c>
      <c r="BH407" s="1">
        <v>8</v>
      </c>
      <c r="BI407" t="s">
        <v>146</v>
      </c>
      <c r="BJ407" s="2">
        <v>1</v>
      </c>
      <c r="BK407" s="1">
        <f t="shared" si="27"/>
        <v>1</v>
      </c>
      <c r="BL407" t="s">
        <v>98</v>
      </c>
      <c r="BM407" t="s">
        <v>108</v>
      </c>
      <c r="BN407">
        <v>1993</v>
      </c>
      <c r="BO407" t="s">
        <v>102</v>
      </c>
      <c r="BP407">
        <v>2</v>
      </c>
      <c r="BQ407">
        <v>490</v>
      </c>
      <c r="BR407" t="s">
        <v>98</v>
      </c>
      <c r="BS407" t="s">
        <v>98</v>
      </c>
      <c r="BT407" t="s">
        <v>105</v>
      </c>
      <c r="BU407">
        <v>120</v>
      </c>
      <c r="BV407">
        <v>78</v>
      </c>
      <c r="BW407">
        <v>0</v>
      </c>
      <c r="BX407">
        <v>0</v>
      </c>
      <c r="BY407">
        <v>0</v>
      </c>
      <c r="BZ407">
        <v>0</v>
      </c>
      <c r="CA407" t="s">
        <v>83</v>
      </c>
      <c r="CB407" t="s">
        <v>163</v>
      </c>
      <c r="CC407" t="s">
        <v>83</v>
      </c>
      <c r="CD407">
        <v>0</v>
      </c>
      <c r="CE407">
        <v>6</v>
      </c>
      <c r="CF407">
        <v>2009</v>
      </c>
      <c r="CG407" t="s">
        <v>110</v>
      </c>
      <c r="CH407" t="s">
        <v>111</v>
      </c>
      <c r="CI407" s="3">
        <v>150000</v>
      </c>
    </row>
    <row r="408" spans="1:87" x14ac:dyDescent="0.3">
      <c r="A408" s="1">
        <v>407</v>
      </c>
      <c r="B408">
        <v>50</v>
      </c>
      <c r="C408" t="s">
        <v>81</v>
      </c>
      <c r="D408">
        <v>51</v>
      </c>
      <c r="E408" s="1">
        <v>10480</v>
      </c>
      <c r="F408" s="2" t="s">
        <v>82</v>
      </c>
      <c r="G408" s="1">
        <f t="shared" si="24"/>
        <v>1</v>
      </c>
      <c r="H408" t="s">
        <v>83</v>
      </c>
      <c r="I408" t="s">
        <v>84</v>
      </c>
      <c r="J408" t="s">
        <v>85</v>
      </c>
      <c r="K408" t="s">
        <v>86</v>
      </c>
      <c r="L408" t="s">
        <v>87</v>
      </c>
      <c r="M408" t="s">
        <v>88</v>
      </c>
      <c r="N408" t="s">
        <v>232</v>
      </c>
      <c r="O408" t="s">
        <v>90</v>
      </c>
      <c r="P408" t="s">
        <v>90</v>
      </c>
      <c r="Q408" t="s">
        <v>91</v>
      </c>
      <c r="R408" t="s">
        <v>132</v>
      </c>
      <c r="S408">
        <v>6</v>
      </c>
      <c r="T408">
        <v>5</v>
      </c>
      <c r="U408" s="2">
        <v>1936</v>
      </c>
      <c r="V408" s="2">
        <v>1950</v>
      </c>
      <c r="W408" s="1">
        <f t="shared" si="25"/>
        <v>86</v>
      </c>
      <c r="X408" s="1">
        <f t="shared" si="26"/>
        <v>72</v>
      </c>
      <c r="Y408" t="s">
        <v>93</v>
      </c>
      <c r="Z408" t="s">
        <v>94</v>
      </c>
      <c r="AA408" t="s">
        <v>116</v>
      </c>
      <c r="AB408" t="s">
        <v>116</v>
      </c>
      <c r="AC408" t="s">
        <v>117</v>
      </c>
      <c r="AE408">
        <v>0</v>
      </c>
      <c r="AF408" t="s">
        <v>98</v>
      </c>
      <c r="AG408" t="s">
        <v>98</v>
      </c>
      <c r="AH408" t="s">
        <v>126</v>
      </c>
      <c r="AI408" s="1">
        <f>VLOOKUP('Housing Data Set'!AH408, 'Look-Up Tab'!$B$3:$C$8,2,FALSE)</f>
        <v>1</v>
      </c>
      <c r="AJ408" t="s">
        <v>98</v>
      </c>
      <c r="AK408" t="s">
        <v>98</v>
      </c>
      <c r="AL408" t="s">
        <v>100</v>
      </c>
      <c r="AM408" t="s">
        <v>102</v>
      </c>
      <c r="AN408">
        <v>0</v>
      </c>
      <c r="AO408" t="s">
        <v>102</v>
      </c>
      <c r="AP408">
        <v>0</v>
      </c>
      <c r="AQ408">
        <v>1064</v>
      </c>
      <c r="AR408">
        <v>1064</v>
      </c>
      <c r="AS408" t="s">
        <v>103</v>
      </c>
      <c r="AT408" t="s">
        <v>104</v>
      </c>
      <c r="AU408" t="s">
        <v>105</v>
      </c>
      <c r="AV408" t="s">
        <v>164</v>
      </c>
      <c r="AW408">
        <v>1166</v>
      </c>
      <c r="AX408">
        <v>0</v>
      </c>
      <c r="AY408">
        <v>473</v>
      </c>
      <c r="AZ408">
        <v>1639</v>
      </c>
      <c r="BA408">
        <v>0</v>
      </c>
      <c r="BB408">
        <v>0</v>
      </c>
      <c r="BC408">
        <v>1</v>
      </c>
      <c r="BD408">
        <v>0</v>
      </c>
      <c r="BE408">
        <v>3</v>
      </c>
      <c r="BF408">
        <v>1</v>
      </c>
      <c r="BG408" t="s">
        <v>98</v>
      </c>
      <c r="BH408" s="1">
        <v>6</v>
      </c>
      <c r="BI408" t="s">
        <v>244</v>
      </c>
      <c r="BJ408" s="2">
        <v>0</v>
      </c>
      <c r="BK408" s="1">
        <f t="shared" si="27"/>
        <v>0</v>
      </c>
      <c r="BL408" t="s">
        <v>83</v>
      </c>
      <c r="BM408" t="s">
        <v>127</v>
      </c>
      <c r="BN408">
        <v>1936</v>
      </c>
      <c r="BO408" t="s">
        <v>102</v>
      </c>
      <c r="BP408">
        <v>1</v>
      </c>
      <c r="BQ408">
        <v>240</v>
      </c>
      <c r="BR408" t="s">
        <v>98</v>
      </c>
      <c r="BS408" t="s">
        <v>98</v>
      </c>
      <c r="BT408" t="s">
        <v>105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 t="s">
        <v>83</v>
      </c>
      <c r="CB408" t="s">
        <v>83</v>
      </c>
      <c r="CC408" t="s">
        <v>83</v>
      </c>
      <c r="CD408">
        <v>0</v>
      </c>
      <c r="CE408">
        <v>3</v>
      </c>
      <c r="CF408">
        <v>2008</v>
      </c>
      <c r="CG408" t="s">
        <v>110</v>
      </c>
      <c r="CH408" t="s">
        <v>111</v>
      </c>
      <c r="CI408" s="3">
        <v>115000</v>
      </c>
    </row>
    <row r="409" spans="1:87" x14ac:dyDescent="0.3">
      <c r="A409" s="1">
        <v>408</v>
      </c>
      <c r="B409">
        <v>70</v>
      </c>
      <c r="C409" t="s">
        <v>81</v>
      </c>
      <c r="D409">
        <v>63</v>
      </c>
      <c r="E409" s="1">
        <v>15576</v>
      </c>
      <c r="F409" s="2" t="s">
        <v>82</v>
      </c>
      <c r="G409" s="1">
        <f t="shared" si="24"/>
        <v>1</v>
      </c>
      <c r="H409" t="s">
        <v>83</v>
      </c>
      <c r="I409" t="s">
        <v>84</v>
      </c>
      <c r="J409" t="s">
        <v>85</v>
      </c>
      <c r="K409" t="s">
        <v>86</v>
      </c>
      <c r="L409" t="s">
        <v>87</v>
      </c>
      <c r="M409" t="s">
        <v>88</v>
      </c>
      <c r="N409" t="s">
        <v>123</v>
      </c>
      <c r="O409" t="s">
        <v>90</v>
      </c>
      <c r="P409" t="s">
        <v>90</v>
      </c>
      <c r="Q409" t="s">
        <v>91</v>
      </c>
      <c r="R409" t="s">
        <v>92</v>
      </c>
      <c r="S409">
        <v>6</v>
      </c>
      <c r="T409">
        <v>7</v>
      </c>
      <c r="U409" s="2">
        <v>1915</v>
      </c>
      <c r="V409" s="2">
        <v>1976</v>
      </c>
      <c r="W409" s="1">
        <f t="shared" si="25"/>
        <v>107</v>
      </c>
      <c r="X409" s="1">
        <f t="shared" si="26"/>
        <v>46</v>
      </c>
      <c r="Y409" t="s">
        <v>93</v>
      </c>
      <c r="Z409" t="s">
        <v>94</v>
      </c>
      <c r="AA409" t="s">
        <v>124</v>
      </c>
      <c r="AB409" t="s">
        <v>161</v>
      </c>
      <c r="AC409" t="s">
        <v>117</v>
      </c>
      <c r="AE409">
        <v>0</v>
      </c>
      <c r="AF409" t="s">
        <v>98</v>
      </c>
      <c r="AG409" t="s">
        <v>98</v>
      </c>
      <c r="AH409" t="s">
        <v>126</v>
      </c>
      <c r="AI409" s="1">
        <f>VLOOKUP('Housing Data Set'!AH409, 'Look-Up Tab'!$B$3:$C$8,2,FALSE)</f>
        <v>1</v>
      </c>
      <c r="AJ409" t="s">
        <v>97</v>
      </c>
      <c r="AK409" t="s">
        <v>98</v>
      </c>
      <c r="AL409" t="s">
        <v>100</v>
      </c>
      <c r="AM409" t="s">
        <v>102</v>
      </c>
      <c r="AN409">
        <v>0</v>
      </c>
      <c r="AO409" t="s">
        <v>102</v>
      </c>
      <c r="AP409">
        <v>0</v>
      </c>
      <c r="AQ409">
        <v>840</v>
      </c>
      <c r="AR409">
        <v>840</v>
      </c>
      <c r="AS409" t="s">
        <v>103</v>
      </c>
      <c r="AT409" t="s">
        <v>104</v>
      </c>
      <c r="AU409" t="s">
        <v>105</v>
      </c>
      <c r="AV409" t="s">
        <v>106</v>
      </c>
      <c r="AW409">
        <v>840</v>
      </c>
      <c r="AX409">
        <v>840</v>
      </c>
      <c r="AY409">
        <v>0</v>
      </c>
      <c r="AZ409">
        <v>1680</v>
      </c>
      <c r="BA409">
        <v>0</v>
      </c>
      <c r="BB409">
        <v>0</v>
      </c>
      <c r="BC409">
        <v>2</v>
      </c>
      <c r="BD409">
        <v>0</v>
      </c>
      <c r="BE409">
        <v>4</v>
      </c>
      <c r="BF409">
        <v>1</v>
      </c>
      <c r="BG409" t="s">
        <v>98</v>
      </c>
      <c r="BH409" s="1">
        <v>8</v>
      </c>
      <c r="BI409" t="s">
        <v>107</v>
      </c>
      <c r="BJ409" s="2">
        <v>0</v>
      </c>
      <c r="BK409" s="1">
        <f t="shared" si="27"/>
        <v>0</v>
      </c>
      <c r="BL409" t="s">
        <v>83</v>
      </c>
      <c r="BM409" t="s">
        <v>108</v>
      </c>
      <c r="BN409">
        <v>1960</v>
      </c>
      <c r="BO409" t="s">
        <v>102</v>
      </c>
      <c r="BP409">
        <v>1</v>
      </c>
      <c r="BQ409">
        <v>308</v>
      </c>
      <c r="BR409" t="s">
        <v>98</v>
      </c>
      <c r="BS409" t="s">
        <v>98</v>
      </c>
      <c r="BT409" t="s">
        <v>105</v>
      </c>
      <c r="BU409">
        <v>0</v>
      </c>
      <c r="BV409">
        <v>0</v>
      </c>
      <c r="BW409">
        <v>160</v>
      </c>
      <c r="BX409">
        <v>0</v>
      </c>
      <c r="BY409">
        <v>0</v>
      </c>
      <c r="BZ409">
        <v>0</v>
      </c>
      <c r="CA409" t="s">
        <v>83</v>
      </c>
      <c r="CB409" t="s">
        <v>83</v>
      </c>
      <c r="CC409" t="s">
        <v>83</v>
      </c>
      <c r="CD409">
        <v>0</v>
      </c>
      <c r="CE409">
        <v>3</v>
      </c>
      <c r="CF409">
        <v>2008</v>
      </c>
      <c r="CG409" t="s">
        <v>110</v>
      </c>
      <c r="CH409" t="s">
        <v>111</v>
      </c>
      <c r="CI409" s="3">
        <v>177000</v>
      </c>
    </row>
    <row r="410" spans="1:87" x14ac:dyDescent="0.3">
      <c r="A410" s="1">
        <v>409</v>
      </c>
      <c r="B410">
        <v>60</v>
      </c>
      <c r="C410" t="s">
        <v>81</v>
      </c>
      <c r="D410">
        <v>109</v>
      </c>
      <c r="E410" s="1">
        <v>14154</v>
      </c>
      <c r="F410" s="2" t="s">
        <v>82</v>
      </c>
      <c r="G410" s="1">
        <f t="shared" si="24"/>
        <v>1</v>
      </c>
      <c r="H410" t="s">
        <v>83</v>
      </c>
      <c r="I410" t="s">
        <v>84</v>
      </c>
      <c r="J410" t="s">
        <v>85</v>
      </c>
      <c r="K410" t="s">
        <v>86</v>
      </c>
      <c r="L410" t="s">
        <v>122</v>
      </c>
      <c r="M410" t="s">
        <v>88</v>
      </c>
      <c r="N410" t="s">
        <v>154</v>
      </c>
      <c r="O410" t="s">
        <v>90</v>
      </c>
      <c r="P410" t="s">
        <v>90</v>
      </c>
      <c r="Q410" t="s">
        <v>91</v>
      </c>
      <c r="R410" t="s">
        <v>92</v>
      </c>
      <c r="S410">
        <v>7</v>
      </c>
      <c r="T410">
        <v>5</v>
      </c>
      <c r="U410" s="2">
        <v>2006</v>
      </c>
      <c r="V410" s="2">
        <v>2006</v>
      </c>
      <c r="W410" s="1">
        <f t="shared" si="25"/>
        <v>16</v>
      </c>
      <c r="X410" s="1">
        <f t="shared" si="26"/>
        <v>16</v>
      </c>
      <c r="Y410" t="s">
        <v>93</v>
      </c>
      <c r="Z410" t="s">
        <v>94</v>
      </c>
      <c r="AA410" t="s">
        <v>95</v>
      </c>
      <c r="AB410" t="s">
        <v>95</v>
      </c>
      <c r="AC410" t="s">
        <v>96</v>
      </c>
      <c r="AE410">
        <v>350</v>
      </c>
      <c r="AF410" t="s">
        <v>97</v>
      </c>
      <c r="AG410" t="s">
        <v>98</v>
      </c>
      <c r="AH410" t="s">
        <v>99</v>
      </c>
      <c r="AI410" s="1">
        <f>VLOOKUP('Housing Data Set'!AH410, 'Look-Up Tab'!$B$3:$C$8,2,FALSE)</f>
        <v>3</v>
      </c>
      <c r="AJ410" t="s">
        <v>104</v>
      </c>
      <c r="AK410" t="s">
        <v>97</v>
      </c>
      <c r="AL410" t="s">
        <v>100</v>
      </c>
      <c r="AM410" t="s">
        <v>102</v>
      </c>
      <c r="AN410">
        <v>0</v>
      </c>
      <c r="AO410" t="s">
        <v>102</v>
      </c>
      <c r="AP410">
        <v>0</v>
      </c>
      <c r="AQ410">
        <v>1063</v>
      </c>
      <c r="AR410">
        <v>1063</v>
      </c>
      <c r="AS410" t="s">
        <v>103</v>
      </c>
      <c r="AT410" t="s">
        <v>104</v>
      </c>
      <c r="AU410" t="s">
        <v>105</v>
      </c>
      <c r="AV410" t="s">
        <v>106</v>
      </c>
      <c r="AW410">
        <v>1071</v>
      </c>
      <c r="AX410">
        <v>1101</v>
      </c>
      <c r="AY410">
        <v>0</v>
      </c>
      <c r="AZ410">
        <v>2172</v>
      </c>
      <c r="BA410">
        <v>0</v>
      </c>
      <c r="BB410">
        <v>0</v>
      </c>
      <c r="BC410">
        <v>2</v>
      </c>
      <c r="BD410">
        <v>1</v>
      </c>
      <c r="BE410">
        <v>3</v>
      </c>
      <c r="BF410">
        <v>1</v>
      </c>
      <c r="BG410" t="s">
        <v>97</v>
      </c>
      <c r="BH410" s="1">
        <v>9</v>
      </c>
      <c r="BI410" t="s">
        <v>107</v>
      </c>
      <c r="BJ410" s="2">
        <v>1</v>
      </c>
      <c r="BK410" s="1">
        <f t="shared" si="27"/>
        <v>1</v>
      </c>
      <c r="BL410" t="s">
        <v>97</v>
      </c>
      <c r="BM410" t="s">
        <v>108</v>
      </c>
      <c r="BN410">
        <v>2006</v>
      </c>
      <c r="BO410" t="s">
        <v>109</v>
      </c>
      <c r="BP410">
        <v>3</v>
      </c>
      <c r="BQ410">
        <v>947</v>
      </c>
      <c r="BR410" t="s">
        <v>98</v>
      </c>
      <c r="BS410" t="s">
        <v>98</v>
      </c>
      <c r="BT410" t="s">
        <v>105</v>
      </c>
      <c r="BU410">
        <v>192</v>
      </c>
      <c r="BV410">
        <v>62</v>
      </c>
      <c r="BW410">
        <v>0</v>
      </c>
      <c r="BX410">
        <v>0</v>
      </c>
      <c r="BY410">
        <v>0</v>
      </c>
      <c r="BZ410">
        <v>0</v>
      </c>
      <c r="CA410" t="s">
        <v>83</v>
      </c>
      <c r="CB410" t="s">
        <v>83</v>
      </c>
      <c r="CC410" t="s">
        <v>83</v>
      </c>
      <c r="CD410">
        <v>0</v>
      </c>
      <c r="CE410">
        <v>8</v>
      </c>
      <c r="CF410">
        <v>2007</v>
      </c>
      <c r="CG410" t="s">
        <v>158</v>
      </c>
      <c r="CH410" t="s">
        <v>159</v>
      </c>
      <c r="CI410" s="3">
        <v>280000</v>
      </c>
    </row>
    <row r="411" spans="1:87" x14ac:dyDescent="0.3">
      <c r="A411" s="1">
        <v>410</v>
      </c>
      <c r="B411">
        <v>60</v>
      </c>
      <c r="C411" t="s">
        <v>192</v>
      </c>
      <c r="D411">
        <v>85</v>
      </c>
      <c r="E411" s="1">
        <v>10800</v>
      </c>
      <c r="F411" s="2" t="s">
        <v>82</v>
      </c>
      <c r="G411" s="1">
        <f t="shared" si="24"/>
        <v>1</v>
      </c>
      <c r="H411" t="s">
        <v>83</v>
      </c>
      <c r="I411" t="s">
        <v>84</v>
      </c>
      <c r="J411" t="s">
        <v>85</v>
      </c>
      <c r="K411" t="s">
        <v>86</v>
      </c>
      <c r="L411" t="s">
        <v>87</v>
      </c>
      <c r="M411" t="s">
        <v>88</v>
      </c>
      <c r="N411" t="s">
        <v>136</v>
      </c>
      <c r="O411" t="s">
        <v>90</v>
      </c>
      <c r="P411" t="s">
        <v>90</v>
      </c>
      <c r="Q411" t="s">
        <v>91</v>
      </c>
      <c r="R411" t="s">
        <v>92</v>
      </c>
      <c r="S411">
        <v>8</v>
      </c>
      <c r="T411">
        <v>5</v>
      </c>
      <c r="U411" s="2">
        <v>2007</v>
      </c>
      <c r="V411" s="2">
        <v>2008</v>
      </c>
      <c r="W411" s="1">
        <f t="shared" si="25"/>
        <v>15</v>
      </c>
      <c r="X411" s="1">
        <f t="shared" si="26"/>
        <v>14</v>
      </c>
      <c r="Y411" t="s">
        <v>93</v>
      </c>
      <c r="Z411" t="s">
        <v>94</v>
      </c>
      <c r="AA411" t="s">
        <v>95</v>
      </c>
      <c r="AB411" t="s">
        <v>95</v>
      </c>
      <c r="AC411" t="s">
        <v>137</v>
      </c>
      <c r="AE411">
        <v>100</v>
      </c>
      <c r="AF411" t="s">
        <v>97</v>
      </c>
      <c r="AG411" t="s">
        <v>98</v>
      </c>
      <c r="AH411" t="s">
        <v>99</v>
      </c>
      <c r="AI411" s="1">
        <f>VLOOKUP('Housing Data Set'!AH411, 'Look-Up Tab'!$B$3:$C$8,2,FALSE)</f>
        <v>3</v>
      </c>
      <c r="AJ411" t="s">
        <v>104</v>
      </c>
      <c r="AK411" t="s">
        <v>98</v>
      </c>
      <c r="AL411" t="s">
        <v>100</v>
      </c>
      <c r="AM411" t="s">
        <v>101</v>
      </c>
      <c r="AN411">
        <v>789</v>
      </c>
      <c r="AO411" t="s">
        <v>102</v>
      </c>
      <c r="AP411">
        <v>0</v>
      </c>
      <c r="AQ411">
        <v>245</v>
      </c>
      <c r="AR411">
        <v>1034</v>
      </c>
      <c r="AS411" t="s">
        <v>103</v>
      </c>
      <c r="AT411" t="s">
        <v>104</v>
      </c>
      <c r="AU411" t="s">
        <v>105</v>
      </c>
      <c r="AV411" t="s">
        <v>106</v>
      </c>
      <c r="AW411">
        <v>1050</v>
      </c>
      <c r="AX411">
        <v>1028</v>
      </c>
      <c r="AY411">
        <v>0</v>
      </c>
      <c r="AZ411">
        <v>2078</v>
      </c>
      <c r="BA411">
        <v>1</v>
      </c>
      <c r="BB411">
        <v>0</v>
      </c>
      <c r="BC411">
        <v>2</v>
      </c>
      <c r="BD411">
        <v>1</v>
      </c>
      <c r="BE411">
        <v>3</v>
      </c>
      <c r="BF411">
        <v>1</v>
      </c>
      <c r="BG411" t="s">
        <v>104</v>
      </c>
      <c r="BH411" s="1">
        <v>8</v>
      </c>
      <c r="BI411" t="s">
        <v>107</v>
      </c>
      <c r="BJ411" s="2">
        <v>1</v>
      </c>
      <c r="BK411" s="1">
        <f t="shared" si="27"/>
        <v>1</v>
      </c>
      <c r="BL411" t="s">
        <v>97</v>
      </c>
      <c r="BM411" t="s">
        <v>108</v>
      </c>
      <c r="BN411">
        <v>2008</v>
      </c>
      <c r="BO411" t="s">
        <v>157</v>
      </c>
      <c r="BP411">
        <v>3</v>
      </c>
      <c r="BQ411">
        <v>836</v>
      </c>
      <c r="BR411" t="s">
        <v>98</v>
      </c>
      <c r="BS411" t="s">
        <v>98</v>
      </c>
      <c r="BT411" t="s">
        <v>105</v>
      </c>
      <c r="BU411">
        <v>0</v>
      </c>
      <c r="BV411">
        <v>102</v>
      </c>
      <c r="BW411">
        <v>0</v>
      </c>
      <c r="BX411">
        <v>0</v>
      </c>
      <c r="BY411">
        <v>0</v>
      </c>
      <c r="BZ411">
        <v>0</v>
      </c>
      <c r="CA411" t="s">
        <v>83</v>
      </c>
      <c r="CB411" t="s">
        <v>83</v>
      </c>
      <c r="CC411" t="s">
        <v>83</v>
      </c>
      <c r="CD411">
        <v>0</v>
      </c>
      <c r="CE411">
        <v>4</v>
      </c>
      <c r="CF411">
        <v>2008</v>
      </c>
      <c r="CG411" t="s">
        <v>158</v>
      </c>
      <c r="CH411" t="s">
        <v>159</v>
      </c>
      <c r="CI411" s="3">
        <v>339750</v>
      </c>
    </row>
    <row r="412" spans="1:87" x14ac:dyDescent="0.3">
      <c r="A412" s="1">
        <v>411</v>
      </c>
      <c r="B412">
        <v>20</v>
      </c>
      <c r="C412" t="s">
        <v>81</v>
      </c>
      <c r="D412">
        <v>68</v>
      </c>
      <c r="E412" s="1">
        <v>9571</v>
      </c>
      <c r="F412" s="2" t="s">
        <v>82</v>
      </c>
      <c r="G412" s="1">
        <f t="shared" si="24"/>
        <v>1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88</v>
      </c>
      <c r="N412" t="s">
        <v>185</v>
      </c>
      <c r="O412" t="s">
        <v>90</v>
      </c>
      <c r="P412" t="s">
        <v>90</v>
      </c>
      <c r="Q412" t="s">
        <v>91</v>
      </c>
      <c r="R412" t="s">
        <v>115</v>
      </c>
      <c r="S412">
        <v>5</v>
      </c>
      <c r="T412">
        <v>3</v>
      </c>
      <c r="U412" s="2">
        <v>1958</v>
      </c>
      <c r="V412" s="2">
        <v>1958</v>
      </c>
      <c r="W412" s="1">
        <f t="shared" si="25"/>
        <v>64</v>
      </c>
      <c r="X412" s="1">
        <f t="shared" si="26"/>
        <v>64</v>
      </c>
      <c r="Y412" t="s">
        <v>93</v>
      </c>
      <c r="Z412" t="s">
        <v>94</v>
      </c>
      <c r="AA412" t="s">
        <v>245</v>
      </c>
      <c r="AB412" t="s">
        <v>226</v>
      </c>
      <c r="AC412" t="s">
        <v>117</v>
      </c>
      <c r="AE412">
        <v>0</v>
      </c>
      <c r="AF412" t="s">
        <v>98</v>
      </c>
      <c r="AG412" t="s">
        <v>147</v>
      </c>
      <c r="AH412" t="s">
        <v>118</v>
      </c>
      <c r="AI412" s="1">
        <f>VLOOKUP('Housing Data Set'!AH412, 'Look-Up Tab'!$B$3:$C$8,2,FALSE)</f>
        <v>2</v>
      </c>
      <c r="AJ412" t="s">
        <v>98</v>
      </c>
      <c r="AK412" t="s">
        <v>147</v>
      </c>
      <c r="AL412" t="s">
        <v>100</v>
      </c>
      <c r="AM412" t="s">
        <v>102</v>
      </c>
      <c r="AN412">
        <v>0</v>
      </c>
      <c r="AO412" t="s">
        <v>102</v>
      </c>
      <c r="AP412">
        <v>0</v>
      </c>
      <c r="AQ412">
        <v>1276</v>
      </c>
      <c r="AR412">
        <v>1276</v>
      </c>
      <c r="AS412" t="s">
        <v>103</v>
      </c>
      <c r="AT412" t="s">
        <v>98</v>
      </c>
      <c r="AU412" t="s">
        <v>105</v>
      </c>
      <c r="AV412" t="s">
        <v>164</v>
      </c>
      <c r="AW412">
        <v>1276</v>
      </c>
      <c r="AX412">
        <v>0</v>
      </c>
      <c r="AY412">
        <v>0</v>
      </c>
      <c r="AZ412">
        <v>1276</v>
      </c>
      <c r="BA412">
        <v>0</v>
      </c>
      <c r="BB412">
        <v>0</v>
      </c>
      <c r="BC412">
        <v>1</v>
      </c>
      <c r="BD412">
        <v>0</v>
      </c>
      <c r="BE412">
        <v>3</v>
      </c>
      <c r="BF412">
        <v>1</v>
      </c>
      <c r="BG412" t="s">
        <v>98</v>
      </c>
      <c r="BH412" s="1">
        <v>5</v>
      </c>
      <c r="BI412" t="s">
        <v>194</v>
      </c>
      <c r="BJ412" s="2">
        <v>0</v>
      </c>
      <c r="BK412" s="1">
        <f t="shared" si="27"/>
        <v>0</v>
      </c>
      <c r="BL412" t="s">
        <v>83</v>
      </c>
      <c r="BM412" t="s">
        <v>108</v>
      </c>
      <c r="BN412">
        <v>1958</v>
      </c>
      <c r="BO412" t="s">
        <v>102</v>
      </c>
      <c r="BP412">
        <v>1</v>
      </c>
      <c r="BQ412">
        <v>350</v>
      </c>
      <c r="BR412" t="s">
        <v>98</v>
      </c>
      <c r="BS412" t="s">
        <v>98</v>
      </c>
      <c r="BT412" t="s">
        <v>105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 t="s">
        <v>83</v>
      </c>
      <c r="CB412" t="s">
        <v>83</v>
      </c>
      <c r="CC412" t="s">
        <v>83</v>
      </c>
      <c r="CD412">
        <v>0</v>
      </c>
      <c r="CE412">
        <v>6</v>
      </c>
      <c r="CF412">
        <v>2009</v>
      </c>
      <c r="CG412" t="s">
        <v>173</v>
      </c>
      <c r="CH412" t="s">
        <v>128</v>
      </c>
      <c r="CI412" s="3">
        <v>60000</v>
      </c>
    </row>
    <row r="413" spans="1:87" x14ac:dyDescent="0.3">
      <c r="A413" s="1">
        <v>412</v>
      </c>
      <c r="B413">
        <v>190</v>
      </c>
      <c r="C413" t="s">
        <v>81</v>
      </c>
      <c r="D413">
        <v>100</v>
      </c>
      <c r="E413" s="1">
        <v>34650</v>
      </c>
      <c r="F413" s="2" t="s">
        <v>82</v>
      </c>
      <c r="G413" s="1">
        <f t="shared" si="24"/>
        <v>1</v>
      </c>
      <c r="H413" t="s">
        <v>83</v>
      </c>
      <c r="I413" t="s">
        <v>84</v>
      </c>
      <c r="J413" t="s">
        <v>175</v>
      </c>
      <c r="K413" t="s">
        <v>86</v>
      </c>
      <c r="L413" t="s">
        <v>87</v>
      </c>
      <c r="M413" t="s">
        <v>88</v>
      </c>
      <c r="N413" t="s">
        <v>193</v>
      </c>
      <c r="O413" t="s">
        <v>90</v>
      </c>
      <c r="P413" t="s">
        <v>90</v>
      </c>
      <c r="Q413" t="s">
        <v>149</v>
      </c>
      <c r="R413" t="s">
        <v>115</v>
      </c>
      <c r="S413">
        <v>5</v>
      </c>
      <c r="T413">
        <v>5</v>
      </c>
      <c r="U413" s="2">
        <v>1955</v>
      </c>
      <c r="V413" s="2">
        <v>1955</v>
      </c>
      <c r="W413" s="1">
        <f t="shared" si="25"/>
        <v>67</v>
      </c>
      <c r="X413" s="1">
        <f t="shared" si="26"/>
        <v>67</v>
      </c>
      <c r="Y413" t="s">
        <v>152</v>
      </c>
      <c r="Z413" t="s">
        <v>94</v>
      </c>
      <c r="AA413" t="s">
        <v>124</v>
      </c>
      <c r="AB413" t="s">
        <v>124</v>
      </c>
      <c r="AC413" t="s">
        <v>117</v>
      </c>
      <c r="AE413">
        <v>0</v>
      </c>
      <c r="AF413" t="s">
        <v>98</v>
      </c>
      <c r="AG413" t="s">
        <v>98</v>
      </c>
      <c r="AH413" t="s">
        <v>118</v>
      </c>
      <c r="AI413" s="1">
        <f>VLOOKUP('Housing Data Set'!AH413, 'Look-Up Tab'!$B$3:$C$8,2,FALSE)</f>
        <v>2</v>
      </c>
      <c r="AJ413" t="s">
        <v>98</v>
      </c>
      <c r="AK413" t="s">
        <v>98</v>
      </c>
      <c r="AL413" t="s">
        <v>121</v>
      </c>
      <c r="AM413" t="s">
        <v>153</v>
      </c>
      <c r="AN413">
        <v>1056</v>
      </c>
      <c r="AO413" t="s">
        <v>102</v>
      </c>
      <c r="AP413">
        <v>0</v>
      </c>
      <c r="AQ413">
        <v>0</v>
      </c>
      <c r="AR413">
        <v>1056</v>
      </c>
      <c r="AS413" t="s">
        <v>103</v>
      </c>
      <c r="AT413" t="s">
        <v>98</v>
      </c>
      <c r="AU413" t="s">
        <v>177</v>
      </c>
      <c r="AV413" t="s">
        <v>106</v>
      </c>
      <c r="AW413">
        <v>1056</v>
      </c>
      <c r="AX413">
        <v>0</v>
      </c>
      <c r="AY413">
        <v>0</v>
      </c>
      <c r="AZ413">
        <v>1056</v>
      </c>
      <c r="BA413">
        <v>1</v>
      </c>
      <c r="BB413">
        <v>0</v>
      </c>
      <c r="BC413">
        <v>1</v>
      </c>
      <c r="BD413">
        <v>0</v>
      </c>
      <c r="BE413">
        <v>3</v>
      </c>
      <c r="BF413">
        <v>1</v>
      </c>
      <c r="BG413" t="s">
        <v>98</v>
      </c>
      <c r="BH413" s="1">
        <v>5</v>
      </c>
      <c r="BI413" t="s">
        <v>107</v>
      </c>
      <c r="BJ413" s="2">
        <v>0</v>
      </c>
      <c r="BK413" s="1">
        <f t="shared" si="27"/>
        <v>0</v>
      </c>
      <c r="BL413" t="s">
        <v>83</v>
      </c>
      <c r="BM413" t="s">
        <v>108</v>
      </c>
      <c r="BN413">
        <v>1955</v>
      </c>
      <c r="BO413" t="s">
        <v>157</v>
      </c>
      <c r="BP413">
        <v>2</v>
      </c>
      <c r="BQ413">
        <v>572</v>
      </c>
      <c r="BR413" t="s">
        <v>98</v>
      </c>
      <c r="BS413" t="s">
        <v>98</v>
      </c>
      <c r="BT413" t="s">
        <v>105</v>
      </c>
      <c r="BU413">
        <v>264</v>
      </c>
      <c r="BV413">
        <v>0</v>
      </c>
      <c r="BW413">
        <v>0</v>
      </c>
      <c r="BX413">
        <v>0</v>
      </c>
      <c r="BY413">
        <v>0</v>
      </c>
      <c r="BZ413">
        <v>0</v>
      </c>
      <c r="CA413" t="s">
        <v>83</v>
      </c>
      <c r="CB413" t="s">
        <v>83</v>
      </c>
      <c r="CC413" t="s">
        <v>83</v>
      </c>
      <c r="CD413">
        <v>0</v>
      </c>
      <c r="CE413">
        <v>1</v>
      </c>
      <c r="CF413">
        <v>2006</v>
      </c>
      <c r="CG413" t="s">
        <v>110</v>
      </c>
      <c r="CH413" t="s">
        <v>111</v>
      </c>
      <c r="CI413" s="3">
        <v>145000</v>
      </c>
    </row>
    <row r="414" spans="1:87" x14ac:dyDescent="0.3">
      <c r="A414" s="1">
        <v>413</v>
      </c>
      <c r="B414">
        <v>20</v>
      </c>
      <c r="C414" t="s">
        <v>192</v>
      </c>
      <c r="D414" t="s">
        <v>83</v>
      </c>
      <c r="E414" s="1">
        <v>4403</v>
      </c>
      <c r="F414" s="2" t="s">
        <v>82</v>
      </c>
      <c r="G414" s="1">
        <f t="shared" si="24"/>
        <v>1</v>
      </c>
      <c r="H414" t="s">
        <v>83</v>
      </c>
      <c r="I414" t="s">
        <v>160</v>
      </c>
      <c r="J414" t="s">
        <v>85</v>
      </c>
      <c r="K414" t="s">
        <v>86</v>
      </c>
      <c r="L414" t="s">
        <v>87</v>
      </c>
      <c r="M414" t="s">
        <v>88</v>
      </c>
      <c r="N414" t="s">
        <v>136</v>
      </c>
      <c r="O414" t="s">
        <v>90</v>
      </c>
      <c r="P414" t="s">
        <v>90</v>
      </c>
      <c r="Q414" t="s">
        <v>91</v>
      </c>
      <c r="R414" t="s">
        <v>115</v>
      </c>
      <c r="S414">
        <v>7</v>
      </c>
      <c r="T414">
        <v>5</v>
      </c>
      <c r="U414" s="2">
        <v>2009</v>
      </c>
      <c r="V414" s="2">
        <v>2009</v>
      </c>
      <c r="W414" s="1">
        <f t="shared" si="25"/>
        <v>13</v>
      </c>
      <c r="X414" s="1">
        <f t="shared" si="26"/>
        <v>13</v>
      </c>
      <c r="Y414" t="s">
        <v>93</v>
      </c>
      <c r="Z414" t="s">
        <v>94</v>
      </c>
      <c r="AA414" t="s">
        <v>116</v>
      </c>
      <c r="AB414" t="s">
        <v>116</v>
      </c>
      <c r="AC414" t="s">
        <v>137</v>
      </c>
      <c r="AE414">
        <v>432</v>
      </c>
      <c r="AF414" t="s">
        <v>104</v>
      </c>
      <c r="AG414" t="s">
        <v>98</v>
      </c>
      <c r="AH414" t="s">
        <v>99</v>
      </c>
      <c r="AI414" s="1">
        <f>VLOOKUP('Housing Data Set'!AH414, 'Look-Up Tab'!$B$3:$C$8,2,FALSE)</f>
        <v>3</v>
      </c>
      <c r="AJ414" t="s">
        <v>104</v>
      </c>
      <c r="AK414" t="s">
        <v>98</v>
      </c>
      <c r="AL414" t="s">
        <v>130</v>
      </c>
      <c r="AM414" t="s">
        <v>101</v>
      </c>
      <c r="AN414">
        <v>578</v>
      </c>
      <c r="AO414" t="s">
        <v>102</v>
      </c>
      <c r="AP414">
        <v>0</v>
      </c>
      <c r="AQ414">
        <v>892</v>
      </c>
      <c r="AR414">
        <v>1470</v>
      </c>
      <c r="AS414" t="s">
        <v>103</v>
      </c>
      <c r="AT414" t="s">
        <v>104</v>
      </c>
      <c r="AU414" t="s">
        <v>105</v>
      </c>
      <c r="AV414" t="s">
        <v>106</v>
      </c>
      <c r="AW414">
        <v>1478</v>
      </c>
      <c r="AX414">
        <v>0</v>
      </c>
      <c r="AY414">
        <v>0</v>
      </c>
      <c r="AZ414">
        <v>1478</v>
      </c>
      <c r="BA414">
        <v>1</v>
      </c>
      <c r="BB414">
        <v>0</v>
      </c>
      <c r="BC414">
        <v>2</v>
      </c>
      <c r="BD414">
        <v>1</v>
      </c>
      <c r="BE414">
        <v>2</v>
      </c>
      <c r="BF414">
        <v>1</v>
      </c>
      <c r="BG414" t="s">
        <v>97</v>
      </c>
      <c r="BH414" s="1">
        <v>7</v>
      </c>
      <c r="BI414" t="s">
        <v>107</v>
      </c>
      <c r="BJ414" s="2">
        <v>1</v>
      </c>
      <c r="BK414" s="1">
        <f t="shared" si="27"/>
        <v>1</v>
      </c>
      <c r="BL414" t="s">
        <v>97</v>
      </c>
      <c r="BM414" t="s">
        <v>108</v>
      </c>
      <c r="BN414">
        <v>2009</v>
      </c>
      <c r="BO414" t="s">
        <v>157</v>
      </c>
      <c r="BP414">
        <v>2</v>
      </c>
      <c r="BQ414">
        <v>484</v>
      </c>
      <c r="BR414" t="s">
        <v>98</v>
      </c>
      <c r="BS414" t="s">
        <v>98</v>
      </c>
      <c r="BT414" t="s">
        <v>105</v>
      </c>
      <c r="BU414">
        <v>0</v>
      </c>
      <c r="BV414">
        <v>144</v>
      </c>
      <c r="BW414">
        <v>0</v>
      </c>
      <c r="BX414">
        <v>0</v>
      </c>
      <c r="BY414">
        <v>0</v>
      </c>
      <c r="BZ414">
        <v>0</v>
      </c>
      <c r="CA414" t="s">
        <v>83</v>
      </c>
      <c r="CB414" t="s">
        <v>83</v>
      </c>
      <c r="CC414" t="s">
        <v>83</v>
      </c>
      <c r="CD414">
        <v>0</v>
      </c>
      <c r="CE414">
        <v>6</v>
      </c>
      <c r="CF414">
        <v>2010</v>
      </c>
      <c r="CG414" t="s">
        <v>158</v>
      </c>
      <c r="CH414" t="s">
        <v>159</v>
      </c>
      <c r="CI414" s="3">
        <v>222000</v>
      </c>
    </row>
    <row r="415" spans="1:87" x14ac:dyDescent="0.3">
      <c r="A415" s="1">
        <v>414</v>
      </c>
      <c r="B415">
        <v>30</v>
      </c>
      <c r="C415" t="s">
        <v>142</v>
      </c>
      <c r="D415">
        <v>56</v>
      </c>
      <c r="E415" s="1">
        <v>8960</v>
      </c>
      <c r="F415" s="2" t="s">
        <v>82</v>
      </c>
      <c r="G415" s="1">
        <f t="shared" si="24"/>
        <v>1</v>
      </c>
      <c r="H415" t="s">
        <v>174</v>
      </c>
      <c r="I415" t="s">
        <v>84</v>
      </c>
      <c r="J415" t="s">
        <v>85</v>
      </c>
      <c r="K415" t="s">
        <v>86</v>
      </c>
      <c r="L415" t="s">
        <v>87</v>
      </c>
      <c r="M415" t="s">
        <v>88</v>
      </c>
      <c r="N415" t="s">
        <v>143</v>
      </c>
      <c r="O415" t="s">
        <v>144</v>
      </c>
      <c r="P415" t="s">
        <v>90</v>
      </c>
      <c r="Q415" t="s">
        <v>91</v>
      </c>
      <c r="R415" t="s">
        <v>115</v>
      </c>
      <c r="S415">
        <v>5</v>
      </c>
      <c r="T415">
        <v>6</v>
      </c>
      <c r="U415" s="2">
        <v>1927</v>
      </c>
      <c r="V415" s="2">
        <v>1950</v>
      </c>
      <c r="W415" s="1">
        <f t="shared" si="25"/>
        <v>95</v>
      </c>
      <c r="X415" s="1">
        <f t="shared" si="26"/>
        <v>72</v>
      </c>
      <c r="Y415" t="s">
        <v>93</v>
      </c>
      <c r="Z415" t="s">
        <v>94</v>
      </c>
      <c r="AA415" t="s">
        <v>155</v>
      </c>
      <c r="AB415" t="s">
        <v>125</v>
      </c>
      <c r="AC415" t="s">
        <v>117</v>
      </c>
      <c r="AE415">
        <v>0</v>
      </c>
      <c r="AF415" t="s">
        <v>98</v>
      </c>
      <c r="AG415" t="s">
        <v>98</v>
      </c>
      <c r="AH415" t="s">
        <v>118</v>
      </c>
      <c r="AI415" s="1">
        <f>VLOOKUP('Housing Data Set'!AH415, 'Look-Up Tab'!$B$3:$C$8,2,FALSE)</f>
        <v>2</v>
      </c>
      <c r="AJ415" t="s">
        <v>98</v>
      </c>
      <c r="AK415" t="s">
        <v>98</v>
      </c>
      <c r="AL415" t="s">
        <v>100</v>
      </c>
      <c r="AM415" t="s">
        <v>102</v>
      </c>
      <c r="AN415">
        <v>0</v>
      </c>
      <c r="AO415" t="s">
        <v>102</v>
      </c>
      <c r="AP415">
        <v>0</v>
      </c>
      <c r="AQ415">
        <v>1008</v>
      </c>
      <c r="AR415">
        <v>1008</v>
      </c>
      <c r="AS415" t="s">
        <v>103</v>
      </c>
      <c r="AT415" t="s">
        <v>97</v>
      </c>
      <c r="AU415" t="s">
        <v>105</v>
      </c>
      <c r="AV415" t="s">
        <v>164</v>
      </c>
      <c r="AW415">
        <v>1028</v>
      </c>
      <c r="AX415">
        <v>0</v>
      </c>
      <c r="AY415">
        <v>0</v>
      </c>
      <c r="AZ415">
        <v>1028</v>
      </c>
      <c r="BA415">
        <v>0</v>
      </c>
      <c r="BB415">
        <v>0</v>
      </c>
      <c r="BC415">
        <v>1</v>
      </c>
      <c r="BD415">
        <v>0</v>
      </c>
      <c r="BE415">
        <v>2</v>
      </c>
      <c r="BF415">
        <v>1</v>
      </c>
      <c r="BG415" t="s">
        <v>98</v>
      </c>
      <c r="BH415" s="1">
        <v>5</v>
      </c>
      <c r="BI415" t="s">
        <v>107</v>
      </c>
      <c r="BJ415" s="2">
        <v>1</v>
      </c>
      <c r="BK415" s="1">
        <f t="shared" si="27"/>
        <v>1</v>
      </c>
      <c r="BL415" t="s">
        <v>97</v>
      </c>
      <c r="BM415" t="s">
        <v>127</v>
      </c>
      <c r="BN415">
        <v>1927</v>
      </c>
      <c r="BO415" t="s">
        <v>102</v>
      </c>
      <c r="BP415">
        <v>2</v>
      </c>
      <c r="BQ415">
        <v>360</v>
      </c>
      <c r="BR415" t="s">
        <v>98</v>
      </c>
      <c r="BS415" t="s">
        <v>98</v>
      </c>
      <c r="BT415" t="s">
        <v>105</v>
      </c>
      <c r="BU415">
        <v>0</v>
      </c>
      <c r="BV415">
        <v>0</v>
      </c>
      <c r="BW415">
        <v>130</v>
      </c>
      <c r="BX415">
        <v>0</v>
      </c>
      <c r="BY415">
        <v>0</v>
      </c>
      <c r="BZ415">
        <v>0</v>
      </c>
      <c r="CA415" t="s">
        <v>83</v>
      </c>
      <c r="CB415" t="s">
        <v>83</v>
      </c>
      <c r="CC415" t="s">
        <v>83</v>
      </c>
      <c r="CD415">
        <v>0</v>
      </c>
      <c r="CE415">
        <v>3</v>
      </c>
      <c r="CF415">
        <v>2010</v>
      </c>
      <c r="CG415" t="s">
        <v>110</v>
      </c>
      <c r="CH415" t="s">
        <v>111</v>
      </c>
      <c r="CI415" s="3">
        <v>115000</v>
      </c>
    </row>
    <row r="416" spans="1:87" x14ac:dyDescent="0.3">
      <c r="A416" s="1">
        <v>415</v>
      </c>
      <c r="B416">
        <v>60</v>
      </c>
      <c r="C416" t="s">
        <v>81</v>
      </c>
      <c r="D416">
        <v>59</v>
      </c>
      <c r="E416" s="1">
        <v>11228</v>
      </c>
      <c r="F416" s="2" t="s">
        <v>82</v>
      </c>
      <c r="G416" s="1">
        <f t="shared" si="24"/>
        <v>1</v>
      </c>
      <c r="H416" t="s">
        <v>83</v>
      </c>
      <c r="I416" t="s">
        <v>160</v>
      </c>
      <c r="J416" t="s">
        <v>85</v>
      </c>
      <c r="K416" t="s">
        <v>86</v>
      </c>
      <c r="L416" t="s">
        <v>166</v>
      </c>
      <c r="M416" t="s">
        <v>88</v>
      </c>
      <c r="N416" t="s">
        <v>170</v>
      </c>
      <c r="O416" t="s">
        <v>90</v>
      </c>
      <c r="P416" t="s">
        <v>90</v>
      </c>
      <c r="Q416" t="s">
        <v>91</v>
      </c>
      <c r="R416" t="s">
        <v>92</v>
      </c>
      <c r="S416">
        <v>7</v>
      </c>
      <c r="T416">
        <v>5</v>
      </c>
      <c r="U416" s="2">
        <v>1993</v>
      </c>
      <c r="V416" s="2">
        <v>1993</v>
      </c>
      <c r="W416" s="1">
        <f t="shared" si="25"/>
        <v>29</v>
      </c>
      <c r="X416" s="1">
        <f t="shared" si="26"/>
        <v>29</v>
      </c>
      <c r="Y416" t="s">
        <v>93</v>
      </c>
      <c r="Z416" t="s">
        <v>94</v>
      </c>
      <c r="AA416" t="s">
        <v>95</v>
      </c>
      <c r="AB416" t="s">
        <v>95</v>
      </c>
      <c r="AC416" t="s">
        <v>117</v>
      </c>
      <c r="AE416">
        <v>0</v>
      </c>
      <c r="AF416" t="s">
        <v>97</v>
      </c>
      <c r="AG416" t="s">
        <v>98</v>
      </c>
      <c r="AH416" t="s">
        <v>99</v>
      </c>
      <c r="AI416" s="1">
        <f>VLOOKUP('Housing Data Set'!AH416, 'Look-Up Tab'!$B$3:$C$8,2,FALSE)</f>
        <v>3</v>
      </c>
      <c r="AJ416" t="s">
        <v>97</v>
      </c>
      <c r="AK416" t="s">
        <v>98</v>
      </c>
      <c r="AL416" t="s">
        <v>100</v>
      </c>
      <c r="AM416" t="s">
        <v>141</v>
      </c>
      <c r="AN416">
        <v>50</v>
      </c>
      <c r="AO416" t="s">
        <v>101</v>
      </c>
      <c r="AP416">
        <v>531</v>
      </c>
      <c r="AQ416">
        <v>499</v>
      </c>
      <c r="AR416">
        <v>1080</v>
      </c>
      <c r="AS416" t="s">
        <v>103</v>
      </c>
      <c r="AT416" t="s">
        <v>104</v>
      </c>
      <c r="AU416" t="s">
        <v>105</v>
      </c>
      <c r="AV416" t="s">
        <v>106</v>
      </c>
      <c r="AW416">
        <v>1080</v>
      </c>
      <c r="AX416">
        <v>1017</v>
      </c>
      <c r="AY416">
        <v>0</v>
      </c>
      <c r="AZ416">
        <v>2097</v>
      </c>
      <c r="BA416">
        <v>0</v>
      </c>
      <c r="BB416">
        <v>1</v>
      </c>
      <c r="BC416">
        <v>2</v>
      </c>
      <c r="BD416">
        <v>1</v>
      </c>
      <c r="BE416">
        <v>3</v>
      </c>
      <c r="BF416">
        <v>1</v>
      </c>
      <c r="BG416" t="s">
        <v>97</v>
      </c>
      <c r="BH416" s="1">
        <v>9</v>
      </c>
      <c r="BI416" t="s">
        <v>107</v>
      </c>
      <c r="BJ416" s="2">
        <v>1</v>
      </c>
      <c r="BK416" s="1">
        <f t="shared" si="27"/>
        <v>1</v>
      </c>
      <c r="BL416" t="s">
        <v>98</v>
      </c>
      <c r="BM416" t="s">
        <v>108</v>
      </c>
      <c r="BN416">
        <v>1993</v>
      </c>
      <c r="BO416" t="s">
        <v>102</v>
      </c>
      <c r="BP416">
        <v>3</v>
      </c>
      <c r="BQ416">
        <v>678</v>
      </c>
      <c r="BR416" t="s">
        <v>98</v>
      </c>
      <c r="BS416" t="s">
        <v>98</v>
      </c>
      <c r="BT416" t="s">
        <v>105</v>
      </c>
      <c r="BU416">
        <v>196</v>
      </c>
      <c r="BV416">
        <v>187</v>
      </c>
      <c r="BW416">
        <v>0</v>
      </c>
      <c r="BX416">
        <v>0</v>
      </c>
      <c r="BY416">
        <v>0</v>
      </c>
      <c r="BZ416">
        <v>0</v>
      </c>
      <c r="CA416" t="s">
        <v>83</v>
      </c>
      <c r="CB416" t="s">
        <v>83</v>
      </c>
      <c r="CC416" t="s">
        <v>83</v>
      </c>
      <c r="CD416">
        <v>0</v>
      </c>
      <c r="CE416">
        <v>12</v>
      </c>
      <c r="CF416">
        <v>2008</v>
      </c>
      <c r="CG416" t="s">
        <v>110</v>
      </c>
      <c r="CH416" t="s">
        <v>111</v>
      </c>
      <c r="CI416" s="3">
        <v>228000</v>
      </c>
    </row>
    <row r="417" spans="1:87" x14ac:dyDescent="0.3">
      <c r="A417" s="1">
        <v>416</v>
      </c>
      <c r="B417">
        <v>20</v>
      </c>
      <c r="C417" t="s">
        <v>81</v>
      </c>
      <c r="D417">
        <v>73</v>
      </c>
      <c r="E417" s="1">
        <v>8899</v>
      </c>
      <c r="F417" s="2" t="s">
        <v>82</v>
      </c>
      <c r="G417" s="1">
        <f t="shared" si="24"/>
        <v>1</v>
      </c>
      <c r="H417" t="s">
        <v>83</v>
      </c>
      <c r="I417" t="s">
        <v>120</v>
      </c>
      <c r="J417" t="s">
        <v>85</v>
      </c>
      <c r="K417" t="s">
        <v>86</v>
      </c>
      <c r="L417" t="s">
        <v>87</v>
      </c>
      <c r="M417" t="s">
        <v>88</v>
      </c>
      <c r="N417" t="s">
        <v>193</v>
      </c>
      <c r="O417" t="s">
        <v>90</v>
      </c>
      <c r="P417" t="s">
        <v>90</v>
      </c>
      <c r="Q417" t="s">
        <v>91</v>
      </c>
      <c r="R417" t="s">
        <v>115</v>
      </c>
      <c r="S417">
        <v>7</v>
      </c>
      <c r="T417">
        <v>5</v>
      </c>
      <c r="U417" s="2">
        <v>2007</v>
      </c>
      <c r="V417" s="2">
        <v>2007</v>
      </c>
      <c r="W417" s="1">
        <f t="shared" si="25"/>
        <v>15</v>
      </c>
      <c r="X417" s="1">
        <f t="shared" si="26"/>
        <v>15</v>
      </c>
      <c r="Y417" t="s">
        <v>93</v>
      </c>
      <c r="Z417" t="s">
        <v>94</v>
      </c>
      <c r="AA417" t="s">
        <v>95</v>
      </c>
      <c r="AB417" t="s">
        <v>95</v>
      </c>
      <c r="AC417" t="s">
        <v>117</v>
      </c>
      <c r="AE417">
        <v>0</v>
      </c>
      <c r="AF417" t="s">
        <v>97</v>
      </c>
      <c r="AG417" t="s">
        <v>98</v>
      </c>
      <c r="AH417" t="s">
        <v>99</v>
      </c>
      <c r="AI417" s="1">
        <f>VLOOKUP('Housing Data Set'!AH417, 'Look-Up Tab'!$B$3:$C$8,2,FALSE)</f>
        <v>3</v>
      </c>
      <c r="AJ417" t="s">
        <v>97</v>
      </c>
      <c r="AK417" t="s">
        <v>98</v>
      </c>
      <c r="AL417" t="s">
        <v>130</v>
      </c>
      <c r="AM417" t="s">
        <v>101</v>
      </c>
      <c r="AN417">
        <v>24</v>
      </c>
      <c r="AO417" t="s">
        <v>102</v>
      </c>
      <c r="AP417">
        <v>0</v>
      </c>
      <c r="AQ417">
        <v>1316</v>
      </c>
      <c r="AR417">
        <v>1340</v>
      </c>
      <c r="AS417" t="s">
        <v>103</v>
      </c>
      <c r="AT417" t="s">
        <v>104</v>
      </c>
      <c r="AU417" t="s">
        <v>105</v>
      </c>
      <c r="AV417" t="s">
        <v>106</v>
      </c>
      <c r="AW417">
        <v>1340</v>
      </c>
      <c r="AX417">
        <v>0</v>
      </c>
      <c r="AY417">
        <v>0</v>
      </c>
      <c r="AZ417">
        <v>1340</v>
      </c>
      <c r="BA417">
        <v>0</v>
      </c>
      <c r="BB417">
        <v>0</v>
      </c>
      <c r="BC417">
        <v>2</v>
      </c>
      <c r="BD417">
        <v>0</v>
      </c>
      <c r="BE417">
        <v>3</v>
      </c>
      <c r="BF417">
        <v>1</v>
      </c>
      <c r="BG417" t="s">
        <v>97</v>
      </c>
      <c r="BH417" s="1">
        <v>6</v>
      </c>
      <c r="BI417" t="s">
        <v>107</v>
      </c>
      <c r="BJ417" s="2">
        <v>0</v>
      </c>
      <c r="BK417" s="1">
        <f t="shared" si="27"/>
        <v>0</v>
      </c>
      <c r="BL417" t="s">
        <v>83</v>
      </c>
      <c r="BM417" t="s">
        <v>108</v>
      </c>
      <c r="BN417">
        <v>2007</v>
      </c>
      <c r="BO417" t="s">
        <v>157</v>
      </c>
      <c r="BP417">
        <v>2</v>
      </c>
      <c r="BQ417">
        <v>396</v>
      </c>
      <c r="BR417" t="s">
        <v>98</v>
      </c>
      <c r="BS417" t="s">
        <v>98</v>
      </c>
      <c r="BT417" t="s">
        <v>105</v>
      </c>
      <c r="BU417">
        <v>100</v>
      </c>
      <c r="BV417">
        <v>30</v>
      </c>
      <c r="BW417">
        <v>0</v>
      </c>
      <c r="BX417">
        <v>0</v>
      </c>
      <c r="BY417">
        <v>0</v>
      </c>
      <c r="BZ417">
        <v>0</v>
      </c>
      <c r="CA417" t="s">
        <v>83</v>
      </c>
      <c r="CB417" t="s">
        <v>83</v>
      </c>
      <c r="CC417" t="s">
        <v>83</v>
      </c>
      <c r="CD417">
        <v>0</v>
      </c>
      <c r="CE417">
        <v>8</v>
      </c>
      <c r="CF417">
        <v>2007</v>
      </c>
      <c r="CG417" t="s">
        <v>158</v>
      </c>
      <c r="CH417" t="s">
        <v>159</v>
      </c>
      <c r="CI417" s="3">
        <v>181134</v>
      </c>
    </row>
    <row r="418" spans="1:87" x14ac:dyDescent="0.3">
      <c r="A418" s="1">
        <v>417</v>
      </c>
      <c r="B418">
        <v>60</v>
      </c>
      <c r="C418" t="s">
        <v>81</v>
      </c>
      <c r="D418">
        <v>74</v>
      </c>
      <c r="E418" s="1">
        <v>7844</v>
      </c>
      <c r="F418" s="2" t="s">
        <v>82</v>
      </c>
      <c r="G418" s="1">
        <f t="shared" si="24"/>
        <v>1</v>
      </c>
      <c r="H418" t="s">
        <v>83</v>
      </c>
      <c r="I418" t="s">
        <v>84</v>
      </c>
      <c r="J418" t="s">
        <v>85</v>
      </c>
      <c r="K418" t="s">
        <v>86</v>
      </c>
      <c r="L418" t="s">
        <v>87</v>
      </c>
      <c r="M418" t="s">
        <v>88</v>
      </c>
      <c r="N418" t="s">
        <v>151</v>
      </c>
      <c r="O418" t="s">
        <v>90</v>
      </c>
      <c r="P418" t="s">
        <v>90</v>
      </c>
      <c r="Q418" t="s">
        <v>91</v>
      </c>
      <c r="R418" t="s">
        <v>92</v>
      </c>
      <c r="S418">
        <v>6</v>
      </c>
      <c r="T418">
        <v>7</v>
      </c>
      <c r="U418" s="2">
        <v>1978</v>
      </c>
      <c r="V418" s="2">
        <v>1978</v>
      </c>
      <c r="W418" s="1">
        <f t="shared" si="25"/>
        <v>44</v>
      </c>
      <c r="X418" s="1">
        <f t="shared" si="26"/>
        <v>44</v>
      </c>
      <c r="Y418" t="s">
        <v>152</v>
      </c>
      <c r="Z418" t="s">
        <v>94</v>
      </c>
      <c r="AA418" t="s">
        <v>140</v>
      </c>
      <c r="AB418" t="s">
        <v>140</v>
      </c>
      <c r="AC418" t="s">
        <v>96</v>
      </c>
      <c r="AE418">
        <v>203</v>
      </c>
      <c r="AF418" t="s">
        <v>98</v>
      </c>
      <c r="AG418" t="s">
        <v>98</v>
      </c>
      <c r="AH418" t="s">
        <v>118</v>
      </c>
      <c r="AI418" s="1">
        <f>VLOOKUP('Housing Data Set'!AH418, 'Look-Up Tab'!$B$3:$C$8,2,FALSE)</f>
        <v>2</v>
      </c>
      <c r="AJ418" t="s">
        <v>98</v>
      </c>
      <c r="AK418" t="s">
        <v>98</v>
      </c>
      <c r="AL418" t="s">
        <v>100</v>
      </c>
      <c r="AM418" t="s">
        <v>119</v>
      </c>
      <c r="AN418">
        <v>209</v>
      </c>
      <c r="AO418" t="s">
        <v>102</v>
      </c>
      <c r="AP418">
        <v>0</v>
      </c>
      <c r="AQ418">
        <v>463</v>
      </c>
      <c r="AR418">
        <v>672</v>
      </c>
      <c r="AS418" t="s">
        <v>103</v>
      </c>
      <c r="AT418" t="s">
        <v>98</v>
      </c>
      <c r="AU418" t="s">
        <v>105</v>
      </c>
      <c r="AV418" t="s">
        <v>106</v>
      </c>
      <c r="AW418">
        <v>672</v>
      </c>
      <c r="AX418">
        <v>728</v>
      </c>
      <c r="AY418">
        <v>0</v>
      </c>
      <c r="AZ418">
        <v>1400</v>
      </c>
      <c r="BA418">
        <v>0</v>
      </c>
      <c r="BB418">
        <v>0</v>
      </c>
      <c r="BC418">
        <v>1</v>
      </c>
      <c r="BD418">
        <v>1</v>
      </c>
      <c r="BE418">
        <v>3</v>
      </c>
      <c r="BF418">
        <v>1</v>
      </c>
      <c r="BG418" t="s">
        <v>98</v>
      </c>
      <c r="BH418" s="1">
        <v>6</v>
      </c>
      <c r="BI418" t="s">
        <v>107</v>
      </c>
      <c r="BJ418" s="2">
        <v>1</v>
      </c>
      <c r="BK418" s="1">
        <f t="shared" si="27"/>
        <v>1</v>
      </c>
      <c r="BL418" t="s">
        <v>98</v>
      </c>
      <c r="BM418" t="s">
        <v>108</v>
      </c>
      <c r="BN418">
        <v>1978</v>
      </c>
      <c r="BO418" t="s">
        <v>157</v>
      </c>
      <c r="BP418">
        <v>2</v>
      </c>
      <c r="BQ418">
        <v>440</v>
      </c>
      <c r="BR418" t="s">
        <v>98</v>
      </c>
      <c r="BS418" t="s">
        <v>98</v>
      </c>
      <c r="BT418" t="s">
        <v>105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 t="s">
        <v>83</v>
      </c>
      <c r="CB418" t="s">
        <v>83</v>
      </c>
      <c r="CC418" t="s">
        <v>83</v>
      </c>
      <c r="CD418">
        <v>0</v>
      </c>
      <c r="CE418">
        <v>3</v>
      </c>
      <c r="CF418">
        <v>2006</v>
      </c>
      <c r="CG418" t="s">
        <v>110</v>
      </c>
      <c r="CH418" t="s">
        <v>111</v>
      </c>
      <c r="CI418" s="3">
        <v>149500</v>
      </c>
    </row>
    <row r="419" spans="1:87" x14ac:dyDescent="0.3">
      <c r="A419" s="1">
        <v>418</v>
      </c>
      <c r="B419">
        <v>70</v>
      </c>
      <c r="C419" t="s">
        <v>81</v>
      </c>
      <c r="D419">
        <v>86</v>
      </c>
      <c r="E419" s="1">
        <v>22420</v>
      </c>
      <c r="F419" s="2" t="s">
        <v>82</v>
      </c>
      <c r="G419" s="1">
        <f t="shared" si="24"/>
        <v>1</v>
      </c>
      <c r="H419" t="s">
        <v>83</v>
      </c>
      <c r="I419" t="s">
        <v>120</v>
      </c>
      <c r="J419" t="s">
        <v>85</v>
      </c>
      <c r="K419" t="s">
        <v>86</v>
      </c>
      <c r="L419" t="s">
        <v>87</v>
      </c>
      <c r="M419" t="s">
        <v>88</v>
      </c>
      <c r="N419" t="s">
        <v>123</v>
      </c>
      <c r="O419" t="s">
        <v>114</v>
      </c>
      <c r="P419" t="s">
        <v>90</v>
      </c>
      <c r="Q419" t="s">
        <v>91</v>
      </c>
      <c r="R419" t="s">
        <v>92</v>
      </c>
      <c r="S419">
        <v>6</v>
      </c>
      <c r="T419">
        <v>6</v>
      </c>
      <c r="U419" s="2">
        <v>1918</v>
      </c>
      <c r="V419" s="2">
        <v>1950</v>
      </c>
      <c r="W419" s="1">
        <f t="shared" si="25"/>
        <v>104</v>
      </c>
      <c r="X419" s="1">
        <f t="shared" si="26"/>
        <v>72</v>
      </c>
      <c r="Y419" t="s">
        <v>152</v>
      </c>
      <c r="Z419" t="s">
        <v>94</v>
      </c>
      <c r="AA419" t="s">
        <v>124</v>
      </c>
      <c r="AB419" t="s">
        <v>203</v>
      </c>
      <c r="AC419" t="s">
        <v>117</v>
      </c>
      <c r="AE419">
        <v>0</v>
      </c>
      <c r="AF419" t="s">
        <v>98</v>
      </c>
      <c r="AG419" t="s">
        <v>98</v>
      </c>
      <c r="AH419" t="s">
        <v>126</v>
      </c>
      <c r="AI419" s="1">
        <f>VLOOKUP('Housing Data Set'!AH419, 'Look-Up Tab'!$B$3:$C$8,2,FALSE)</f>
        <v>1</v>
      </c>
      <c r="AJ419" t="s">
        <v>97</v>
      </c>
      <c r="AK419" t="s">
        <v>98</v>
      </c>
      <c r="AL419" t="s">
        <v>100</v>
      </c>
      <c r="AM419" t="s">
        <v>141</v>
      </c>
      <c r="AN419">
        <v>1128</v>
      </c>
      <c r="AO419" t="s">
        <v>102</v>
      </c>
      <c r="AP419">
        <v>0</v>
      </c>
      <c r="AQ419">
        <v>242</v>
      </c>
      <c r="AR419">
        <v>1370</v>
      </c>
      <c r="AS419" t="s">
        <v>206</v>
      </c>
      <c r="AT419" t="s">
        <v>98</v>
      </c>
      <c r="AU419" t="s">
        <v>177</v>
      </c>
      <c r="AV419" t="s">
        <v>164</v>
      </c>
      <c r="AW419">
        <v>1370</v>
      </c>
      <c r="AX419">
        <v>1254</v>
      </c>
      <c r="AY419">
        <v>0</v>
      </c>
      <c r="AZ419">
        <v>2624</v>
      </c>
      <c r="BA419">
        <v>1</v>
      </c>
      <c r="BB419">
        <v>0</v>
      </c>
      <c r="BC419">
        <v>2</v>
      </c>
      <c r="BD419">
        <v>1</v>
      </c>
      <c r="BE419">
        <v>4</v>
      </c>
      <c r="BF419">
        <v>1</v>
      </c>
      <c r="BG419" t="s">
        <v>98</v>
      </c>
      <c r="BH419" s="1">
        <v>10</v>
      </c>
      <c r="BI419" t="s">
        <v>107</v>
      </c>
      <c r="BJ419" s="2">
        <v>1</v>
      </c>
      <c r="BK419" s="1">
        <f t="shared" si="27"/>
        <v>1</v>
      </c>
      <c r="BL419" t="s">
        <v>97</v>
      </c>
      <c r="BM419" t="s">
        <v>127</v>
      </c>
      <c r="BN419">
        <v>1918</v>
      </c>
      <c r="BO419" t="s">
        <v>102</v>
      </c>
      <c r="BP419">
        <v>3</v>
      </c>
      <c r="BQ419">
        <v>864</v>
      </c>
      <c r="BR419" t="s">
        <v>98</v>
      </c>
      <c r="BS419" t="s">
        <v>98</v>
      </c>
      <c r="BT419" t="s">
        <v>177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 t="s">
        <v>83</v>
      </c>
      <c r="CB419" t="s">
        <v>83</v>
      </c>
      <c r="CC419" t="s">
        <v>83</v>
      </c>
      <c r="CD419">
        <v>0</v>
      </c>
      <c r="CE419">
        <v>11</v>
      </c>
      <c r="CF419">
        <v>2007</v>
      </c>
      <c r="CG419" t="s">
        <v>110</v>
      </c>
      <c r="CH419" t="s">
        <v>111</v>
      </c>
      <c r="CI419" s="3">
        <v>239000</v>
      </c>
    </row>
    <row r="420" spans="1:87" x14ac:dyDescent="0.3">
      <c r="A420" s="1">
        <v>419</v>
      </c>
      <c r="B420">
        <v>50</v>
      </c>
      <c r="C420" t="s">
        <v>81</v>
      </c>
      <c r="D420">
        <v>60</v>
      </c>
      <c r="E420" s="1">
        <v>8160</v>
      </c>
      <c r="F420" s="2" t="s">
        <v>82</v>
      </c>
      <c r="G420" s="1">
        <f t="shared" si="24"/>
        <v>1</v>
      </c>
      <c r="H420" t="s">
        <v>83</v>
      </c>
      <c r="I420" t="s">
        <v>84</v>
      </c>
      <c r="J420" t="s">
        <v>85</v>
      </c>
      <c r="K420" t="s">
        <v>86</v>
      </c>
      <c r="L420" t="s">
        <v>87</v>
      </c>
      <c r="M420" t="s">
        <v>88</v>
      </c>
      <c r="N420" t="s">
        <v>185</v>
      </c>
      <c r="O420" t="s">
        <v>90</v>
      </c>
      <c r="P420" t="s">
        <v>90</v>
      </c>
      <c r="Q420" t="s">
        <v>91</v>
      </c>
      <c r="R420" t="s">
        <v>132</v>
      </c>
      <c r="S420">
        <v>5</v>
      </c>
      <c r="T420">
        <v>6</v>
      </c>
      <c r="U420" s="2">
        <v>1940</v>
      </c>
      <c r="V420" s="2">
        <v>1950</v>
      </c>
      <c r="W420" s="1">
        <f t="shared" si="25"/>
        <v>82</v>
      </c>
      <c r="X420" s="1">
        <f t="shared" si="26"/>
        <v>72</v>
      </c>
      <c r="Y420" t="s">
        <v>93</v>
      </c>
      <c r="Z420" t="s">
        <v>94</v>
      </c>
      <c r="AA420" t="s">
        <v>116</v>
      </c>
      <c r="AB420" t="s">
        <v>116</v>
      </c>
      <c r="AC420" t="s">
        <v>117</v>
      </c>
      <c r="AE420">
        <v>0</v>
      </c>
      <c r="AF420" t="s">
        <v>98</v>
      </c>
      <c r="AG420" t="s">
        <v>98</v>
      </c>
      <c r="AH420" t="s">
        <v>126</v>
      </c>
      <c r="AI420" s="1">
        <f>VLOOKUP('Housing Data Set'!AH420, 'Look-Up Tab'!$B$3:$C$8,2,FALSE)</f>
        <v>1</v>
      </c>
      <c r="AJ420" t="s">
        <v>98</v>
      </c>
      <c r="AK420" t="s">
        <v>98</v>
      </c>
      <c r="AL420" t="s">
        <v>100</v>
      </c>
      <c r="AM420" t="s">
        <v>119</v>
      </c>
      <c r="AN420">
        <v>312</v>
      </c>
      <c r="AO420" t="s">
        <v>102</v>
      </c>
      <c r="AP420">
        <v>0</v>
      </c>
      <c r="AQ420">
        <v>444</v>
      </c>
      <c r="AR420">
        <v>756</v>
      </c>
      <c r="AS420" t="s">
        <v>103</v>
      </c>
      <c r="AT420" t="s">
        <v>147</v>
      </c>
      <c r="AU420" t="s">
        <v>177</v>
      </c>
      <c r="AV420" t="s">
        <v>145</v>
      </c>
      <c r="AW420">
        <v>756</v>
      </c>
      <c r="AX420">
        <v>378</v>
      </c>
      <c r="AY420">
        <v>0</v>
      </c>
      <c r="AZ420">
        <v>1134</v>
      </c>
      <c r="BA420">
        <v>1</v>
      </c>
      <c r="BB420">
        <v>0</v>
      </c>
      <c r="BC420">
        <v>1</v>
      </c>
      <c r="BD420">
        <v>1</v>
      </c>
      <c r="BE420">
        <v>3</v>
      </c>
      <c r="BF420">
        <v>1</v>
      </c>
      <c r="BG420" t="s">
        <v>98</v>
      </c>
      <c r="BH420" s="1">
        <v>7</v>
      </c>
      <c r="BI420" t="s">
        <v>107</v>
      </c>
      <c r="BJ420" s="2">
        <v>0</v>
      </c>
      <c r="BK420" s="1">
        <f t="shared" si="27"/>
        <v>0</v>
      </c>
      <c r="BL420" t="s">
        <v>83</v>
      </c>
      <c r="BM420" t="s">
        <v>127</v>
      </c>
      <c r="BN420">
        <v>1940</v>
      </c>
      <c r="BO420" t="s">
        <v>102</v>
      </c>
      <c r="BP420">
        <v>1</v>
      </c>
      <c r="BQ420">
        <v>240</v>
      </c>
      <c r="BR420" t="s">
        <v>98</v>
      </c>
      <c r="BS420" t="s">
        <v>98</v>
      </c>
      <c r="BT420" t="s">
        <v>190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 t="s">
        <v>83</v>
      </c>
      <c r="CB420" t="s">
        <v>83</v>
      </c>
      <c r="CC420" t="s">
        <v>83</v>
      </c>
      <c r="CD420">
        <v>0</v>
      </c>
      <c r="CE420">
        <v>4</v>
      </c>
      <c r="CF420">
        <v>2007</v>
      </c>
      <c r="CG420" t="s">
        <v>110</v>
      </c>
      <c r="CH420" t="s">
        <v>188</v>
      </c>
      <c r="CI420" s="3">
        <v>126000</v>
      </c>
    </row>
    <row r="421" spans="1:87" x14ac:dyDescent="0.3">
      <c r="A421" s="1">
        <v>420</v>
      </c>
      <c r="B421">
        <v>20</v>
      </c>
      <c r="C421" t="s">
        <v>81</v>
      </c>
      <c r="D421">
        <v>65</v>
      </c>
      <c r="E421" s="1">
        <v>8450</v>
      </c>
      <c r="F421" s="2" t="s">
        <v>82</v>
      </c>
      <c r="G421" s="1">
        <f t="shared" si="24"/>
        <v>1</v>
      </c>
      <c r="H421" t="s">
        <v>83</v>
      </c>
      <c r="I421" t="s">
        <v>84</v>
      </c>
      <c r="J421" t="s">
        <v>85</v>
      </c>
      <c r="K421" t="s">
        <v>86</v>
      </c>
      <c r="L421" t="s">
        <v>87</v>
      </c>
      <c r="M421" t="s">
        <v>88</v>
      </c>
      <c r="N421" t="s">
        <v>162</v>
      </c>
      <c r="O421" t="s">
        <v>90</v>
      </c>
      <c r="P421" t="s">
        <v>90</v>
      </c>
      <c r="Q421" t="s">
        <v>91</v>
      </c>
      <c r="R421" t="s">
        <v>115</v>
      </c>
      <c r="S421">
        <v>5</v>
      </c>
      <c r="T421">
        <v>6</v>
      </c>
      <c r="U421" s="2">
        <v>1968</v>
      </c>
      <c r="V421" s="2">
        <v>1968</v>
      </c>
      <c r="W421" s="1">
        <f t="shared" si="25"/>
        <v>54</v>
      </c>
      <c r="X421" s="1">
        <f t="shared" si="26"/>
        <v>54</v>
      </c>
      <c r="Y421" t="s">
        <v>93</v>
      </c>
      <c r="Z421" t="s">
        <v>94</v>
      </c>
      <c r="AA421" t="s">
        <v>95</v>
      </c>
      <c r="AB421" t="s">
        <v>95</v>
      </c>
      <c r="AC421" t="s">
        <v>117</v>
      </c>
      <c r="AE421">
        <v>0</v>
      </c>
      <c r="AF421" t="s">
        <v>98</v>
      </c>
      <c r="AG421" t="s">
        <v>98</v>
      </c>
      <c r="AH421" t="s">
        <v>118</v>
      </c>
      <c r="AI421" s="1">
        <f>VLOOKUP('Housing Data Set'!AH421, 'Look-Up Tab'!$B$3:$C$8,2,FALSE)</f>
        <v>2</v>
      </c>
      <c r="AJ421" t="s">
        <v>98</v>
      </c>
      <c r="AK421" t="s">
        <v>98</v>
      </c>
      <c r="AL421" t="s">
        <v>100</v>
      </c>
      <c r="AM421" t="s">
        <v>141</v>
      </c>
      <c r="AN421">
        <v>775</v>
      </c>
      <c r="AO421" t="s">
        <v>102</v>
      </c>
      <c r="AP421">
        <v>0</v>
      </c>
      <c r="AQ421">
        <v>281</v>
      </c>
      <c r="AR421">
        <v>1056</v>
      </c>
      <c r="AS421" t="s">
        <v>103</v>
      </c>
      <c r="AT421" t="s">
        <v>104</v>
      </c>
      <c r="AU421" t="s">
        <v>105</v>
      </c>
      <c r="AV421" t="s">
        <v>106</v>
      </c>
      <c r="AW421">
        <v>1056</v>
      </c>
      <c r="AX421">
        <v>0</v>
      </c>
      <c r="AY421">
        <v>0</v>
      </c>
      <c r="AZ421">
        <v>1056</v>
      </c>
      <c r="BA421">
        <v>1</v>
      </c>
      <c r="BB421">
        <v>0</v>
      </c>
      <c r="BC421">
        <v>1</v>
      </c>
      <c r="BD421">
        <v>0</v>
      </c>
      <c r="BE421">
        <v>3</v>
      </c>
      <c r="BF421">
        <v>1</v>
      </c>
      <c r="BG421" t="s">
        <v>98</v>
      </c>
      <c r="BH421" s="1">
        <v>6</v>
      </c>
      <c r="BI421" t="s">
        <v>107</v>
      </c>
      <c r="BJ421" s="2">
        <v>1</v>
      </c>
      <c r="BK421" s="1">
        <f t="shared" si="27"/>
        <v>1</v>
      </c>
      <c r="BL421" t="s">
        <v>147</v>
      </c>
      <c r="BM421" t="s">
        <v>108</v>
      </c>
      <c r="BN421">
        <v>1968</v>
      </c>
      <c r="BO421" t="s">
        <v>102</v>
      </c>
      <c r="BP421">
        <v>1</v>
      </c>
      <c r="BQ421">
        <v>304</v>
      </c>
      <c r="BR421" t="s">
        <v>98</v>
      </c>
      <c r="BS421" t="s">
        <v>98</v>
      </c>
      <c r="BT421" t="s">
        <v>105</v>
      </c>
      <c r="BU421">
        <v>0</v>
      </c>
      <c r="BV421">
        <v>85</v>
      </c>
      <c r="BW421">
        <v>184</v>
      </c>
      <c r="BX421">
        <v>0</v>
      </c>
      <c r="BY421">
        <v>0</v>
      </c>
      <c r="BZ421">
        <v>0</v>
      </c>
      <c r="CA421" t="s">
        <v>83</v>
      </c>
      <c r="CB421" t="s">
        <v>83</v>
      </c>
      <c r="CC421" t="s">
        <v>83</v>
      </c>
      <c r="CD421">
        <v>0</v>
      </c>
      <c r="CE421">
        <v>7</v>
      </c>
      <c r="CF421">
        <v>2010</v>
      </c>
      <c r="CG421" t="s">
        <v>110</v>
      </c>
      <c r="CH421" t="s">
        <v>111</v>
      </c>
      <c r="CI421" s="3">
        <v>142000</v>
      </c>
    </row>
    <row r="422" spans="1:87" x14ac:dyDescent="0.3">
      <c r="A422" s="1">
        <v>421</v>
      </c>
      <c r="B422">
        <v>90</v>
      </c>
      <c r="C422" t="s">
        <v>142</v>
      </c>
      <c r="D422">
        <v>78</v>
      </c>
      <c r="E422" s="1">
        <v>7060</v>
      </c>
      <c r="F422" s="2" t="s">
        <v>82</v>
      </c>
      <c r="G422" s="1">
        <f t="shared" si="24"/>
        <v>1</v>
      </c>
      <c r="H422" t="s">
        <v>83</v>
      </c>
      <c r="I422" t="s">
        <v>84</v>
      </c>
      <c r="J422" t="s">
        <v>85</v>
      </c>
      <c r="K422" t="s">
        <v>86</v>
      </c>
      <c r="L422" t="s">
        <v>87</v>
      </c>
      <c r="M422" t="s">
        <v>88</v>
      </c>
      <c r="N422" t="s">
        <v>131</v>
      </c>
      <c r="O422" t="s">
        <v>90</v>
      </c>
      <c r="P422" t="s">
        <v>90</v>
      </c>
      <c r="Q422" t="s">
        <v>167</v>
      </c>
      <c r="R422" t="s">
        <v>191</v>
      </c>
      <c r="S422">
        <v>7</v>
      </c>
      <c r="T422">
        <v>5</v>
      </c>
      <c r="U422" s="2">
        <v>1997</v>
      </c>
      <c r="V422" s="2">
        <v>1998</v>
      </c>
      <c r="W422" s="1">
        <f t="shared" si="25"/>
        <v>25</v>
      </c>
      <c r="X422" s="1">
        <f t="shared" si="26"/>
        <v>24</v>
      </c>
      <c r="Y422" t="s">
        <v>93</v>
      </c>
      <c r="Z422" t="s">
        <v>94</v>
      </c>
      <c r="AA422" t="s">
        <v>95</v>
      </c>
      <c r="AB422" t="s">
        <v>95</v>
      </c>
      <c r="AC422" t="s">
        <v>96</v>
      </c>
      <c r="AE422">
        <v>200</v>
      </c>
      <c r="AF422" t="s">
        <v>98</v>
      </c>
      <c r="AG422" t="s">
        <v>97</v>
      </c>
      <c r="AH422" t="s">
        <v>99</v>
      </c>
      <c r="AI422" s="1">
        <f>VLOOKUP('Housing Data Set'!AH422, 'Look-Up Tab'!$B$3:$C$8,2,FALSE)</f>
        <v>3</v>
      </c>
      <c r="AJ422" t="s">
        <v>97</v>
      </c>
      <c r="AK422" t="s">
        <v>97</v>
      </c>
      <c r="AL422" t="s">
        <v>97</v>
      </c>
      <c r="AM422" t="s">
        <v>101</v>
      </c>
      <c r="AN422">
        <v>1309</v>
      </c>
      <c r="AO422" t="s">
        <v>102</v>
      </c>
      <c r="AP422">
        <v>0</v>
      </c>
      <c r="AQ422">
        <v>35</v>
      </c>
      <c r="AR422">
        <v>1344</v>
      </c>
      <c r="AS422" t="s">
        <v>103</v>
      </c>
      <c r="AT422" t="s">
        <v>104</v>
      </c>
      <c r="AU422" t="s">
        <v>105</v>
      </c>
      <c r="AV422" t="s">
        <v>106</v>
      </c>
      <c r="AW422">
        <v>1344</v>
      </c>
      <c r="AX422">
        <v>0</v>
      </c>
      <c r="AY422">
        <v>0</v>
      </c>
      <c r="AZ422">
        <v>1344</v>
      </c>
      <c r="BA422">
        <v>2</v>
      </c>
      <c r="BB422">
        <v>0</v>
      </c>
      <c r="BC422">
        <v>2</v>
      </c>
      <c r="BD422">
        <v>0</v>
      </c>
      <c r="BE422">
        <v>2</v>
      </c>
      <c r="BF422">
        <v>2</v>
      </c>
      <c r="BG422" t="s">
        <v>98</v>
      </c>
      <c r="BH422" s="1">
        <v>8</v>
      </c>
      <c r="BI422" t="s">
        <v>107</v>
      </c>
      <c r="BJ422" s="2">
        <v>0</v>
      </c>
      <c r="BK422" s="1">
        <f t="shared" si="27"/>
        <v>0</v>
      </c>
      <c r="BL422" t="s">
        <v>83</v>
      </c>
      <c r="BM422" t="s">
        <v>108</v>
      </c>
      <c r="BN422">
        <v>1997</v>
      </c>
      <c r="BO422" t="s">
        <v>157</v>
      </c>
      <c r="BP422">
        <v>4</v>
      </c>
      <c r="BQ422">
        <v>784</v>
      </c>
      <c r="BR422" t="s">
        <v>98</v>
      </c>
      <c r="BS422" t="s">
        <v>98</v>
      </c>
      <c r="BT422" t="s">
        <v>105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 t="s">
        <v>83</v>
      </c>
      <c r="CB422" t="s">
        <v>83</v>
      </c>
      <c r="CC422" t="s">
        <v>83</v>
      </c>
      <c r="CD422">
        <v>0</v>
      </c>
      <c r="CE422">
        <v>11</v>
      </c>
      <c r="CF422">
        <v>2008</v>
      </c>
      <c r="CG422" t="s">
        <v>110</v>
      </c>
      <c r="CH422" t="s">
        <v>210</v>
      </c>
      <c r="CI422" s="3">
        <v>206300</v>
      </c>
    </row>
    <row r="423" spans="1:87" x14ac:dyDescent="0.3">
      <c r="A423" s="1">
        <v>422</v>
      </c>
      <c r="B423">
        <v>20</v>
      </c>
      <c r="C423" t="s">
        <v>81</v>
      </c>
      <c r="D423" t="s">
        <v>83</v>
      </c>
      <c r="E423" s="1">
        <v>16635</v>
      </c>
      <c r="F423" s="2" t="s">
        <v>82</v>
      </c>
      <c r="G423" s="1">
        <f t="shared" si="24"/>
        <v>1</v>
      </c>
      <c r="H423" t="s">
        <v>83</v>
      </c>
      <c r="I423" t="s">
        <v>120</v>
      </c>
      <c r="J423" t="s">
        <v>85</v>
      </c>
      <c r="K423" t="s">
        <v>86</v>
      </c>
      <c r="L423" t="s">
        <v>112</v>
      </c>
      <c r="M423" t="s">
        <v>88</v>
      </c>
      <c r="N423" t="s">
        <v>138</v>
      </c>
      <c r="O423" t="s">
        <v>90</v>
      </c>
      <c r="P423" t="s">
        <v>90</v>
      </c>
      <c r="Q423" t="s">
        <v>91</v>
      </c>
      <c r="R423" t="s">
        <v>115</v>
      </c>
      <c r="S423">
        <v>6</v>
      </c>
      <c r="T423">
        <v>7</v>
      </c>
      <c r="U423" s="2">
        <v>1977</v>
      </c>
      <c r="V423" s="2">
        <v>2000</v>
      </c>
      <c r="W423" s="1">
        <f t="shared" si="25"/>
        <v>45</v>
      </c>
      <c r="X423" s="1">
        <f t="shared" si="26"/>
        <v>22</v>
      </c>
      <c r="Y423" t="s">
        <v>93</v>
      </c>
      <c r="Z423" t="s">
        <v>94</v>
      </c>
      <c r="AA423" t="s">
        <v>180</v>
      </c>
      <c r="AB423" t="s">
        <v>181</v>
      </c>
      <c r="AC423" t="s">
        <v>137</v>
      </c>
      <c r="AE423">
        <v>126</v>
      </c>
      <c r="AF423" t="s">
        <v>97</v>
      </c>
      <c r="AG423" t="s">
        <v>98</v>
      </c>
      <c r="AH423" t="s">
        <v>118</v>
      </c>
      <c r="AI423" s="1">
        <f>VLOOKUP('Housing Data Set'!AH423, 'Look-Up Tab'!$B$3:$C$8,2,FALSE)</f>
        <v>2</v>
      </c>
      <c r="AJ423" t="s">
        <v>97</v>
      </c>
      <c r="AK423" t="s">
        <v>98</v>
      </c>
      <c r="AL423" t="s">
        <v>100</v>
      </c>
      <c r="AM423" t="s">
        <v>119</v>
      </c>
      <c r="AN423">
        <v>1246</v>
      </c>
      <c r="AO423" t="s">
        <v>102</v>
      </c>
      <c r="AP423">
        <v>0</v>
      </c>
      <c r="AQ423">
        <v>356</v>
      </c>
      <c r="AR423">
        <v>1602</v>
      </c>
      <c r="AS423" t="s">
        <v>103</v>
      </c>
      <c r="AT423" t="s">
        <v>97</v>
      </c>
      <c r="AU423" t="s">
        <v>105</v>
      </c>
      <c r="AV423" t="s">
        <v>106</v>
      </c>
      <c r="AW423">
        <v>1602</v>
      </c>
      <c r="AX423">
        <v>0</v>
      </c>
      <c r="AY423">
        <v>0</v>
      </c>
      <c r="AZ423">
        <v>1602</v>
      </c>
      <c r="BA423">
        <v>0</v>
      </c>
      <c r="BB423">
        <v>1</v>
      </c>
      <c r="BC423">
        <v>2</v>
      </c>
      <c r="BD423">
        <v>0</v>
      </c>
      <c r="BE423">
        <v>3</v>
      </c>
      <c r="BF423">
        <v>1</v>
      </c>
      <c r="BG423" t="s">
        <v>97</v>
      </c>
      <c r="BH423" s="1">
        <v>8</v>
      </c>
      <c r="BI423" t="s">
        <v>107</v>
      </c>
      <c r="BJ423" s="2">
        <v>1</v>
      </c>
      <c r="BK423" s="1">
        <f t="shared" si="27"/>
        <v>1</v>
      </c>
      <c r="BL423" t="s">
        <v>98</v>
      </c>
      <c r="BM423" t="s">
        <v>108</v>
      </c>
      <c r="BN423">
        <v>1977</v>
      </c>
      <c r="BO423" t="s">
        <v>157</v>
      </c>
      <c r="BP423">
        <v>2</v>
      </c>
      <c r="BQ423">
        <v>529</v>
      </c>
      <c r="BR423" t="s">
        <v>98</v>
      </c>
      <c r="BS423" t="s">
        <v>98</v>
      </c>
      <c r="BT423" t="s">
        <v>105</v>
      </c>
      <c r="BU423">
        <v>240</v>
      </c>
      <c r="BV423">
        <v>0</v>
      </c>
      <c r="BW423">
        <v>0</v>
      </c>
      <c r="BX423">
        <v>0</v>
      </c>
      <c r="BY423">
        <v>0</v>
      </c>
      <c r="BZ423">
        <v>0</v>
      </c>
      <c r="CA423" t="s">
        <v>83</v>
      </c>
      <c r="CB423" t="s">
        <v>83</v>
      </c>
      <c r="CC423" t="s">
        <v>83</v>
      </c>
      <c r="CD423">
        <v>0</v>
      </c>
      <c r="CE423">
        <v>6</v>
      </c>
      <c r="CF423">
        <v>2009</v>
      </c>
      <c r="CG423" t="s">
        <v>110</v>
      </c>
      <c r="CH423" t="s">
        <v>111</v>
      </c>
      <c r="CI423" s="3">
        <v>215000</v>
      </c>
    </row>
    <row r="424" spans="1:87" x14ac:dyDescent="0.3">
      <c r="A424" s="1">
        <v>423</v>
      </c>
      <c r="B424">
        <v>20</v>
      </c>
      <c r="C424" t="s">
        <v>81</v>
      </c>
      <c r="D424">
        <v>100</v>
      </c>
      <c r="E424" s="1">
        <v>21750</v>
      </c>
      <c r="F424" s="2" t="s">
        <v>82</v>
      </c>
      <c r="G424" s="1">
        <f t="shared" si="24"/>
        <v>1</v>
      </c>
      <c r="H424" t="s">
        <v>83</v>
      </c>
      <c r="I424" t="s">
        <v>84</v>
      </c>
      <c r="J424" t="s">
        <v>199</v>
      </c>
      <c r="K424" t="s">
        <v>86</v>
      </c>
      <c r="L424" t="s">
        <v>87</v>
      </c>
      <c r="M424" t="s">
        <v>194</v>
      </c>
      <c r="N424" t="s">
        <v>131</v>
      </c>
      <c r="O424" t="s">
        <v>144</v>
      </c>
      <c r="P424" t="s">
        <v>90</v>
      </c>
      <c r="Q424" t="s">
        <v>91</v>
      </c>
      <c r="R424" t="s">
        <v>115</v>
      </c>
      <c r="S424">
        <v>5</v>
      </c>
      <c r="T424">
        <v>5</v>
      </c>
      <c r="U424" s="2">
        <v>1954</v>
      </c>
      <c r="V424" s="2">
        <v>1954</v>
      </c>
      <c r="W424" s="1">
        <f t="shared" si="25"/>
        <v>68</v>
      </c>
      <c r="X424" s="1">
        <f t="shared" si="26"/>
        <v>68</v>
      </c>
      <c r="Y424" t="s">
        <v>152</v>
      </c>
      <c r="Z424" t="s">
        <v>94</v>
      </c>
      <c r="AA424" t="s">
        <v>140</v>
      </c>
      <c r="AB424" t="s">
        <v>140</v>
      </c>
      <c r="AC424" t="s">
        <v>117</v>
      </c>
      <c r="AE424">
        <v>0</v>
      </c>
      <c r="AF424" t="s">
        <v>98</v>
      </c>
      <c r="AG424" t="s">
        <v>98</v>
      </c>
      <c r="AH424" t="s">
        <v>118</v>
      </c>
      <c r="AI424" s="1">
        <f>VLOOKUP('Housing Data Set'!AH424, 'Look-Up Tab'!$B$3:$C$8,2,FALSE)</f>
        <v>2</v>
      </c>
      <c r="AJ424" t="s">
        <v>98</v>
      </c>
      <c r="AK424" t="s">
        <v>98</v>
      </c>
      <c r="AL424" t="s">
        <v>100</v>
      </c>
      <c r="AM424" t="s">
        <v>102</v>
      </c>
      <c r="AN424">
        <v>0</v>
      </c>
      <c r="AO424" t="s">
        <v>102</v>
      </c>
      <c r="AP424">
        <v>0</v>
      </c>
      <c r="AQ424">
        <v>988</v>
      </c>
      <c r="AR424">
        <v>988</v>
      </c>
      <c r="AS424" t="s">
        <v>103</v>
      </c>
      <c r="AT424" t="s">
        <v>104</v>
      </c>
      <c r="AU424" t="s">
        <v>105</v>
      </c>
      <c r="AV424" t="s">
        <v>164</v>
      </c>
      <c r="AW424">
        <v>988</v>
      </c>
      <c r="AX424">
        <v>0</v>
      </c>
      <c r="AY424">
        <v>0</v>
      </c>
      <c r="AZ424">
        <v>988</v>
      </c>
      <c r="BA424">
        <v>0</v>
      </c>
      <c r="BB424">
        <v>0</v>
      </c>
      <c r="BC424">
        <v>1</v>
      </c>
      <c r="BD424">
        <v>0</v>
      </c>
      <c r="BE424">
        <v>2</v>
      </c>
      <c r="BF424">
        <v>1</v>
      </c>
      <c r="BG424" t="s">
        <v>98</v>
      </c>
      <c r="BH424" s="1">
        <v>4</v>
      </c>
      <c r="BI424" t="s">
        <v>107</v>
      </c>
      <c r="BJ424" s="2">
        <v>0</v>
      </c>
      <c r="BK424" s="1">
        <f t="shared" si="27"/>
        <v>0</v>
      </c>
      <c r="BL424" t="s">
        <v>83</v>
      </c>
      <c r="BM424" t="s">
        <v>108</v>
      </c>
      <c r="BN424">
        <v>1954</v>
      </c>
      <c r="BO424" t="s">
        <v>109</v>
      </c>
      <c r="BP424">
        <v>2</v>
      </c>
      <c r="BQ424">
        <v>520</v>
      </c>
      <c r="BR424" t="s">
        <v>98</v>
      </c>
      <c r="BS424" t="s">
        <v>98</v>
      </c>
      <c r="BT424" t="s">
        <v>177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 t="s">
        <v>83</v>
      </c>
      <c r="CB424" t="s">
        <v>83</v>
      </c>
      <c r="CC424" t="s">
        <v>83</v>
      </c>
      <c r="CD424">
        <v>0</v>
      </c>
      <c r="CE424">
        <v>2</v>
      </c>
      <c r="CF424">
        <v>2008</v>
      </c>
      <c r="CG424" t="s">
        <v>110</v>
      </c>
      <c r="CH424" t="s">
        <v>111</v>
      </c>
      <c r="CI424" s="3">
        <v>113000</v>
      </c>
    </row>
    <row r="425" spans="1:87" x14ac:dyDescent="0.3">
      <c r="A425" s="1">
        <v>424</v>
      </c>
      <c r="B425">
        <v>60</v>
      </c>
      <c r="C425" t="s">
        <v>81</v>
      </c>
      <c r="D425">
        <v>80</v>
      </c>
      <c r="E425" s="1">
        <v>9200</v>
      </c>
      <c r="F425" s="2" t="s">
        <v>82</v>
      </c>
      <c r="G425" s="1">
        <f t="shared" si="24"/>
        <v>1</v>
      </c>
      <c r="H425" t="s">
        <v>83</v>
      </c>
      <c r="I425" t="s">
        <v>84</v>
      </c>
      <c r="J425" t="s">
        <v>85</v>
      </c>
      <c r="K425" t="s">
        <v>86</v>
      </c>
      <c r="L425" t="s">
        <v>87</v>
      </c>
      <c r="M425" t="s">
        <v>88</v>
      </c>
      <c r="N425" t="s">
        <v>129</v>
      </c>
      <c r="O425" t="s">
        <v>90</v>
      </c>
      <c r="P425" t="s">
        <v>90</v>
      </c>
      <c r="Q425" t="s">
        <v>91</v>
      </c>
      <c r="R425" t="s">
        <v>92</v>
      </c>
      <c r="S425">
        <v>8</v>
      </c>
      <c r="T425">
        <v>5</v>
      </c>
      <c r="U425" s="2">
        <v>1998</v>
      </c>
      <c r="V425" s="2">
        <v>1998</v>
      </c>
      <c r="W425" s="1">
        <f t="shared" si="25"/>
        <v>24</v>
      </c>
      <c r="X425" s="1">
        <f t="shared" si="26"/>
        <v>24</v>
      </c>
      <c r="Y425" t="s">
        <v>93</v>
      </c>
      <c r="Z425" t="s">
        <v>94</v>
      </c>
      <c r="AA425" t="s">
        <v>95</v>
      </c>
      <c r="AB425" t="s">
        <v>95</v>
      </c>
      <c r="AC425" t="s">
        <v>96</v>
      </c>
      <c r="AE425">
        <v>473</v>
      </c>
      <c r="AF425" t="s">
        <v>97</v>
      </c>
      <c r="AG425" t="s">
        <v>98</v>
      </c>
      <c r="AH425" t="s">
        <v>99</v>
      </c>
      <c r="AI425" s="1">
        <f>VLOOKUP('Housing Data Set'!AH425, 'Look-Up Tab'!$B$3:$C$8,2,FALSE)</f>
        <v>3</v>
      </c>
      <c r="AJ425" t="s">
        <v>97</v>
      </c>
      <c r="AK425" t="s">
        <v>98</v>
      </c>
      <c r="AL425" t="s">
        <v>100</v>
      </c>
      <c r="AM425" t="s">
        <v>101</v>
      </c>
      <c r="AN425">
        <v>986</v>
      </c>
      <c r="AO425" t="s">
        <v>102</v>
      </c>
      <c r="AP425">
        <v>0</v>
      </c>
      <c r="AQ425">
        <v>484</v>
      </c>
      <c r="AR425">
        <v>1470</v>
      </c>
      <c r="AS425" t="s">
        <v>103</v>
      </c>
      <c r="AT425" t="s">
        <v>97</v>
      </c>
      <c r="AU425" t="s">
        <v>105</v>
      </c>
      <c r="AV425" t="s">
        <v>106</v>
      </c>
      <c r="AW425">
        <v>1470</v>
      </c>
      <c r="AX425">
        <v>1160</v>
      </c>
      <c r="AY425">
        <v>0</v>
      </c>
      <c r="AZ425">
        <v>2630</v>
      </c>
      <c r="BA425">
        <v>1</v>
      </c>
      <c r="BB425">
        <v>0</v>
      </c>
      <c r="BC425">
        <v>2</v>
      </c>
      <c r="BD425">
        <v>1</v>
      </c>
      <c r="BE425">
        <v>4</v>
      </c>
      <c r="BF425">
        <v>1</v>
      </c>
      <c r="BG425" t="s">
        <v>97</v>
      </c>
      <c r="BH425" s="1">
        <v>8</v>
      </c>
      <c r="BI425" t="s">
        <v>107</v>
      </c>
      <c r="BJ425" s="2">
        <v>1</v>
      </c>
      <c r="BK425" s="1">
        <f t="shared" si="27"/>
        <v>1</v>
      </c>
      <c r="BL425" t="s">
        <v>98</v>
      </c>
      <c r="BM425" t="s">
        <v>108</v>
      </c>
      <c r="BN425">
        <v>1998</v>
      </c>
      <c r="BO425" t="s">
        <v>157</v>
      </c>
      <c r="BP425">
        <v>3</v>
      </c>
      <c r="BQ425">
        <v>696</v>
      </c>
      <c r="BR425" t="s">
        <v>98</v>
      </c>
      <c r="BS425" t="s">
        <v>98</v>
      </c>
      <c r="BT425" t="s">
        <v>105</v>
      </c>
      <c r="BU425">
        <v>0</v>
      </c>
      <c r="BV425">
        <v>66</v>
      </c>
      <c r="BW425">
        <v>0</v>
      </c>
      <c r="BX425">
        <v>0</v>
      </c>
      <c r="BY425">
        <v>0</v>
      </c>
      <c r="BZ425">
        <v>0</v>
      </c>
      <c r="CA425" t="s">
        <v>83</v>
      </c>
      <c r="CB425" t="s">
        <v>83</v>
      </c>
      <c r="CC425" t="s">
        <v>83</v>
      </c>
      <c r="CD425">
        <v>0</v>
      </c>
      <c r="CE425">
        <v>6</v>
      </c>
      <c r="CF425">
        <v>2008</v>
      </c>
      <c r="CG425" t="s">
        <v>110</v>
      </c>
      <c r="CH425" t="s">
        <v>111</v>
      </c>
      <c r="CI425" s="3">
        <v>315000</v>
      </c>
    </row>
    <row r="426" spans="1:87" x14ac:dyDescent="0.3">
      <c r="A426" s="1">
        <v>425</v>
      </c>
      <c r="B426">
        <v>20</v>
      </c>
      <c r="C426" t="s">
        <v>81</v>
      </c>
      <c r="D426">
        <v>72</v>
      </c>
      <c r="E426" s="1">
        <v>9000</v>
      </c>
      <c r="F426" s="2" t="s">
        <v>82</v>
      </c>
      <c r="G426" s="1">
        <f t="shared" si="24"/>
        <v>1</v>
      </c>
      <c r="H426" t="s">
        <v>83</v>
      </c>
      <c r="I426" t="s">
        <v>84</v>
      </c>
      <c r="J426" t="s">
        <v>85</v>
      </c>
      <c r="K426" t="s">
        <v>86</v>
      </c>
      <c r="L426" t="s">
        <v>87</v>
      </c>
      <c r="M426" t="s">
        <v>88</v>
      </c>
      <c r="N426" t="s">
        <v>162</v>
      </c>
      <c r="O426" t="s">
        <v>90</v>
      </c>
      <c r="P426" t="s">
        <v>90</v>
      </c>
      <c r="Q426" t="s">
        <v>91</v>
      </c>
      <c r="R426" t="s">
        <v>115</v>
      </c>
      <c r="S426">
        <v>6</v>
      </c>
      <c r="T426">
        <v>5</v>
      </c>
      <c r="U426" s="2">
        <v>1956</v>
      </c>
      <c r="V426" s="2">
        <v>1956</v>
      </c>
      <c r="W426" s="1">
        <f t="shared" si="25"/>
        <v>66</v>
      </c>
      <c r="X426" s="1">
        <f t="shared" si="26"/>
        <v>66</v>
      </c>
      <c r="Y426" t="s">
        <v>93</v>
      </c>
      <c r="Z426" t="s">
        <v>94</v>
      </c>
      <c r="AA426" t="s">
        <v>124</v>
      </c>
      <c r="AB426" t="s">
        <v>124</v>
      </c>
      <c r="AC426" t="s">
        <v>96</v>
      </c>
      <c r="AE426">
        <v>74</v>
      </c>
      <c r="AF426" t="s">
        <v>98</v>
      </c>
      <c r="AG426" t="s">
        <v>98</v>
      </c>
      <c r="AH426" t="s">
        <v>118</v>
      </c>
      <c r="AI426" s="1">
        <f>VLOOKUP('Housing Data Set'!AH426, 'Look-Up Tab'!$B$3:$C$8,2,FALSE)</f>
        <v>2</v>
      </c>
      <c r="AJ426" t="s">
        <v>97</v>
      </c>
      <c r="AK426" t="s">
        <v>98</v>
      </c>
      <c r="AL426" t="s">
        <v>100</v>
      </c>
      <c r="AM426" t="s">
        <v>172</v>
      </c>
      <c r="AN426">
        <v>616</v>
      </c>
      <c r="AO426" t="s">
        <v>102</v>
      </c>
      <c r="AP426">
        <v>0</v>
      </c>
      <c r="AQ426">
        <v>580</v>
      </c>
      <c r="AR426">
        <v>1196</v>
      </c>
      <c r="AS426" t="s">
        <v>103</v>
      </c>
      <c r="AT426" t="s">
        <v>97</v>
      </c>
      <c r="AU426" t="s">
        <v>105</v>
      </c>
      <c r="AV426" t="s">
        <v>164</v>
      </c>
      <c r="AW426">
        <v>1196</v>
      </c>
      <c r="AX426">
        <v>0</v>
      </c>
      <c r="AY426">
        <v>0</v>
      </c>
      <c r="AZ426">
        <v>1196</v>
      </c>
      <c r="BA426">
        <v>1</v>
      </c>
      <c r="BB426">
        <v>0</v>
      </c>
      <c r="BC426">
        <v>1</v>
      </c>
      <c r="BD426">
        <v>0</v>
      </c>
      <c r="BE426">
        <v>2</v>
      </c>
      <c r="BF426">
        <v>1</v>
      </c>
      <c r="BG426" t="s">
        <v>98</v>
      </c>
      <c r="BH426" s="1">
        <v>6</v>
      </c>
      <c r="BI426" t="s">
        <v>107</v>
      </c>
      <c r="BJ426" s="2">
        <v>1</v>
      </c>
      <c r="BK426" s="1">
        <f t="shared" si="27"/>
        <v>1</v>
      </c>
      <c r="BL426" t="s">
        <v>97</v>
      </c>
      <c r="BM426" t="s">
        <v>108</v>
      </c>
      <c r="BN426">
        <v>1956</v>
      </c>
      <c r="BO426" t="s">
        <v>109</v>
      </c>
      <c r="BP426">
        <v>1</v>
      </c>
      <c r="BQ426">
        <v>297</v>
      </c>
      <c r="BR426" t="s">
        <v>98</v>
      </c>
      <c r="BS426" t="s">
        <v>98</v>
      </c>
      <c r="BT426" t="s">
        <v>105</v>
      </c>
      <c r="BU426">
        <v>0</v>
      </c>
      <c r="BV426">
        <v>44</v>
      </c>
      <c r="BW426">
        <v>0</v>
      </c>
      <c r="BX426">
        <v>0</v>
      </c>
      <c r="BY426">
        <v>0</v>
      </c>
      <c r="BZ426">
        <v>0</v>
      </c>
      <c r="CA426" t="s">
        <v>83</v>
      </c>
      <c r="CB426" t="s">
        <v>83</v>
      </c>
      <c r="CC426" t="s">
        <v>83</v>
      </c>
      <c r="CD426">
        <v>0</v>
      </c>
      <c r="CE426">
        <v>5</v>
      </c>
      <c r="CF426">
        <v>2008</v>
      </c>
      <c r="CG426" t="s">
        <v>110</v>
      </c>
      <c r="CH426" t="s">
        <v>111</v>
      </c>
      <c r="CI426" s="3">
        <v>139000</v>
      </c>
    </row>
    <row r="427" spans="1:87" x14ac:dyDescent="0.3">
      <c r="A427" s="1">
        <v>426</v>
      </c>
      <c r="B427">
        <v>60</v>
      </c>
      <c r="C427" t="s">
        <v>142</v>
      </c>
      <c r="D427">
        <v>60</v>
      </c>
      <c r="E427" s="1">
        <v>3378</v>
      </c>
      <c r="F427" s="2" t="s">
        <v>82</v>
      </c>
      <c r="G427" s="1">
        <f t="shared" si="24"/>
        <v>1</v>
      </c>
      <c r="H427" t="s">
        <v>174</v>
      </c>
      <c r="I427" t="s">
        <v>84</v>
      </c>
      <c r="J427" t="s">
        <v>199</v>
      </c>
      <c r="K427" t="s">
        <v>86</v>
      </c>
      <c r="L427" t="s">
        <v>87</v>
      </c>
      <c r="M427" t="s">
        <v>88</v>
      </c>
      <c r="N427" t="s">
        <v>143</v>
      </c>
      <c r="O427" t="s">
        <v>90</v>
      </c>
      <c r="P427" t="s">
        <v>90</v>
      </c>
      <c r="Q427" t="s">
        <v>91</v>
      </c>
      <c r="R427" t="s">
        <v>92</v>
      </c>
      <c r="S427">
        <v>7</v>
      </c>
      <c r="T427">
        <v>8</v>
      </c>
      <c r="U427" s="2">
        <v>1946</v>
      </c>
      <c r="V427" s="2">
        <v>1992</v>
      </c>
      <c r="W427" s="1">
        <f t="shared" si="25"/>
        <v>76</v>
      </c>
      <c r="X427" s="1">
        <f t="shared" si="26"/>
        <v>30</v>
      </c>
      <c r="Y427" t="s">
        <v>93</v>
      </c>
      <c r="Z427" t="s">
        <v>94</v>
      </c>
      <c r="AA427" t="s">
        <v>140</v>
      </c>
      <c r="AB427" t="s">
        <v>140</v>
      </c>
      <c r="AC427" t="s">
        <v>117</v>
      </c>
      <c r="AE427">
        <v>0</v>
      </c>
      <c r="AF427" t="s">
        <v>98</v>
      </c>
      <c r="AG427" t="s">
        <v>97</v>
      </c>
      <c r="AH427" t="s">
        <v>118</v>
      </c>
      <c r="AI427" s="1">
        <f>VLOOKUP('Housing Data Set'!AH427, 'Look-Up Tab'!$B$3:$C$8,2,FALSE)</f>
        <v>2</v>
      </c>
      <c r="AJ427" t="s">
        <v>98</v>
      </c>
      <c r="AK427" t="s">
        <v>98</v>
      </c>
      <c r="AL427" t="s">
        <v>100</v>
      </c>
      <c r="AM427" t="s">
        <v>102</v>
      </c>
      <c r="AN427">
        <v>0</v>
      </c>
      <c r="AO427" t="s">
        <v>102</v>
      </c>
      <c r="AP427">
        <v>0</v>
      </c>
      <c r="AQ427">
        <v>651</v>
      </c>
      <c r="AR427">
        <v>651</v>
      </c>
      <c r="AS427" t="s">
        <v>103</v>
      </c>
      <c r="AT427" t="s">
        <v>97</v>
      </c>
      <c r="AU427" t="s">
        <v>105</v>
      </c>
      <c r="AV427" t="s">
        <v>106</v>
      </c>
      <c r="AW427">
        <v>707</v>
      </c>
      <c r="AX427">
        <v>682</v>
      </c>
      <c r="AY427">
        <v>0</v>
      </c>
      <c r="AZ427">
        <v>1389</v>
      </c>
      <c r="BA427">
        <v>0</v>
      </c>
      <c r="BB427">
        <v>0</v>
      </c>
      <c r="BC427">
        <v>1</v>
      </c>
      <c r="BD427">
        <v>1</v>
      </c>
      <c r="BE427">
        <v>3</v>
      </c>
      <c r="BF427">
        <v>1</v>
      </c>
      <c r="BG427" t="s">
        <v>98</v>
      </c>
      <c r="BH427" s="1">
        <v>6</v>
      </c>
      <c r="BI427" t="s">
        <v>107</v>
      </c>
      <c r="BJ427" s="2">
        <v>2</v>
      </c>
      <c r="BK427" s="1">
        <f t="shared" si="27"/>
        <v>1</v>
      </c>
      <c r="BL427" t="s">
        <v>97</v>
      </c>
      <c r="BM427" t="s">
        <v>127</v>
      </c>
      <c r="BN427">
        <v>1947</v>
      </c>
      <c r="BO427" t="s">
        <v>102</v>
      </c>
      <c r="BP427">
        <v>1</v>
      </c>
      <c r="BQ427">
        <v>240</v>
      </c>
      <c r="BR427" t="s">
        <v>98</v>
      </c>
      <c r="BS427" t="s">
        <v>98</v>
      </c>
      <c r="BT427" t="s">
        <v>190</v>
      </c>
      <c r="BU427">
        <v>0</v>
      </c>
      <c r="BV427">
        <v>0</v>
      </c>
      <c r="BW427">
        <v>126</v>
      </c>
      <c r="BX427">
        <v>0</v>
      </c>
      <c r="BY427">
        <v>0</v>
      </c>
      <c r="BZ427">
        <v>0</v>
      </c>
      <c r="CA427" t="s">
        <v>83</v>
      </c>
      <c r="CB427" t="s">
        <v>83</v>
      </c>
      <c r="CC427" t="s">
        <v>83</v>
      </c>
      <c r="CD427">
        <v>0</v>
      </c>
      <c r="CE427">
        <v>9</v>
      </c>
      <c r="CF427">
        <v>2009</v>
      </c>
      <c r="CG427" t="s">
        <v>110</v>
      </c>
      <c r="CH427" t="s">
        <v>111</v>
      </c>
      <c r="CI427" s="3">
        <v>135000</v>
      </c>
    </row>
    <row r="428" spans="1:87" x14ac:dyDescent="0.3">
      <c r="A428" s="1">
        <v>427</v>
      </c>
      <c r="B428">
        <v>80</v>
      </c>
      <c r="C428" t="s">
        <v>81</v>
      </c>
      <c r="D428" t="s">
        <v>83</v>
      </c>
      <c r="E428" s="1">
        <v>12800</v>
      </c>
      <c r="F428" s="2" t="s">
        <v>82</v>
      </c>
      <c r="G428" s="1">
        <f t="shared" si="24"/>
        <v>1</v>
      </c>
      <c r="H428" t="s">
        <v>83</v>
      </c>
      <c r="I428" t="s">
        <v>84</v>
      </c>
      <c r="J428" t="s">
        <v>195</v>
      </c>
      <c r="K428" t="s">
        <v>86</v>
      </c>
      <c r="L428" t="s">
        <v>87</v>
      </c>
      <c r="M428" t="s">
        <v>194</v>
      </c>
      <c r="N428" t="s">
        <v>170</v>
      </c>
      <c r="O428" t="s">
        <v>90</v>
      </c>
      <c r="P428" t="s">
        <v>90</v>
      </c>
      <c r="Q428" t="s">
        <v>91</v>
      </c>
      <c r="R428" t="s">
        <v>197</v>
      </c>
      <c r="S428">
        <v>7</v>
      </c>
      <c r="T428">
        <v>5</v>
      </c>
      <c r="U428" s="2">
        <v>1989</v>
      </c>
      <c r="V428" s="2">
        <v>1989</v>
      </c>
      <c r="W428" s="1">
        <f t="shared" si="25"/>
        <v>33</v>
      </c>
      <c r="X428" s="1">
        <f t="shared" si="26"/>
        <v>33</v>
      </c>
      <c r="Y428" t="s">
        <v>93</v>
      </c>
      <c r="Z428" t="s">
        <v>94</v>
      </c>
      <c r="AA428" t="s">
        <v>124</v>
      </c>
      <c r="AB428" t="s">
        <v>124</v>
      </c>
      <c r="AC428" t="s">
        <v>96</v>
      </c>
      <c r="AE428">
        <v>145</v>
      </c>
      <c r="AF428" t="s">
        <v>97</v>
      </c>
      <c r="AG428" t="s">
        <v>98</v>
      </c>
      <c r="AH428" t="s">
        <v>99</v>
      </c>
      <c r="AI428" s="1">
        <f>VLOOKUP('Housing Data Set'!AH428, 'Look-Up Tab'!$B$3:$C$8,2,FALSE)</f>
        <v>3</v>
      </c>
      <c r="AJ428" t="s">
        <v>97</v>
      </c>
      <c r="AK428" t="s">
        <v>98</v>
      </c>
      <c r="AL428" t="s">
        <v>97</v>
      </c>
      <c r="AM428" t="s">
        <v>101</v>
      </c>
      <c r="AN428">
        <v>1518</v>
      </c>
      <c r="AO428" t="s">
        <v>102</v>
      </c>
      <c r="AP428">
        <v>0</v>
      </c>
      <c r="AQ428">
        <v>0</v>
      </c>
      <c r="AR428">
        <v>1518</v>
      </c>
      <c r="AS428" t="s">
        <v>103</v>
      </c>
      <c r="AT428" t="s">
        <v>97</v>
      </c>
      <c r="AU428" t="s">
        <v>105</v>
      </c>
      <c r="AV428" t="s">
        <v>106</v>
      </c>
      <c r="AW428">
        <v>1644</v>
      </c>
      <c r="AX428">
        <v>0</v>
      </c>
      <c r="AY428">
        <v>0</v>
      </c>
      <c r="AZ428">
        <v>1644</v>
      </c>
      <c r="BA428">
        <v>1</v>
      </c>
      <c r="BB428">
        <v>1</v>
      </c>
      <c r="BC428">
        <v>2</v>
      </c>
      <c r="BD428">
        <v>0</v>
      </c>
      <c r="BE428">
        <v>2</v>
      </c>
      <c r="BF428">
        <v>1</v>
      </c>
      <c r="BG428" t="s">
        <v>97</v>
      </c>
      <c r="BH428" s="1">
        <v>5</v>
      </c>
      <c r="BI428" t="s">
        <v>107</v>
      </c>
      <c r="BJ428" s="2">
        <v>1</v>
      </c>
      <c r="BK428" s="1">
        <f t="shared" si="27"/>
        <v>1</v>
      </c>
      <c r="BL428" t="s">
        <v>98</v>
      </c>
      <c r="BM428" t="s">
        <v>108</v>
      </c>
      <c r="BN428">
        <v>1989</v>
      </c>
      <c r="BO428" t="s">
        <v>157</v>
      </c>
      <c r="BP428">
        <v>2</v>
      </c>
      <c r="BQ428">
        <v>569</v>
      </c>
      <c r="BR428" t="s">
        <v>98</v>
      </c>
      <c r="BS428" t="s">
        <v>98</v>
      </c>
      <c r="BT428" t="s">
        <v>105</v>
      </c>
      <c r="BU428">
        <v>80</v>
      </c>
      <c r="BV428">
        <v>0</v>
      </c>
      <c r="BW428">
        <v>0</v>
      </c>
      <c r="BX428">
        <v>0</v>
      </c>
      <c r="BY428">
        <v>396</v>
      </c>
      <c r="BZ428">
        <v>0</v>
      </c>
      <c r="CA428" t="s">
        <v>83</v>
      </c>
      <c r="CB428" t="s">
        <v>83</v>
      </c>
      <c r="CC428" t="s">
        <v>83</v>
      </c>
      <c r="CD428">
        <v>0</v>
      </c>
      <c r="CE428">
        <v>8</v>
      </c>
      <c r="CF428">
        <v>2009</v>
      </c>
      <c r="CG428" t="s">
        <v>110</v>
      </c>
      <c r="CH428" t="s">
        <v>111</v>
      </c>
      <c r="CI428" s="3">
        <v>275000</v>
      </c>
    </row>
    <row r="429" spans="1:87" x14ac:dyDescent="0.3">
      <c r="A429" s="1">
        <v>428</v>
      </c>
      <c r="B429">
        <v>20</v>
      </c>
      <c r="C429" t="s">
        <v>81</v>
      </c>
      <c r="D429">
        <v>77</v>
      </c>
      <c r="E429" s="1">
        <v>8593</v>
      </c>
      <c r="F429" s="2" t="s">
        <v>82</v>
      </c>
      <c r="G429" s="1">
        <f t="shared" si="24"/>
        <v>1</v>
      </c>
      <c r="H429" t="s">
        <v>83</v>
      </c>
      <c r="I429" t="s">
        <v>120</v>
      </c>
      <c r="J429" t="s">
        <v>85</v>
      </c>
      <c r="K429" t="s">
        <v>86</v>
      </c>
      <c r="L429" t="s">
        <v>87</v>
      </c>
      <c r="M429" t="s">
        <v>88</v>
      </c>
      <c r="N429" t="s">
        <v>162</v>
      </c>
      <c r="O429" t="s">
        <v>90</v>
      </c>
      <c r="P429" t="s">
        <v>90</v>
      </c>
      <c r="Q429" t="s">
        <v>91</v>
      </c>
      <c r="R429" t="s">
        <v>115</v>
      </c>
      <c r="S429">
        <v>4</v>
      </c>
      <c r="T429">
        <v>6</v>
      </c>
      <c r="U429" s="2">
        <v>1957</v>
      </c>
      <c r="V429" s="2">
        <v>1957</v>
      </c>
      <c r="W429" s="1">
        <f t="shared" si="25"/>
        <v>65</v>
      </c>
      <c r="X429" s="1">
        <f t="shared" si="26"/>
        <v>65</v>
      </c>
      <c r="Y429" t="s">
        <v>152</v>
      </c>
      <c r="Z429" t="s">
        <v>94</v>
      </c>
      <c r="AA429" t="s">
        <v>116</v>
      </c>
      <c r="AB429" t="s">
        <v>116</v>
      </c>
      <c r="AC429" t="s">
        <v>117</v>
      </c>
      <c r="AE429">
        <v>0</v>
      </c>
      <c r="AF429" t="s">
        <v>98</v>
      </c>
      <c r="AG429" t="s">
        <v>98</v>
      </c>
      <c r="AH429" t="s">
        <v>118</v>
      </c>
      <c r="AI429" s="1">
        <f>VLOOKUP('Housing Data Set'!AH429, 'Look-Up Tab'!$B$3:$C$8,2,FALSE)</f>
        <v>2</v>
      </c>
      <c r="AJ429" t="s">
        <v>98</v>
      </c>
      <c r="AK429" t="s">
        <v>98</v>
      </c>
      <c r="AL429" t="s">
        <v>100</v>
      </c>
      <c r="AM429" t="s">
        <v>153</v>
      </c>
      <c r="AN429">
        <v>288</v>
      </c>
      <c r="AO429" t="s">
        <v>102</v>
      </c>
      <c r="AP429">
        <v>0</v>
      </c>
      <c r="AQ429">
        <v>619</v>
      </c>
      <c r="AR429">
        <v>907</v>
      </c>
      <c r="AS429" t="s">
        <v>103</v>
      </c>
      <c r="AT429" t="s">
        <v>104</v>
      </c>
      <c r="AU429" t="s">
        <v>105</v>
      </c>
      <c r="AV429" t="s">
        <v>106</v>
      </c>
      <c r="AW429">
        <v>907</v>
      </c>
      <c r="AX429">
        <v>0</v>
      </c>
      <c r="AY429">
        <v>0</v>
      </c>
      <c r="AZ429">
        <v>907</v>
      </c>
      <c r="BA429">
        <v>0</v>
      </c>
      <c r="BB429">
        <v>0</v>
      </c>
      <c r="BC429">
        <v>1</v>
      </c>
      <c r="BD429">
        <v>0</v>
      </c>
      <c r="BE429">
        <v>3</v>
      </c>
      <c r="BF429">
        <v>1</v>
      </c>
      <c r="BG429" t="s">
        <v>98</v>
      </c>
      <c r="BH429" s="1">
        <v>5</v>
      </c>
      <c r="BI429" t="s">
        <v>107</v>
      </c>
      <c r="BJ429" s="2">
        <v>0</v>
      </c>
      <c r="BK429" s="1">
        <f t="shared" si="27"/>
        <v>0</v>
      </c>
      <c r="BL429" t="s">
        <v>83</v>
      </c>
      <c r="BM429" t="s">
        <v>127</v>
      </c>
      <c r="BN429">
        <v>1964</v>
      </c>
      <c r="BO429" t="s">
        <v>102</v>
      </c>
      <c r="BP429">
        <v>1</v>
      </c>
      <c r="BQ429">
        <v>352</v>
      </c>
      <c r="BR429" t="s">
        <v>98</v>
      </c>
      <c r="BS429" t="s">
        <v>98</v>
      </c>
      <c r="BT429" t="s">
        <v>105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 t="s">
        <v>83</v>
      </c>
      <c r="CB429" t="s">
        <v>83</v>
      </c>
      <c r="CC429" t="s">
        <v>83</v>
      </c>
      <c r="CD429">
        <v>0</v>
      </c>
      <c r="CE429">
        <v>7</v>
      </c>
      <c r="CF429">
        <v>2008</v>
      </c>
      <c r="CG429" t="s">
        <v>110</v>
      </c>
      <c r="CH429" t="s">
        <v>111</v>
      </c>
      <c r="CI429" s="3">
        <v>109008</v>
      </c>
    </row>
    <row r="430" spans="1:87" x14ac:dyDescent="0.3">
      <c r="A430" s="1">
        <v>429</v>
      </c>
      <c r="B430">
        <v>20</v>
      </c>
      <c r="C430" t="s">
        <v>81</v>
      </c>
      <c r="D430">
        <v>64</v>
      </c>
      <c r="E430" s="1">
        <v>6762</v>
      </c>
      <c r="F430" s="2" t="s">
        <v>82</v>
      </c>
      <c r="G430" s="1">
        <f t="shared" si="24"/>
        <v>1</v>
      </c>
      <c r="H430" t="s">
        <v>83</v>
      </c>
      <c r="I430" t="s">
        <v>84</v>
      </c>
      <c r="J430" t="s">
        <v>85</v>
      </c>
      <c r="K430" t="s">
        <v>86</v>
      </c>
      <c r="L430" t="s">
        <v>87</v>
      </c>
      <c r="M430" t="s">
        <v>88</v>
      </c>
      <c r="N430" t="s">
        <v>89</v>
      </c>
      <c r="O430" t="s">
        <v>90</v>
      </c>
      <c r="P430" t="s">
        <v>90</v>
      </c>
      <c r="Q430" t="s">
        <v>91</v>
      </c>
      <c r="R430" t="s">
        <v>115</v>
      </c>
      <c r="S430">
        <v>7</v>
      </c>
      <c r="T430">
        <v>5</v>
      </c>
      <c r="U430" s="2">
        <v>2007</v>
      </c>
      <c r="V430" s="2">
        <v>2007</v>
      </c>
      <c r="W430" s="1">
        <f t="shared" si="25"/>
        <v>15</v>
      </c>
      <c r="X430" s="1">
        <f t="shared" si="26"/>
        <v>15</v>
      </c>
      <c r="Y430" t="s">
        <v>93</v>
      </c>
      <c r="Z430" t="s">
        <v>94</v>
      </c>
      <c r="AA430" t="s">
        <v>95</v>
      </c>
      <c r="AB430" t="s">
        <v>95</v>
      </c>
      <c r="AC430" t="s">
        <v>96</v>
      </c>
      <c r="AE430">
        <v>108</v>
      </c>
      <c r="AF430" t="s">
        <v>97</v>
      </c>
      <c r="AG430" t="s">
        <v>98</v>
      </c>
      <c r="AH430" t="s">
        <v>99</v>
      </c>
      <c r="AI430" s="1">
        <f>VLOOKUP('Housing Data Set'!AH430, 'Look-Up Tab'!$B$3:$C$8,2,FALSE)</f>
        <v>3</v>
      </c>
      <c r="AJ430" t="s">
        <v>97</v>
      </c>
      <c r="AK430" t="s">
        <v>98</v>
      </c>
      <c r="AL430" t="s">
        <v>100</v>
      </c>
      <c r="AM430" t="s">
        <v>101</v>
      </c>
      <c r="AN430">
        <v>664</v>
      </c>
      <c r="AO430" t="s">
        <v>102</v>
      </c>
      <c r="AP430">
        <v>0</v>
      </c>
      <c r="AQ430">
        <v>544</v>
      </c>
      <c r="AR430">
        <v>1208</v>
      </c>
      <c r="AS430" t="s">
        <v>103</v>
      </c>
      <c r="AT430" t="s">
        <v>104</v>
      </c>
      <c r="AU430" t="s">
        <v>105</v>
      </c>
      <c r="AV430" t="s">
        <v>106</v>
      </c>
      <c r="AW430">
        <v>1208</v>
      </c>
      <c r="AX430">
        <v>0</v>
      </c>
      <c r="AY430">
        <v>0</v>
      </c>
      <c r="AZ430">
        <v>1208</v>
      </c>
      <c r="BA430">
        <v>1</v>
      </c>
      <c r="BB430">
        <v>0</v>
      </c>
      <c r="BC430">
        <v>2</v>
      </c>
      <c r="BD430">
        <v>0</v>
      </c>
      <c r="BE430">
        <v>2</v>
      </c>
      <c r="BF430">
        <v>1</v>
      </c>
      <c r="BG430" t="s">
        <v>97</v>
      </c>
      <c r="BH430" s="1">
        <v>6</v>
      </c>
      <c r="BI430" t="s">
        <v>107</v>
      </c>
      <c r="BJ430" s="2">
        <v>0</v>
      </c>
      <c r="BK430" s="1">
        <f t="shared" si="27"/>
        <v>0</v>
      </c>
      <c r="BL430" t="s">
        <v>83</v>
      </c>
      <c r="BM430" t="s">
        <v>108</v>
      </c>
      <c r="BN430">
        <v>2007</v>
      </c>
      <c r="BO430" t="s">
        <v>109</v>
      </c>
      <c r="BP430">
        <v>2</v>
      </c>
      <c r="BQ430">
        <v>628</v>
      </c>
      <c r="BR430" t="s">
        <v>98</v>
      </c>
      <c r="BS430" t="s">
        <v>98</v>
      </c>
      <c r="BT430" t="s">
        <v>105</v>
      </c>
      <c r="BU430">
        <v>105</v>
      </c>
      <c r="BV430">
        <v>54</v>
      </c>
      <c r="BW430">
        <v>0</v>
      </c>
      <c r="BX430">
        <v>0</v>
      </c>
      <c r="BY430">
        <v>0</v>
      </c>
      <c r="BZ430">
        <v>0</v>
      </c>
      <c r="CA430" t="s">
        <v>83</v>
      </c>
      <c r="CB430" t="s">
        <v>83</v>
      </c>
      <c r="CC430" t="s">
        <v>83</v>
      </c>
      <c r="CD430">
        <v>0</v>
      </c>
      <c r="CE430">
        <v>9</v>
      </c>
      <c r="CF430">
        <v>2007</v>
      </c>
      <c r="CG430" t="s">
        <v>158</v>
      </c>
      <c r="CH430" t="s">
        <v>159</v>
      </c>
      <c r="CI430" s="3">
        <v>195400</v>
      </c>
    </row>
    <row r="431" spans="1:87" x14ac:dyDescent="0.3">
      <c r="A431" s="1">
        <v>430</v>
      </c>
      <c r="B431">
        <v>20</v>
      </c>
      <c r="C431" t="s">
        <v>81</v>
      </c>
      <c r="D431">
        <v>130</v>
      </c>
      <c r="E431" s="1">
        <v>11457</v>
      </c>
      <c r="F431" s="2" t="s">
        <v>82</v>
      </c>
      <c r="G431" s="1">
        <f t="shared" si="24"/>
        <v>1</v>
      </c>
      <c r="H431" t="s">
        <v>83</v>
      </c>
      <c r="I431" t="s">
        <v>120</v>
      </c>
      <c r="J431" t="s">
        <v>85</v>
      </c>
      <c r="K431" t="s">
        <v>86</v>
      </c>
      <c r="L431" t="s">
        <v>122</v>
      </c>
      <c r="M431" t="s">
        <v>88</v>
      </c>
      <c r="N431" t="s">
        <v>189</v>
      </c>
      <c r="O431" t="s">
        <v>90</v>
      </c>
      <c r="P431" t="s">
        <v>90</v>
      </c>
      <c r="Q431" t="s">
        <v>91</v>
      </c>
      <c r="R431" t="s">
        <v>115</v>
      </c>
      <c r="S431">
        <v>6</v>
      </c>
      <c r="T431">
        <v>5</v>
      </c>
      <c r="U431" s="2">
        <v>1988</v>
      </c>
      <c r="V431" s="2">
        <v>1988</v>
      </c>
      <c r="W431" s="1">
        <f t="shared" si="25"/>
        <v>34</v>
      </c>
      <c r="X431" s="1">
        <f t="shared" si="26"/>
        <v>34</v>
      </c>
      <c r="Y431" t="s">
        <v>93</v>
      </c>
      <c r="Z431" t="s">
        <v>94</v>
      </c>
      <c r="AA431" t="s">
        <v>140</v>
      </c>
      <c r="AB431" t="s">
        <v>140</v>
      </c>
      <c r="AC431" t="s">
        <v>117</v>
      </c>
      <c r="AE431">
        <v>0</v>
      </c>
      <c r="AF431" t="s">
        <v>98</v>
      </c>
      <c r="AG431" t="s">
        <v>98</v>
      </c>
      <c r="AH431" t="s">
        <v>118</v>
      </c>
      <c r="AI431" s="1">
        <f>VLOOKUP('Housing Data Set'!AH431, 'Look-Up Tab'!$B$3:$C$8,2,FALSE)</f>
        <v>2</v>
      </c>
      <c r="AJ431" t="s">
        <v>97</v>
      </c>
      <c r="AK431" t="s">
        <v>98</v>
      </c>
      <c r="AL431" t="s">
        <v>121</v>
      </c>
      <c r="AM431" t="s">
        <v>101</v>
      </c>
      <c r="AN431">
        <v>1005</v>
      </c>
      <c r="AO431" t="s">
        <v>102</v>
      </c>
      <c r="AP431">
        <v>0</v>
      </c>
      <c r="AQ431">
        <v>387</v>
      </c>
      <c r="AR431">
        <v>1392</v>
      </c>
      <c r="AS431" t="s">
        <v>103</v>
      </c>
      <c r="AT431" t="s">
        <v>98</v>
      </c>
      <c r="AU431" t="s">
        <v>105</v>
      </c>
      <c r="AV431" t="s">
        <v>106</v>
      </c>
      <c r="AW431">
        <v>1412</v>
      </c>
      <c r="AX431">
        <v>0</v>
      </c>
      <c r="AY431">
        <v>0</v>
      </c>
      <c r="AZ431">
        <v>1412</v>
      </c>
      <c r="BA431">
        <v>1</v>
      </c>
      <c r="BB431">
        <v>0</v>
      </c>
      <c r="BC431">
        <v>2</v>
      </c>
      <c r="BD431">
        <v>0</v>
      </c>
      <c r="BE431">
        <v>3</v>
      </c>
      <c r="BF431">
        <v>1</v>
      </c>
      <c r="BG431" t="s">
        <v>97</v>
      </c>
      <c r="BH431" s="1">
        <v>6</v>
      </c>
      <c r="BI431" t="s">
        <v>107</v>
      </c>
      <c r="BJ431" s="2">
        <v>1</v>
      </c>
      <c r="BK431" s="1">
        <f t="shared" si="27"/>
        <v>1</v>
      </c>
      <c r="BL431" t="s">
        <v>98</v>
      </c>
      <c r="BM431" t="s">
        <v>108</v>
      </c>
      <c r="BN431">
        <v>1988</v>
      </c>
      <c r="BO431" t="s">
        <v>102</v>
      </c>
      <c r="BP431">
        <v>2</v>
      </c>
      <c r="BQ431">
        <v>576</v>
      </c>
      <c r="BR431" t="s">
        <v>98</v>
      </c>
      <c r="BS431" t="s">
        <v>98</v>
      </c>
      <c r="BT431" t="s">
        <v>105</v>
      </c>
      <c r="BU431">
        <v>0</v>
      </c>
      <c r="BV431">
        <v>0</v>
      </c>
      <c r="BW431">
        <v>169</v>
      </c>
      <c r="BX431">
        <v>0</v>
      </c>
      <c r="BY431">
        <v>0</v>
      </c>
      <c r="BZ431">
        <v>0</v>
      </c>
      <c r="CA431" t="s">
        <v>83</v>
      </c>
      <c r="CB431" t="s">
        <v>83</v>
      </c>
      <c r="CC431" t="s">
        <v>83</v>
      </c>
      <c r="CD431">
        <v>0</v>
      </c>
      <c r="CE431">
        <v>3</v>
      </c>
      <c r="CF431">
        <v>2009</v>
      </c>
      <c r="CG431" t="s">
        <v>110</v>
      </c>
      <c r="CH431" t="s">
        <v>111</v>
      </c>
      <c r="CI431" s="3">
        <v>175000</v>
      </c>
    </row>
    <row r="432" spans="1:87" x14ac:dyDescent="0.3">
      <c r="A432" s="1">
        <v>431</v>
      </c>
      <c r="B432">
        <v>160</v>
      </c>
      <c r="C432" t="s">
        <v>142</v>
      </c>
      <c r="D432">
        <v>21</v>
      </c>
      <c r="E432" s="1">
        <v>1680</v>
      </c>
      <c r="F432" s="2" t="s">
        <v>82</v>
      </c>
      <c r="G432" s="1">
        <f t="shared" si="24"/>
        <v>1</v>
      </c>
      <c r="H432" t="s">
        <v>83</v>
      </c>
      <c r="I432" t="s">
        <v>84</v>
      </c>
      <c r="J432" t="s">
        <v>85</v>
      </c>
      <c r="K432" t="s">
        <v>86</v>
      </c>
      <c r="L432" t="s">
        <v>87</v>
      </c>
      <c r="M432" t="s">
        <v>88</v>
      </c>
      <c r="N432" t="s">
        <v>228</v>
      </c>
      <c r="O432" t="s">
        <v>90</v>
      </c>
      <c r="P432" t="s">
        <v>90</v>
      </c>
      <c r="Q432" t="s">
        <v>198</v>
      </c>
      <c r="R432" t="s">
        <v>92</v>
      </c>
      <c r="S432">
        <v>6</v>
      </c>
      <c r="T432">
        <v>5</v>
      </c>
      <c r="U432" s="2">
        <v>1971</v>
      </c>
      <c r="V432" s="2">
        <v>1971</v>
      </c>
      <c r="W432" s="1">
        <f t="shared" si="25"/>
        <v>51</v>
      </c>
      <c r="X432" s="1">
        <f t="shared" si="26"/>
        <v>51</v>
      </c>
      <c r="Y432" t="s">
        <v>93</v>
      </c>
      <c r="Z432" t="s">
        <v>94</v>
      </c>
      <c r="AA432" t="s">
        <v>140</v>
      </c>
      <c r="AB432" t="s">
        <v>140</v>
      </c>
      <c r="AC432" t="s">
        <v>96</v>
      </c>
      <c r="AE432">
        <v>232</v>
      </c>
      <c r="AF432" t="s">
        <v>98</v>
      </c>
      <c r="AG432" t="s">
        <v>98</v>
      </c>
      <c r="AH432" t="s">
        <v>118</v>
      </c>
      <c r="AI432" s="1">
        <f>VLOOKUP('Housing Data Set'!AH432, 'Look-Up Tab'!$B$3:$C$8,2,FALSE)</f>
        <v>2</v>
      </c>
      <c r="AJ432" t="s">
        <v>98</v>
      </c>
      <c r="AK432" t="s">
        <v>98</v>
      </c>
      <c r="AL432" t="s">
        <v>100</v>
      </c>
      <c r="AM432" t="s">
        <v>119</v>
      </c>
      <c r="AN432">
        <v>387</v>
      </c>
      <c r="AO432" t="s">
        <v>102</v>
      </c>
      <c r="AP432">
        <v>0</v>
      </c>
      <c r="AQ432">
        <v>96</v>
      </c>
      <c r="AR432">
        <v>483</v>
      </c>
      <c r="AS432" t="s">
        <v>103</v>
      </c>
      <c r="AT432" t="s">
        <v>98</v>
      </c>
      <c r="AU432" t="s">
        <v>105</v>
      </c>
      <c r="AV432" t="s">
        <v>106</v>
      </c>
      <c r="AW432">
        <v>483</v>
      </c>
      <c r="AX432">
        <v>504</v>
      </c>
      <c r="AY432">
        <v>0</v>
      </c>
      <c r="AZ432">
        <v>987</v>
      </c>
      <c r="BA432">
        <v>0</v>
      </c>
      <c r="BB432">
        <v>0</v>
      </c>
      <c r="BC432">
        <v>1</v>
      </c>
      <c r="BD432">
        <v>1</v>
      </c>
      <c r="BE432">
        <v>2</v>
      </c>
      <c r="BF432">
        <v>1</v>
      </c>
      <c r="BG432" t="s">
        <v>98</v>
      </c>
      <c r="BH432" s="1">
        <v>4</v>
      </c>
      <c r="BI432" t="s">
        <v>107</v>
      </c>
      <c r="BJ432" s="2">
        <v>0</v>
      </c>
      <c r="BK432" s="1">
        <f t="shared" si="27"/>
        <v>0</v>
      </c>
      <c r="BL432" t="s">
        <v>83</v>
      </c>
      <c r="BM432" t="s">
        <v>127</v>
      </c>
      <c r="BN432">
        <v>1971</v>
      </c>
      <c r="BO432" t="s">
        <v>102</v>
      </c>
      <c r="BP432">
        <v>1</v>
      </c>
      <c r="BQ432">
        <v>264</v>
      </c>
      <c r="BR432" t="s">
        <v>98</v>
      </c>
      <c r="BS432" t="s">
        <v>98</v>
      </c>
      <c r="BT432" t="s">
        <v>105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 t="s">
        <v>83</v>
      </c>
      <c r="CB432" t="s">
        <v>83</v>
      </c>
      <c r="CC432" t="s">
        <v>83</v>
      </c>
      <c r="CD432">
        <v>0</v>
      </c>
      <c r="CE432">
        <v>7</v>
      </c>
      <c r="CF432">
        <v>2008</v>
      </c>
      <c r="CG432" t="s">
        <v>173</v>
      </c>
      <c r="CH432" t="s">
        <v>128</v>
      </c>
      <c r="CI432" s="3">
        <v>85400</v>
      </c>
    </row>
    <row r="433" spans="1:87" x14ac:dyDescent="0.3">
      <c r="A433" s="1">
        <v>432</v>
      </c>
      <c r="B433">
        <v>50</v>
      </c>
      <c r="C433" t="s">
        <v>142</v>
      </c>
      <c r="D433">
        <v>60</v>
      </c>
      <c r="E433" s="1">
        <v>5586</v>
      </c>
      <c r="F433" s="2" t="s">
        <v>82</v>
      </c>
      <c r="G433" s="1">
        <f t="shared" si="24"/>
        <v>1</v>
      </c>
      <c r="H433" t="s">
        <v>83</v>
      </c>
      <c r="I433" t="s">
        <v>120</v>
      </c>
      <c r="J433" t="s">
        <v>175</v>
      </c>
      <c r="K433" t="s">
        <v>86</v>
      </c>
      <c r="L433" t="s">
        <v>87</v>
      </c>
      <c r="M433" t="s">
        <v>88</v>
      </c>
      <c r="N433" t="s">
        <v>143</v>
      </c>
      <c r="O433" t="s">
        <v>114</v>
      </c>
      <c r="P433" t="s">
        <v>90</v>
      </c>
      <c r="Q433" t="s">
        <v>91</v>
      </c>
      <c r="R433" t="s">
        <v>132</v>
      </c>
      <c r="S433">
        <v>6</v>
      </c>
      <c r="T433">
        <v>7</v>
      </c>
      <c r="U433" s="2">
        <v>1920</v>
      </c>
      <c r="V433" s="2">
        <v>1998</v>
      </c>
      <c r="W433" s="1">
        <f t="shared" si="25"/>
        <v>102</v>
      </c>
      <c r="X433" s="1">
        <f t="shared" si="26"/>
        <v>24</v>
      </c>
      <c r="Y433" t="s">
        <v>93</v>
      </c>
      <c r="Z433" t="s">
        <v>94</v>
      </c>
      <c r="AA433" t="s">
        <v>116</v>
      </c>
      <c r="AB433" t="s">
        <v>116</v>
      </c>
      <c r="AC433" t="s">
        <v>117</v>
      </c>
      <c r="AE433">
        <v>0</v>
      </c>
      <c r="AF433" t="s">
        <v>98</v>
      </c>
      <c r="AG433" t="s">
        <v>98</v>
      </c>
      <c r="AH433" t="s">
        <v>126</v>
      </c>
      <c r="AI433" s="1">
        <f>VLOOKUP('Housing Data Set'!AH433, 'Look-Up Tab'!$B$3:$C$8,2,FALSE)</f>
        <v>1</v>
      </c>
      <c r="AJ433" t="s">
        <v>98</v>
      </c>
      <c r="AK433" t="s">
        <v>98</v>
      </c>
      <c r="AL433" t="s">
        <v>100</v>
      </c>
      <c r="AM433" t="s">
        <v>102</v>
      </c>
      <c r="AN433">
        <v>0</v>
      </c>
      <c r="AO433" t="s">
        <v>102</v>
      </c>
      <c r="AP433">
        <v>0</v>
      </c>
      <c r="AQ433">
        <v>901</v>
      </c>
      <c r="AR433">
        <v>901</v>
      </c>
      <c r="AS433" t="s">
        <v>103</v>
      </c>
      <c r="AT433" t="s">
        <v>97</v>
      </c>
      <c r="AU433" t="s">
        <v>105</v>
      </c>
      <c r="AV433" t="s">
        <v>106</v>
      </c>
      <c r="AW433">
        <v>1088</v>
      </c>
      <c r="AX433">
        <v>110</v>
      </c>
      <c r="AY433">
        <v>0</v>
      </c>
      <c r="AZ433">
        <v>1198</v>
      </c>
      <c r="BA433">
        <v>0</v>
      </c>
      <c r="BB433">
        <v>0</v>
      </c>
      <c r="BC433">
        <v>1</v>
      </c>
      <c r="BD433">
        <v>0</v>
      </c>
      <c r="BE433">
        <v>4</v>
      </c>
      <c r="BF433">
        <v>1</v>
      </c>
      <c r="BG433" t="s">
        <v>98</v>
      </c>
      <c r="BH433" s="1">
        <v>7</v>
      </c>
      <c r="BI433" t="s">
        <v>107</v>
      </c>
      <c r="BJ433" s="2">
        <v>0</v>
      </c>
      <c r="BK433" s="1">
        <f t="shared" si="27"/>
        <v>0</v>
      </c>
      <c r="BL433" t="s">
        <v>83</v>
      </c>
      <c r="BM433" t="s">
        <v>83</v>
      </c>
      <c r="BN433" t="s">
        <v>83</v>
      </c>
      <c r="BO433" t="s">
        <v>83</v>
      </c>
      <c r="BP433">
        <v>0</v>
      </c>
      <c r="BQ433">
        <v>0</v>
      </c>
      <c r="BR433" t="s">
        <v>83</v>
      </c>
      <c r="BS433" t="s">
        <v>83</v>
      </c>
      <c r="BT433" t="s">
        <v>177</v>
      </c>
      <c r="BU433">
        <v>0</v>
      </c>
      <c r="BV433">
        <v>98</v>
      </c>
      <c r="BW433">
        <v>0</v>
      </c>
      <c r="BX433">
        <v>0</v>
      </c>
      <c r="BY433">
        <v>0</v>
      </c>
      <c r="BZ433">
        <v>0</v>
      </c>
      <c r="CA433" t="s">
        <v>83</v>
      </c>
      <c r="CB433" t="s">
        <v>134</v>
      </c>
      <c r="CC433" t="s">
        <v>83</v>
      </c>
      <c r="CD433">
        <v>0</v>
      </c>
      <c r="CE433">
        <v>9</v>
      </c>
      <c r="CF433">
        <v>2008</v>
      </c>
      <c r="CG433" t="s">
        <v>208</v>
      </c>
      <c r="CH433" t="s">
        <v>128</v>
      </c>
      <c r="CI433" s="3">
        <v>79900</v>
      </c>
    </row>
    <row r="434" spans="1:87" x14ac:dyDescent="0.3">
      <c r="A434" s="1">
        <v>433</v>
      </c>
      <c r="B434">
        <v>160</v>
      </c>
      <c r="C434" t="s">
        <v>142</v>
      </c>
      <c r="D434">
        <v>24</v>
      </c>
      <c r="E434" s="1">
        <v>1920</v>
      </c>
      <c r="F434" s="2" t="s">
        <v>82</v>
      </c>
      <c r="G434" s="1">
        <f t="shared" si="24"/>
        <v>1</v>
      </c>
      <c r="H434" t="s">
        <v>83</v>
      </c>
      <c r="I434" t="s">
        <v>84</v>
      </c>
      <c r="J434" t="s">
        <v>85</v>
      </c>
      <c r="K434" t="s">
        <v>86</v>
      </c>
      <c r="L434" t="s">
        <v>87</v>
      </c>
      <c r="M434" t="s">
        <v>88</v>
      </c>
      <c r="N434" t="s">
        <v>228</v>
      </c>
      <c r="O434" t="s">
        <v>90</v>
      </c>
      <c r="P434" t="s">
        <v>90</v>
      </c>
      <c r="Q434" t="s">
        <v>179</v>
      </c>
      <c r="R434" t="s">
        <v>92</v>
      </c>
      <c r="S434">
        <v>5</v>
      </c>
      <c r="T434">
        <v>5</v>
      </c>
      <c r="U434" s="2">
        <v>1971</v>
      </c>
      <c r="V434" s="2">
        <v>1971</v>
      </c>
      <c r="W434" s="1">
        <f t="shared" si="25"/>
        <v>51</v>
      </c>
      <c r="X434" s="1">
        <f t="shared" si="26"/>
        <v>51</v>
      </c>
      <c r="Y434" t="s">
        <v>93</v>
      </c>
      <c r="Z434" t="s">
        <v>94</v>
      </c>
      <c r="AA434" t="s">
        <v>140</v>
      </c>
      <c r="AB434" t="s">
        <v>140</v>
      </c>
      <c r="AC434" t="s">
        <v>96</v>
      </c>
      <c r="AE434">
        <v>376</v>
      </c>
      <c r="AF434" t="s">
        <v>98</v>
      </c>
      <c r="AG434" t="s">
        <v>98</v>
      </c>
      <c r="AH434" t="s">
        <v>118</v>
      </c>
      <c r="AI434" s="1">
        <f>VLOOKUP('Housing Data Set'!AH434, 'Look-Up Tab'!$B$3:$C$8,2,FALSE)</f>
        <v>2</v>
      </c>
      <c r="AJ434" t="s">
        <v>98</v>
      </c>
      <c r="AK434" t="s">
        <v>98</v>
      </c>
      <c r="AL434" t="s">
        <v>100</v>
      </c>
      <c r="AM434" t="s">
        <v>119</v>
      </c>
      <c r="AN434">
        <v>471</v>
      </c>
      <c r="AO434" t="s">
        <v>102</v>
      </c>
      <c r="AP434">
        <v>0</v>
      </c>
      <c r="AQ434">
        <v>294</v>
      </c>
      <c r="AR434">
        <v>765</v>
      </c>
      <c r="AS434" t="s">
        <v>103</v>
      </c>
      <c r="AT434" t="s">
        <v>104</v>
      </c>
      <c r="AU434" t="s">
        <v>105</v>
      </c>
      <c r="AV434" t="s">
        <v>106</v>
      </c>
      <c r="AW434">
        <v>765</v>
      </c>
      <c r="AX434">
        <v>600</v>
      </c>
      <c r="AY434">
        <v>0</v>
      </c>
      <c r="AZ434">
        <v>1365</v>
      </c>
      <c r="BA434">
        <v>1</v>
      </c>
      <c r="BB434">
        <v>0</v>
      </c>
      <c r="BC434">
        <v>1</v>
      </c>
      <c r="BD434">
        <v>1</v>
      </c>
      <c r="BE434">
        <v>2</v>
      </c>
      <c r="BF434">
        <v>1</v>
      </c>
      <c r="BG434" t="s">
        <v>98</v>
      </c>
      <c r="BH434" s="1">
        <v>6</v>
      </c>
      <c r="BI434" t="s">
        <v>146</v>
      </c>
      <c r="BJ434" s="2">
        <v>0</v>
      </c>
      <c r="BK434" s="1">
        <f t="shared" si="27"/>
        <v>0</v>
      </c>
      <c r="BL434" t="s">
        <v>83</v>
      </c>
      <c r="BM434" t="s">
        <v>127</v>
      </c>
      <c r="BN434">
        <v>1971</v>
      </c>
      <c r="BO434" t="s">
        <v>102</v>
      </c>
      <c r="BP434">
        <v>2</v>
      </c>
      <c r="BQ434">
        <v>440</v>
      </c>
      <c r="BR434" t="s">
        <v>98</v>
      </c>
      <c r="BS434" t="s">
        <v>98</v>
      </c>
      <c r="BT434" t="s">
        <v>105</v>
      </c>
      <c r="BU434">
        <v>240</v>
      </c>
      <c r="BV434">
        <v>36</v>
      </c>
      <c r="BW434">
        <v>0</v>
      </c>
      <c r="BX434">
        <v>0</v>
      </c>
      <c r="BY434">
        <v>0</v>
      </c>
      <c r="BZ434">
        <v>0</v>
      </c>
      <c r="CA434" t="s">
        <v>83</v>
      </c>
      <c r="CB434" t="s">
        <v>83</v>
      </c>
      <c r="CC434" t="s">
        <v>83</v>
      </c>
      <c r="CD434">
        <v>0</v>
      </c>
      <c r="CE434">
        <v>8</v>
      </c>
      <c r="CF434">
        <v>2007</v>
      </c>
      <c r="CG434" t="s">
        <v>110</v>
      </c>
      <c r="CH434" t="s">
        <v>111</v>
      </c>
      <c r="CI434" s="3">
        <v>122500</v>
      </c>
    </row>
    <row r="435" spans="1:87" x14ac:dyDescent="0.3">
      <c r="A435" s="1">
        <v>434</v>
      </c>
      <c r="B435">
        <v>60</v>
      </c>
      <c r="C435" t="s">
        <v>81</v>
      </c>
      <c r="D435">
        <v>100</v>
      </c>
      <c r="E435" s="1">
        <v>10839</v>
      </c>
      <c r="F435" s="2" t="s">
        <v>82</v>
      </c>
      <c r="G435" s="1">
        <f t="shared" si="24"/>
        <v>1</v>
      </c>
      <c r="H435" t="s">
        <v>83</v>
      </c>
      <c r="I435" t="s">
        <v>120</v>
      </c>
      <c r="J435" t="s">
        <v>85</v>
      </c>
      <c r="K435" t="s">
        <v>86</v>
      </c>
      <c r="L435" t="s">
        <v>122</v>
      </c>
      <c r="M435" t="s">
        <v>88</v>
      </c>
      <c r="N435" t="s">
        <v>193</v>
      </c>
      <c r="O435" t="s">
        <v>90</v>
      </c>
      <c r="P435" t="s">
        <v>90</v>
      </c>
      <c r="Q435" t="s">
        <v>91</v>
      </c>
      <c r="R435" t="s">
        <v>92</v>
      </c>
      <c r="S435">
        <v>6</v>
      </c>
      <c r="T435">
        <v>5</v>
      </c>
      <c r="U435" s="2">
        <v>1997</v>
      </c>
      <c r="V435" s="2">
        <v>1998</v>
      </c>
      <c r="W435" s="1">
        <f t="shared" si="25"/>
        <v>25</v>
      </c>
      <c r="X435" s="1">
        <f t="shared" si="26"/>
        <v>24</v>
      </c>
      <c r="Y435" t="s">
        <v>93</v>
      </c>
      <c r="Z435" t="s">
        <v>94</v>
      </c>
      <c r="AA435" t="s">
        <v>95</v>
      </c>
      <c r="AB435" t="s">
        <v>95</v>
      </c>
      <c r="AC435" t="s">
        <v>117</v>
      </c>
      <c r="AE435">
        <v>0</v>
      </c>
      <c r="AF435" t="s">
        <v>98</v>
      </c>
      <c r="AG435" t="s">
        <v>98</v>
      </c>
      <c r="AH435" t="s">
        <v>99</v>
      </c>
      <c r="AI435" s="1">
        <f>VLOOKUP('Housing Data Set'!AH435, 'Look-Up Tab'!$B$3:$C$8,2,FALSE)</f>
        <v>3</v>
      </c>
      <c r="AJ435" t="s">
        <v>97</v>
      </c>
      <c r="AK435" t="s">
        <v>98</v>
      </c>
      <c r="AL435" t="s">
        <v>100</v>
      </c>
      <c r="AM435" t="s">
        <v>102</v>
      </c>
      <c r="AN435">
        <v>0</v>
      </c>
      <c r="AO435" t="s">
        <v>102</v>
      </c>
      <c r="AP435">
        <v>0</v>
      </c>
      <c r="AQ435">
        <v>926</v>
      </c>
      <c r="AR435">
        <v>926</v>
      </c>
      <c r="AS435" t="s">
        <v>103</v>
      </c>
      <c r="AT435" t="s">
        <v>104</v>
      </c>
      <c r="AU435" t="s">
        <v>105</v>
      </c>
      <c r="AV435" t="s">
        <v>106</v>
      </c>
      <c r="AW435">
        <v>926</v>
      </c>
      <c r="AX435">
        <v>678</v>
      </c>
      <c r="AY435">
        <v>0</v>
      </c>
      <c r="AZ435">
        <v>1604</v>
      </c>
      <c r="BA435">
        <v>0</v>
      </c>
      <c r="BB435">
        <v>0</v>
      </c>
      <c r="BC435">
        <v>2</v>
      </c>
      <c r="BD435">
        <v>1</v>
      </c>
      <c r="BE435">
        <v>3</v>
      </c>
      <c r="BF435">
        <v>1</v>
      </c>
      <c r="BG435" t="s">
        <v>98</v>
      </c>
      <c r="BH435" s="1">
        <v>7</v>
      </c>
      <c r="BI435" t="s">
        <v>107</v>
      </c>
      <c r="BJ435" s="2">
        <v>1</v>
      </c>
      <c r="BK435" s="1">
        <f t="shared" si="27"/>
        <v>1</v>
      </c>
      <c r="BL435" t="s">
        <v>98</v>
      </c>
      <c r="BM435" t="s">
        <v>108</v>
      </c>
      <c r="BN435">
        <v>1997</v>
      </c>
      <c r="BO435" t="s">
        <v>157</v>
      </c>
      <c r="BP435">
        <v>2</v>
      </c>
      <c r="BQ435">
        <v>470</v>
      </c>
      <c r="BR435" t="s">
        <v>98</v>
      </c>
      <c r="BS435" t="s">
        <v>98</v>
      </c>
      <c r="BT435" t="s">
        <v>105</v>
      </c>
      <c r="BU435">
        <v>0</v>
      </c>
      <c r="BV435">
        <v>36</v>
      </c>
      <c r="BW435">
        <v>0</v>
      </c>
      <c r="BX435">
        <v>0</v>
      </c>
      <c r="BY435">
        <v>0</v>
      </c>
      <c r="BZ435">
        <v>0</v>
      </c>
      <c r="CA435" t="s">
        <v>83</v>
      </c>
      <c r="CB435" t="s">
        <v>83</v>
      </c>
      <c r="CC435" t="s">
        <v>83</v>
      </c>
      <c r="CD435">
        <v>0</v>
      </c>
      <c r="CE435">
        <v>7</v>
      </c>
      <c r="CF435">
        <v>2008</v>
      </c>
      <c r="CG435" t="s">
        <v>110</v>
      </c>
      <c r="CH435" t="s">
        <v>111</v>
      </c>
      <c r="CI435" s="3">
        <v>181000</v>
      </c>
    </row>
    <row r="436" spans="1:87" x14ac:dyDescent="0.3">
      <c r="A436" s="1">
        <v>435</v>
      </c>
      <c r="B436">
        <v>180</v>
      </c>
      <c r="C436" t="s">
        <v>142</v>
      </c>
      <c r="D436">
        <v>21</v>
      </c>
      <c r="E436" s="1">
        <v>1890</v>
      </c>
      <c r="F436" s="2" t="s">
        <v>82</v>
      </c>
      <c r="G436" s="1">
        <f t="shared" si="24"/>
        <v>1</v>
      </c>
      <c r="H436" t="s">
        <v>83</v>
      </c>
      <c r="I436" t="s">
        <v>84</v>
      </c>
      <c r="J436" t="s">
        <v>85</v>
      </c>
      <c r="K436" t="s">
        <v>86</v>
      </c>
      <c r="L436" t="s">
        <v>87</v>
      </c>
      <c r="M436" t="s">
        <v>88</v>
      </c>
      <c r="N436" t="s">
        <v>178</v>
      </c>
      <c r="O436" t="s">
        <v>90</v>
      </c>
      <c r="P436" t="s">
        <v>90</v>
      </c>
      <c r="Q436" t="s">
        <v>198</v>
      </c>
      <c r="R436" t="s">
        <v>191</v>
      </c>
      <c r="S436">
        <v>4</v>
      </c>
      <c r="T436">
        <v>7</v>
      </c>
      <c r="U436" s="2">
        <v>1972</v>
      </c>
      <c r="V436" s="2">
        <v>1972</v>
      </c>
      <c r="W436" s="1">
        <f t="shared" si="25"/>
        <v>50</v>
      </c>
      <c r="X436" s="1">
        <f t="shared" si="26"/>
        <v>50</v>
      </c>
      <c r="Y436" t="s">
        <v>93</v>
      </c>
      <c r="Z436" t="s">
        <v>94</v>
      </c>
      <c r="AA436" t="s">
        <v>180</v>
      </c>
      <c r="AB436" t="s">
        <v>181</v>
      </c>
      <c r="AC436" t="s">
        <v>117</v>
      </c>
      <c r="AE436">
        <v>0</v>
      </c>
      <c r="AF436" t="s">
        <v>98</v>
      </c>
      <c r="AG436" t="s">
        <v>97</v>
      </c>
      <c r="AH436" t="s">
        <v>118</v>
      </c>
      <c r="AI436" s="1">
        <f>VLOOKUP('Housing Data Set'!AH436, 'Look-Up Tab'!$B$3:$C$8,2,FALSE)</f>
        <v>2</v>
      </c>
      <c r="AJ436" t="s">
        <v>97</v>
      </c>
      <c r="AK436" t="s">
        <v>98</v>
      </c>
      <c r="AL436" t="s">
        <v>130</v>
      </c>
      <c r="AM436" t="s">
        <v>119</v>
      </c>
      <c r="AN436">
        <v>495</v>
      </c>
      <c r="AO436" t="s">
        <v>102</v>
      </c>
      <c r="AP436">
        <v>0</v>
      </c>
      <c r="AQ436">
        <v>135</v>
      </c>
      <c r="AR436">
        <v>630</v>
      </c>
      <c r="AS436" t="s">
        <v>103</v>
      </c>
      <c r="AT436" t="s">
        <v>97</v>
      </c>
      <c r="AU436" t="s">
        <v>105</v>
      </c>
      <c r="AV436" t="s">
        <v>106</v>
      </c>
      <c r="AW436">
        <v>630</v>
      </c>
      <c r="AX436">
        <v>0</v>
      </c>
      <c r="AY436">
        <v>0</v>
      </c>
      <c r="AZ436">
        <v>630</v>
      </c>
      <c r="BA436">
        <v>1</v>
      </c>
      <c r="BB436">
        <v>0</v>
      </c>
      <c r="BC436">
        <v>1</v>
      </c>
      <c r="BD436">
        <v>0</v>
      </c>
      <c r="BE436">
        <v>1</v>
      </c>
      <c r="BF436">
        <v>1</v>
      </c>
      <c r="BG436" t="s">
        <v>98</v>
      </c>
      <c r="BH436" s="1">
        <v>3</v>
      </c>
      <c r="BI436" t="s">
        <v>107</v>
      </c>
      <c r="BJ436" s="2">
        <v>0</v>
      </c>
      <c r="BK436" s="1">
        <f t="shared" si="27"/>
        <v>0</v>
      </c>
      <c r="BL436" t="s">
        <v>83</v>
      </c>
      <c r="BM436" t="s">
        <v>83</v>
      </c>
      <c r="BN436" t="s">
        <v>83</v>
      </c>
      <c r="BO436" t="s">
        <v>83</v>
      </c>
      <c r="BP436">
        <v>0</v>
      </c>
      <c r="BQ436">
        <v>0</v>
      </c>
      <c r="BR436" t="s">
        <v>83</v>
      </c>
      <c r="BS436" t="s">
        <v>83</v>
      </c>
      <c r="BT436" t="s">
        <v>105</v>
      </c>
      <c r="BU436">
        <v>88</v>
      </c>
      <c r="BV436">
        <v>0</v>
      </c>
      <c r="BW436">
        <v>0</v>
      </c>
      <c r="BX436">
        <v>0</v>
      </c>
      <c r="BY436">
        <v>0</v>
      </c>
      <c r="BZ436">
        <v>0</v>
      </c>
      <c r="CA436" t="s">
        <v>83</v>
      </c>
      <c r="CB436" t="s">
        <v>83</v>
      </c>
      <c r="CC436" t="s">
        <v>83</v>
      </c>
      <c r="CD436">
        <v>0</v>
      </c>
      <c r="CE436">
        <v>6</v>
      </c>
      <c r="CF436">
        <v>2008</v>
      </c>
      <c r="CG436" t="s">
        <v>110</v>
      </c>
      <c r="CH436" t="s">
        <v>111</v>
      </c>
      <c r="CI436" s="3">
        <v>81000</v>
      </c>
    </row>
    <row r="437" spans="1:87" x14ac:dyDescent="0.3">
      <c r="A437" s="1">
        <v>436</v>
      </c>
      <c r="B437">
        <v>60</v>
      </c>
      <c r="C437" t="s">
        <v>81</v>
      </c>
      <c r="D437">
        <v>43</v>
      </c>
      <c r="E437" s="1">
        <v>10667</v>
      </c>
      <c r="F437" s="2" t="s">
        <v>82</v>
      </c>
      <c r="G437" s="1">
        <f t="shared" si="24"/>
        <v>1</v>
      </c>
      <c r="H437" t="s">
        <v>83</v>
      </c>
      <c r="I437" t="s">
        <v>160</v>
      </c>
      <c r="J437" t="s">
        <v>85</v>
      </c>
      <c r="K437" t="s">
        <v>86</v>
      </c>
      <c r="L437" t="s">
        <v>166</v>
      </c>
      <c r="M437" t="s">
        <v>88</v>
      </c>
      <c r="N437" t="s">
        <v>89</v>
      </c>
      <c r="O437" t="s">
        <v>139</v>
      </c>
      <c r="P437" t="s">
        <v>90</v>
      </c>
      <c r="Q437" t="s">
        <v>91</v>
      </c>
      <c r="R437" t="s">
        <v>92</v>
      </c>
      <c r="S437">
        <v>7</v>
      </c>
      <c r="T437">
        <v>6</v>
      </c>
      <c r="U437" s="2">
        <v>1996</v>
      </c>
      <c r="V437" s="2">
        <v>1996</v>
      </c>
      <c r="W437" s="1">
        <f t="shared" si="25"/>
        <v>26</v>
      </c>
      <c r="X437" s="1">
        <f t="shared" si="26"/>
        <v>26</v>
      </c>
      <c r="Y437" t="s">
        <v>93</v>
      </c>
      <c r="Z437" t="s">
        <v>94</v>
      </c>
      <c r="AA437" t="s">
        <v>95</v>
      </c>
      <c r="AB437" t="s">
        <v>95</v>
      </c>
      <c r="AC437" t="s">
        <v>117</v>
      </c>
      <c r="AE437">
        <v>0</v>
      </c>
      <c r="AF437" t="s">
        <v>97</v>
      </c>
      <c r="AG437" t="s">
        <v>98</v>
      </c>
      <c r="AH437" t="s">
        <v>99</v>
      </c>
      <c r="AI437" s="1">
        <f>VLOOKUP('Housing Data Set'!AH437, 'Look-Up Tab'!$B$3:$C$8,2,FALSE)</f>
        <v>3</v>
      </c>
      <c r="AJ437" t="s">
        <v>97</v>
      </c>
      <c r="AK437" t="s">
        <v>98</v>
      </c>
      <c r="AL437" t="s">
        <v>130</v>
      </c>
      <c r="AM437" t="s">
        <v>101</v>
      </c>
      <c r="AN437">
        <v>385</v>
      </c>
      <c r="AO437" t="s">
        <v>119</v>
      </c>
      <c r="AP437">
        <v>344</v>
      </c>
      <c r="AQ437">
        <v>70</v>
      </c>
      <c r="AR437">
        <v>799</v>
      </c>
      <c r="AS437" t="s">
        <v>103</v>
      </c>
      <c r="AT437" t="s">
        <v>104</v>
      </c>
      <c r="AU437" t="s">
        <v>105</v>
      </c>
      <c r="AV437" t="s">
        <v>106</v>
      </c>
      <c r="AW437">
        <v>827</v>
      </c>
      <c r="AX437">
        <v>834</v>
      </c>
      <c r="AY437">
        <v>0</v>
      </c>
      <c r="AZ437">
        <v>1661</v>
      </c>
      <c r="BA437">
        <v>1</v>
      </c>
      <c r="BB437">
        <v>0</v>
      </c>
      <c r="BC437">
        <v>2</v>
      </c>
      <c r="BD437">
        <v>1</v>
      </c>
      <c r="BE437">
        <v>3</v>
      </c>
      <c r="BF437">
        <v>1</v>
      </c>
      <c r="BG437" t="s">
        <v>97</v>
      </c>
      <c r="BH437" s="1">
        <v>6</v>
      </c>
      <c r="BI437" t="s">
        <v>107</v>
      </c>
      <c r="BJ437" s="2">
        <v>1</v>
      </c>
      <c r="BK437" s="1">
        <f t="shared" si="27"/>
        <v>1</v>
      </c>
      <c r="BL437" t="s">
        <v>98</v>
      </c>
      <c r="BM437" t="s">
        <v>108</v>
      </c>
      <c r="BN437">
        <v>1996</v>
      </c>
      <c r="BO437" t="s">
        <v>109</v>
      </c>
      <c r="BP437">
        <v>2</v>
      </c>
      <c r="BQ437">
        <v>550</v>
      </c>
      <c r="BR437" t="s">
        <v>98</v>
      </c>
      <c r="BS437" t="s">
        <v>98</v>
      </c>
      <c r="BT437" t="s">
        <v>105</v>
      </c>
      <c r="BU437">
        <v>158</v>
      </c>
      <c r="BV437">
        <v>61</v>
      </c>
      <c r="BW437">
        <v>0</v>
      </c>
      <c r="BX437">
        <v>0</v>
      </c>
      <c r="BY437">
        <v>0</v>
      </c>
      <c r="BZ437">
        <v>0</v>
      </c>
      <c r="CA437" t="s">
        <v>83</v>
      </c>
      <c r="CB437" t="s">
        <v>83</v>
      </c>
      <c r="CC437" t="s">
        <v>83</v>
      </c>
      <c r="CD437">
        <v>0</v>
      </c>
      <c r="CE437">
        <v>4</v>
      </c>
      <c r="CF437">
        <v>2009</v>
      </c>
      <c r="CG437" t="s">
        <v>235</v>
      </c>
      <c r="CH437" t="s">
        <v>111</v>
      </c>
      <c r="CI437" s="3">
        <v>212000</v>
      </c>
    </row>
    <row r="438" spans="1:87" x14ac:dyDescent="0.3">
      <c r="A438" s="1">
        <v>437</v>
      </c>
      <c r="B438">
        <v>50</v>
      </c>
      <c r="C438" t="s">
        <v>142</v>
      </c>
      <c r="D438">
        <v>40</v>
      </c>
      <c r="E438" s="1">
        <v>4400</v>
      </c>
      <c r="F438" s="2" t="s">
        <v>82</v>
      </c>
      <c r="G438" s="1">
        <f t="shared" si="24"/>
        <v>1</v>
      </c>
      <c r="H438" t="s">
        <v>83</v>
      </c>
      <c r="I438" t="s">
        <v>84</v>
      </c>
      <c r="J438" t="s">
        <v>85</v>
      </c>
      <c r="K438" t="s">
        <v>86</v>
      </c>
      <c r="L438" t="s">
        <v>87</v>
      </c>
      <c r="M438" t="s">
        <v>88</v>
      </c>
      <c r="N438" t="s">
        <v>143</v>
      </c>
      <c r="O438" t="s">
        <v>90</v>
      </c>
      <c r="P438" t="s">
        <v>90</v>
      </c>
      <c r="Q438" t="s">
        <v>91</v>
      </c>
      <c r="R438" t="s">
        <v>132</v>
      </c>
      <c r="S438">
        <v>6</v>
      </c>
      <c r="T438">
        <v>8</v>
      </c>
      <c r="U438" s="2">
        <v>1920</v>
      </c>
      <c r="V438" s="2">
        <v>1950</v>
      </c>
      <c r="W438" s="1">
        <f t="shared" si="25"/>
        <v>102</v>
      </c>
      <c r="X438" s="1">
        <f t="shared" si="26"/>
        <v>72</v>
      </c>
      <c r="Y438" t="s">
        <v>93</v>
      </c>
      <c r="Z438" t="s">
        <v>94</v>
      </c>
      <c r="AA438" t="s">
        <v>203</v>
      </c>
      <c r="AB438" t="s">
        <v>203</v>
      </c>
      <c r="AC438" t="s">
        <v>117</v>
      </c>
      <c r="AE438">
        <v>0</v>
      </c>
      <c r="AF438" t="s">
        <v>98</v>
      </c>
      <c r="AG438" t="s">
        <v>98</v>
      </c>
      <c r="AH438" t="s">
        <v>126</v>
      </c>
      <c r="AI438" s="1">
        <f>VLOOKUP('Housing Data Set'!AH438, 'Look-Up Tab'!$B$3:$C$8,2,FALSE)</f>
        <v>1</v>
      </c>
      <c r="AJ438" t="s">
        <v>147</v>
      </c>
      <c r="AK438" t="s">
        <v>98</v>
      </c>
      <c r="AL438" t="s">
        <v>100</v>
      </c>
      <c r="AM438" t="s">
        <v>102</v>
      </c>
      <c r="AN438">
        <v>0</v>
      </c>
      <c r="AO438" t="s">
        <v>102</v>
      </c>
      <c r="AP438">
        <v>0</v>
      </c>
      <c r="AQ438">
        <v>648</v>
      </c>
      <c r="AR438">
        <v>648</v>
      </c>
      <c r="AS438" t="s">
        <v>103</v>
      </c>
      <c r="AT438" t="s">
        <v>98</v>
      </c>
      <c r="AU438" t="s">
        <v>105</v>
      </c>
      <c r="AV438" t="s">
        <v>164</v>
      </c>
      <c r="AW438">
        <v>734</v>
      </c>
      <c r="AX438">
        <v>384</v>
      </c>
      <c r="AY438">
        <v>0</v>
      </c>
      <c r="AZ438">
        <v>1118</v>
      </c>
      <c r="BA438">
        <v>0</v>
      </c>
      <c r="BB438">
        <v>0</v>
      </c>
      <c r="BC438">
        <v>1</v>
      </c>
      <c r="BD438">
        <v>0</v>
      </c>
      <c r="BE438">
        <v>2</v>
      </c>
      <c r="BF438">
        <v>1</v>
      </c>
      <c r="BG438" t="s">
        <v>98</v>
      </c>
      <c r="BH438" s="1">
        <v>6</v>
      </c>
      <c r="BI438" t="s">
        <v>107</v>
      </c>
      <c r="BJ438" s="2">
        <v>0</v>
      </c>
      <c r="BK438" s="1">
        <f t="shared" si="27"/>
        <v>0</v>
      </c>
      <c r="BL438" t="s">
        <v>83</v>
      </c>
      <c r="BM438" t="s">
        <v>127</v>
      </c>
      <c r="BN438">
        <v>1990</v>
      </c>
      <c r="BO438" t="s">
        <v>102</v>
      </c>
      <c r="BP438">
        <v>2</v>
      </c>
      <c r="BQ438">
        <v>440</v>
      </c>
      <c r="BR438" t="s">
        <v>98</v>
      </c>
      <c r="BS438" t="s">
        <v>98</v>
      </c>
      <c r="BT438" t="s">
        <v>105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 t="s">
        <v>83</v>
      </c>
      <c r="CB438" t="s">
        <v>83</v>
      </c>
      <c r="CC438" t="s">
        <v>83</v>
      </c>
      <c r="CD438">
        <v>0</v>
      </c>
      <c r="CE438">
        <v>10</v>
      </c>
      <c r="CF438">
        <v>2006</v>
      </c>
      <c r="CG438" t="s">
        <v>110</v>
      </c>
      <c r="CH438" t="s">
        <v>111</v>
      </c>
      <c r="CI438" s="3">
        <v>116000</v>
      </c>
    </row>
    <row r="439" spans="1:87" x14ac:dyDescent="0.3">
      <c r="A439" s="1">
        <v>438</v>
      </c>
      <c r="B439">
        <v>45</v>
      </c>
      <c r="C439" t="s">
        <v>142</v>
      </c>
      <c r="D439">
        <v>50</v>
      </c>
      <c r="E439" s="1">
        <v>6000</v>
      </c>
      <c r="F439" s="2" t="s">
        <v>82</v>
      </c>
      <c r="G439" s="1">
        <f t="shared" si="24"/>
        <v>1</v>
      </c>
      <c r="H439" t="s">
        <v>83</v>
      </c>
      <c r="I439" t="s">
        <v>84</v>
      </c>
      <c r="J439" t="s">
        <v>85</v>
      </c>
      <c r="K439" t="s">
        <v>86</v>
      </c>
      <c r="L439" t="s">
        <v>87</v>
      </c>
      <c r="M439" t="s">
        <v>88</v>
      </c>
      <c r="N439" t="s">
        <v>148</v>
      </c>
      <c r="O439" t="s">
        <v>90</v>
      </c>
      <c r="P439" t="s">
        <v>90</v>
      </c>
      <c r="Q439" t="s">
        <v>91</v>
      </c>
      <c r="R439" t="s">
        <v>150</v>
      </c>
      <c r="S439">
        <v>6</v>
      </c>
      <c r="T439">
        <v>7</v>
      </c>
      <c r="U439" s="2">
        <v>1926</v>
      </c>
      <c r="V439" s="2">
        <v>2004</v>
      </c>
      <c r="W439" s="1">
        <f t="shared" si="25"/>
        <v>96</v>
      </c>
      <c r="X439" s="1">
        <f t="shared" si="26"/>
        <v>18</v>
      </c>
      <c r="Y439" t="s">
        <v>93</v>
      </c>
      <c r="Z439" t="s">
        <v>94</v>
      </c>
      <c r="AA439" t="s">
        <v>124</v>
      </c>
      <c r="AB439" t="s">
        <v>124</v>
      </c>
      <c r="AC439" t="s">
        <v>117</v>
      </c>
      <c r="AE439">
        <v>0</v>
      </c>
      <c r="AF439" t="s">
        <v>97</v>
      </c>
      <c r="AG439" t="s">
        <v>98</v>
      </c>
      <c r="AH439" t="s">
        <v>99</v>
      </c>
      <c r="AI439" s="1">
        <f>VLOOKUP('Housing Data Set'!AH439, 'Look-Up Tab'!$B$3:$C$8,2,FALSE)</f>
        <v>3</v>
      </c>
      <c r="AJ439" t="s">
        <v>98</v>
      </c>
      <c r="AK439" t="s">
        <v>98</v>
      </c>
      <c r="AL439" t="s">
        <v>100</v>
      </c>
      <c r="AM439" t="s">
        <v>102</v>
      </c>
      <c r="AN439">
        <v>0</v>
      </c>
      <c r="AO439" t="s">
        <v>102</v>
      </c>
      <c r="AP439">
        <v>0</v>
      </c>
      <c r="AQ439">
        <v>884</v>
      </c>
      <c r="AR439">
        <v>884</v>
      </c>
      <c r="AS439" t="s">
        <v>103</v>
      </c>
      <c r="AT439" t="s">
        <v>97</v>
      </c>
      <c r="AU439" t="s">
        <v>105</v>
      </c>
      <c r="AV439" t="s">
        <v>106</v>
      </c>
      <c r="AW439">
        <v>904</v>
      </c>
      <c r="AX439">
        <v>0</v>
      </c>
      <c r="AY439">
        <v>0</v>
      </c>
      <c r="AZ439">
        <v>904</v>
      </c>
      <c r="BA439">
        <v>0</v>
      </c>
      <c r="BB439">
        <v>0</v>
      </c>
      <c r="BC439">
        <v>1</v>
      </c>
      <c r="BD439">
        <v>0</v>
      </c>
      <c r="BE439">
        <v>2</v>
      </c>
      <c r="BF439">
        <v>1</v>
      </c>
      <c r="BG439" t="s">
        <v>98</v>
      </c>
      <c r="BH439" s="1">
        <v>4</v>
      </c>
      <c r="BI439" t="s">
        <v>107</v>
      </c>
      <c r="BJ439" s="2">
        <v>0</v>
      </c>
      <c r="BK439" s="1">
        <f t="shared" si="27"/>
        <v>0</v>
      </c>
      <c r="BL439" t="s">
        <v>83</v>
      </c>
      <c r="BM439" t="s">
        <v>127</v>
      </c>
      <c r="BN439">
        <v>1926</v>
      </c>
      <c r="BO439" t="s">
        <v>102</v>
      </c>
      <c r="BP439">
        <v>1</v>
      </c>
      <c r="BQ439">
        <v>180</v>
      </c>
      <c r="BR439" t="s">
        <v>98</v>
      </c>
      <c r="BS439" t="s">
        <v>98</v>
      </c>
      <c r="BT439" t="s">
        <v>105</v>
      </c>
      <c r="BU439">
        <v>0</v>
      </c>
      <c r="BV439">
        <v>0</v>
      </c>
      <c r="BW439">
        <v>105</v>
      </c>
      <c r="BX439">
        <v>0</v>
      </c>
      <c r="BY439">
        <v>0</v>
      </c>
      <c r="BZ439">
        <v>0</v>
      </c>
      <c r="CA439" t="s">
        <v>83</v>
      </c>
      <c r="CB439" t="s">
        <v>83</v>
      </c>
      <c r="CC439" t="s">
        <v>83</v>
      </c>
      <c r="CD439">
        <v>0</v>
      </c>
      <c r="CE439">
        <v>1</v>
      </c>
      <c r="CF439">
        <v>2009</v>
      </c>
      <c r="CG439" t="s">
        <v>110</v>
      </c>
      <c r="CH439" t="s">
        <v>111</v>
      </c>
      <c r="CI439" s="3">
        <v>119000</v>
      </c>
    </row>
    <row r="440" spans="1:87" x14ac:dyDescent="0.3">
      <c r="A440" s="1">
        <v>439</v>
      </c>
      <c r="B440">
        <v>30</v>
      </c>
      <c r="C440" t="s">
        <v>81</v>
      </c>
      <c r="D440">
        <v>40</v>
      </c>
      <c r="E440" s="1">
        <v>4280</v>
      </c>
      <c r="F440" s="2" t="s">
        <v>82</v>
      </c>
      <c r="G440" s="1">
        <f t="shared" si="24"/>
        <v>1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88</v>
      </c>
      <c r="N440" t="s">
        <v>123</v>
      </c>
      <c r="O440" t="s">
        <v>90</v>
      </c>
      <c r="P440" t="s">
        <v>90</v>
      </c>
      <c r="Q440" t="s">
        <v>91</v>
      </c>
      <c r="R440" t="s">
        <v>115</v>
      </c>
      <c r="S440">
        <v>5</v>
      </c>
      <c r="T440">
        <v>6</v>
      </c>
      <c r="U440" s="2">
        <v>1913</v>
      </c>
      <c r="V440" s="2">
        <v>2002</v>
      </c>
      <c r="W440" s="1">
        <f t="shared" si="25"/>
        <v>109</v>
      </c>
      <c r="X440" s="1">
        <f t="shared" si="26"/>
        <v>20</v>
      </c>
      <c r="Y440" t="s">
        <v>93</v>
      </c>
      <c r="Z440" t="s">
        <v>94</v>
      </c>
      <c r="AA440" t="s">
        <v>155</v>
      </c>
      <c r="AB440" t="s">
        <v>203</v>
      </c>
      <c r="AC440" t="s">
        <v>117</v>
      </c>
      <c r="AE440">
        <v>0</v>
      </c>
      <c r="AF440" t="s">
        <v>98</v>
      </c>
      <c r="AG440" t="s">
        <v>98</v>
      </c>
      <c r="AH440" t="s">
        <v>99</v>
      </c>
      <c r="AI440" s="1">
        <f>VLOOKUP('Housing Data Set'!AH440, 'Look-Up Tab'!$B$3:$C$8,2,FALSE)</f>
        <v>3</v>
      </c>
      <c r="AJ440" t="s">
        <v>98</v>
      </c>
      <c r="AK440" t="s">
        <v>98</v>
      </c>
      <c r="AL440" t="s">
        <v>100</v>
      </c>
      <c r="AM440" t="s">
        <v>172</v>
      </c>
      <c r="AN440">
        <v>365</v>
      </c>
      <c r="AO440" t="s">
        <v>102</v>
      </c>
      <c r="AP440">
        <v>0</v>
      </c>
      <c r="AQ440">
        <v>75</v>
      </c>
      <c r="AR440">
        <v>440</v>
      </c>
      <c r="AS440" t="s">
        <v>103</v>
      </c>
      <c r="AT440" t="s">
        <v>98</v>
      </c>
      <c r="AU440" t="s">
        <v>177</v>
      </c>
      <c r="AV440" t="s">
        <v>106</v>
      </c>
      <c r="AW440">
        <v>694</v>
      </c>
      <c r="AX440">
        <v>0</v>
      </c>
      <c r="AY440">
        <v>0</v>
      </c>
      <c r="AZ440">
        <v>694</v>
      </c>
      <c r="BA440">
        <v>0</v>
      </c>
      <c r="BB440">
        <v>0</v>
      </c>
      <c r="BC440">
        <v>1</v>
      </c>
      <c r="BD440">
        <v>0</v>
      </c>
      <c r="BE440">
        <v>2</v>
      </c>
      <c r="BF440">
        <v>1</v>
      </c>
      <c r="BG440" t="s">
        <v>97</v>
      </c>
      <c r="BH440" s="1">
        <v>4</v>
      </c>
      <c r="BI440" t="s">
        <v>107</v>
      </c>
      <c r="BJ440" s="2">
        <v>1</v>
      </c>
      <c r="BK440" s="1">
        <f t="shared" si="27"/>
        <v>1</v>
      </c>
      <c r="BL440" t="s">
        <v>97</v>
      </c>
      <c r="BM440" t="s">
        <v>127</v>
      </c>
      <c r="BN440">
        <v>1990</v>
      </c>
      <c r="BO440" t="s">
        <v>102</v>
      </c>
      <c r="BP440">
        <v>1</v>
      </c>
      <c r="BQ440">
        <v>352</v>
      </c>
      <c r="BR440" t="s">
        <v>97</v>
      </c>
      <c r="BS440" t="s">
        <v>98</v>
      </c>
      <c r="BT440" t="s">
        <v>190</v>
      </c>
      <c r="BU440">
        <v>0</v>
      </c>
      <c r="BV440">
        <v>0</v>
      </c>
      <c r="BW440">
        <v>34</v>
      </c>
      <c r="BX440">
        <v>0</v>
      </c>
      <c r="BY440">
        <v>0</v>
      </c>
      <c r="BZ440">
        <v>0</v>
      </c>
      <c r="CA440" t="s">
        <v>83</v>
      </c>
      <c r="CB440" t="s">
        <v>134</v>
      </c>
      <c r="CC440" t="s">
        <v>83</v>
      </c>
      <c r="CD440">
        <v>0</v>
      </c>
      <c r="CE440">
        <v>3</v>
      </c>
      <c r="CF440">
        <v>2007</v>
      </c>
      <c r="CG440" t="s">
        <v>110</v>
      </c>
      <c r="CH440" t="s">
        <v>111</v>
      </c>
      <c r="CI440" s="3">
        <v>90350</v>
      </c>
    </row>
    <row r="441" spans="1:87" x14ac:dyDescent="0.3">
      <c r="A441" s="1">
        <v>440</v>
      </c>
      <c r="B441">
        <v>50</v>
      </c>
      <c r="C441" t="s">
        <v>81</v>
      </c>
      <c r="D441">
        <v>67</v>
      </c>
      <c r="E441" s="1">
        <v>12354</v>
      </c>
      <c r="F441" s="2" t="s">
        <v>82</v>
      </c>
      <c r="G441" s="1">
        <f t="shared" si="24"/>
        <v>1</v>
      </c>
      <c r="H441" t="s">
        <v>174</v>
      </c>
      <c r="I441" t="s">
        <v>84</v>
      </c>
      <c r="J441" t="s">
        <v>85</v>
      </c>
      <c r="K441" t="s">
        <v>86</v>
      </c>
      <c r="L441" t="s">
        <v>122</v>
      </c>
      <c r="M441" t="s">
        <v>88</v>
      </c>
      <c r="N441" t="s">
        <v>185</v>
      </c>
      <c r="O441" t="s">
        <v>90</v>
      </c>
      <c r="P441" t="s">
        <v>90</v>
      </c>
      <c r="Q441" t="s">
        <v>91</v>
      </c>
      <c r="R441" t="s">
        <v>132</v>
      </c>
      <c r="S441">
        <v>6</v>
      </c>
      <c r="T441">
        <v>8</v>
      </c>
      <c r="U441" s="2">
        <v>1920</v>
      </c>
      <c r="V441" s="2">
        <v>2000</v>
      </c>
      <c r="W441" s="1">
        <f t="shared" si="25"/>
        <v>102</v>
      </c>
      <c r="X441" s="1">
        <f t="shared" si="26"/>
        <v>22</v>
      </c>
      <c r="Y441" t="s">
        <v>93</v>
      </c>
      <c r="Z441" t="s">
        <v>94</v>
      </c>
      <c r="AA441" t="s">
        <v>124</v>
      </c>
      <c r="AB441" t="s">
        <v>124</v>
      </c>
      <c r="AC441" t="s">
        <v>117</v>
      </c>
      <c r="AE441">
        <v>0</v>
      </c>
      <c r="AF441" t="s">
        <v>98</v>
      </c>
      <c r="AG441" t="s">
        <v>98</v>
      </c>
      <c r="AH441" t="s">
        <v>126</v>
      </c>
      <c r="AI441" s="1">
        <f>VLOOKUP('Housing Data Set'!AH441, 'Look-Up Tab'!$B$3:$C$8,2,FALSE)</f>
        <v>1</v>
      </c>
      <c r="AJ441" t="s">
        <v>98</v>
      </c>
      <c r="AK441" t="s">
        <v>147</v>
      </c>
      <c r="AL441" t="s">
        <v>121</v>
      </c>
      <c r="AM441" t="s">
        <v>102</v>
      </c>
      <c r="AN441">
        <v>0</v>
      </c>
      <c r="AO441" t="s">
        <v>102</v>
      </c>
      <c r="AP441">
        <v>0</v>
      </c>
      <c r="AQ441">
        <v>684</v>
      </c>
      <c r="AR441">
        <v>684</v>
      </c>
      <c r="AS441" t="s">
        <v>103</v>
      </c>
      <c r="AT441" t="s">
        <v>97</v>
      </c>
      <c r="AU441" t="s">
        <v>105</v>
      </c>
      <c r="AV441" t="s">
        <v>106</v>
      </c>
      <c r="AW441">
        <v>684</v>
      </c>
      <c r="AX441">
        <v>512</v>
      </c>
      <c r="AY441">
        <v>0</v>
      </c>
      <c r="AZ441">
        <v>1196</v>
      </c>
      <c r="BA441">
        <v>0</v>
      </c>
      <c r="BB441">
        <v>0</v>
      </c>
      <c r="BC441">
        <v>1</v>
      </c>
      <c r="BD441">
        <v>0</v>
      </c>
      <c r="BE441">
        <v>3</v>
      </c>
      <c r="BF441">
        <v>1</v>
      </c>
      <c r="BG441" t="s">
        <v>97</v>
      </c>
      <c r="BH441" s="1">
        <v>7</v>
      </c>
      <c r="BI441" t="s">
        <v>107</v>
      </c>
      <c r="BJ441" s="2">
        <v>0</v>
      </c>
      <c r="BK441" s="1">
        <f t="shared" si="27"/>
        <v>0</v>
      </c>
      <c r="BL441" t="s">
        <v>83</v>
      </c>
      <c r="BM441" t="s">
        <v>127</v>
      </c>
      <c r="BN441">
        <v>2005</v>
      </c>
      <c r="BO441" t="s">
        <v>102</v>
      </c>
      <c r="BP441">
        <v>2</v>
      </c>
      <c r="BQ441">
        <v>528</v>
      </c>
      <c r="BR441" t="s">
        <v>98</v>
      </c>
      <c r="BS441" t="s">
        <v>98</v>
      </c>
      <c r="BT441" t="s">
        <v>105</v>
      </c>
      <c r="BU441">
        <v>0</v>
      </c>
      <c r="BV441">
        <v>46</v>
      </c>
      <c r="BW441">
        <v>0</v>
      </c>
      <c r="BX441">
        <v>0</v>
      </c>
      <c r="BY441">
        <v>0</v>
      </c>
      <c r="BZ441">
        <v>0</v>
      </c>
      <c r="CA441" t="s">
        <v>83</v>
      </c>
      <c r="CB441" t="s">
        <v>165</v>
      </c>
      <c r="CC441" t="s">
        <v>135</v>
      </c>
      <c r="CD441">
        <v>800</v>
      </c>
      <c r="CE441">
        <v>8</v>
      </c>
      <c r="CF441">
        <v>2009</v>
      </c>
      <c r="CG441" t="s">
        <v>220</v>
      </c>
      <c r="CH441" t="s">
        <v>111</v>
      </c>
      <c r="CI441" s="3">
        <v>110000</v>
      </c>
    </row>
    <row r="442" spans="1:87" x14ac:dyDescent="0.3">
      <c r="A442" s="1">
        <v>441</v>
      </c>
      <c r="B442">
        <v>20</v>
      </c>
      <c r="C442" t="s">
        <v>81</v>
      </c>
      <c r="D442">
        <v>105</v>
      </c>
      <c r="E442" s="1">
        <v>15431</v>
      </c>
      <c r="F442" s="2" t="s">
        <v>82</v>
      </c>
      <c r="G442" s="1">
        <f t="shared" si="24"/>
        <v>1</v>
      </c>
      <c r="H442" t="s">
        <v>83</v>
      </c>
      <c r="I442" t="s">
        <v>84</v>
      </c>
      <c r="J442" t="s">
        <v>85</v>
      </c>
      <c r="K442" t="s">
        <v>86</v>
      </c>
      <c r="L442" t="s">
        <v>87</v>
      </c>
      <c r="M442" t="s">
        <v>88</v>
      </c>
      <c r="N442" t="s">
        <v>154</v>
      </c>
      <c r="O442" t="s">
        <v>90</v>
      </c>
      <c r="P442" t="s">
        <v>90</v>
      </c>
      <c r="Q442" t="s">
        <v>91</v>
      </c>
      <c r="R442" t="s">
        <v>115</v>
      </c>
      <c r="S442">
        <v>10</v>
      </c>
      <c r="T442">
        <v>5</v>
      </c>
      <c r="U442" s="2">
        <v>2008</v>
      </c>
      <c r="V442" s="2">
        <v>2008</v>
      </c>
      <c r="W442" s="1">
        <f t="shared" si="25"/>
        <v>14</v>
      </c>
      <c r="X442" s="1">
        <f t="shared" si="26"/>
        <v>14</v>
      </c>
      <c r="Y442" t="s">
        <v>152</v>
      </c>
      <c r="Z442" t="s">
        <v>94</v>
      </c>
      <c r="AA442" t="s">
        <v>95</v>
      </c>
      <c r="AB442" t="s">
        <v>95</v>
      </c>
      <c r="AC442" t="s">
        <v>137</v>
      </c>
      <c r="AE442">
        <v>200</v>
      </c>
      <c r="AF442" t="s">
        <v>104</v>
      </c>
      <c r="AG442" t="s">
        <v>98</v>
      </c>
      <c r="AH442" t="s">
        <v>99</v>
      </c>
      <c r="AI442" s="1">
        <f>VLOOKUP('Housing Data Set'!AH442, 'Look-Up Tab'!$B$3:$C$8,2,FALSE)</f>
        <v>3</v>
      </c>
      <c r="AJ442" t="s">
        <v>104</v>
      </c>
      <c r="AK442" t="s">
        <v>98</v>
      </c>
      <c r="AL442" t="s">
        <v>97</v>
      </c>
      <c r="AM442" t="s">
        <v>101</v>
      </c>
      <c r="AN442">
        <v>1767</v>
      </c>
      <c r="AO442" t="s">
        <v>119</v>
      </c>
      <c r="AP442">
        <v>539</v>
      </c>
      <c r="AQ442">
        <v>788</v>
      </c>
      <c r="AR442">
        <v>3094</v>
      </c>
      <c r="AS442" t="s">
        <v>103</v>
      </c>
      <c r="AT442" t="s">
        <v>104</v>
      </c>
      <c r="AU442" t="s">
        <v>105</v>
      </c>
      <c r="AV442" t="s">
        <v>106</v>
      </c>
      <c r="AW442">
        <v>2402</v>
      </c>
      <c r="AX442">
        <v>0</v>
      </c>
      <c r="AY442">
        <v>0</v>
      </c>
      <c r="AZ442">
        <v>2402</v>
      </c>
      <c r="BA442">
        <v>1</v>
      </c>
      <c r="BB442">
        <v>0</v>
      </c>
      <c r="BC442">
        <v>2</v>
      </c>
      <c r="BD442">
        <v>0</v>
      </c>
      <c r="BE442">
        <v>2</v>
      </c>
      <c r="BF442">
        <v>1</v>
      </c>
      <c r="BG442" t="s">
        <v>104</v>
      </c>
      <c r="BH442" s="1">
        <v>10</v>
      </c>
      <c r="BI442" t="s">
        <v>107</v>
      </c>
      <c r="BJ442" s="2">
        <v>2</v>
      </c>
      <c r="BK442" s="1">
        <f t="shared" si="27"/>
        <v>1</v>
      </c>
      <c r="BL442" t="s">
        <v>97</v>
      </c>
      <c r="BM442" t="s">
        <v>108</v>
      </c>
      <c r="BN442">
        <v>2008</v>
      </c>
      <c r="BO442" t="s">
        <v>157</v>
      </c>
      <c r="BP442">
        <v>3</v>
      </c>
      <c r="BQ442">
        <v>672</v>
      </c>
      <c r="BR442" t="s">
        <v>98</v>
      </c>
      <c r="BS442" t="s">
        <v>98</v>
      </c>
      <c r="BT442" t="s">
        <v>105</v>
      </c>
      <c r="BU442">
        <v>0</v>
      </c>
      <c r="BV442">
        <v>72</v>
      </c>
      <c r="BW442">
        <v>0</v>
      </c>
      <c r="BX442">
        <v>0</v>
      </c>
      <c r="BY442">
        <v>170</v>
      </c>
      <c r="BZ442">
        <v>0</v>
      </c>
      <c r="CA442" t="s">
        <v>83</v>
      </c>
      <c r="CB442" t="s">
        <v>83</v>
      </c>
      <c r="CC442" t="s">
        <v>83</v>
      </c>
      <c r="CD442">
        <v>0</v>
      </c>
      <c r="CE442">
        <v>4</v>
      </c>
      <c r="CF442">
        <v>2009</v>
      </c>
      <c r="CG442" t="s">
        <v>110</v>
      </c>
      <c r="CH442" t="s">
        <v>111</v>
      </c>
      <c r="CI442" s="3">
        <v>555000</v>
      </c>
    </row>
    <row r="443" spans="1:87" x14ac:dyDescent="0.3">
      <c r="A443" s="1">
        <v>442</v>
      </c>
      <c r="B443">
        <v>90</v>
      </c>
      <c r="C443" t="s">
        <v>81</v>
      </c>
      <c r="D443">
        <v>92</v>
      </c>
      <c r="E443" s="1">
        <v>12108</v>
      </c>
      <c r="F443" s="2" t="s">
        <v>82</v>
      </c>
      <c r="G443" s="1">
        <f t="shared" si="24"/>
        <v>1</v>
      </c>
      <c r="H443" t="s">
        <v>83</v>
      </c>
      <c r="I443" t="s">
        <v>84</v>
      </c>
      <c r="J443" t="s">
        <v>85</v>
      </c>
      <c r="K443" t="s">
        <v>86</v>
      </c>
      <c r="L443" t="s">
        <v>87</v>
      </c>
      <c r="M443" t="s">
        <v>88</v>
      </c>
      <c r="N443" t="s">
        <v>185</v>
      </c>
      <c r="O443" t="s">
        <v>90</v>
      </c>
      <c r="P443" t="s">
        <v>90</v>
      </c>
      <c r="Q443" t="s">
        <v>167</v>
      </c>
      <c r="R443" t="s">
        <v>115</v>
      </c>
      <c r="S443">
        <v>4</v>
      </c>
      <c r="T443">
        <v>4</v>
      </c>
      <c r="U443" s="2">
        <v>1955</v>
      </c>
      <c r="V443" s="2">
        <v>1955</v>
      </c>
      <c r="W443" s="1">
        <f t="shared" si="25"/>
        <v>67</v>
      </c>
      <c r="X443" s="1">
        <f t="shared" si="26"/>
        <v>67</v>
      </c>
      <c r="Y443" t="s">
        <v>93</v>
      </c>
      <c r="Z443" t="s">
        <v>94</v>
      </c>
      <c r="AA443" t="s">
        <v>95</v>
      </c>
      <c r="AB443" t="s">
        <v>95</v>
      </c>
      <c r="AC443" t="s">
        <v>96</v>
      </c>
      <c r="AE443">
        <v>270</v>
      </c>
      <c r="AF443" t="s">
        <v>98</v>
      </c>
      <c r="AG443" t="s">
        <v>98</v>
      </c>
      <c r="AH443" t="s">
        <v>118</v>
      </c>
      <c r="AI443" s="1">
        <f>VLOOKUP('Housing Data Set'!AH443, 'Look-Up Tab'!$B$3:$C$8,2,FALSE)</f>
        <v>2</v>
      </c>
      <c r="AJ443" t="s">
        <v>98</v>
      </c>
      <c r="AK443" t="s">
        <v>98</v>
      </c>
      <c r="AL443" t="s">
        <v>100</v>
      </c>
      <c r="AM443" t="s">
        <v>119</v>
      </c>
      <c r="AN443">
        <v>133</v>
      </c>
      <c r="AO443" t="s">
        <v>102</v>
      </c>
      <c r="AP443">
        <v>0</v>
      </c>
      <c r="AQ443">
        <v>1307</v>
      </c>
      <c r="AR443">
        <v>1440</v>
      </c>
      <c r="AS443" t="s">
        <v>103</v>
      </c>
      <c r="AT443" t="s">
        <v>98</v>
      </c>
      <c r="AU443" t="s">
        <v>177</v>
      </c>
      <c r="AV443" t="s">
        <v>145</v>
      </c>
      <c r="AW443">
        <v>1440</v>
      </c>
      <c r="AX443">
        <v>0</v>
      </c>
      <c r="AY443">
        <v>0</v>
      </c>
      <c r="AZ443">
        <v>1440</v>
      </c>
      <c r="BA443">
        <v>0</v>
      </c>
      <c r="BB443">
        <v>0</v>
      </c>
      <c r="BC443">
        <v>2</v>
      </c>
      <c r="BD443">
        <v>0</v>
      </c>
      <c r="BE443">
        <v>4</v>
      </c>
      <c r="BF443">
        <v>2</v>
      </c>
      <c r="BG443" t="s">
        <v>147</v>
      </c>
      <c r="BH443" s="1">
        <v>8</v>
      </c>
      <c r="BI443" t="s">
        <v>107</v>
      </c>
      <c r="BJ443" s="2">
        <v>0</v>
      </c>
      <c r="BK443" s="1">
        <f t="shared" si="27"/>
        <v>0</v>
      </c>
      <c r="BL443" t="s">
        <v>83</v>
      </c>
      <c r="BM443" t="s">
        <v>83</v>
      </c>
      <c r="BN443" t="s">
        <v>83</v>
      </c>
      <c r="BO443" t="s">
        <v>83</v>
      </c>
      <c r="BP443">
        <v>0</v>
      </c>
      <c r="BQ443">
        <v>0</v>
      </c>
      <c r="BR443" t="s">
        <v>83</v>
      </c>
      <c r="BS443" t="s">
        <v>83</v>
      </c>
      <c r="BT443" t="s">
        <v>105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 t="s">
        <v>83</v>
      </c>
      <c r="CB443" t="s">
        <v>83</v>
      </c>
      <c r="CC443" t="s">
        <v>83</v>
      </c>
      <c r="CD443">
        <v>0</v>
      </c>
      <c r="CE443">
        <v>9</v>
      </c>
      <c r="CF443">
        <v>2008</v>
      </c>
      <c r="CG443" t="s">
        <v>110</v>
      </c>
      <c r="CH443" t="s">
        <v>111</v>
      </c>
      <c r="CI443" s="3">
        <v>118000</v>
      </c>
    </row>
    <row r="444" spans="1:87" x14ac:dyDescent="0.3">
      <c r="A444" s="1">
        <v>443</v>
      </c>
      <c r="B444">
        <v>50</v>
      </c>
      <c r="C444" t="s">
        <v>142</v>
      </c>
      <c r="D444">
        <v>52</v>
      </c>
      <c r="E444" s="1">
        <v>6240</v>
      </c>
      <c r="F444" s="2" t="s">
        <v>82</v>
      </c>
      <c r="G444" s="1">
        <f t="shared" si="24"/>
        <v>1</v>
      </c>
      <c r="H444" t="s">
        <v>83</v>
      </c>
      <c r="I444" t="s">
        <v>84</v>
      </c>
      <c r="J444" t="s">
        <v>85</v>
      </c>
      <c r="K444" t="s">
        <v>86</v>
      </c>
      <c r="L444" t="s">
        <v>87</v>
      </c>
      <c r="M444" t="s">
        <v>88</v>
      </c>
      <c r="N444" t="s">
        <v>148</v>
      </c>
      <c r="O444" t="s">
        <v>90</v>
      </c>
      <c r="P444" t="s">
        <v>90</v>
      </c>
      <c r="Q444" t="s">
        <v>91</v>
      </c>
      <c r="R444" t="s">
        <v>132</v>
      </c>
      <c r="S444">
        <v>5</v>
      </c>
      <c r="T444">
        <v>7</v>
      </c>
      <c r="U444" s="2">
        <v>1930</v>
      </c>
      <c r="V444" s="2">
        <v>1992</v>
      </c>
      <c r="W444" s="1">
        <f t="shared" si="25"/>
        <v>92</v>
      </c>
      <c r="X444" s="1">
        <f t="shared" si="26"/>
        <v>30</v>
      </c>
      <c r="Y444" t="s">
        <v>93</v>
      </c>
      <c r="Z444" t="s">
        <v>94</v>
      </c>
      <c r="AA444" t="s">
        <v>116</v>
      </c>
      <c r="AB444" t="s">
        <v>116</v>
      </c>
      <c r="AC444" t="s">
        <v>117</v>
      </c>
      <c r="AE444">
        <v>0</v>
      </c>
      <c r="AF444" t="s">
        <v>98</v>
      </c>
      <c r="AG444" t="s">
        <v>98</v>
      </c>
      <c r="AH444" t="s">
        <v>99</v>
      </c>
      <c r="AI444" s="1">
        <f>VLOOKUP('Housing Data Set'!AH444, 'Look-Up Tab'!$B$3:$C$8,2,FALSE)</f>
        <v>3</v>
      </c>
      <c r="AJ444" t="s">
        <v>98</v>
      </c>
      <c r="AK444" t="s">
        <v>98</v>
      </c>
      <c r="AL444" t="s">
        <v>100</v>
      </c>
      <c r="AM444" t="s">
        <v>102</v>
      </c>
      <c r="AN444">
        <v>0</v>
      </c>
      <c r="AO444" t="s">
        <v>102</v>
      </c>
      <c r="AP444">
        <v>0</v>
      </c>
      <c r="AQ444">
        <v>1078</v>
      </c>
      <c r="AR444">
        <v>1078</v>
      </c>
      <c r="AS444" t="s">
        <v>103</v>
      </c>
      <c r="AT444" t="s">
        <v>98</v>
      </c>
      <c r="AU444" t="s">
        <v>105</v>
      </c>
      <c r="AV444" t="s">
        <v>106</v>
      </c>
      <c r="AW444">
        <v>1128</v>
      </c>
      <c r="AX444">
        <v>445</v>
      </c>
      <c r="AY444">
        <v>0</v>
      </c>
      <c r="AZ444">
        <v>1573</v>
      </c>
      <c r="BA444">
        <v>0</v>
      </c>
      <c r="BB444">
        <v>0</v>
      </c>
      <c r="BC444">
        <v>2</v>
      </c>
      <c r="BD444">
        <v>0</v>
      </c>
      <c r="BE444">
        <v>3</v>
      </c>
      <c r="BF444">
        <v>1</v>
      </c>
      <c r="BG444" t="s">
        <v>98</v>
      </c>
      <c r="BH444" s="1">
        <v>8</v>
      </c>
      <c r="BI444" t="s">
        <v>107</v>
      </c>
      <c r="BJ444" s="2">
        <v>1</v>
      </c>
      <c r="BK444" s="1">
        <f t="shared" si="27"/>
        <v>1</v>
      </c>
      <c r="BL444" t="s">
        <v>97</v>
      </c>
      <c r="BM444" t="s">
        <v>127</v>
      </c>
      <c r="BN444">
        <v>1930</v>
      </c>
      <c r="BO444" t="s">
        <v>102</v>
      </c>
      <c r="BP444">
        <v>2</v>
      </c>
      <c r="BQ444">
        <v>360</v>
      </c>
      <c r="BR444" t="s">
        <v>98</v>
      </c>
      <c r="BS444" t="s">
        <v>98</v>
      </c>
      <c r="BT444" t="s">
        <v>190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 t="s">
        <v>83</v>
      </c>
      <c r="CB444" t="s">
        <v>83</v>
      </c>
      <c r="CC444" t="s">
        <v>83</v>
      </c>
      <c r="CD444">
        <v>0</v>
      </c>
      <c r="CE444">
        <v>6</v>
      </c>
      <c r="CF444">
        <v>2008</v>
      </c>
      <c r="CG444" t="s">
        <v>110</v>
      </c>
      <c r="CH444" t="s">
        <v>111</v>
      </c>
      <c r="CI444" s="3">
        <v>162900</v>
      </c>
    </row>
    <row r="445" spans="1:87" x14ac:dyDescent="0.3">
      <c r="A445" s="1">
        <v>444</v>
      </c>
      <c r="B445">
        <v>120</v>
      </c>
      <c r="C445" t="s">
        <v>81</v>
      </c>
      <c r="D445">
        <v>53</v>
      </c>
      <c r="E445" s="1">
        <v>3922</v>
      </c>
      <c r="F445" s="2" t="s">
        <v>82</v>
      </c>
      <c r="G445" s="1">
        <f t="shared" si="24"/>
        <v>1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88</v>
      </c>
      <c r="N445" t="s">
        <v>227</v>
      </c>
      <c r="O445" t="s">
        <v>90</v>
      </c>
      <c r="P445" t="s">
        <v>90</v>
      </c>
      <c r="Q445" t="s">
        <v>179</v>
      </c>
      <c r="R445" t="s">
        <v>115</v>
      </c>
      <c r="S445">
        <v>7</v>
      </c>
      <c r="T445">
        <v>5</v>
      </c>
      <c r="U445" s="2">
        <v>2006</v>
      </c>
      <c r="V445" s="2">
        <v>2007</v>
      </c>
      <c r="W445" s="1">
        <f t="shared" si="25"/>
        <v>16</v>
      </c>
      <c r="X445" s="1">
        <f t="shared" si="26"/>
        <v>15</v>
      </c>
      <c r="Y445" t="s">
        <v>93</v>
      </c>
      <c r="Z445" t="s">
        <v>94</v>
      </c>
      <c r="AA445" t="s">
        <v>155</v>
      </c>
      <c r="AB445" t="s">
        <v>125</v>
      </c>
      <c r="AC445" t="s">
        <v>96</v>
      </c>
      <c r="AE445">
        <v>72</v>
      </c>
      <c r="AF445" t="s">
        <v>97</v>
      </c>
      <c r="AG445" t="s">
        <v>98</v>
      </c>
      <c r="AH445" t="s">
        <v>99</v>
      </c>
      <c r="AI445" s="1">
        <f>VLOOKUP('Housing Data Set'!AH445, 'Look-Up Tab'!$B$3:$C$8,2,FALSE)</f>
        <v>3</v>
      </c>
      <c r="AJ445" t="s">
        <v>104</v>
      </c>
      <c r="AK445" t="s">
        <v>98</v>
      </c>
      <c r="AL445" t="s">
        <v>130</v>
      </c>
      <c r="AM445" t="s">
        <v>102</v>
      </c>
      <c r="AN445">
        <v>0</v>
      </c>
      <c r="AO445" t="s">
        <v>102</v>
      </c>
      <c r="AP445">
        <v>0</v>
      </c>
      <c r="AQ445">
        <v>1258</v>
      </c>
      <c r="AR445">
        <v>1258</v>
      </c>
      <c r="AS445" t="s">
        <v>103</v>
      </c>
      <c r="AT445" t="s">
        <v>104</v>
      </c>
      <c r="AU445" t="s">
        <v>105</v>
      </c>
      <c r="AV445" t="s">
        <v>106</v>
      </c>
      <c r="AW445">
        <v>1258</v>
      </c>
      <c r="AX445">
        <v>0</v>
      </c>
      <c r="AY445">
        <v>0</v>
      </c>
      <c r="AZ445">
        <v>1258</v>
      </c>
      <c r="BA445">
        <v>0</v>
      </c>
      <c r="BB445">
        <v>0</v>
      </c>
      <c r="BC445">
        <v>2</v>
      </c>
      <c r="BD445">
        <v>0</v>
      </c>
      <c r="BE445">
        <v>2</v>
      </c>
      <c r="BF445">
        <v>1</v>
      </c>
      <c r="BG445" t="s">
        <v>97</v>
      </c>
      <c r="BH445" s="1">
        <v>6</v>
      </c>
      <c r="BI445" t="s">
        <v>107</v>
      </c>
      <c r="BJ445" s="2">
        <v>1</v>
      </c>
      <c r="BK445" s="1">
        <f t="shared" si="27"/>
        <v>1</v>
      </c>
      <c r="BL445" t="s">
        <v>97</v>
      </c>
      <c r="BM445" t="s">
        <v>108</v>
      </c>
      <c r="BN445">
        <v>2007</v>
      </c>
      <c r="BO445" t="s">
        <v>157</v>
      </c>
      <c r="BP445">
        <v>3</v>
      </c>
      <c r="BQ445">
        <v>648</v>
      </c>
      <c r="BR445" t="s">
        <v>98</v>
      </c>
      <c r="BS445" t="s">
        <v>98</v>
      </c>
      <c r="BT445" t="s">
        <v>105</v>
      </c>
      <c r="BU445">
        <v>144</v>
      </c>
      <c r="BV445">
        <v>16</v>
      </c>
      <c r="BW445">
        <v>0</v>
      </c>
      <c r="BX445">
        <v>0</v>
      </c>
      <c r="BY445">
        <v>0</v>
      </c>
      <c r="BZ445">
        <v>0</v>
      </c>
      <c r="CA445" t="s">
        <v>83</v>
      </c>
      <c r="CB445" t="s">
        <v>83</v>
      </c>
      <c r="CC445" t="s">
        <v>83</v>
      </c>
      <c r="CD445">
        <v>0</v>
      </c>
      <c r="CE445">
        <v>6</v>
      </c>
      <c r="CF445">
        <v>2007</v>
      </c>
      <c r="CG445" t="s">
        <v>158</v>
      </c>
      <c r="CH445" t="s">
        <v>159</v>
      </c>
      <c r="CI445" s="3">
        <v>172500</v>
      </c>
    </row>
    <row r="446" spans="1:87" x14ac:dyDescent="0.3">
      <c r="A446" s="1">
        <v>445</v>
      </c>
      <c r="B446">
        <v>60</v>
      </c>
      <c r="C446" t="s">
        <v>81</v>
      </c>
      <c r="D446">
        <v>70</v>
      </c>
      <c r="E446" s="1">
        <v>8750</v>
      </c>
      <c r="F446" s="2" t="s">
        <v>82</v>
      </c>
      <c r="G446" s="1">
        <f t="shared" si="24"/>
        <v>1</v>
      </c>
      <c r="H446" t="s">
        <v>83</v>
      </c>
      <c r="I446" t="s">
        <v>84</v>
      </c>
      <c r="J446" t="s">
        <v>85</v>
      </c>
      <c r="K446" t="s">
        <v>86</v>
      </c>
      <c r="L446" t="s">
        <v>87</v>
      </c>
      <c r="M446" t="s">
        <v>88</v>
      </c>
      <c r="N446" t="s">
        <v>89</v>
      </c>
      <c r="O446" t="s">
        <v>90</v>
      </c>
      <c r="P446" t="s">
        <v>90</v>
      </c>
      <c r="Q446" t="s">
        <v>91</v>
      </c>
      <c r="R446" t="s">
        <v>92</v>
      </c>
      <c r="S446">
        <v>7</v>
      </c>
      <c r="T446">
        <v>5</v>
      </c>
      <c r="U446" s="2">
        <v>1994</v>
      </c>
      <c r="V446" s="2">
        <v>1995</v>
      </c>
      <c r="W446" s="1">
        <f t="shared" si="25"/>
        <v>28</v>
      </c>
      <c r="X446" s="1">
        <f t="shared" si="26"/>
        <v>27</v>
      </c>
      <c r="Y446" t="s">
        <v>93</v>
      </c>
      <c r="Z446" t="s">
        <v>94</v>
      </c>
      <c r="AA446" t="s">
        <v>95</v>
      </c>
      <c r="AB446" t="s">
        <v>95</v>
      </c>
      <c r="AC446" t="s">
        <v>117</v>
      </c>
      <c r="AE446">
        <v>0</v>
      </c>
      <c r="AF446" t="s">
        <v>97</v>
      </c>
      <c r="AG446" t="s">
        <v>97</v>
      </c>
      <c r="AH446" t="s">
        <v>99</v>
      </c>
      <c r="AI446" s="1">
        <f>VLOOKUP('Housing Data Set'!AH446, 'Look-Up Tab'!$B$3:$C$8,2,FALSE)</f>
        <v>3</v>
      </c>
      <c r="AJ446" t="s">
        <v>97</v>
      </c>
      <c r="AK446" t="s">
        <v>98</v>
      </c>
      <c r="AL446" t="s">
        <v>100</v>
      </c>
      <c r="AM446" t="s">
        <v>101</v>
      </c>
      <c r="AN446">
        <v>642</v>
      </c>
      <c r="AO446" t="s">
        <v>102</v>
      </c>
      <c r="AP446">
        <v>0</v>
      </c>
      <c r="AQ446">
        <v>273</v>
      </c>
      <c r="AR446">
        <v>915</v>
      </c>
      <c r="AS446" t="s">
        <v>103</v>
      </c>
      <c r="AT446" t="s">
        <v>104</v>
      </c>
      <c r="AU446" t="s">
        <v>105</v>
      </c>
      <c r="AV446" t="s">
        <v>106</v>
      </c>
      <c r="AW446">
        <v>933</v>
      </c>
      <c r="AX446">
        <v>975</v>
      </c>
      <c r="AY446">
        <v>0</v>
      </c>
      <c r="AZ446">
        <v>1908</v>
      </c>
      <c r="BA446">
        <v>1</v>
      </c>
      <c r="BB446">
        <v>0</v>
      </c>
      <c r="BC446">
        <v>2</v>
      </c>
      <c r="BD446">
        <v>1</v>
      </c>
      <c r="BE446">
        <v>4</v>
      </c>
      <c r="BF446">
        <v>1</v>
      </c>
      <c r="BG446" t="s">
        <v>97</v>
      </c>
      <c r="BH446" s="1">
        <v>8</v>
      </c>
      <c r="BI446" t="s">
        <v>107</v>
      </c>
      <c r="BJ446" s="2">
        <v>1</v>
      </c>
      <c r="BK446" s="1">
        <f t="shared" si="27"/>
        <v>1</v>
      </c>
      <c r="BL446" t="s">
        <v>98</v>
      </c>
      <c r="BM446" t="s">
        <v>108</v>
      </c>
      <c r="BN446">
        <v>1994</v>
      </c>
      <c r="BO446" t="s">
        <v>102</v>
      </c>
      <c r="BP446">
        <v>2</v>
      </c>
      <c r="BQ446">
        <v>493</v>
      </c>
      <c r="BR446" t="s">
        <v>98</v>
      </c>
      <c r="BS446" t="s">
        <v>98</v>
      </c>
      <c r="BT446" t="s">
        <v>105</v>
      </c>
      <c r="BU446">
        <v>144</v>
      </c>
      <c r="BV446">
        <v>133</v>
      </c>
      <c r="BW446">
        <v>0</v>
      </c>
      <c r="BX446">
        <v>0</v>
      </c>
      <c r="BY446">
        <v>0</v>
      </c>
      <c r="BZ446">
        <v>0</v>
      </c>
      <c r="CA446" t="s">
        <v>83</v>
      </c>
      <c r="CB446" t="s">
        <v>83</v>
      </c>
      <c r="CC446" t="s">
        <v>83</v>
      </c>
      <c r="CD446">
        <v>0</v>
      </c>
      <c r="CE446">
        <v>7</v>
      </c>
      <c r="CF446">
        <v>2008</v>
      </c>
      <c r="CG446" t="s">
        <v>110</v>
      </c>
      <c r="CH446" t="s">
        <v>111</v>
      </c>
      <c r="CI446" s="3">
        <v>210000</v>
      </c>
    </row>
    <row r="447" spans="1:87" x14ac:dyDescent="0.3">
      <c r="A447" s="1">
        <v>446</v>
      </c>
      <c r="B447">
        <v>20</v>
      </c>
      <c r="C447" t="s">
        <v>81</v>
      </c>
      <c r="D447">
        <v>73</v>
      </c>
      <c r="E447" s="1">
        <v>9855</v>
      </c>
      <c r="F447" s="2" t="s">
        <v>82</v>
      </c>
      <c r="G447" s="1">
        <f t="shared" si="24"/>
        <v>1</v>
      </c>
      <c r="H447" t="s">
        <v>83</v>
      </c>
      <c r="I447" t="s">
        <v>84</v>
      </c>
      <c r="J447" t="s">
        <v>85</v>
      </c>
      <c r="K447" t="s">
        <v>86</v>
      </c>
      <c r="L447" t="s">
        <v>122</v>
      </c>
      <c r="M447" t="s">
        <v>88</v>
      </c>
      <c r="N447" t="s">
        <v>185</v>
      </c>
      <c r="O447" t="s">
        <v>90</v>
      </c>
      <c r="P447" t="s">
        <v>90</v>
      </c>
      <c r="Q447" t="s">
        <v>91</v>
      </c>
      <c r="R447" t="s">
        <v>115</v>
      </c>
      <c r="S447">
        <v>6</v>
      </c>
      <c r="T447">
        <v>5</v>
      </c>
      <c r="U447" s="2">
        <v>1956</v>
      </c>
      <c r="V447" s="2">
        <v>1956</v>
      </c>
      <c r="W447" s="1">
        <f t="shared" si="25"/>
        <v>66</v>
      </c>
      <c r="X447" s="1">
        <f t="shared" si="26"/>
        <v>66</v>
      </c>
      <c r="Y447" t="s">
        <v>152</v>
      </c>
      <c r="Z447" t="s">
        <v>94</v>
      </c>
      <c r="AA447" t="s">
        <v>124</v>
      </c>
      <c r="AB447" t="s">
        <v>124</v>
      </c>
      <c r="AC447" t="s">
        <v>117</v>
      </c>
      <c r="AE447">
        <v>0</v>
      </c>
      <c r="AF447" t="s">
        <v>98</v>
      </c>
      <c r="AG447" t="s">
        <v>98</v>
      </c>
      <c r="AH447" t="s">
        <v>118</v>
      </c>
      <c r="AI447" s="1">
        <f>VLOOKUP('Housing Data Set'!AH447, 'Look-Up Tab'!$B$3:$C$8,2,FALSE)</f>
        <v>2</v>
      </c>
      <c r="AJ447" t="s">
        <v>98</v>
      </c>
      <c r="AK447" t="s">
        <v>98</v>
      </c>
      <c r="AL447" t="s">
        <v>100</v>
      </c>
      <c r="AM447" t="s">
        <v>102</v>
      </c>
      <c r="AN447">
        <v>0</v>
      </c>
      <c r="AO447" t="s">
        <v>102</v>
      </c>
      <c r="AP447">
        <v>0</v>
      </c>
      <c r="AQ447">
        <v>1436</v>
      </c>
      <c r="AR447">
        <v>1436</v>
      </c>
      <c r="AS447" t="s">
        <v>103</v>
      </c>
      <c r="AT447" t="s">
        <v>147</v>
      </c>
      <c r="AU447" t="s">
        <v>105</v>
      </c>
      <c r="AV447" t="s">
        <v>106</v>
      </c>
      <c r="AW447">
        <v>1689</v>
      </c>
      <c r="AX447">
        <v>0</v>
      </c>
      <c r="AY447">
        <v>0</v>
      </c>
      <c r="AZ447">
        <v>1689</v>
      </c>
      <c r="BA447">
        <v>0</v>
      </c>
      <c r="BB447">
        <v>0</v>
      </c>
      <c r="BC447">
        <v>1</v>
      </c>
      <c r="BD447">
        <v>0</v>
      </c>
      <c r="BE447">
        <v>3</v>
      </c>
      <c r="BF447">
        <v>1</v>
      </c>
      <c r="BG447" t="s">
        <v>98</v>
      </c>
      <c r="BH447" s="1">
        <v>7</v>
      </c>
      <c r="BI447" t="s">
        <v>107</v>
      </c>
      <c r="BJ447" s="2">
        <v>1</v>
      </c>
      <c r="BK447" s="1">
        <f t="shared" si="27"/>
        <v>1</v>
      </c>
      <c r="BL447" t="s">
        <v>97</v>
      </c>
      <c r="BM447" t="s">
        <v>108</v>
      </c>
      <c r="BN447">
        <v>1956</v>
      </c>
      <c r="BO447" t="s">
        <v>102</v>
      </c>
      <c r="BP447">
        <v>2</v>
      </c>
      <c r="BQ447">
        <v>480</v>
      </c>
      <c r="BR447" t="s">
        <v>98</v>
      </c>
      <c r="BS447" t="s">
        <v>98</v>
      </c>
      <c r="BT447" t="s">
        <v>105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 t="s">
        <v>83</v>
      </c>
      <c r="CB447" t="s">
        <v>134</v>
      </c>
      <c r="CC447" t="s">
        <v>83</v>
      </c>
      <c r="CD447">
        <v>0</v>
      </c>
      <c r="CE447">
        <v>11</v>
      </c>
      <c r="CF447">
        <v>2009</v>
      </c>
      <c r="CG447" t="s">
        <v>173</v>
      </c>
      <c r="CH447" t="s">
        <v>111</v>
      </c>
      <c r="CI447" s="3">
        <v>127500</v>
      </c>
    </row>
    <row r="448" spans="1:87" x14ac:dyDescent="0.3">
      <c r="A448" s="1">
        <v>447</v>
      </c>
      <c r="B448">
        <v>20</v>
      </c>
      <c r="C448" t="s">
        <v>81</v>
      </c>
      <c r="D448">
        <v>137</v>
      </c>
      <c r="E448" s="1">
        <v>16492</v>
      </c>
      <c r="F448" s="2" t="s">
        <v>82</v>
      </c>
      <c r="G448" s="1">
        <f t="shared" si="24"/>
        <v>1</v>
      </c>
      <c r="H448" t="s">
        <v>83</v>
      </c>
      <c r="I448" t="s">
        <v>120</v>
      </c>
      <c r="J448" t="s">
        <v>85</v>
      </c>
      <c r="K448" t="s">
        <v>86</v>
      </c>
      <c r="L448" t="s">
        <v>122</v>
      </c>
      <c r="M448" t="s">
        <v>88</v>
      </c>
      <c r="N448" t="s">
        <v>162</v>
      </c>
      <c r="O448" t="s">
        <v>204</v>
      </c>
      <c r="P448" t="s">
        <v>90</v>
      </c>
      <c r="Q448" t="s">
        <v>91</v>
      </c>
      <c r="R448" t="s">
        <v>115</v>
      </c>
      <c r="S448">
        <v>6</v>
      </c>
      <c r="T448">
        <v>6</v>
      </c>
      <c r="U448" s="2">
        <v>1966</v>
      </c>
      <c r="V448" s="2">
        <v>2002</v>
      </c>
      <c r="W448" s="1">
        <f t="shared" si="25"/>
        <v>56</v>
      </c>
      <c r="X448" s="1">
        <f t="shared" si="26"/>
        <v>20</v>
      </c>
      <c r="Y448" t="s">
        <v>93</v>
      </c>
      <c r="Z448" t="s">
        <v>94</v>
      </c>
      <c r="AA448" t="s">
        <v>96</v>
      </c>
      <c r="AB448" t="s">
        <v>161</v>
      </c>
      <c r="AC448" t="s">
        <v>117</v>
      </c>
      <c r="AE448">
        <v>0</v>
      </c>
      <c r="AF448" t="s">
        <v>97</v>
      </c>
      <c r="AG448" t="s">
        <v>98</v>
      </c>
      <c r="AH448" t="s">
        <v>118</v>
      </c>
      <c r="AI448" s="1">
        <f>VLOOKUP('Housing Data Set'!AH448, 'Look-Up Tab'!$B$3:$C$8,2,FALSE)</f>
        <v>2</v>
      </c>
      <c r="AJ448" t="s">
        <v>98</v>
      </c>
      <c r="AK448" t="s">
        <v>98</v>
      </c>
      <c r="AL448" t="s">
        <v>100</v>
      </c>
      <c r="AM448" t="s">
        <v>119</v>
      </c>
      <c r="AN448">
        <v>247</v>
      </c>
      <c r="AO448" t="s">
        <v>153</v>
      </c>
      <c r="AP448">
        <v>713</v>
      </c>
      <c r="AQ448">
        <v>557</v>
      </c>
      <c r="AR448">
        <v>1517</v>
      </c>
      <c r="AS448" t="s">
        <v>103</v>
      </c>
      <c r="AT448" t="s">
        <v>104</v>
      </c>
      <c r="AU448" t="s">
        <v>105</v>
      </c>
      <c r="AV448" t="s">
        <v>106</v>
      </c>
      <c r="AW448">
        <v>1888</v>
      </c>
      <c r="AX448">
        <v>0</v>
      </c>
      <c r="AY448">
        <v>0</v>
      </c>
      <c r="AZ448">
        <v>1888</v>
      </c>
      <c r="BA448">
        <v>0</v>
      </c>
      <c r="BB448">
        <v>0</v>
      </c>
      <c r="BC448">
        <v>2</v>
      </c>
      <c r="BD448">
        <v>1</v>
      </c>
      <c r="BE448">
        <v>2</v>
      </c>
      <c r="BF448">
        <v>1</v>
      </c>
      <c r="BG448" t="s">
        <v>97</v>
      </c>
      <c r="BH448" s="1">
        <v>6</v>
      </c>
      <c r="BI448" t="s">
        <v>194</v>
      </c>
      <c r="BJ448" s="2">
        <v>1</v>
      </c>
      <c r="BK448" s="1">
        <f t="shared" si="27"/>
        <v>1</v>
      </c>
      <c r="BL448" t="s">
        <v>97</v>
      </c>
      <c r="BM448" t="s">
        <v>108</v>
      </c>
      <c r="BN448">
        <v>1966</v>
      </c>
      <c r="BO448" t="s">
        <v>157</v>
      </c>
      <c r="BP448">
        <v>2</v>
      </c>
      <c r="BQ448">
        <v>578</v>
      </c>
      <c r="BR448" t="s">
        <v>98</v>
      </c>
      <c r="BS448" t="s">
        <v>98</v>
      </c>
      <c r="BT448" t="s">
        <v>105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 t="s">
        <v>83</v>
      </c>
      <c r="CB448" t="s">
        <v>83</v>
      </c>
      <c r="CC448" t="s">
        <v>83</v>
      </c>
      <c r="CD448">
        <v>0</v>
      </c>
      <c r="CE448">
        <v>6</v>
      </c>
      <c r="CF448">
        <v>2010</v>
      </c>
      <c r="CG448" t="s">
        <v>110</v>
      </c>
      <c r="CH448" t="s">
        <v>111</v>
      </c>
      <c r="CI448" s="3">
        <v>190000</v>
      </c>
    </row>
    <row r="449" spans="1:87" x14ac:dyDescent="0.3">
      <c r="A449" s="1">
        <v>448</v>
      </c>
      <c r="B449">
        <v>60</v>
      </c>
      <c r="C449" t="s">
        <v>81</v>
      </c>
      <c r="D449" t="s">
        <v>83</v>
      </c>
      <c r="E449" s="1">
        <v>11214</v>
      </c>
      <c r="F449" s="2" t="s">
        <v>82</v>
      </c>
      <c r="G449" s="1">
        <f t="shared" si="24"/>
        <v>1</v>
      </c>
      <c r="H449" t="s">
        <v>83</v>
      </c>
      <c r="I449" t="s">
        <v>120</v>
      </c>
      <c r="J449" t="s">
        <v>85</v>
      </c>
      <c r="K449" t="s">
        <v>86</v>
      </c>
      <c r="L449" t="s">
        <v>122</v>
      </c>
      <c r="M449" t="s">
        <v>88</v>
      </c>
      <c r="N449" t="s">
        <v>193</v>
      </c>
      <c r="O449" t="s">
        <v>90</v>
      </c>
      <c r="P449" t="s">
        <v>90</v>
      </c>
      <c r="Q449" t="s">
        <v>91</v>
      </c>
      <c r="R449" t="s">
        <v>92</v>
      </c>
      <c r="S449">
        <v>7</v>
      </c>
      <c r="T449">
        <v>5</v>
      </c>
      <c r="U449" s="2">
        <v>1998</v>
      </c>
      <c r="V449" s="2">
        <v>1999</v>
      </c>
      <c r="W449" s="1">
        <f t="shared" si="25"/>
        <v>24</v>
      </c>
      <c r="X449" s="1">
        <f t="shared" si="26"/>
        <v>23</v>
      </c>
      <c r="Y449" t="s">
        <v>93</v>
      </c>
      <c r="Z449" t="s">
        <v>94</v>
      </c>
      <c r="AA449" t="s">
        <v>95</v>
      </c>
      <c r="AB449" t="s">
        <v>95</v>
      </c>
      <c r="AC449" t="s">
        <v>117</v>
      </c>
      <c r="AE449">
        <v>0</v>
      </c>
      <c r="AF449" t="s">
        <v>97</v>
      </c>
      <c r="AG449" t="s">
        <v>98</v>
      </c>
      <c r="AH449" t="s">
        <v>99</v>
      </c>
      <c r="AI449" s="1">
        <f>VLOOKUP('Housing Data Set'!AH449, 'Look-Up Tab'!$B$3:$C$8,2,FALSE)</f>
        <v>3</v>
      </c>
      <c r="AJ449" t="s">
        <v>97</v>
      </c>
      <c r="AK449" t="s">
        <v>98</v>
      </c>
      <c r="AL449" t="s">
        <v>100</v>
      </c>
      <c r="AM449" t="s">
        <v>102</v>
      </c>
      <c r="AN449">
        <v>0</v>
      </c>
      <c r="AO449" t="s">
        <v>102</v>
      </c>
      <c r="AP449">
        <v>0</v>
      </c>
      <c r="AQ449">
        <v>930</v>
      </c>
      <c r="AR449">
        <v>930</v>
      </c>
      <c r="AS449" t="s">
        <v>103</v>
      </c>
      <c r="AT449" t="s">
        <v>97</v>
      </c>
      <c r="AU449" t="s">
        <v>105</v>
      </c>
      <c r="AV449" t="s">
        <v>106</v>
      </c>
      <c r="AW449">
        <v>956</v>
      </c>
      <c r="AX449">
        <v>930</v>
      </c>
      <c r="AY449">
        <v>0</v>
      </c>
      <c r="AZ449">
        <v>1886</v>
      </c>
      <c r="BA449">
        <v>0</v>
      </c>
      <c r="BB449">
        <v>0</v>
      </c>
      <c r="BC449">
        <v>2</v>
      </c>
      <c r="BD449">
        <v>1</v>
      </c>
      <c r="BE449">
        <v>4</v>
      </c>
      <c r="BF449">
        <v>1</v>
      </c>
      <c r="BG449" t="s">
        <v>97</v>
      </c>
      <c r="BH449" s="1">
        <v>10</v>
      </c>
      <c r="BI449" t="s">
        <v>107</v>
      </c>
      <c r="BJ449" s="2">
        <v>1</v>
      </c>
      <c r="BK449" s="1">
        <f t="shared" si="27"/>
        <v>1</v>
      </c>
      <c r="BL449" t="s">
        <v>98</v>
      </c>
      <c r="BM449" t="s">
        <v>108</v>
      </c>
      <c r="BN449">
        <v>1998</v>
      </c>
      <c r="BO449" t="s">
        <v>157</v>
      </c>
      <c r="BP449">
        <v>2</v>
      </c>
      <c r="BQ449">
        <v>431</v>
      </c>
      <c r="BR449" t="s">
        <v>98</v>
      </c>
      <c r="BS449" t="s">
        <v>98</v>
      </c>
      <c r="BT449" t="s">
        <v>105</v>
      </c>
      <c r="BU449">
        <v>89</v>
      </c>
      <c r="BV449">
        <v>0</v>
      </c>
      <c r="BW449">
        <v>0</v>
      </c>
      <c r="BX449">
        <v>0</v>
      </c>
      <c r="BY449">
        <v>0</v>
      </c>
      <c r="BZ449">
        <v>0</v>
      </c>
      <c r="CA449" t="s">
        <v>83</v>
      </c>
      <c r="CB449" t="s">
        <v>83</v>
      </c>
      <c r="CC449" t="s">
        <v>83</v>
      </c>
      <c r="CD449">
        <v>0</v>
      </c>
      <c r="CE449">
        <v>7</v>
      </c>
      <c r="CF449">
        <v>2006</v>
      </c>
      <c r="CG449" t="s">
        <v>110</v>
      </c>
      <c r="CH449" t="s">
        <v>111</v>
      </c>
      <c r="CI449" s="3">
        <v>199900</v>
      </c>
    </row>
    <row r="450" spans="1:87" x14ac:dyDescent="0.3">
      <c r="A450" s="1">
        <v>449</v>
      </c>
      <c r="B450">
        <v>50</v>
      </c>
      <c r="C450" t="s">
        <v>142</v>
      </c>
      <c r="D450">
        <v>50</v>
      </c>
      <c r="E450" s="1">
        <v>8600</v>
      </c>
      <c r="F450" s="2" t="s">
        <v>82</v>
      </c>
      <c r="G450" s="1">
        <f t="shared" si="24"/>
        <v>1</v>
      </c>
      <c r="H450" t="s">
        <v>83</v>
      </c>
      <c r="I450" t="s">
        <v>84</v>
      </c>
      <c r="J450" t="s">
        <v>175</v>
      </c>
      <c r="K450" t="s">
        <v>86</v>
      </c>
      <c r="L450" t="s">
        <v>87</v>
      </c>
      <c r="M450" t="s">
        <v>88</v>
      </c>
      <c r="N450" t="s">
        <v>176</v>
      </c>
      <c r="O450" t="s">
        <v>90</v>
      </c>
      <c r="P450" t="s">
        <v>90</v>
      </c>
      <c r="Q450" t="s">
        <v>91</v>
      </c>
      <c r="R450" t="s">
        <v>132</v>
      </c>
      <c r="S450">
        <v>6</v>
      </c>
      <c r="T450">
        <v>6</v>
      </c>
      <c r="U450" s="2">
        <v>1937</v>
      </c>
      <c r="V450" s="2">
        <v>1950</v>
      </c>
      <c r="W450" s="1">
        <f t="shared" si="25"/>
        <v>85</v>
      </c>
      <c r="X450" s="1">
        <f t="shared" si="26"/>
        <v>72</v>
      </c>
      <c r="Y450" t="s">
        <v>93</v>
      </c>
      <c r="Z450" t="s">
        <v>94</v>
      </c>
      <c r="AA450" t="s">
        <v>116</v>
      </c>
      <c r="AB450" t="s">
        <v>116</v>
      </c>
      <c r="AC450" t="s">
        <v>117</v>
      </c>
      <c r="AE450">
        <v>0</v>
      </c>
      <c r="AF450" t="s">
        <v>98</v>
      </c>
      <c r="AG450" t="s">
        <v>98</v>
      </c>
      <c r="AH450" t="s">
        <v>126</v>
      </c>
      <c r="AI450" s="1">
        <f>VLOOKUP('Housing Data Set'!AH450, 'Look-Up Tab'!$B$3:$C$8,2,FALSE)</f>
        <v>1</v>
      </c>
      <c r="AJ450" t="s">
        <v>98</v>
      </c>
      <c r="AK450" t="s">
        <v>98</v>
      </c>
      <c r="AL450" t="s">
        <v>100</v>
      </c>
      <c r="AM450" t="s">
        <v>102</v>
      </c>
      <c r="AN450">
        <v>0</v>
      </c>
      <c r="AO450" t="s">
        <v>102</v>
      </c>
      <c r="AP450">
        <v>0</v>
      </c>
      <c r="AQ450">
        <v>780</v>
      </c>
      <c r="AR450">
        <v>780</v>
      </c>
      <c r="AS450" t="s">
        <v>103</v>
      </c>
      <c r="AT450" t="s">
        <v>98</v>
      </c>
      <c r="AU450" t="s">
        <v>105</v>
      </c>
      <c r="AV450" t="s">
        <v>106</v>
      </c>
      <c r="AW450">
        <v>780</v>
      </c>
      <c r="AX450">
        <v>596</v>
      </c>
      <c r="AY450">
        <v>0</v>
      </c>
      <c r="AZ450">
        <v>1376</v>
      </c>
      <c r="BA450">
        <v>0</v>
      </c>
      <c r="BB450">
        <v>0</v>
      </c>
      <c r="BC450">
        <v>2</v>
      </c>
      <c r="BD450">
        <v>0</v>
      </c>
      <c r="BE450">
        <v>3</v>
      </c>
      <c r="BF450">
        <v>1</v>
      </c>
      <c r="BG450" t="s">
        <v>98</v>
      </c>
      <c r="BH450" s="1">
        <v>7</v>
      </c>
      <c r="BI450" t="s">
        <v>107</v>
      </c>
      <c r="BJ450" s="2">
        <v>1</v>
      </c>
      <c r="BK450" s="1">
        <f t="shared" si="27"/>
        <v>1</v>
      </c>
      <c r="BL450" t="s">
        <v>97</v>
      </c>
      <c r="BM450" t="s">
        <v>127</v>
      </c>
      <c r="BN450">
        <v>1937</v>
      </c>
      <c r="BO450" t="s">
        <v>102</v>
      </c>
      <c r="BP450">
        <v>1</v>
      </c>
      <c r="BQ450">
        <v>198</v>
      </c>
      <c r="BR450" t="s">
        <v>98</v>
      </c>
      <c r="BS450" t="s">
        <v>98</v>
      </c>
      <c r="BT450" t="s">
        <v>177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 t="s">
        <v>83</v>
      </c>
      <c r="CB450" t="s">
        <v>83</v>
      </c>
      <c r="CC450" t="s">
        <v>83</v>
      </c>
      <c r="CD450">
        <v>0</v>
      </c>
      <c r="CE450">
        <v>6</v>
      </c>
      <c r="CF450">
        <v>2006</v>
      </c>
      <c r="CG450" t="s">
        <v>110</v>
      </c>
      <c r="CH450" t="s">
        <v>111</v>
      </c>
      <c r="CI450" s="3">
        <v>119500</v>
      </c>
    </row>
    <row r="451" spans="1:87" x14ac:dyDescent="0.3">
      <c r="A451" s="1">
        <v>450</v>
      </c>
      <c r="B451">
        <v>50</v>
      </c>
      <c r="C451" t="s">
        <v>142</v>
      </c>
      <c r="D451">
        <v>50</v>
      </c>
      <c r="E451" s="1">
        <v>6000</v>
      </c>
      <c r="F451" s="2" t="s">
        <v>82</v>
      </c>
      <c r="G451" s="1">
        <f t="shared" ref="G451:G514" si="28">IF(F451="pave",1,0)</f>
        <v>1</v>
      </c>
      <c r="H451" t="s">
        <v>83</v>
      </c>
      <c r="I451" t="s">
        <v>84</v>
      </c>
      <c r="J451" t="s">
        <v>85</v>
      </c>
      <c r="K451" t="s">
        <v>86</v>
      </c>
      <c r="L451" t="s">
        <v>87</v>
      </c>
      <c r="M451" t="s">
        <v>88</v>
      </c>
      <c r="N451" t="s">
        <v>143</v>
      </c>
      <c r="O451" t="s">
        <v>90</v>
      </c>
      <c r="P451" t="s">
        <v>90</v>
      </c>
      <c r="Q451" t="s">
        <v>91</v>
      </c>
      <c r="R451" t="s">
        <v>132</v>
      </c>
      <c r="S451">
        <v>3</v>
      </c>
      <c r="T451">
        <v>7</v>
      </c>
      <c r="U451" s="2">
        <v>1948</v>
      </c>
      <c r="V451" s="2">
        <v>2002</v>
      </c>
      <c r="W451" s="1">
        <f t="shared" ref="W451:W514" si="29">2022-U451</f>
        <v>74</v>
      </c>
      <c r="X451" s="1">
        <f t="shared" ref="X451:X514" si="30">2022-V451</f>
        <v>20</v>
      </c>
      <c r="Y451" t="s">
        <v>93</v>
      </c>
      <c r="Z451" t="s">
        <v>94</v>
      </c>
      <c r="AA451" t="s">
        <v>116</v>
      </c>
      <c r="AB451" t="s">
        <v>116</v>
      </c>
      <c r="AC451" t="s">
        <v>117</v>
      </c>
      <c r="AE451">
        <v>0</v>
      </c>
      <c r="AF451" t="s">
        <v>98</v>
      </c>
      <c r="AG451" t="s">
        <v>97</v>
      </c>
      <c r="AH451" t="s">
        <v>118</v>
      </c>
      <c r="AI451" s="1">
        <f>VLOOKUP('Housing Data Set'!AH451, 'Look-Up Tab'!$B$3:$C$8,2,FALSE)</f>
        <v>2</v>
      </c>
      <c r="AJ451" t="s">
        <v>98</v>
      </c>
      <c r="AK451" t="s">
        <v>98</v>
      </c>
      <c r="AL451" t="s">
        <v>100</v>
      </c>
      <c r="AM451" t="s">
        <v>119</v>
      </c>
      <c r="AN451">
        <v>331</v>
      </c>
      <c r="AO451" t="s">
        <v>102</v>
      </c>
      <c r="AP451">
        <v>0</v>
      </c>
      <c r="AQ451">
        <v>318</v>
      </c>
      <c r="AR451">
        <v>649</v>
      </c>
      <c r="AS451" t="s">
        <v>103</v>
      </c>
      <c r="AT451" t="s">
        <v>104</v>
      </c>
      <c r="AU451" t="s">
        <v>105</v>
      </c>
      <c r="AV451" t="s">
        <v>106</v>
      </c>
      <c r="AW451">
        <v>679</v>
      </c>
      <c r="AX451">
        <v>504</v>
      </c>
      <c r="AY451">
        <v>0</v>
      </c>
      <c r="AZ451">
        <v>1183</v>
      </c>
      <c r="BA451">
        <v>0</v>
      </c>
      <c r="BB451">
        <v>0</v>
      </c>
      <c r="BC451">
        <v>1</v>
      </c>
      <c r="BD451">
        <v>1</v>
      </c>
      <c r="BE451">
        <v>2</v>
      </c>
      <c r="BF451">
        <v>1</v>
      </c>
      <c r="BG451" t="s">
        <v>98</v>
      </c>
      <c r="BH451" s="1">
        <v>6</v>
      </c>
      <c r="BI451" t="s">
        <v>107</v>
      </c>
      <c r="BJ451" s="2">
        <v>0</v>
      </c>
      <c r="BK451" s="1">
        <f t="shared" ref="BK451:BK514" si="31">IF(BJ451=0,0,1)</f>
        <v>0</v>
      </c>
      <c r="BL451" t="s">
        <v>83</v>
      </c>
      <c r="BM451" t="s">
        <v>127</v>
      </c>
      <c r="BN451">
        <v>1981</v>
      </c>
      <c r="BO451" t="s">
        <v>102</v>
      </c>
      <c r="BP451">
        <v>1</v>
      </c>
      <c r="BQ451">
        <v>308</v>
      </c>
      <c r="BR451" t="s">
        <v>98</v>
      </c>
      <c r="BS451" t="s">
        <v>98</v>
      </c>
      <c r="BT451" t="s">
        <v>105</v>
      </c>
      <c r="BU451">
        <v>0</v>
      </c>
      <c r="BV451">
        <v>176</v>
      </c>
      <c r="BW451">
        <v>0</v>
      </c>
      <c r="BX451">
        <v>0</v>
      </c>
      <c r="BY451">
        <v>0</v>
      </c>
      <c r="BZ451">
        <v>0</v>
      </c>
      <c r="CA451" t="s">
        <v>83</v>
      </c>
      <c r="CB451" t="s">
        <v>83</v>
      </c>
      <c r="CC451" t="s">
        <v>83</v>
      </c>
      <c r="CD451">
        <v>0</v>
      </c>
      <c r="CE451">
        <v>6</v>
      </c>
      <c r="CF451">
        <v>2007</v>
      </c>
      <c r="CG451" t="s">
        <v>110</v>
      </c>
      <c r="CH451" t="s">
        <v>111</v>
      </c>
      <c r="CI451" s="3">
        <v>120000</v>
      </c>
    </row>
    <row r="452" spans="1:87" x14ac:dyDescent="0.3">
      <c r="A452" s="1">
        <v>451</v>
      </c>
      <c r="B452">
        <v>30</v>
      </c>
      <c r="C452" t="s">
        <v>142</v>
      </c>
      <c r="D452">
        <v>70</v>
      </c>
      <c r="E452" s="1">
        <v>5684</v>
      </c>
      <c r="F452" s="2" t="s">
        <v>82</v>
      </c>
      <c r="G452" s="1">
        <f t="shared" si="28"/>
        <v>1</v>
      </c>
      <c r="H452" t="s">
        <v>83</v>
      </c>
      <c r="I452" t="s">
        <v>84</v>
      </c>
      <c r="J452" t="s">
        <v>85</v>
      </c>
      <c r="K452" t="s">
        <v>86</v>
      </c>
      <c r="L452" t="s">
        <v>87</v>
      </c>
      <c r="M452" t="s">
        <v>88</v>
      </c>
      <c r="N452" t="s">
        <v>143</v>
      </c>
      <c r="O452" t="s">
        <v>90</v>
      </c>
      <c r="P452" t="s">
        <v>90</v>
      </c>
      <c r="Q452" t="s">
        <v>91</v>
      </c>
      <c r="R452" t="s">
        <v>115</v>
      </c>
      <c r="S452">
        <v>6</v>
      </c>
      <c r="T452">
        <v>8</v>
      </c>
      <c r="U452" s="2">
        <v>1930</v>
      </c>
      <c r="V452" s="2">
        <v>2005</v>
      </c>
      <c r="W452" s="1">
        <f t="shared" si="29"/>
        <v>92</v>
      </c>
      <c r="X452" s="1">
        <f t="shared" si="30"/>
        <v>17</v>
      </c>
      <c r="Y452" t="s">
        <v>152</v>
      </c>
      <c r="Z452" t="s">
        <v>94</v>
      </c>
      <c r="AA452" t="s">
        <v>124</v>
      </c>
      <c r="AB452" t="s">
        <v>124</v>
      </c>
      <c r="AC452" t="s">
        <v>117</v>
      </c>
      <c r="AE452">
        <v>0</v>
      </c>
      <c r="AF452" t="s">
        <v>98</v>
      </c>
      <c r="AG452" t="s">
        <v>98</v>
      </c>
      <c r="AH452" t="s">
        <v>126</v>
      </c>
      <c r="AI452" s="1">
        <f>VLOOKUP('Housing Data Set'!AH452, 'Look-Up Tab'!$B$3:$C$8,2,FALSE)</f>
        <v>1</v>
      </c>
      <c r="AJ452" t="s">
        <v>98</v>
      </c>
      <c r="AK452" t="s">
        <v>98</v>
      </c>
      <c r="AL452" t="s">
        <v>100</v>
      </c>
      <c r="AM452" t="s">
        <v>102</v>
      </c>
      <c r="AN452">
        <v>0</v>
      </c>
      <c r="AO452" t="s">
        <v>102</v>
      </c>
      <c r="AP452">
        <v>0</v>
      </c>
      <c r="AQ452">
        <v>813</v>
      </c>
      <c r="AR452">
        <v>813</v>
      </c>
      <c r="AS452" t="s">
        <v>103</v>
      </c>
      <c r="AT452" t="s">
        <v>104</v>
      </c>
      <c r="AU452" t="s">
        <v>105</v>
      </c>
      <c r="AV452" t="s">
        <v>164</v>
      </c>
      <c r="AW452">
        <v>813</v>
      </c>
      <c r="AX452">
        <v>0</v>
      </c>
      <c r="AY452">
        <v>0</v>
      </c>
      <c r="AZ452">
        <v>813</v>
      </c>
      <c r="BA452">
        <v>0</v>
      </c>
      <c r="BB452">
        <v>0</v>
      </c>
      <c r="BC452">
        <v>1</v>
      </c>
      <c r="BD452">
        <v>0</v>
      </c>
      <c r="BE452">
        <v>2</v>
      </c>
      <c r="BF452">
        <v>1</v>
      </c>
      <c r="BG452" t="s">
        <v>97</v>
      </c>
      <c r="BH452" s="1">
        <v>5</v>
      </c>
      <c r="BI452" t="s">
        <v>107</v>
      </c>
      <c r="BJ452" s="2">
        <v>0</v>
      </c>
      <c r="BK452" s="1">
        <f t="shared" si="31"/>
        <v>0</v>
      </c>
      <c r="BL452" t="s">
        <v>83</v>
      </c>
      <c r="BM452" t="s">
        <v>127</v>
      </c>
      <c r="BN452">
        <v>1932</v>
      </c>
      <c r="BO452" t="s">
        <v>102</v>
      </c>
      <c r="BP452">
        <v>1</v>
      </c>
      <c r="BQ452">
        <v>270</v>
      </c>
      <c r="BR452" t="s">
        <v>147</v>
      </c>
      <c r="BS452" t="s">
        <v>147</v>
      </c>
      <c r="BT452" t="s">
        <v>177</v>
      </c>
      <c r="BU452">
        <v>0</v>
      </c>
      <c r="BV452">
        <v>113</v>
      </c>
      <c r="BW452">
        <v>0</v>
      </c>
      <c r="BX452">
        <v>0</v>
      </c>
      <c r="BY452">
        <v>0</v>
      </c>
      <c r="BZ452">
        <v>0</v>
      </c>
      <c r="CA452" t="s">
        <v>83</v>
      </c>
      <c r="CB452" t="s">
        <v>83</v>
      </c>
      <c r="CC452" t="s">
        <v>83</v>
      </c>
      <c r="CD452">
        <v>0</v>
      </c>
      <c r="CE452">
        <v>6</v>
      </c>
      <c r="CF452">
        <v>2006</v>
      </c>
      <c r="CG452" t="s">
        <v>110</v>
      </c>
      <c r="CH452" t="s">
        <v>111</v>
      </c>
      <c r="CI452" s="3">
        <v>110000</v>
      </c>
    </row>
    <row r="453" spans="1:87" x14ac:dyDescent="0.3">
      <c r="A453" s="1">
        <v>452</v>
      </c>
      <c r="B453">
        <v>20</v>
      </c>
      <c r="C453" t="s">
        <v>81</v>
      </c>
      <c r="D453">
        <v>62</v>
      </c>
      <c r="E453" s="1">
        <v>70761</v>
      </c>
      <c r="F453" s="2" t="s">
        <v>82</v>
      </c>
      <c r="G453" s="1">
        <f t="shared" si="28"/>
        <v>1</v>
      </c>
      <c r="H453" t="s">
        <v>83</v>
      </c>
      <c r="I453" t="s">
        <v>120</v>
      </c>
      <c r="J453" t="s">
        <v>195</v>
      </c>
      <c r="K453" t="s">
        <v>86</v>
      </c>
      <c r="L453" t="s">
        <v>87</v>
      </c>
      <c r="M453" t="s">
        <v>194</v>
      </c>
      <c r="N453" t="s">
        <v>205</v>
      </c>
      <c r="O453" t="s">
        <v>90</v>
      </c>
      <c r="P453" t="s">
        <v>90</v>
      </c>
      <c r="Q453" t="s">
        <v>91</v>
      </c>
      <c r="R453" t="s">
        <v>115</v>
      </c>
      <c r="S453">
        <v>7</v>
      </c>
      <c r="T453">
        <v>5</v>
      </c>
      <c r="U453" s="2">
        <v>1975</v>
      </c>
      <c r="V453" s="2">
        <v>1975</v>
      </c>
      <c r="W453" s="1">
        <f t="shared" si="29"/>
        <v>47</v>
      </c>
      <c r="X453" s="1">
        <f t="shared" si="30"/>
        <v>47</v>
      </c>
      <c r="Y453" t="s">
        <v>93</v>
      </c>
      <c r="Z453" t="s">
        <v>196</v>
      </c>
      <c r="AA453" t="s">
        <v>161</v>
      </c>
      <c r="AB453" t="s">
        <v>161</v>
      </c>
      <c r="AC453" t="s">
        <v>117</v>
      </c>
      <c r="AE453">
        <v>0</v>
      </c>
      <c r="AF453" t="s">
        <v>98</v>
      </c>
      <c r="AG453" t="s">
        <v>98</v>
      </c>
      <c r="AH453" t="s">
        <v>118</v>
      </c>
      <c r="AI453" s="1">
        <f>VLOOKUP('Housing Data Set'!AH453, 'Look-Up Tab'!$B$3:$C$8,2,FALSE)</f>
        <v>2</v>
      </c>
      <c r="AJ453" t="s">
        <v>97</v>
      </c>
      <c r="AK453" t="s">
        <v>98</v>
      </c>
      <c r="AL453" t="s">
        <v>97</v>
      </c>
      <c r="AM453" t="s">
        <v>119</v>
      </c>
      <c r="AN453">
        <v>655</v>
      </c>
      <c r="AO453" t="s">
        <v>102</v>
      </c>
      <c r="AP453">
        <v>0</v>
      </c>
      <c r="AQ453">
        <v>878</v>
      </c>
      <c r="AR453">
        <v>1533</v>
      </c>
      <c r="AS453" t="s">
        <v>103</v>
      </c>
      <c r="AT453" t="s">
        <v>98</v>
      </c>
      <c r="AU453" t="s">
        <v>105</v>
      </c>
      <c r="AV453" t="s">
        <v>106</v>
      </c>
      <c r="AW453">
        <v>1533</v>
      </c>
      <c r="AX453">
        <v>0</v>
      </c>
      <c r="AY453">
        <v>0</v>
      </c>
      <c r="AZ453">
        <v>1533</v>
      </c>
      <c r="BA453">
        <v>1</v>
      </c>
      <c r="BB453">
        <v>0</v>
      </c>
      <c r="BC453">
        <v>2</v>
      </c>
      <c r="BD453">
        <v>0</v>
      </c>
      <c r="BE453">
        <v>2</v>
      </c>
      <c r="BF453">
        <v>1</v>
      </c>
      <c r="BG453" t="s">
        <v>97</v>
      </c>
      <c r="BH453" s="1">
        <v>5</v>
      </c>
      <c r="BI453" t="s">
        <v>107</v>
      </c>
      <c r="BJ453" s="2">
        <v>2</v>
      </c>
      <c r="BK453" s="1">
        <f t="shared" si="31"/>
        <v>1</v>
      </c>
      <c r="BL453" t="s">
        <v>98</v>
      </c>
      <c r="BM453" t="s">
        <v>108</v>
      </c>
      <c r="BN453">
        <v>1975</v>
      </c>
      <c r="BO453" t="s">
        <v>102</v>
      </c>
      <c r="BP453">
        <v>2</v>
      </c>
      <c r="BQ453">
        <v>576</v>
      </c>
      <c r="BR453" t="s">
        <v>98</v>
      </c>
      <c r="BS453" t="s">
        <v>98</v>
      </c>
      <c r="BT453" t="s">
        <v>105</v>
      </c>
      <c r="BU453">
        <v>200</v>
      </c>
      <c r="BV453">
        <v>54</v>
      </c>
      <c r="BW453">
        <v>0</v>
      </c>
      <c r="BX453">
        <v>0</v>
      </c>
      <c r="BY453">
        <v>0</v>
      </c>
      <c r="BZ453">
        <v>0</v>
      </c>
      <c r="CA453" t="s">
        <v>83</v>
      </c>
      <c r="CB453" t="s">
        <v>83</v>
      </c>
      <c r="CC453" t="s">
        <v>83</v>
      </c>
      <c r="CD453">
        <v>0</v>
      </c>
      <c r="CE453">
        <v>12</v>
      </c>
      <c r="CF453">
        <v>2006</v>
      </c>
      <c r="CG453" t="s">
        <v>110</v>
      </c>
      <c r="CH453" t="s">
        <v>111</v>
      </c>
      <c r="CI453" s="3">
        <v>280000</v>
      </c>
    </row>
    <row r="454" spans="1:87" x14ac:dyDescent="0.3">
      <c r="A454" s="1">
        <v>453</v>
      </c>
      <c r="B454">
        <v>60</v>
      </c>
      <c r="C454" t="s">
        <v>81</v>
      </c>
      <c r="D454" t="s">
        <v>83</v>
      </c>
      <c r="E454" s="1">
        <v>9303</v>
      </c>
      <c r="F454" s="2" t="s">
        <v>82</v>
      </c>
      <c r="G454" s="1">
        <f t="shared" si="28"/>
        <v>1</v>
      </c>
      <c r="H454" t="s">
        <v>83</v>
      </c>
      <c r="I454" t="s">
        <v>120</v>
      </c>
      <c r="J454" t="s">
        <v>85</v>
      </c>
      <c r="K454" t="s">
        <v>86</v>
      </c>
      <c r="L454" t="s">
        <v>122</v>
      </c>
      <c r="M454" t="s">
        <v>88</v>
      </c>
      <c r="N454" t="s">
        <v>189</v>
      </c>
      <c r="O454" t="s">
        <v>90</v>
      </c>
      <c r="P454" t="s">
        <v>90</v>
      </c>
      <c r="Q454" t="s">
        <v>91</v>
      </c>
      <c r="R454" t="s">
        <v>92</v>
      </c>
      <c r="S454">
        <v>6</v>
      </c>
      <c r="T454">
        <v>5</v>
      </c>
      <c r="U454" s="2">
        <v>1996</v>
      </c>
      <c r="V454" s="2">
        <v>1997</v>
      </c>
      <c r="W454" s="1">
        <f t="shared" si="29"/>
        <v>26</v>
      </c>
      <c r="X454" s="1">
        <f t="shared" si="30"/>
        <v>25</v>
      </c>
      <c r="Y454" t="s">
        <v>152</v>
      </c>
      <c r="Z454" t="s">
        <v>94</v>
      </c>
      <c r="AA454" t="s">
        <v>95</v>
      </c>
      <c r="AB454" t="s">
        <v>95</v>
      </c>
      <c r="AC454" t="s">
        <v>96</v>
      </c>
      <c r="AE454">
        <v>42</v>
      </c>
      <c r="AF454" t="s">
        <v>97</v>
      </c>
      <c r="AG454" t="s">
        <v>98</v>
      </c>
      <c r="AH454" t="s">
        <v>99</v>
      </c>
      <c r="AI454" s="1">
        <f>VLOOKUP('Housing Data Set'!AH454, 'Look-Up Tab'!$B$3:$C$8,2,FALSE)</f>
        <v>3</v>
      </c>
      <c r="AJ454" t="s">
        <v>104</v>
      </c>
      <c r="AK454" t="s">
        <v>98</v>
      </c>
      <c r="AL454" t="s">
        <v>100</v>
      </c>
      <c r="AM454" t="s">
        <v>119</v>
      </c>
      <c r="AN454">
        <v>742</v>
      </c>
      <c r="AO454" t="s">
        <v>102</v>
      </c>
      <c r="AP454">
        <v>0</v>
      </c>
      <c r="AQ454">
        <v>130</v>
      </c>
      <c r="AR454">
        <v>872</v>
      </c>
      <c r="AS454" t="s">
        <v>103</v>
      </c>
      <c r="AT454" t="s">
        <v>104</v>
      </c>
      <c r="AU454" t="s">
        <v>105</v>
      </c>
      <c r="AV454" t="s">
        <v>106</v>
      </c>
      <c r="AW454">
        <v>888</v>
      </c>
      <c r="AX454">
        <v>868</v>
      </c>
      <c r="AY454">
        <v>0</v>
      </c>
      <c r="AZ454">
        <v>1756</v>
      </c>
      <c r="BA454">
        <v>1</v>
      </c>
      <c r="BB454">
        <v>0</v>
      </c>
      <c r="BC454">
        <v>2</v>
      </c>
      <c r="BD454">
        <v>1</v>
      </c>
      <c r="BE454">
        <v>3</v>
      </c>
      <c r="BF454">
        <v>1</v>
      </c>
      <c r="BG454" t="s">
        <v>98</v>
      </c>
      <c r="BH454" s="1">
        <v>7</v>
      </c>
      <c r="BI454" t="s">
        <v>107</v>
      </c>
      <c r="BJ454" s="2">
        <v>0</v>
      </c>
      <c r="BK454" s="1">
        <f t="shared" si="31"/>
        <v>0</v>
      </c>
      <c r="BL454" t="s">
        <v>83</v>
      </c>
      <c r="BM454" t="s">
        <v>108</v>
      </c>
      <c r="BN454">
        <v>1996</v>
      </c>
      <c r="BO454" t="s">
        <v>157</v>
      </c>
      <c r="BP454">
        <v>2</v>
      </c>
      <c r="BQ454">
        <v>422</v>
      </c>
      <c r="BR454" t="s">
        <v>98</v>
      </c>
      <c r="BS454" t="s">
        <v>98</v>
      </c>
      <c r="BT454" t="s">
        <v>105</v>
      </c>
      <c r="BU454">
        <v>144</v>
      </c>
      <c r="BV454">
        <v>122</v>
      </c>
      <c r="BW454">
        <v>0</v>
      </c>
      <c r="BX454">
        <v>0</v>
      </c>
      <c r="BY454">
        <v>0</v>
      </c>
      <c r="BZ454">
        <v>0</v>
      </c>
      <c r="CA454" t="s">
        <v>83</v>
      </c>
      <c r="CB454" t="s">
        <v>83</v>
      </c>
      <c r="CC454" t="s">
        <v>83</v>
      </c>
      <c r="CD454">
        <v>0</v>
      </c>
      <c r="CE454">
        <v>7</v>
      </c>
      <c r="CF454">
        <v>2007</v>
      </c>
      <c r="CG454" t="s">
        <v>110</v>
      </c>
      <c r="CH454" t="s">
        <v>111</v>
      </c>
      <c r="CI454" s="3">
        <v>204000</v>
      </c>
    </row>
    <row r="455" spans="1:87" x14ac:dyDescent="0.3">
      <c r="A455" s="1">
        <v>454</v>
      </c>
      <c r="B455">
        <v>60</v>
      </c>
      <c r="C455" t="s">
        <v>192</v>
      </c>
      <c r="D455">
        <v>75</v>
      </c>
      <c r="E455" s="1">
        <v>9000</v>
      </c>
      <c r="F455" s="2" t="s">
        <v>82</v>
      </c>
      <c r="G455" s="1">
        <f t="shared" si="28"/>
        <v>1</v>
      </c>
      <c r="H455" t="s">
        <v>83</v>
      </c>
      <c r="I455" t="s">
        <v>84</v>
      </c>
      <c r="J455" t="s">
        <v>85</v>
      </c>
      <c r="K455" t="s">
        <v>86</v>
      </c>
      <c r="L455" t="s">
        <v>87</v>
      </c>
      <c r="M455" t="s">
        <v>88</v>
      </c>
      <c r="N455" t="s">
        <v>136</v>
      </c>
      <c r="O455" t="s">
        <v>90</v>
      </c>
      <c r="P455" t="s">
        <v>90</v>
      </c>
      <c r="Q455" t="s">
        <v>91</v>
      </c>
      <c r="R455" t="s">
        <v>92</v>
      </c>
      <c r="S455">
        <v>8</v>
      </c>
      <c r="T455">
        <v>5</v>
      </c>
      <c r="U455" s="2">
        <v>2008</v>
      </c>
      <c r="V455" s="2">
        <v>2008</v>
      </c>
      <c r="W455" s="1">
        <f t="shared" si="29"/>
        <v>14</v>
      </c>
      <c r="X455" s="1">
        <f t="shared" si="30"/>
        <v>14</v>
      </c>
      <c r="Y455" t="s">
        <v>93</v>
      </c>
      <c r="Z455" t="s">
        <v>94</v>
      </c>
      <c r="AA455" t="s">
        <v>95</v>
      </c>
      <c r="AB455" t="s">
        <v>95</v>
      </c>
      <c r="AC455" t="s">
        <v>117</v>
      </c>
      <c r="AE455">
        <v>0</v>
      </c>
      <c r="AF455" t="s">
        <v>97</v>
      </c>
      <c r="AG455" t="s">
        <v>98</v>
      </c>
      <c r="AH455" t="s">
        <v>99</v>
      </c>
      <c r="AI455" s="1">
        <f>VLOOKUP('Housing Data Set'!AH455, 'Look-Up Tab'!$B$3:$C$8,2,FALSE)</f>
        <v>3</v>
      </c>
      <c r="AJ455" t="s">
        <v>97</v>
      </c>
      <c r="AK455" t="s">
        <v>98</v>
      </c>
      <c r="AL455" t="s">
        <v>100</v>
      </c>
      <c r="AM455" t="s">
        <v>102</v>
      </c>
      <c r="AN455">
        <v>0</v>
      </c>
      <c r="AO455" t="s">
        <v>102</v>
      </c>
      <c r="AP455">
        <v>0</v>
      </c>
      <c r="AQ455">
        <v>768</v>
      </c>
      <c r="AR455">
        <v>768</v>
      </c>
      <c r="AS455" t="s">
        <v>103</v>
      </c>
      <c r="AT455" t="s">
        <v>104</v>
      </c>
      <c r="AU455" t="s">
        <v>105</v>
      </c>
      <c r="AV455" t="s">
        <v>106</v>
      </c>
      <c r="AW455">
        <v>786</v>
      </c>
      <c r="AX455">
        <v>804</v>
      </c>
      <c r="AY455">
        <v>0</v>
      </c>
      <c r="AZ455">
        <v>1590</v>
      </c>
      <c r="BA455">
        <v>0</v>
      </c>
      <c r="BB455">
        <v>0</v>
      </c>
      <c r="BC455">
        <v>2</v>
      </c>
      <c r="BD455">
        <v>1</v>
      </c>
      <c r="BE455">
        <v>3</v>
      </c>
      <c r="BF455">
        <v>1</v>
      </c>
      <c r="BG455" t="s">
        <v>97</v>
      </c>
      <c r="BH455" s="1">
        <v>6</v>
      </c>
      <c r="BI455" t="s">
        <v>107</v>
      </c>
      <c r="BJ455" s="2">
        <v>0</v>
      </c>
      <c r="BK455" s="1">
        <f t="shared" si="31"/>
        <v>0</v>
      </c>
      <c r="BL455" t="s">
        <v>83</v>
      </c>
      <c r="BM455" t="s">
        <v>108</v>
      </c>
      <c r="BN455">
        <v>2008</v>
      </c>
      <c r="BO455" t="s">
        <v>109</v>
      </c>
      <c r="BP455">
        <v>2</v>
      </c>
      <c r="BQ455">
        <v>676</v>
      </c>
      <c r="BR455" t="s">
        <v>98</v>
      </c>
      <c r="BS455" t="s">
        <v>98</v>
      </c>
      <c r="BT455" t="s">
        <v>105</v>
      </c>
      <c r="BU455">
        <v>0</v>
      </c>
      <c r="BV455">
        <v>30</v>
      </c>
      <c r="BW455">
        <v>0</v>
      </c>
      <c r="BX455">
        <v>0</v>
      </c>
      <c r="BY455">
        <v>0</v>
      </c>
      <c r="BZ455">
        <v>0</v>
      </c>
      <c r="CA455" t="s">
        <v>83</v>
      </c>
      <c r="CB455" t="s">
        <v>83</v>
      </c>
      <c r="CC455" t="s">
        <v>83</v>
      </c>
      <c r="CD455">
        <v>0</v>
      </c>
      <c r="CE455">
        <v>6</v>
      </c>
      <c r="CF455">
        <v>2009</v>
      </c>
      <c r="CG455" t="s">
        <v>110</v>
      </c>
      <c r="CH455" t="s">
        <v>111</v>
      </c>
      <c r="CI455" s="3">
        <v>210000</v>
      </c>
    </row>
    <row r="456" spans="1:87" x14ac:dyDescent="0.3">
      <c r="A456" s="1">
        <v>455</v>
      </c>
      <c r="B456">
        <v>90</v>
      </c>
      <c r="C456" t="s">
        <v>81</v>
      </c>
      <c r="D456">
        <v>63</v>
      </c>
      <c r="E456" s="1">
        <v>9297</v>
      </c>
      <c r="F456" s="2" t="s">
        <v>82</v>
      </c>
      <c r="G456" s="1">
        <f t="shared" si="28"/>
        <v>1</v>
      </c>
      <c r="H456" t="s">
        <v>83</v>
      </c>
      <c r="I456" t="s">
        <v>84</v>
      </c>
      <c r="J456" t="s">
        <v>85</v>
      </c>
      <c r="K456" t="s">
        <v>86</v>
      </c>
      <c r="L456" t="s">
        <v>87</v>
      </c>
      <c r="M456" t="s">
        <v>88</v>
      </c>
      <c r="N456" t="s">
        <v>131</v>
      </c>
      <c r="O456" t="s">
        <v>90</v>
      </c>
      <c r="P456" t="s">
        <v>90</v>
      </c>
      <c r="Q456" t="s">
        <v>167</v>
      </c>
      <c r="R456" t="s">
        <v>115</v>
      </c>
      <c r="S456">
        <v>5</v>
      </c>
      <c r="T456">
        <v>5</v>
      </c>
      <c r="U456" s="2">
        <v>1976</v>
      </c>
      <c r="V456" s="2">
        <v>1976</v>
      </c>
      <c r="W456" s="1">
        <f t="shared" si="29"/>
        <v>46</v>
      </c>
      <c r="X456" s="1">
        <f t="shared" si="30"/>
        <v>46</v>
      </c>
      <c r="Y456" t="s">
        <v>93</v>
      </c>
      <c r="Z456" t="s">
        <v>94</v>
      </c>
      <c r="AA456" t="s">
        <v>161</v>
      </c>
      <c r="AB456" t="s">
        <v>161</v>
      </c>
      <c r="AC456" t="s">
        <v>117</v>
      </c>
      <c r="AE456">
        <v>0</v>
      </c>
      <c r="AF456" t="s">
        <v>98</v>
      </c>
      <c r="AG456" t="s">
        <v>98</v>
      </c>
      <c r="AH456" t="s">
        <v>118</v>
      </c>
      <c r="AI456" s="1">
        <f>VLOOKUP('Housing Data Set'!AH456, 'Look-Up Tab'!$B$3:$C$8,2,FALSE)</f>
        <v>2</v>
      </c>
      <c r="AJ456" t="s">
        <v>98</v>
      </c>
      <c r="AK456" t="s">
        <v>98</v>
      </c>
      <c r="AL456" t="s">
        <v>100</v>
      </c>
      <c r="AM456" t="s">
        <v>119</v>
      </c>
      <c r="AN456">
        <v>1606</v>
      </c>
      <c r="AO456" t="s">
        <v>102</v>
      </c>
      <c r="AP456">
        <v>0</v>
      </c>
      <c r="AQ456">
        <v>122</v>
      </c>
      <c r="AR456">
        <v>1728</v>
      </c>
      <c r="AS456" t="s">
        <v>103</v>
      </c>
      <c r="AT456" t="s">
        <v>98</v>
      </c>
      <c r="AU456" t="s">
        <v>105</v>
      </c>
      <c r="AV456" t="s">
        <v>106</v>
      </c>
      <c r="AW456">
        <v>1728</v>
      </c>
      <c r="AX456">
        <v>0</v>
      </c>
      <c r="AY456">
        <v>0</v>
      </c>
      <c r="AZ456">
        <v>1728</v>
      </c>
      <c r="BA456">
        <v>2</v>
      </c>
      <c r="BB456">
        <v>0</v>
      </c>
      <c r="BC456">
        <v>2</v>
      </c>
      <c r="BD456">
        <v>0</v>
      </c>
      <c r="BE456">
        <v>4</v>
      </c>
      <c r="BF456">
        <v>2</v>
      </c>
      <c r="BG456" t="s">
        <v>98</v>
      </c>
      <c r="BH456" s="1">
        <v>8</v>
      </c>
      <c r="BI456" t="s">
        <v>107</v>
      </c>
      <c r="BJ456" s="2">
        <v>0</v>
      </c>
      <c r="BK456" s="1">
        <f t="shared" si="31"/>
        <v>0</v>
      </c>
      <c r="BL456" t="s">
        <v>83</v>
      </c>
      <c r="BM456" t="s">
        <v>127</v>
      </c>
      <c r="BN456">
        <v>1976</v>
      </c>
      <c r="BO456" t="s">
        <v>102</v>
      </c>
      <c r="BP456">
        <v>2</v>
      </c>
      <c r="BQ456">
        <v>560</v>
      </c>
      <c r="BR456" t="s">
        <v>98</v>
      </c>
      <c r="BS456" t="s">
        <v>98</v>
      </c>
      <c r="BT456" t="s">
        <v>105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 t="s">
        <v>83</v>
      </c>
      <c r="CB456" t="s">
        <v>83</v>
      </c>
      <c r="CC456" t="s">
        <v>83</v>
      </c>
      <c r="CD456">
        <v>0</v>
      </c>
      <c r="CE456">
        <v>7</v>
      </c>
      <c r="CF456">
        <v>2006</v>
      </c>
      <c r="CG456" t="s">
        <v>110</v>
      </c>
      <c r="CH456" t="s">
        <v>219</v>
      </c>
      <c r="CI456" s="3">
        <v>188000</v>
      </c>
    </row>
    <row r="457" spans="1:87" x14ac:dyDescent="0.3">
      <c r="A457" s="1">
        <v>456</v>
      </c>
      <c r="B457">
        <v>20</v>
      </c>
      <c r="C457" t="s">
        <v>81</v>
      </c>
      <c r="D457">
        <v>80</v>
      </c>
      <c r="E457" s="1">
        <v>9600</v>
      </c>
      <c r="F457" s="2" t="s">
        <v>82</v>
      </c>
      <c r="G457" s="1">
        <f t="shared" si="28"/>
        <v>1</v>
      </c>
      <c r="H457" t="s">
        <v>83</v>
      </c>
      <c r="I457" t="s">
        <v>84</v>
      </c>
      <c r="J457" t="s">
        <v>85</v>
      </c>
      <c r="K457" t="s">
        <v>86</v>
      </c>
      <c r="L457" t="s">
        <v>87</v>
      </c>
      <c r="M457" t="s">
        <v>88</v>
      </c>
      <c r="N457" t="s">
        <v>138</v>
      </c>
      <c r="O457" t="s">
        <v>90</v>
      </c>
      <c r="P457" t="s">
        <v>90</v>
      </c>
      <c r="Q457" t="s">
        <v>91</v>
      </c>
      <c r="R457" t="s">
        <v>115</v>
      </c>
      <c r="S457">
        <v>7</v>
      </c>
      <c r="T457">
        <v>6</v>
      </c>
      <c r="U457" s="2">
        <v>1973</v>
      </c>
      <c r="V457" s="2">
        <v>1973</v>
      </c>
      <c r="W457" s="1">
        <f t="shared" si="29"/>
        <v>49</v>
      </c>
      <c r="X457" s="1">
        <f t="shared" si="30"/>
        <v>49</v>
      </c>
      <c r="Y457" t="s">
        <v>152</v>
      </c>
      <c r="Z457" t="s">
        <v>94</v>
      </c>
      <c r="AA457" t="s">
        <v>140</v>
      </c>
      <c r="AB457" t="s">
        <v>140</v>
      </c>
      <c r="AC457" t="s">
        <v>96</v>
      </c>
      <c r="AE457">
        <v>320</v>
      </c>
      <c r="AF457" t="s">
        <v>98</v>
      </c>
      <c r="AG457" t="s">
        <v>98</v>
      </c>
      <c r="AH457" t="s">
        <v>118</v>
      </c>
      <c r="AI457" s="1">
        <f>VLOOKUP('Housing Data Set'!AH457, 'Look-Up Tab'!$B$3:$C$8,2,FALSE)</f>
        <v>2</v>
      </c>
      <c r="AJ457" t="s">
        <v>98</v>
      </c>
      <c r="AK457" t="s">
        <v>98</v>
      </c>
      <c r="AL457" t="s">
        <v>100</v>
      </c>
      <c r="AM457" t="s">
        <v>119</v>
      </c>
      <c r="AN457">
        <v>916</v>
      </c>
      <c r="AO457" t="s">
        <v>102</v>
      </c>
      <c r="AP457">
        <v>0</v>
      </c>
      <c r="AQ457">
        <v>326</v>
      </c>
      <c r="AR457">
        <v>1242</v>
      </c>
      <c r="AS457" t="s">
        <v>103</v>
      </c>
      <c r="AT457" t="s">
        <v>147</v>
      </c>
      <c r="AU457" t="s">
        <v>105</v>
      </c>
      <c r="AV457" t="s">
        <v>106</v>
      </c>
      <c r="AW457">
        <v>1242</v>
      </c>
      <c r="AX457">
        <v>0</v>
      </c>
      <c r="AY457">
        <v>0</v>
      </c>
      <c r="AZ457">
        <v>1242</v>
      </c>
      <c r="BA457">
        <v>0</v>
      </c>
      <c r="BB457">
        <v>0</v>
      </c>
      <c r="BC457">
        <v>1</v>
      </c>
      <c r="BD457">
        <v>1</v>
      </c>
      <c r="BE457">
        <v>3</v>
      </c>
      <c r="BF457">
        <v>1</v>
      </c>
      <c r="BG457" t="s">
        <v>98</v>
      </c>
      <c r="BH457" s="1">
        <v>6</v>
      </c>
      <c r="BI457" t="s">
        <v>107</v>
      </c>
      <c r="BJ457" s="2">
        <v>1</v>
      </c>
      <c r="BK457" s="1">
        <f t="shared" si="31"/>
        <v>1</v>
      </c>
      <c r="BL457" t="s">
        <v>98</v>
      </c>
      <c r="BM457" t="s">
        <v>108</v>
      </c>
      <c r="BN457">
        <v>1973</v>
      </c>
      <c r="BO457" t="s">
        <v>102</v>
      </c>
      <c r="BP457">
        <v>2</v>
      </c>
      <c r="BQ457">
        <v>528</v>
      </c>
      <c r="BR457" t="s">
        <v>98</v>
      </c>
      <c r="BS457" t="s">
        <v>98</v>
      </c>
      <c r="BT457" t="s">
        <v>105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 t="s">
        <v>83</v>
      </c>
      <c r="CB457" t="s">
        <v>83</v>
      </c>
      <c r="CC457" t="s">
        <v>83</v>
      </c>
      <c r="CD457">
        <v>0</v>
      </c>
      <c r="CE457">
        <v>9</v>
      </c>
      <c r="CF457">
        <v>2007</v>
      </c>
      <c r="CG457" t="s">
        <v>110</v>
      </c>
      <c r="CH457" t="s">
        <v>111</v>
      </c>
      <c r="CI457" s="3">
        <v>175500</v>
      </c>
    </row>
    <row r="458" spans="1:87" x14ac:dyDescent="0.3">
      <c r="A458" s="1">
        <v>457</v>
      </c>
      <c r="B458">
        <v>70</v>
      </c>
      <c r="C458" t="s">
        <v>142</v>
      </c>
      <c r="D458">
        <v>34</v>
      </c>
      <c r="E458" s="1">
        <v>4571</v>
      </c>
      <c r="F458" s="2" t="s">
        <v>82</v>
      </c>
      <c r="G458" s="1">
        <f t="shared" si="28"/>
        <v>1</v>
      </c>
      <c r="H458" t="s">
        <v>174</v>
      </c>
      <c r="I458" t="s">
        <v>84</v>
      </c>
      <c r="J458" t="s">
        <v>85</v>
      </c>
      <c r="K458" t="s">
        <v>86</v>
      </c>
      <c r="L458" t="s">
        <v>87</v>
      </c>
      <c r="M458" t="s">
        <v>88</v>
      </c>
      <c r="N458" t="s">
        <v>143</v>
      </c>
      <c r="O458" t="s">
        <v>90</v>
      </c>
      <c r="P458" t="s">
        <v>90</v>
      </c>
      <c r="Q458" t="s">
        <v>91</v>
      </c>
      <c r="R458" t="s">
        <v>92</v>
      </c>
      <c r="S458">
        <v>5</v>
      </c>
      <c r="T458">
        <v>5</v>
      </c>
      <c r="U458" s="2">
        <v>1916</v>
      </c>
      <c r="V458" s="2">
        <v>1950</v>
      </c>
      <c r="W458" s="1">
        <f t="shared" si="29"/>
        <v>106</v>
      </c>
      <c r="X458" s="1">
        <f t="shared" si="30"/>
        <v>72</v>
      </c>
      <c r="Y458" t="s">
        <v>93</v>
      </c>
      <c r="Z458" t="s">
        <v>94</v>
      </c>
      <c r="AA458" t="s">
        <v>186</v>
      </c>
      <c r="AB458" t="s">
        <v>186</v>
      </c>
      <c r="AC458" t="s">
        <v>117</v>
      </c>
      <c r="AE458">
        <v>0</v>
      </c>
      <c r="AF458" t="s">
        <v>98</v>
      </c>
      <c r="AG458" t="s">
        <v>98</v>
      </c>
      <c r="AH458" t="s">
        <v>126</v>
      </c>
      <c r="AI458" s="1">
        <f>VLOOKUP('Housing Data Set'!AH458, 'Look-Up Tab'!$B$3:$C$8,2,FALSE)</f>
        <v>1</v>
      </c>
      <c r="AJ458" t="s">
        <v>98</v>
      </c>
      <c r="AK458" t="s">
        <v>98</v>
      </c>
      <c r="AL458" t="s">
        <v>100</v>
      </c>
      <c r="AM458" t="s">
        <v>102</v>
      </c>
      <c r="AN458">
        <v>0</v>
      </c>
      <c r="AO458" t="s">
        <v>102</v>
      </c>
      <c r="AP458">
        <v>0</v>
      </c>
      <c r="AQ458">
        <v>624</v>
      </c>
      <c r="AR458">
        <v>624</v>
      </c>
      <c r="AS458" t="s">
        <v>103</v>
      </c>
      <c r="AT458" t="s">
        <v>147</v>
      </c>
      <c r="AU458" t="s">
        <v>177</v>
      </c>
      <c r="AV458" t="s">
        <v>106</v>
      </c>
      <c r="AW458">
        <v>624</v>
      </c>
      <c r="AX458">
        <v>720</v>
      </c>
      <c r="AY458">
        <v>0</v>
      </c>
      <c r="AZ458">
        <v>1344</v>
      </c>
      <c r="BA458">
        <v>0</v>
      </c>
      <c r="BB458">
        <v>0</v>
      </c>
      <c r="BC458">
        <v>1</v>
      </c>
      <c r="BD458">
        <v>0</v>
      </c>
      <c r="BE458">
        <v>4</v>
      </c>
      <c r="BF458">
        <v>1</v>
      </c>
      <c r="BG458" t="s">
        <v>98</v>
      </c>
      <c r="BH458" s="1">
        <v>7</v>
      </c>
      <c r="BI458" t="s">
        <v>107</v>
      </c>
      <c r="BJ458" s="2">
        <v>0</v>
      </c>
      <c r="BK458" s="1">
        <f t="shared" si="31"/>
        <v>0</v>
      </c>
      <c r="BL458" t="s">
        <v>83</v>
      </c>
      <c r="BM458" t="s">
        <v>127</v>
      </c>
      <c r="BN458">
        <v>1916</v>
      </c>
      <c r="BO458" t="s">
        <v>102</v>
      </c>
      <c r="BP458">
        <v>3</v>
      </c>
      <c r="BQ458">
        <v>513</v>
      </c>
      <c r="BR458" t="s">
        <v>147</v>
      </c>
      <c r="BS458" t="s">
        <v>147</v>
      </c>
      <c r="BT458" t="s">
        <v>105</v>
      </c>
      <c r="BU458">
        <v>0</v>
      </c>
      <c r="BV458">
        <v>0</v>
      </c>
      <c r="BW458">
        <v>96</v>
      </c>
      <c r="BX458">
        <v>0</v>
      </c>
      <c r="BY458">
        <v>0</v>
      </c>
      <c r="BZ458">
        <v>0</v>
      </c>
      <c r="CA458" t="s">
        <v>83</v>
      </c>
      <c r="CB458" t="s">
        <v>83</v>
      </c>
      <c r="CC458" t="s">
        <v>83</v>
      </c>
      <c r="CD458">
        <v>0</v>
      </c>
      <c r="CE458">
        <v>5</v>
      </c>
      <c r="CF458">
        <v>2008</v>
      </c>
      <c r="CG458" t="s">
        <v>173</v>
      </c>
      <c r="CH458" t="s">
        <v>128</v>
      </c>
      <c r="CI458" s="3">
        <v>98000</v>
      </c>
    </row>
    <row r="459" spans="1:87" x14ac:dyDescent="0.3">
      <c r="A459" s="1">
        <v>458</v>
      </c>
      <c r="B459">
        <v>20</v>
      </c>
      <c r="C459" t="s">
        <v>81</v>
      </c>
      <c r="D459" t="s">
        <v>83</v>
      </c>
      <c r="E459" s="1">
        <v>53227</v>
      </c>
      <c r="F459" s="2" t="s">
        <v>82</v>
      </c>
      <c r="G459" s="1">
        <f t="shared" si="28"/>
        <v>1</v>
      </c>
      <c r="H459" t="s">
        <v>83</v>
      </c>
      <c r="I459" t="s">
        <v>120</v>
      </c>
      <c r="J459" t="s">
        <v>195</v>
      </c>
      <c r="K459" t="s">
        <v>86</v>
      </c>
      <c r="L459" t="s">
        <v>166</v>
      </c>
      <c r="M459" t="s">
        <v>194</v>
      </c>
      <c r="N459" t="s">
        <v>205</v>
      </c>
      <c r="O459" t="s">
        <v>90</v>
      </c>
      <c r="P459" t="s">
        <v>90</v>
      </c>
      <c r="Q459" t="s">
        <v>91</v>
      </c>
      <c r="R459" t="s">
        <v>115</v>
      </c>
      <c r="S459">
        <v>4</v>
      </c>
      <c r="T459">
        <v>6</v>
      </c>
      <c r="U459" s="2">
        <v>1954</v>
      </c>
      <c r="V459" s="2">
        <v>1994</v>
      </c>
      <c r="W459" s="1">
        <f t="shared" si="29"/>
        <v>68</v>
      </c>
      <c r="X459" s="1">
        <f t="shared" si="30"/>
        <v>28</v>
      </c>
      <c r="Y459" t="s">
        <v>214</v>
      </c>
      <c r="Z459" t="s">
        <v>242</v>
      </c>
      <c r="AA459" t="s">
        <v>161</v>
      </c>
      <c r="AB459" t="s">
        <v>161</v>
      </c>
      <c r="AC459" t="s">
        <v>117</v>
      </c>
      <c r="AE459">
        <v>0</v>
      </c>
      <c r="AF459" t="s">
        <v>98</v>
      </c>
      <c r="AG459" t="s">
        <v>98</v>
      </c>
      <c r="AH459" t="s">
        <v>118</v>
      </c>
      <c r="AI459" s="1">
        <f>VLOOKUP('Housing Data Set'!AH459, 'Look-Up Tab'!$B$3:$C$8,2,FALSE)</f>
        <v>2</v>
      </c>
      <c r="AJ459" t="s">
        <v>97</v>
      </c>
      <c r="AK459" t="s">
        <v>98</v>
      </c>
      <c r="AL459" t="s">
        <v>97</v>
      </c>
      <c r="AM459" t="s">
        <v>141</v>
      </c>
      <c r="AN459">
        <v>1116</v>
      </c>
      <c r="AO459" t="s">
        <v>102</v>
      </c>
      <c r="AP459">
        <v>0</v>
      </c>
      <c r="AQ459">
        <v>248</v>
      </c>
      <c r="AR459">
        <v>1364</v>
      </c>
      <c r="AS459" t="s">
        <v>103</v>
      </c>
      <c r="AT459" t="s">
        <v>104</v>
      </c>
      <c r="AU459" t="s">
        <v>105</v>
      </c>
      <c r="AV459" t="s">
        <v>106</v>
      </c>
      <c r="AW459">
        <v>1663</v>
      </c>
      <c r="AX459">
        <v>0</v>
      </c>
      <c r="AY459">
        <v>0</v>
      </c>
      <c r="AZ459">
        <v>1663</v>
      </c>
      <c r="BA459">
        <v>1</v>
      </c>
      <c r="BB459">
        <v>0</v>
      </c>
      <c r="BC459">
        <v>1</v>
      </c>
      <c r="BD459">
        <v>0</v>
      </c>
      <c r="BE459">
        <v>2</v>
      </c>
      <c r="BF459">
        <v>1</v>
      </c>
      <c r="BG459" t="s">
        <v>97</v>
      </c>
      <c r="BH459" s="1">
        <v>6</v>
      </c>
      <c r="BI459" t="s">
        <v>146</v>
      </c>
      <c r="BJ459" s="2">
        <v>2</v>
      </c>
      <c r="BK459" s="1">
        <f t="shared" si="31"/>
        <v>1</v>
      </c>
      <c r="BL459" t="s">
        <v>97</v>
      </c>
      <c r="BM459" t="s">
        <v>108</v>
      </c>
      <c r="BN459">
        <v>1954</v>
      </c>
      <c r="BO459" t="s">
        <v>157</v>
      </c>
      <c r="BP459">
        <v>2</v>
      </c>
      <c r="BQ459">
        <v>529</v>
      </c>
      <c r="BR459" t="s">
        <v>98</v>
      </c>
      <c r="BS459" t="s">
        <v>98</v>
      </c>
      <c r="BT459" t="s">
        <v>105</v>
      </c>
      <c r="BU459">
        <v>224</v>
      </c>
      <c r="BV459">
        <v>137</v>
      </c>
      <c r="BW459">
        <v>0</v>
      </c>
      <c r="BX459">
        <v>0</v>
      </c>
      <c r="BY459">
        <v>0</v>
      </c>
      <c r="BZ459">
        <v>0</v>
      </c>
      <c r="CA459" t="s">
        <v>83</v>
      </c>
      <c r="CB459" t="s">
        <v>83</v>
      </c>
      <c r="CC459" t="s">
        <v>83</v>
      </c>
      <c r="CD459">
        <v>0</v>
      </c>
      <c r="CE459">
        <v>3</v>
      </c>
      <c r="CF459">
        <v>2008</v>
      </c>
      <c r="CG459" t="s">
        <v>110</v>
      </c>
      <c r="CH459" t="s">
        <v>111</v>
      </c>
      <c r="CI459" s="3">
        <v>256000</v>
      </c>
    </row>
    <row r="460" spans="1:87" x14ac:dyDescent="0.3">
      <c r="A460" s="1">
        <v>459</v>
      </c>
      <c r="B460">
        <v>70</v>
      </c>
      <c r="C460" t="s">
        <v>142</v>
      </c>
      <c r="D460" t="s">
        <v>83</v>
      </c>
      <c r="E460" s="1">
        <v>5100</v>
      </c>
      <c r="F460" s="2" t="s">
        <v>82</v>
      </c>
      <c r="G460" s="1">
        <f t="shared" si="28"/>
        <v>1</v>
      </c>
      <c r="H460" t="s">
        <v>174</v>
      </c>
      <c r="I460" t="s">
        <v>84</v>
      </c>
      <c r="J460" t="s">
        <v>85</v>
      </c>
      <c r="K460" t="s">
        <v>86</v>
      </c>
      <c r="L460" t="s">
        <v>87</v>
      </c>
      <c r="M460" t="s">
        <v>88</v>
      </c>
      <c r="N460" t="s">
        <v>143</v>
      </c>
      <c r="O460" t="s">
        <v>90</v>
      </c>
      <c r="P460" t="s">
        <v>90</v>
      </c>
      <c r="Q460" t="s">
        <v>91</v>
      </c>
      <c r="R460" t="s">
        <v>92</v>
      </c>
      <c r="S460">
        <v>8</v>
      </c>
      <c r="T460">
        <v>7</v>
      </c>
      <c r="U460" s="2">
        <v>1925</v>
      </c>
      <c r="V460" s="2">
        <v>1996</v>
      </c>
      <c r="W460" s="1">
        <f t="shared" si="29"/>
        <v>97</v>
      </c>
      <c r="X460" s="1">
        <f t="shared" si="30"/>
        <v>26</v>
      </c>
      <c r="Y460" t="s">
        <v>152</v>
      </c>
      <c r="Z460" t="s">
        <v>94</v>
      </c>
      <c r="AA460" t="s">
        <v>203</v>
      </c>
      <c r="AB460" t="s">
        <v>125</v>
      </c>
      <c r="AC460" t="s">
        <v>117</v>
      </c>
      <c r="AE460">
        <v>0</v>
      </c>
      <c r="AF460" t="s">
        <v>98</v>
      </c>
      <c r="AG460" t="s">
        <v>97</v>
      </c>
      <c r="AH460" t="s">
        <v>99</v>
      </c>
      <c r="AI460" s="1">
        <f>VLOOKUP('Housing Data Set'!AH460, 'Look-Up Tab'!$B$3:$C$8,2,FALSE)</f>
        <v>3</v>
      </c>
      <c r="AJ460" t="s">
        <v>98</v>
      </c>
      <c r="AK460" t="s">
        <v>98</v>
      </c>
      <c r="AL460" t="s">
        <v>100</v>
      </c>
      <c r="AM460" t="s">
        <v>102</v>
      </c>
      <c r="AN460">
        <v>0</v>
      </c>
      <c r="AO460" t="s">
        <v>102</v>
      </c>
      <c r="AP460">
        <v>0</v>
      </c>
      <c r="AQ460">
        <v>588</v>
      </c>
      <c r="AR460">
        <v>588</v>
      </c>
      <c r="AS460" t="s">
        <v>103</v>
      </c>
      <c r="AT460" t="s">
        <v>147</v>
      </c>
      <c r="AU460" t="s">
        <v>105</v>
      </c>
      <c r="AV460" t="s">
        <v>106</v>
      </c>
      <c r="AW460">
        <v>833</v>
      </c>
      <c r="AX460">
        <v>833</v>
      </c>
      <c r="AY460">
        <v>0</v>
      </c>
      <c r="AZ460">
        <v>1666</v>
      </c>
      <c r="BA460">
        <v>0</v>
      </c>
      <c r="BB460">
        <v>0</v>
      </c>
      <c r="BC460">
        <v>1</v>
      </c>
      <c r="BD460">
        <v>0</v>
      </c>
      <c r="BE460">
        <v>3</v>
      </c>
      <c r="BF460">
        <v>1</v>
      </c>
      <c r="BG460" t="s">
        <v>97</v>
      </c>
      <c r="BH460" s="1">
        <v>7</v>
      </c>
      <c r="BI460" t="s">
        <v>107</v>
      </c>
      <c r="BJ460" s="2">
        <v>1</v>
      </c>
      <c r="BK460" s="1">
        <f t="shared" si="31"/>
        <v>1</v>
      </c>
      <c r="BL460" t="s">
        <v>97</v>
      </c>
      <c r="BM460" t="s">
        <v>127</v>
      </c>
      <c r="BN460">
        <v>1925</v>
      </c>
      <c r="BO460" t="s">
        <v>102</v>
      </c>
      <c r="BP460">
        <v>1</v>
      </c>
      <c r="BQ460">
        <v>228</v>
      </c>
      <c r="BR460" t="s">
        <v>98</v>
      </c>
      <c r="BS460" t="s">
        <v>98</v>
      </c>
      <c r="BT460" t="s">
        <v>105</v>
      </c>
      <c r="BU460">
        <v>192</v>
      </c>
      <c r="BV460">
        <v>63</v>
      </c>
      <c r="BW460">
        <v>0</v>
      </c>
      <c r="BX460">
        <v>0</v>
      </c>
      <c r="BY460">
        <v>0</v>
      </c>
      <c r="BZ460">
        <v>0</v>
      </c>
      <c r="CA460" t="s">
        <v>83</v>
      </c>
      <c r="CB460" t="s">
        <v>134</v>
      </c>
      <c r="CC460" t="s">
        <v>83</v>
      </c>
      <c r="CD460">
        <v>0</v>
      </c>
      <c r="CE460">
        <v>6</v>
      </c>
      <c r="CF460">
        <v>2008</v>
      </c>
      <c r="CG460" t="s">
        <v>110</v>
      </c>
      <c r="CH460" t="s">
        <v>111</v>
      </c>
      <c r="CI460" s="3">
        <v>161000</v>
      </c>
    </row>
    <row r="461" spans="1:87" x14ac:dyDescent="0.3">
      <c r="A461" s="1">
        <v>460</v>
      </c>
      <c r="B461">
        <v>50</v>
      </c>
      <c r="C461" t="s">
        <v>81</v>
      </c>
      <c r="D461" t="s">
        <v>83</v>
      </c>
      <c r="E461" s="1">
        <v>7015</v>
      </c>
      <c r="F461" s="2" t="s">
        <v>82</v>
      </c>
      <c r="G461" s="1">
        <f t="shared" si="28"/>
        <v>1</v>
      </c>
      <c r="H461" t="s">
        <v>83</v>
      </c>
      <c r="I461" t="s">
        <v>120</v>
      </c>
      <c r="J461" t="s">
        <v>175</v>
      </c>
      <c r="K461" t="s">
        <v>86</v>
      </c>
      <c r="L461" t="s">
        <v>122</v>
      </c>
      <c r="M461" t="s">
        <v>88</v>
      </c>
      <c r="N461" t="s">
        <v>148</v>
      </c>
      <c r="O461" t="s">
        <v>90</v>
      </c>
      <c r="P461" t="s">
        <v>90</v>
      </c>
      <c r="Q461" t="s">
        <v>91</v>
      </c>
      <c r="R461" t="s">
        <v>132</v>
      </c>
      <c r="S461">
        <v>5</v>
      </c>
      <c r="T461">
        <v>4</v>
      </c>
      <c r="U461" s="2">
        <v>1950</v>
      </c>
      <c r="V461" s="2">
        <v>1950</v>
      </c>
      <c r="W461" s="1">
        <f t="shared" si="29"/>
        <v>72</v>
      </c>
      <c r="X461" s="1">
        <f t="shared" si="30"/>
        <v>72</v>
      </c>
      <c r="Y461" t="s">
        <v>93</v>
      </c>
      <c r="Z461" t="s">
        <v>94</v>
      </c>
      <c r="AA461" t="s">
        <v>116</v>
      </c>
      <c r="AB461" t="s">
        <v>116</v>
      </c>
      <c r="AC461" t="s">
        <v>207</v>
      </c>
      <c r="AE461">
        <v>161</v>
      </c>
      <c r="AF461" t="s">
        <v>98</v>
      </c>
      <c r="AG461" t="s">
        <v>98</v>
      </c>
      <c r="AH461" t="s">
        <v>118</v>
      </c>
      <c r="AI461" s="1">
        <f>VLOOKUP('Housing Data Set'!AH461, 'Look-Up Tab'!$B$3:$C$8,2,FALSE)</f>
        <v>2</v>
      </c>
      <c r="AJ461" t="s">
        <v>98</v>
      </c>
      <c r="AK461" t="s">
        <v>98</v>
      </c>
      <c r="AL461" t="s">
        <v>100</v>
      </c>
      <c r="AM461" t="s">
        <v>172</v>
      </c>
      <c r="AN461">
        <v>185</v>
      </c>
      <c r="AO461" t="s">
        <v>102</v>
      </c>
      <c r="AP461">
        <v>0</v>
      </c>
      <c r="AQ461">
        <v>524</v>
      </c>
      <c r="AR461">
        <v>709</v>
      </c>
      <c r="AS461" t="s">
        <v>103</v>
      </c>
      <c r="AT461" t="s">
        <v>98</v>
      </c>
      <c r="AU461" t="s">
        <v>105</v>
      </c>
      <c r="AV461" t="s">
        <v>106</v>
      </c>
      <c r="AW461">
        <v>979</v>
      </c>
      <c r="AX461">
        <v>224</v>
      </c>
      <c r="AY461">
        <v>0</v>
      </c>
      <c r="AZ461">
        <v>1203</v>
      </c>
      <c r="BA461">
        <v>1</v>
      </c>
      <c r="BB461">
        <v>0</v>
      </c>
      <c r="BC461">
        <v>1</v>
      </c>
      <c r="BD461">
        <v>0</v>
      </c>
      <c r="BE461">
        <v>3</v>
      </c>
      <c r="BF461">
        <v>1</v>
      </c>
      <c r="BG461" t="s">
        <v>97</v>
      </c>
      <c r="BH461" s="1">
        <v>5</v>
      </c>
      <c r="BI461" t="s">
        <v>107</v>
      </c>
      <c r="BJ461" s="2">
        <v>1</v>
      </c>
      <c r="BK461" s="1">
        <f t="shared" si="31"/>
        <v>1</v>
      </c>
      <c r="BL461" t="s">
        <v>98</v>
      </c>
      <c r="BM461" t="s">
        <v>127</v>
      </c>
      <c r="BN461">
        <v>1950</v>
      </c>
      <c r="BO461" t="s">
        <v>102</v>
      </c>
      <c r="BP461">
        <v>1</v>
      </c>
      <c r="BQ461">
        <v>352</v>
      </c>
      <c r="BR461" t="s">
        <v>98</v>
      </c>
      <c r="BS461" t="s">
        <v>98</v>
      </c>
      <c r="BT461" t="s">
        <v>105</v>
      </c>
      <c r="BU461">
        <v>0</v>
      </c>
      <c r="BV461">
        <v>0</v>
      </c>
      <c r="BW461">
        <v>248</v>
      </c>
      <c r="BX461">
        <v>0</v>
      </c>
      <c r="BY461">
        <v>0</v>
      </c>
      <c r="BZ461">
        <v>0</v>
      </c>
      <c r="CA461" t="s">
        <v>83</v>
      </c>
      <c r="CB461" t="s">
        <v>83</v>
      </c>
      <c r="CC461" t="s">
        <v>83</v>
      </c>
      <c r="CD461">
        <v>0</v>
      </c>
      <c r="CE461">
        <v>7</v>
      </c>
      <c r="CF461">
        <v>2009</v>
      </c>
      <c r="CG461" t="s">
        <v>110</v>
      </c>
      <c r="CH461" t="s">
        <v>111</v>
      </c>
      <c r="CI461" s="3">
        <v>110000</v>
      </c>
    </row>
    <row r="462" spans="1:87" x14ac:dyDescent="0.3">
      <c r="A462" s="1">
        <v>461</v>
      </c>
      <c r="B462">
        <v>60</v>
      </c>
      <c r="C462" t="s">
        <v>192</v>
      </c>
      <c r="D462">
        <v>75</v>
      </c>
      <c r="E462" s="1">
        <v>8004</v>
      </c>
      <c r="F462" s="2" t="s">
        <v>82</v>
      </c>
      <c r="G462" s="1">
        <f t="shared" si="28"/>
        <v>1</v>
      </c>
      <c r="H462" t="s">
        <v>83</v>
      </c>
      <c r="I462" t="s">
        <v>120</v>
      </c>
      <c r="J462" t="s">
        <v>85</v>
      </c>
      <c r="K462" t="s">
        <v>86</v>
      </c>
      <c r="L462" t="s">
        <v>87</v>
      </c>
      <c r="M462" t="s">
        <v>88</v>
      </c>
      <c r="N462" t="s">
        <v>136</v>
      </c>
      <c r="O462" t="s">
        <v>202</v>
      </c>
      <c r="P462" t="s">
        <v>90</v>
      </c>
      <c r="Q462" t="s">
        <v>91</v>
      </c>
      <c r="R462" t="s">
        <v>92</v>
      </c>
      <c r="S462">
        <v>8</v>
      </c>
      <c r="T462">
        <v>5</v>
      </c>
      <c r="U462" s="2">
        <v>2009</v>
      </c>
      <c r="V462" s="2">
        <v>2009</v>
      </c>
      <c r="W462" s="1">
        <f t="shared" si="29"/>
        <v>13</v>
      </c>
      <c r="X462" s="1">
        <f t="shared" si="30"/>
        <v>13</v>
      </c>
      <c r="Y462" t="s">
        <v>93</v>
      </c>
      <c r="Z462" t="s">
        <v>94</v>
      </c>
      <c r="AA462" t="s">
        <v>95</v>
      </c>
      <c r="AB462" t="s">
        <v>95</v>
      </c>
      <c r="AC462" t="s">
        <v>137</v>
      </c>
      <c r="AE462">
        <v>110</v>
      </c>
      <c r="AF462" t="s">
        <v>97</v>
      </c>
      <c r="AG462" t="s">
        <v>98</v>
      </c>
      <c r="AH462" t="s">
        <v>99</v>
      </c>
      <c r="AI462" s="1">
        <f>VLOOKUP('Housing Data Set'!AH462, 'Look-Up Tab'!$B$3:$C$8,2,FALSE)</f>
        <v>3</v>
      </c>
      <c r="AJ462" t="s">
        <v>97</v>
      </c>
      <c r="AK462" t="s">
        <v>98</v>
      </c>
      <c r="AL462" t="s">
        <v>100</v>
      </c>
      <c r="AM462" t="s">
        <v>101</v>
      </c>
      <c r="AN462">
        <v>544</v>
      </c>
      <c r="AO462" t="s">
        <v>102</v>
      </c>
      <c r="AP462">
        <v>0</v>
      </c>
      <c r="AQ462">
        <v>288</v>
      </c>
      <c r="AR462">
        <v>832</v>
      </c>
      <c r="AS462" t="s">
        <v>103</v>
      </c>
      <c r="AT462" t="s">
        <v>104</v>
      </c>
      <c r="AU462" t="s">
        <v>105</v>
      </c>
      <c r="AV462" t="s">
        <v>106</v>
      </c>
      <c r="AW462">
        <v>832</v>
      </c>
      <c r="AX462">
        <v>1103</v>
      </c>
      <c r="AY462">
        <v>0</v>
      </c>
      <c r="AZ462">
        <v>1935</v>
      </c>
      <c r="BA462">
        <v>1</v>
      </c>
      <c r="BB462">
        <v>0</v>
      </c>
      <c r="BC462">
        <v>2</v>
      </c>
      <c r="BD462">
        <v>1</v>
      </c>
      <c r="BE462">
        <v>3</v>
      </c>
      <c r="BF462">
        <v>1</v>
      </c>
      <c r="BG462" t="s">
        <v>98</v>
      </c>
      <c r="BH462" s="1">
        <v>8</v>
      </c>
      <c r="BI462" t="s">
        <v>107</v>
      </c>
      <c r="BJ462" s="2">
        <v>0</v>
      </c>
      <c r="BK462" s="1">
        <f t="shared" si="31"/>
        <v>0</v>
      </c>
      <c r="BL462" t="s">
        <v>83</v>
      </c>
      <c r="BM462" t="s">
        <v>156</v>
      </c>
      <c r="BN462">
        <v>2009</v>
      </c>
      <c r="BO462" t="s">
        <v>157</v>
      </c>
      <c r="BP462">
        <v>2</v>
      </c>
      <c r="BQ462">
        <v>552</v>
      </c>
      <c r="BR462" t="s">
        <v>98</v>
      </c>
      <c r="BS462" t="s">
        <v>98</v>
      </c>
      <c r="BT462" t="s">
        <v>105</v>
      </c>
      <c r="BU462">
        <v>0</v>
      </c>
      <c r="BV462">
        <v>150</v>
      </c>
      <c r="BW462">
        <v>0</v>
      </c>
      <c r="BX462">
        <v>0</v>
      </c>
      <c r="BY462">
        <v>0</v>
      </c>
      <c r="BZ462">
        <v>0</v>
      </c>
      <c r="CA462" t="s">
        <v>83</v>
      </c>
      <c r="CB462" t="s">
        <v>83</v>
      </c>
      <c r="CC462" t="s">
        <v>83</v>
      </c>
      <c r="CD462">
        <v>0</v>
      </c>
      <c r="CE462">
        <v>12</v>
      </c>
      <c r="CF462">
        <v>2009</v>
      </c>
      <c r="CG462" t="s">
        <v>158</v>
      </c>
      <c r="CH462" t="s">
        <v>159</v>
      </c>
      <c r="CI462" s="3">
        <v>263435</v>
      </c>
    </row>
    <row r="463" spans="1:87" x14ac:dyDescent="0.3">
      <c r="A463" s="1">
        <v>462</v>
      </c>
      <c r="B463">
        <v>70</v>
      </c>
      <c r="C463" t="s">
        <v>81</v>
      </c>
      <c r="D463">
        <v>60</v>
      </c>
      <c r="E463" s="1">
        <v>7200</v>
      </c>
      <c r="F463" s="2" t="s">
        <v>82</v>
      </c>
      <c r="G463" s="1">
        <f t="shared" si="28"/>
        <v>1</v>
      </c>
      <c r="H463" t="s">
        <v>83</v>
      </c>
      <c r="I463" t="s">
        <v>84</v>
      </c>
      <c r="J463" t="s">
        <v>85</v>
      </c>
      <c r="K463" t="s">
        <v>86</v>
      </c>
      <c r="L463" t="s">
        <v>87</v>
      </c>
      <c r="M463" t="s">
        <v>88</v>
      </c>
      <c r="N463" t="s">
        <v>232</v>
      </c>
      <c r="O463" t="s">
        <v>114</v>
      </c>
      <c r="P463" t="s">
        <v>90</v>
      </c>
      <c r="Q463" t="s">
        <v>91</v>
      </c>
      <c r="R463" t="s">
        <v>92</v>
      </c>
      <c r="S463">
        <v>7</v>
      </c>
      <c r="T463">
        <v>9</v>
      </c>
      <c r="U463" s="2">
        <v>1936</v>
      </c>
      <c r="V463" s="2">
        <v>2007</v>
      </c>
      <c r="W463" s="1">
        <f t="shared" si="29"/>
        <v>86</v>
      </c>
      <c r="X463" s="1">
        <f t="shared" si="30"/>
        <v>15</v>
      </c>
      <c r="Y463" t="s">
        <v>93</v>
      </c>
      <c r="Z463" t="s">
        <v>94</v>
      </c>
      <c r="AA463" t="s">
        <v>124</v>
      </c>
      <c r="AB463" t="s">
        <v>124</v>
      </c>
      <c r="AC463" t="s">
        <v>117</v>
      </c>
      <c r="AE463">
        <v>0</v>
      </c>
      <c r="AF463" t="s">
        <v>97</v>
      </c>
      <c r="AG463" t="s">
        <v>97</v>
      </c>
      <c r="AH463" t="s">
        <v>99</v>
      </c>
      <c r="AI463" s="1">
        <f>VLOOKUP('Housing Data Set'!AH463, 'Look-Up Tab'!$B$3:$C$8,2,FALSE)</f>
        <v>3</v>
      </c>
      <c r="AJ463" t="s">
        <v>97</v>
      </c>
      <c r="AK463" t="s">
        <v>97</v>
      </c>
      <c r="AL463" t="s">
        <v>100</v>
      </c>
      <c r="AM463" t="s">
        <v>119</v>
      </c>
      <c r="AN463">
        <v>350</v>
      </c>
      <c r="AO463" t="s">
        <v>141</v>
      </c>
      <c r="AP463">
        <v>210</v>
      </c>
      <c r="AQ463">
        <v>0</v>
      </c>
      <c r="AR463">
        <v>560</v>
      </c>
      <c r="AS463" t="s">
        <v>103</v>
      </c>
      <c r="AT463" t="s">
        <v>104</v>
      </c>
      <c r="AU463" t="s">
        <v>105</v>
      </c>
      <c r="AV463" t="s">
        <v>106</v>
      </c>
      <c r="AW463">
        <v>575</v>
      </c>
      <c r="AX463">
        <v>560</v>
      </c>
      <c r="AY463">
        <v>0</v>
      </c>
      <c r="AZ463">
        <v>1135</v>
      </c>
      <c r="BA463">
        <v>1</v>
      </c>
      <c r="BB463">
        <v>0</v>
      </c>
      <c r="BC463">
        <v>1</v>
      </c>
      <c r="BD463">
        <v>0</v>
      </c>
      <c r="BE463">
        <v>3</v>
      </c>
      <c r="BF463">
        <v>1</v>
      </c>
      <c r="BG463" t="s">
        <v>97</v>
      </c>
      <c r="BH463" s="1">
        <v>6</v>
      </c>
      <c r="BI463" t="s">
        <v>107</v>
      </c>
      <c r="BJ463" s="2">
        <v>0</v>
      </c>
      <c r="BK463" s="1">
        <f t="shared" si="31"/>
        <v>0</v>
      </c>
      <c r="BL463" t="s">
        <v>83</v>
      </c>
      <c r="BM463" t="s">
        <v>127</v>
      </c>
      <c r="BN463">
        <v>1971</v>
      </c>
      <c r="BO463" t="s">
        <v>109</v>
      </c>
      <c r="BP463">
        <v>2</v>
      </c>
      <c r="BQ463">
        <v>576</v>
      </c>
      <c r="BR463" t="s">
        <v>98</v>
      </c>
      <c r="BS463" t="s">
        <v>98</v>
      </c>
      <c r="BT463" t="s">
        <v>105</v>
      </c>
      <c r="BU463">
        <v>256</v>
      </c>
      <c r="BV463">
        <v>0</v>
      </c>
      <c r="BW463">
        <v>0</v>
      </c>
      <c r="BX463">
        <v>0</v>
      </c>
      <c r="BY463">
        <v>0</v>
      </c>
      <c r="BZ463">
        <v>0</v>
      </c>
      <c r="CA463" t="s">
        <v>83</v>
      </c>
      <c r="CB463" t="s">
        <v>134</v>
      </c>
      <c r="CC463" t="s">
        <v>83</v>
      </c>
      <c r="CD463">
        <v>0</v>
      </c>
      <c r="CE463">
        <v>4</v>
      </c>
      <c r="CF463">
        <v>2009</v>
      </c>
      <c r="CG463" t="s">
        <v>110</v>
      </c>
      <c r="CH463" t="s">
        <v>111</v>
      </c>
      <c r="CI463" s="3">
        <v>155000</v>
      </c>
    </row>
    <row r="464" spans="1:87" x14ac:dyDescent="0.3">
      <c r="A464" s="1">
        <v>463</v>
      </c>
      <c r="B464">
        <v>20</v>
      </c>
      <c r="C464" t="s">
        <v>81</v>
      </c>
      <c r="D464">
        <v>60</v>
      </c>
      <c r="E464" s="1">
        <v>8281</v>
      </c>
      <c r="F464" s="2" t="s">
        <v>82</v>
      </c>
      <c r="G464" s="1">
        <f t="shared" si="28"/>
        <v>1</v>
      </c>
      <c r="H464" t="s">
        <v>83</v>
      </c>
      <c r="I464" t="s">
        <v>120</v>
      </c>
      <c r="J464" t="s">
        <v>85</v>
      </c>
      <c r="K464" t="s">
        <v>86</v>
      </c>
      <c r="L464" t="s">
        <v>87</v>
      </c>
      <c r="M464" t="s">
        <v>88</v>
      </c>
      <c r="N464" t="s">
        <v>151</v>
      </c>
      <c r="O464" t="s">
        <v>90</v>
      </c>
      <c r="P464" t="s">
        <v>90</v>
      </c>
      <c r="Q464" t="s">
        <v>91</v>
      </c>
      <c r="R464" t="s">
        <v>115</v>
      </c>
      <c r="S464">
        <v>5</v>
      </c>
      <c r="T464">
        <v>5</v>
      </c>
      <c r="U464" s="2">
        <v>1965</v>
      </c>
      <c r="V464" s="2">
        <v>1965</v>
      </c>
      <c r="W464" s="1">
        <f t="shared" si="29"/>
        <v>57</v>
      </c>
      <c r="X464" s="1">
        <f t="shared" si="30"/>
        <v>57</v>
      </c>
      <c r="Y464" t="s">
        <v>93</v>
      </c>
      <c r="Z464" t="s">
        <v>94</v>
      </c>
      <c r="AA464" t="s">
        <v>116</v>
      </c>
      <c r="AB464" t="s">
        <v>116</v>
      </c>
      <c r="AC464" t="s">
        <v>117</v>
      </c>
      <c r="AE464">
        <v>0</v>
      </c>
      <c r="AF464" t="s">
        <v>98</v>
      </c>
      <c r="AG464" t="s">
        <v>98</v>
      </c>
      <c r="AH464" t="s">
        <v>118</v>
      </c>
      <c r="AI464" s="1">
        <f>VLOOKUP('Housing Data Set'!AH464, 'Look-Up Tab'!$B$3:$C$8,2,FALSE)</f>
        <v>2</v>
      </c>
      <c r="AJ464" t="s">
        <v>98</v>
      </c>
      <c r="AK464" t="s">
        <v>98</v>
      </c>
      <c r="AL464" t="s">
        <v>100</v>
      </c>
      <c r="AM464" t="s">
        <v>153</v>
      </c>
      <c r="AN464">
        <v>553</v>
      </c>
      <c r="AO464" t="s">
        <v>141</v>
      </c>
      <c r="AP464">
        <v>311</v>
      </c>
      <c r="AQ464">
        <v>0</v>
      </c>
      <c r="AR464">
        <v>864</v>
      </c>
      <c r="AS464" t="s">
        <v>103</v>
      </c>
      <c r="AT464" t="s">
        <v>97</v>
      </c>
      <c r="AU464" t="s">
        <v>105</v>
      </c>
      <c r="AV464" t="s">
        <v>106</v>
      </c>
      <c r="AW464">
        <v>864</v>
      </c>
      <c r="AX464">
        <v>0</v>
      </c>
      <c r="AY464">
        <v>0</v>
      </c>
      <c r="AZ464">
        <v>864</v>
      </c>
      <c r="BA464">
        <v>0</v>
      </c>
      <c r="BB464">
        <v>0</v>
      </c>
      <c r="BC464">
        <v>1</v>
      </c>
      <c r="BD464">
        <v>0</v>
      </c>
      <c r="BE464">
        <v>3</v>
      </c>
      <c r="BF464">
        <v>1</v>
      </c>
      <c r="BG464" t="s">
        <v>98</v>
      </c>
      <c r="BH464" s="1">
        <v>5</v>
      </c>
      <c r="BI464" t="s">
        <v>107</v>
      </c>
      <c r="BJ464" s="2">
        <v>1</v>
      </c>
      <c r="BK464" s="1">
        <f t="shared" si="31"/>
        <v>1</v>
      </c>
      <c r="BL464" t="s">
        <v>212</v>
      </c>
      <c r="BM464" t="s">
        <v>127</v>
      </c>
      <c r="BN464">
        <v>1965</v>
      </c>
      <c r="BO464" t="s">
        <v>102</v>
      </c>
      <c r="BP464">
        <v>1</v>
      </c>
      <c r="BQ464">
        <v>360</v>
      </c>
      <c r="BR464" t="s">
        <v>98</v>
      </c>
      <c r="BS464" t="s">
        <v>98</v>
      </c>
      <c r="BT464" t="s">
        <v>105</v>
      </c>
      <c r="BU464">
        <v>0</v>
      </c>
      <c r="BV464">
        <v>0</v>
      </c>
      <c r="BW464">
        <v>236</v>
      </c>
      <c r="BX464">
        <v>0</v>
      </c>
      <c r="BY464">
        <v>0</v>
      </c>
      <c r="BZ464">
        <v>0</v>
      </c>
      <c r="CA464" t="s">
        <v>83</v>
      </c>
      <c r="CB464" t="s">
        <v>163</v>
      </c>
      <c r="CC464" t="s">
        <v>83</v>
      </c>
      <c r="CD464">
        <v>0</v>
      </c>
      <c r="CE464">
        <v>12</v>
      </c>
      <c r="CF464">
        <v>2009</v>
      </c>
      <c r="CG464" t="s">
        <v>110</v>
      </c>
      <c r="CH464" t="s">
        <v>111</v>
      </c>
      <c r="CI464" s="3">
        <v>62383</v>
      </c>
    </row>
    <row r="465" spans="1:87" x14ac:dyDescent="0.3">
      <c r="A465" s="1">
        <v>464</v>
      </c>
      <c r="B465">
        <v>70</v>
      </c>
      <c r="C465" t="s">
        <v>81</v>
      </c>
      <c r="D465">
        <v>74</v>
      </c>
      <c r="E465" s="1">
        <v>11988</v>
      </c>
      <c r="F465" s="2" t="s">
        <v>82</v>
      </c>
      <c r="G465" s="1">
        <f t="shared" si="28"/>
        <v>1</v>
      </c>
      <c r="H465" t="s">
        <v>83</v>
      </c>
      <c r="I465" t="s">
        <v>120</v>
      </c>
      <c r="J465" t="s">
        <v>199</v>
      </c>
      <c r="K465" t="s">
        <v>86</v>
      </c>
      <c r="L465" t="s">
        <v>87</v>
      </c>
      <c r="M465" t="s">
        <v>194</v>
      </c>
      <c r="N465" t="s">
        <v>123</v>
      </c>
      <c r="O465" t="s">
        <v>90</v>
      </c>
      <c r="P465" t="s">
        <v>90</v>
      </c>
      <c r="Q465" t="s">
        <v>91</v>
      </c>
      <c r="R465" t="s">
        <v>92</v>
      </c>
      <c r="S465">
        <v>6</v>
      </c>
      <c r="T465">
        <v>7</v>
      </c>
      <c r="U465" s="2">
        <v>1934</v>
      </c>
      <c r="V465" s="2">
        <v>1995</v>
      </c>
      <c r="W465" s="1">
        <f t="shared" si="29"/>
        <v>88</v>
      </c>
      <c r="X465" s="1">
        <f t="shared" si="30"/>
        <v>27</v>
      </c>
      <c r="Y465" t="s">
        <v>152</v>
      </c>
      <c r="Z465" t="s">
        <v>94</v>
      </c>
      <c r="AA465" t="s">
        <v>203</v>
      </c>
      <c r="AB465" t="s">
        <v>203</v>
      </c>
      <c r="AC465" t="s">
        <v>117</v>
      </c>
      <c r="AE465">
        <v>0</v>
      </c>
      <c r="AF465" t="s">
        <v>98</v>
      </c>
      <c r="AG465" t="s">
        <v>98</v>
      </c>
      <c r="AH465" t="s">
        <v>118</v>
      </c>
      <c r="AI465" s="1">
        <f>VLOOKUP('Housing Data Set'!AH465, 'Look-Up Tab'!$B$3:$C$8,2,FALSE)</f>
        <v>2</v>
      </c>
      <c r="AJ465" t="s">
        <v>98</v>
      </c>
      <c r="AK465" t="s">
        <v>98</v>
      </c>
      <c r="AL465" t="s">
        <v>100</v>
      </c>
      <c r="AM465" t="s">
        <v>172</v>
      </c>
      <c r="AN465">
        <v>326</v>
      </c>
      <c r="AO465" t="s">
        <v>102</v>
      </c>
      <c r="AP465">
        <v>0</v>
      </c>
      <c r="AQ465">
        <v>389</v>
      </c>
      <c r="AR465">
        <v>715</v>
      </c>
      <c r="AS465" t="s">
        <v>103</v>
      </c>
      <c r="AT465" t="s">
        <v>147</v>
      </c>
      <c r="AU465" t="s">
        <v>105</v>
      </c>
      <c r="AV465" t="s">
        <v>164</v>
      </c>
      <c r="AW465">
        <v>849</v>
      </c>
      <c r="AX465">
        <v>811</v>
      </c>
      <c r="AY465">
        <v>0</v>
      </c>
      <c r="AZ465">
        <v>1660</v>
      </c>
      <c r="BA465">
        <v>0</v>
      </c>
      <c r="BB465">
        <v>0</v>
      </c>
      <c r="BC465">
        <v>1</v>
      </c>
      <c r="BD465">
        <v>1</v>
      </c>
      <c r="BE465">
        <v>3</v>
      </c>
      <c r="BF465">
        <v>1</v>
      </c>
      <c r="BG465" t="s">
        <v>98</v>
      </c>
      <c r="BH465" s="1">
        <v>6</v>
      </c>
      <c r="BI465" t="s">
        <v>107</v>
      </c>
      <c r="BJ465" s="2">
        <v>1</v>
      </c>
      <c r="BK465" s="1">
        <f t="shared" si="31"/>
        <v>1</v>
      </c>
      <c r="BL465" t="s">
        <v>97</v>
      </c>
      <c r="BM465" t="s">
        <v>127</v>
      </c>
      <c r="BN465">
        <v>1939</v>
      </c>
      <c r="BO465" t="s">
        <v>102</v>
      </c>
      <c r="BP465">
        <v>1</v>
      </c>
      <c r="BQ465">
        <v>240</v>
      </c>
      <c r="BR465" t="s">
        <v>98</v>
      </c>
      <c r="BS465" t="s">
        <v>98</v>
      </c>
      <c r="BT465" t="s">
        <v>105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 t="s">
        <v>83</v>
      </c>
      <c r="CB465" t="s">
        <v>83</v>
      </c>
      <c r="CC465" t="s">
        <v>83</v>
      </c>
      <c r="CD465">
        <v>0</v>
      </c>
      <c r="CE465">
        <v>8</v>
      </c>
      <c r="CF465">
        <v>2008</v>
      </c>
      <c r="CG465" t="s">
        <v>110</v>
      </c>
      <c r="CH465" t="s">
        <v>111</v>
      </c>
      <c r="CI465" s="3">
        <v>188700</v>
      </c>
    </row>
    <row r="466" spans="1:87" x14ac:dyDescent="0.3">
      <c r="A466" s="1">
        <v>465</v>
      </c>
      <c r="B466">
        <v>20</v>
      </c>
      <c r="C466" t="s">
        <v>81</v>
      </c>
      <c r="D466">
        <v>60</v>
      </c>
      <c r="E466" s="1">
        <v>8430</v>
      </c>
      <c r="F466" s="2" t="s">
        <v>82</v>
      </c>
      <c r="G466" s="1">
        <f t="shared" si="28"/>
        <v>1</v>
      </c>
      <c r="H466" t="s">
        <v>83</v>
      </c>
      <c r="I466" t="s">
        <v>84</v>
      </c>
      <c r="J466" t="s">
        <v>199</v>
      </c>
      <c r="K466" t="s">
        <v>86</v>
      </c>
      <c r="L466" t="s">
        <v>87</v>
      </c>
      <c r="M466" t="s">
        <v>194</v>
      </c>
      <c r="N466" t="s">
        <v>89</v>
      </c>
      <c r="O466" t="s">
        <v>90</v>
      </c>
      <c r="P466" t="s">
        <v>90</v>
      </c>
      <c r="Q466" t="s">
        <v>91</v>
      </c>
      <c r="R466" t="s">
        <v>115</v>
      </c>
      <c r="S466">
        <v>5</v>
      </c>
      <c r="T466">
        <v>5</v>
      </c>
      <c r="U466" s="2">
        <v>1978</v>
      </c>
      <c r="V466" s="2">
        <v>1978</v>
      </c>
      <c r="W466" s="1">
        <f t="shared" si="29"/>
        <v>44</v>
      </c>
      <c r="X466" s="1">
        <f t="shared" si="30"/>
        <v>44</v>
      </c>
      <c r="Y466" t="s">
        <v>93</v>
      </c>
      <c r="Z466" t="s">
        <v>94</v>
      </c>
      <c r="AA466" t="s">
        <v>140</v>
      </c>
      <c r="AB466" t="s">
        <v>140</v>
      </c>
      <c r="AC466" t="s">
        <v>96</v>
      </c>
      <c r="AE466">
        <v>136</v>
      </c>
      <c r="AF466" t="s">
        <v>98</v>
      </c>
      <c r="AG466" t="s">
        <v>98</v>
      </c>
      <c r="AH466" t="s">
        <v>118</v>
      </c>
      <c r="AI466" s="1">
        <f>VLOOKUP('Housing Data Set'!AH466, 'Look-Up Tab'!$B$3:$C$8,2,FALSE)</f>
        <v>2</v>
      </c>
      <c r="AJ466" t="s">
        <v>97</v>
      </c>
      <c r="AK466" t="s">
        <v>98</v>
      </c>
      <c r="AL466" t="s">
        <v>100</v>
      </c>
      <c r="AM466" t="s">
        <v>153</v>
      </c>
      <c r="AN466">
        <v>616</v>
      </c>
      <c r="AO466" t="s">
        <v>102</v>
      </c>
      <c r="AP466">
        <v>0</v>
      </c>
      <c r="AQ466">
        <v>424</v>
      </c>
      <c r="AR466">
        <v>1040</v>
      </c>
      <c r="AS466" t="s">
        <v>103</v>
      </c>
      <c r="AT466" t="s">
        <v>98</v>
      </c>
      <c r="AU466" t="s">
        <v>105</v>
      </c>
      <c r="AV466" t="s">
        <v>106</v>
      </c>
      <c r="AW466">
        <v>1040</v>
      </c>
      <c r="AX466">
        <v>0</v>
      </c>
      <c r="AY466">
        <v>0</v>
      </c>
      <c r="AZ466">
        <v>1040</v>
      </c>
      <c r="BA466">
        <v>0</v>
      </c>
      <c r="BB466">
        <v>0</v>
      </c>
      <c r="BC466">
        <v>2</v>
      </c>
      <c r="BD466">
        <v>0</v>
      </c>
      <c r="BE466">
        <v>3</v>
      </c>
      <c r="BF466">
        <v>1</v>
      </c>
      <c r="BG466" t="s">
        <v>98</v>
      </c>
      <c r="BH466" s="1">
        <v>5</v>
      </c>
      <c r="BI466" t="s">
        <v>107</v>
      </c>
      <c r="BJ466" s="2">
        <v>0</v>
      </c>
      <c r="BK466" s="1">
        <f t="shared" si="31"/>
        <v>0</v>
      </c>
      <c r="BL466" t="s">
        <v>83</v>
      </c>
      <c r="BM466" t="s">
        <v>83</v>
      </c>
      <c r="BN466" t="s">
        <v>83</v>
      </c>
      <c r="BO466" t="s">
        <v>83</v>
      </c>
      <c r="BP466">
        <v>0</v>
      </c>
      <c r="BQ466">
        <v>0</v>
      </c>
      <c r="BR466" t="s">
        <v>83</v>
      </c>
      <c r="BS466" t="s">
        <v>83</v>
      </c>
      <c r="BT466" t="s">
        <v>105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 t="s">
        <v>83</v>
      </c>
      <c r="CB466" t="s">
        <v>83</v>
      </c>
      <c r="CC466" t="s">
        <v>83</v>
      </c>
      <c r="CD466">
        <v>0</v>
      </c>
      <c r="CE466">
        <v>8</v>
      </c>
      <c r="CF466">
        <v>2009</v>
      </c>
      <c r="CG466" t="s">
        <v>110</v>
      </c>
      <c r="CH466" t="s">
        <v>111</v>
      </c>
      <c r="CI466" s="3">
        <v>124000</v>
      </c>
    </row>
    <row r="467" spans="1:87" x14ac:dyDescent="0.3">
      <c r="A467" s="1">
        <v>466</v>
      </c>
      <c r="B467">
        <v>120</v>
      </c>
      <c r="C467" t="s">
        <v>142</v>
      </c>
      <c r="D467" t="s">
        <v>83</v>
      </c>
      <c r="E467" s="1">
        <v>3072</v>
      </c>
      <c r="F467" s="2" t="s">
        <v>82</v>
      </c>
      <c r="G467" s="1">
        <f t="shared" si="28"/>
        <v>1</v>
      </c>
      <c r="H467" t="s">
        <v>83</v>
      </c>
      <c r="I467" t="s">
        <v>84</v>
      </c>
      <c r="J467" t="s">
        <v>85</v>
      </c>
      <c r="K467" t="s">
        <v>86</v>
      </c>
      <c r="L467" t="s">
        <v>87</v>
      </c>
      <c r="M467" t="s">
        <v>88</v>
      </c>
      <c r="N467" t="s">
        <v>227</v>
      </c>
      <c r="O467" t="s">
        <v>90</v>
      </c>
      <c r="P467" t="s">
        <v>90</v>
      </c>
      <c r="Q467" t="s">
        <v>179</v>
      </c>
      <c r="R467" t="s">
        <v>115</v>
      </c>
      <c r="S467">
        <v>7</v>
      </c>
      <c r="T467">
        <v>5</v>
      </c>
      <c r="U467" s="2">
        <v>2004</v>
      </c>
      <c r="V467" s="2">
        <v>2004</v>
      </c>
      <c r="W467" s="1">
        <f t="shared" si="29"/>
        <v>18</v>
      </c>
      <c r="X467" s="1">
        <f t="shared" si="30"/>
        <v>18</v>
      </c>
      <c r="Y467" t="s">
        <v>152</v>
      </c>
      <c r="Z467" t="s">
        <v>94</v>
      </c>
      <c r="AA467" t="s">
        <v>95</v>
      </c>
      <c r="AB467" t="s">
        <v>95</v>
      </c>
      <c r="AC467" t="s">
        <v>96</v>
      </c>
      <c r="AE467">
        <v>18</v>
      </c>
      <c r="AF467" t="s">
        <v>97</v>
      </c>
      <c r="AG467" t="s">
        <v>98</v>
      </c>
      <c r="AH467" t="s">
        <v>99</v>
      </c>
      <c r="AI467" s="1">
        <f>VLOOKUP('Housing Data Set'!AH467, 'Look-Up Tab'!$B$3:$C$8,2,FALSE)</f>
        <v>3</v>
      </c>
      <c r="AJ467" t="s">
        <v>97</v>
      </c>
      <c r="AK467" t="s">
        <v>98</v>
      </c>
      <c r="AL467" t="s">
        <v>100</v>
      </c>
      <c r="AM467" t="s">
        <v>102</v>
      </c>
      <c r="AN467">
        <v>0</v>
      </c>
      <c r="AO467" t="s">
        <v>102</v>
      </c>
      <c r="AP467">
        <v>0</v>
      </c>
      <c r="AQ467">
        <v>1375</v>
      </c>
      <c r="AR467">
        <v>1375</v>
      </c>
      <c r="AS467" t="s">
        <v>103</v>
      </c>
      <c r="AT467" t="s">
        <v>104</v>
      </c>
      <c r="AU467" t="s">
        <v>105</v>
      </c>
      <c r="AV467" t="s">
        <v>106</v>
      </c>
      <c r="AW467">
        <v>1414</v>
      </c>
      <c r="AX467">
        <v>0</v>
      </c>
      <c r="AY467">
        <v>0</v>
      </c>
      <c r="AZ467">
        <v>1414</v>
      </c>
      <c r="BA467">
        <v>0</v>
      </c>
      <c r="BB467">
        <v>0</v>
      </c>
      <c r="BC467">
        <v>2</v>
      </c>
      <c r="BD467">
        <v>0</v>
      </c>
      <c r="BE467">
        <v>2</v>
      </c>
      <c r="BF467">
        <v>1</v>
      </c>
      <c r="BG467" t="s">
        <v>97</v>
      </c>
      <c r="BH467" s="1">
        <v>6</v>
      </c>
      <c r="BI467" t="s">
        <v>107</v>
      </c>
      <c r="BJ467" s="2">
        <v>1</v>
      </c>
      <c r="BK467" s="1">
        <f t="shared" si="31"/>
        <v>1</v>
      </c>
      <c r="BL467" t="s">
        <v>98</v>
      </c>
      <c r="BM467" t="s">
        <v>108</v>
      </c>
      <c r="BN467">
        <v>2004</v>
      </c>
      <c r="BO467" t="s">
        <v>157</v>
      </c>
      <c r="BP467">
        <v>2</v>
      </c>
      <c r="BQ467">
        <v>398</v>
      </c>
      <c r="BR467" t="s">
        <v>98</v>
      </c>
      <c r="BS467" t="s">
        <v>98</v>
      </c>
      <c r="BT467" t="s">
        <v>105</v>
      </c>
      <c r="BU467">
        <v>144</v>
      </c>
      <c r="BV467">
        <v>20</v>
      </c>
      <c r="BW467">
        <v>0</v>
      </c>
      <c r="BX467">
        <v>0</v>
      </c>
      <c r="BY467">
        <v>0</v>
      </c>
      <c r="BZ467">
        <v>0</v>
      </c>
      <c r="CA467" t="s">
        <v>83</v>
      </c>
      <c r="CB467" t="s">
        <v>83</v>
      </c>
      <c r="CC467" t="s">
        <v>83</v>
      </c>
      <c r="CD467">
        <v>0</v>
      </c>
      <c r="CE467">
        <v>5</v>
      </c>
      <c r="CF467">
        <v>2006</v>
      </c>
      <c r="CG467" t="s">
        <v>110</v>
      </c>
      <c r="CH467" t="s">
        <v>111</v>
      </c>
      <c r="CI467" s="3">
        <v>178740</v>
      </c>
    </row>
    <row r="468" spans="1:87" x14ac:dyDescent="0.3">
      <c r="A468" s="1">
        <v>467</v>
      </c>
      <c r="B468">
        <v>20</v>
      </c>
      <c r="C468" t="s">
        <v>81</v>
      </c>
      <c r="D468">
        <v>85</v>
      </c>
      <c r="E468" s="1">
        <v>10628</v>
      </c>
      <c r="F468" s="2" t="s">
        <v>82</v>
      </c>
      <c r="G468" s="1">
        <f t="shared" si="28"/>
        <v>1</v>
      </c>
      <c r="H468" t="s">
        <v>83</v>
      </c>
      <c r="I468" t="s">
        <v>84</v>
      </c>
      <c r="J468" t="s">
        <v>85</v>
      </c>
      <c r="K468" t="s">
        <v>86</v>
      </c>
      <c r="L468" t="s">
        <v>87</v>
      </c>
      <c r="M468" t="s">
        <v>88</v>
      </c>
      <c r="N468" t="s">
        <v>162</v>
      </c>
      <c r="O468" t="s">
        <v>90</v>
      </c>
      <c r="P468" t="s">
        <v>90</v>
      </c>
      <c r="Q468" t="s">
        <v>91</v>
      </c>
      <c r="R468" t="s">
        <v>115</v>
      </c>
      <c r="S468">
        <v>7</v>
      </c>
      <c r="T468">
        <v>5</v>
      </c>
      <c r="U468" s="2">
        <v>1970</v>
      </c>
      <c r="V468" s="2">
        <v>1970</v>
      </c>
      <c r="W468" s="1">
        <f t="shared" si="29"/>
        <v>52</v>
      </c>
      <c r="X468" s="1">
        <f t="shared" si="30"/>
        <v>52</v>
      </c>
      <c r="Y468" t="s">
        <v>214</v>
      </c>
      <c r="Z468" t="s">
        <v>242</v>
      </c>
      <c r="AA468" t="s">
        <v>161</v>
      </c>
      <c r="AB468" t="s">
        <v>161</v>
      </c>
      <c r="AC468" t="s">
        <v>117</v>
      </c>
      <c r="AE468">
        <v>0</v>
      </c>
      <c r="AF468" t="s">
        <v>98</v>
      </c>
      <c r="AG468" t="s">
        <v>97</v>
      </c>
      <c r="AH468" t="s">
        <v>118</v>
      </c>
      <c r="AI468" s="1">
        <f>VLOOKUP('Housing Data Set'!AH468, 'Look-Up Tab'!$B$3:$C$8,2,FALSE)</f>
        <v>2</v>
      </c>
      <c r="AJ468" t="s">
        <v>98</v>
      </c>
      <c r="AK468" t="s">
        <v>97</v>
      </c>
      <c r="AL468" t="s">
        <v>97</v>
      </c>
      <c r="AM468" t="s">
        <v>101</v>
      </c>
      <c r="AN468">
        <v>778</v>
      </c>
      <c r="AO468" t="s">
        <v>102</v>
      </c>
      <c r="AP468">
        <v>0</v>
      </c>
      <c r="AQ468">
        <v>499</v>
      </c>
      <c r="AR468">
        <v>1277</v>
      </c>
      <c r="AS468" t="s">
        <v>103</v>
      </c>
      <c r="AT468" t="s">
        <v>98</v>
      </c>
      <c r="AU468" t="s">
        <v>105</v>
      </c>
      <c r="AV468" t="s">
        <v>106</v>
      </c>
      <c r="AW468">
        <v>1277</v>
      </c>
      <c r="AX468">
        <v>0</v>
      </c>
      <c r="AY468">
        <v>0</v>
      </c>
      <c r="AZ468">
        <v>1277</v>
      </c>
      <c r="BA468">
        <v>1</v>
      </c>
      <c r="BB468">
        <v>0</v>
      </c>
      <c r="BC468">
        <v>1</v>
      </c>
      <c r="BD468">
        <v>0</v>
      </c>
      <c r="BE468">
        <v>2</v>
      </c>
      <c r="BF468">
        <v>1</v>
      </c>
      <c r="BG468" t="s">
        <v>98</v>
      </c>
      <c r="BH468" s="1">
        <v>5</v>
      </c>
      <c r="BI468" t="s">
        <v>107</v>
      </c>
      <c r="BJ468" s="2">
        <v>1</v>
      </c>
      <c r="BK468" s="1">
        <f t="shared" si="31"/>
        <v>1</v>
      </c>
      <c r="BL468" t="s">
        <v>212</v>
      </c>
      <c r="BM468" t="s">
        <v>108</v>
      </c>
      <c r="BN468">
        <v>1970</v>
      </c>
      <c r="BO468" t="s">
        <v>102</v>
      </c>
      <c r="BP468">
        <v>2</v>
      </c>
      <c r="BQ468">
        <v>526</v>
      </c>
      <c r="BR468" t="s">
        <v>98</v>
      </c>
      <c r="BS468" t="s">
        <v>98</v>
      </c>
      <c r="BT468" t="s">
        <v>105</v>
      </c>
      <c r="BU468">
        <v>0</v>
      </c>
      <c r="BV468">
        <v>0</v>
      </c>
      <c r="BW468">
        <v>0</v>
      </c>
      <c r="BX468">
        <v>0</v>
      </c>
      <c r="BY468">
        <v>176</v>
      </c>
      <c r="BZ468">
        <v>0</v>
      </c>
      <c r="CA468" t="s">
        <v>83</v>
      </c>
      <c r="CB468" t="s">
        <v>163</v>
      </c>
      <c r="CC468" t="s">
        <v>83</v>
      </c>
      <c r="CD468">
        <v>0</v>
      </c>
      <c r="CE468">
        <v>4</v>
      </c>
      <c r="CF468">
        <v>2007</v>
      </c>
      <c r="CG468" t="s">
        <v>110</v>
      </c>
      <c r="CH468" t="s">
        <v>111</v>
      </c>
      <c r="CI468" s="3">
        <v>167000</v>
      </c>
    </row>
    <row r="469" spans="1:87" x14ac:dyDescent="0.3">
      <c r="A469" s="1">
        <v>468</v>
      </c>
      <c r="B469">
        <v>70</v>
      </c>
      <c r="C469" t="s">
        <v>81</v>
      </c>
      <c r="D469">
        <v>79</v>
      </c>
      <c r="E469" s="1">
        <v>9480</v>
      </c>
      <c r="F469" s="2" t="s">
        <v>82</v>
      </c>
      <c r="G469" s="1">
        <f t="shared" si="28"/>
        <v>1</v>
      </c>
      <c r="H469" t="s">
        <v>83</v>
      </c>
      <c r="I469" t="s">
        <v>84</v>
      </c>
      <c r="J469" t="s">
        <v>85</v>
      </c>
      <c r="K469" t="s">
        <v>86</v>
      </c>
      <c r="L469" t="s">
        <v>87</v>
      </c>
      <c r="M469" t="s">
        <v>88</v>
      </c>
      <c r="N469" t="s">
        <v>162</v>
      </c>
      <c r="O469" t="s">
        <v>144</v>
      </c>
      <c r="P469" t="s">
        <v>90</v>
      </c>
      <c r="Q469" t="s">
        <v>91</v>
      </c>
      <c r="R469" t="s">
        <v>92</v>
      </c>
      <c r="S469">
        <v>5</v>
      </c>
      <c r="T469">
        <v>7</v>
      </c>
      <c r="U469" s="2">
        <v>1942</v>
      </c>
      <c r="V469" s="2">
        <v>1995</v>
      </c>
      <c r="W469" s="1">
        <f t="shared" si="29"/>
        <v>80</v>
      </c>
      <c r="X469" s="1">
        <f t="shared" si="30"/>
        <v>27</v>
      </c>
      <c r="Y469" t="s">
        <v>93</v>
      </c>
      <c r="Z469" t="s">
        <v>94</v>
      </c>
      <c r="AA469" t="s">
        <v>116</v>
      </c>
      <c r="AB469" t="s">
        <v>116</v>
      </c>
      <c r="AC469" t="s">
        <v>137</v>
      </c>
      <c r="AE469">
        <v>224</v>
      </c>
      <c r="AF469" t="s">
        <v>98</v>
      </c>
      <c r="AG469" t="s">
        <v>98</v>
      </c>
      <c r="AH469" t="s">
        <v>118</v>
      </c>
      <c r="AI469" s="1">
        <f>VLOOKUP('Housing Data Set'!AH469, 'Look-Up Tab'!$B$3:$C$8,2,FALSE)</f>
        <v>2</v>
      </c>
      <c r="AJ469" t="s">
        <v>98</v>
      </c>
      <c r="AK469" t="s">
        <v>98</v>
      </c>
      <c r="AL469" t="s">
        <v>100</v>
      </c>
      <c r="AM469" t="s">
        <v>172</v>
      </c>
      <c r="AN469">
        <v>386</v>
      </c>
      <c r="AO469" t="s">
        <v>102</v>
      </c>
      <c r="AP469">
        <v>0</v>
      </c>
      <c r="AQ469">
        <v>342</v>
      </c>
      <c r="AR469">
        <v>728</v>
      </c>
      <c r="AS469" t="s">
        <v>103</v>
      </c>
      <c r="AT469" t="s">
        <v>104</v>
      </c>
      <c r="AU469" t="s">
        <v>105</v>
      </c>
      <c r="AV469" t="s">
        <v>106</v>
      </c>
      <c r="AW469">
        <v>888</v>
      </c>
      <c r="AX469">
        <v>756</v>
      </c>
      <c r="AY469">
        <v>0</v>
      </c>
      <c r="AZ469">
        <v>1644</v>
      </c>
      <c r="BA469">
        <v>0</v>
      </c>
      <c r="BB469">
        <v>0</v>
      </c>
      <c r="BC469">
        <v>1</v>
      </c>
      <c r="BD469">
        <v>1</v>
      </c>
      <c r="BE469">
        <v>3</v>
      </c>
      <c r="BF469">
        <v>1</v>
      </c>
      <c r="BG469" t="s">
        <v>97</v>
      </c>
      <c r="BH469" s="1">
        <v>7</v>
      </c>
      <c r="BI469" t="s">
        <v>107</v>
      </c>
      <c r="BJ469" s="2">
        <v>2</v>
      </c>
      <c r="BK469" s="1">
        <f t="shared" si="31"/>
        <v>1</v>
      </c>
      <c r="BL469" t="s">
        <v>97</v>
      </c>
      <c r="BM469" t="s">
        <v>108</v>
      </c>
      <c r="BN469">
        <v>1942</v>
      </c>
      <c r="BO469" t="s">
        <v>102</v>
      </c>
      <c r="BP469">
        <v>1</v>
      </c>
      <c r="BQ469">
        <v>312</v>
      </c>
      <c r="BR469" t="s">
        <v>98</v>
      </c>
      <c r="BS469" t="s">
        <v>98</v>
      </c>
      <c r="BT469" t="s">
        <v>105</v>
      </c>
      <c r="BU469">
        <v>168</v>
      </c>
      <c r="BV469">
        <v>0</v>
      </c>
      <c r="BW469">
        <v>0</v>
      </c>
      <c r="BX469">
        <v>0</v>
      </c>
      <c r="BY469">
        <v>0</v>
      </c>
      <c r="BZ469">
        <v>0</v>
      </c>
      <c r="CA469" t="s">
        <v>83</v>
      </c>
      <c r="CB469" t="s">
        <v>83</v>
      </c>
      <c r="CC469" t="s">
        <v>83</v>
      </c>
      <c r="CD469">
        <v>0</v>
      </c>
      <c r="CE469">
        <v>6</v>
      </c>
      <c r="CF469">
        <v>2007</v>
      </c>
      <c r="CG469" t="s">
        <v>110</v>
      </c>
      <c r="CH469" t="s">
        <v>111</v>
      </c>
      <c r="CI469" s="3">
        <v>146500</v>
      </c>
    </row>
    <row r="470" spans="1:87" x14ac:dyDescent="0.3">
      <c r="A470" s="1">
        <v>469</v>
      </c>
      <c r="B470">
        <v>20</v>
      </c>
      <c r="C470" t="s">
        <v>81</v>
      </c>
      <c r="D470">
        <v>98</v>
      </c>
      <c r="E470" s="1">
        <v>11428</v>
      </c>
      <c r="F470" s="2" t="s">
        <v>82</v>
      </c>
      <c r="G470" s="1">
        <f t="shared" si="28"/>
        <v>1</v>
      </c>
      <c r="H470" t="s">
        <v>83</v>
      </c>
      <c r="I470" t="s">
        <v>120</v>
      </c>
      <c r="J470" t="s">
        <v>85</v>
      </c>
      <c r="K470" t="s">
        <v>86</v>
      </c>
      <c r="L470" t="s">
        <v>87</v>
      </c>
      <c r="M470" t="s">
        <v>88</v>
      </c>
      <c r="N470" t="s">
        <v>154</v>
      </c>
      <c r="O470" t="s">
        <v>90</v>
      </c>
      <c r="P470" t="s">
        <v>90</v>
      </c>
      <c r="Q470" t="s">
        <v>91</v>
      </c>
      <c r="R470" t="s">
        <v>115</v>
      </c>
      <c r="S470">
        <v>8</v>
      </c>
      <c r="T470">
        <v>5</v>
      </c>
      <c r="U470" s="2">
        <v>2006</v>
      </c>
      <c r="V470" s="2">
        <v>2006</v>
      </c>
      <c r="W470" s="1">
        <f t="shared" si="29"/>
        <v>16</v>
      </c>
      <c r="X470" s="1">
        <f t="shared" si="30"/>
        <v>16</v>
      </c>
      <c r="Y470" t="s">
        <v>93</v>
      </c>
      <c r="Z470" t="s">
        <v>94</v>
      </c>
      <c r="AA470" t="s">
        <v>95</v>
      </c>
      <c r="AB470" t="s">
        <v>95</v>
      </c>
      <c r="AC470" t="s">
        <v>137</v>
      </c>
      <c r="AE470">
        <v>248</v>
      </c>
      <c r="AF470" t="s">
        <v>97</v>
      </c>
      <c r="AG470" t="s">
        <v>98</v>
      </c>
      <c r="AH470" t="s">
        <v>99</v>
      </c>
      <c r="AI470" s="1">
        <f>VLOOKUP('Housing Data Set'!AH470, 'Look-Up Tab'!$B$3:$C$8,2,FALSE)</f>
        <v>3</v>
      </c>
      <c r="AJ470" t="s">
        <v>97</v>
      </c>
      <c r="AK470" t="s">
        <v>98</v>
      </c>
      <c r="AL470" t="s">
        <v>100</v>
      </c>
      <c r="AM470" t="s">
        <v>102</v>
      </c>
      <c r="AN470">
        <v>0</v>
      </c>
      <c r="AO470" t="s">
        <v>102</v>
      </c>
      <c r="AP470">
        <v>0</v>
      </c>
      <c r="AQ470">
        <v>1626</v>
      </c>
      <c r="AR470">
        <v>1626</v>
      </c>
      <c r="AS470" t="s">
        <v>103</v>
      </c>
      <c r="AT470" t="s">
        <v>104</v>
      </c>
      <c r="AU470" t="s">
        <v>105</v>
      </c>
      <c r="AV470" t="s">
        <v>106</v>
      </c>
      <c r="AW470">
        <v>1634</v>
      </c>
      <c r="AX470">
        <v>0</v>
      </c>
      <c r="AY470">
        <v>0</v>
      </c>
      <c r="AZ470">
        <v>1634</v>
      </c>
      <c r="BA470">
        <v>0</v>
      </c>
      <c r="BB470">
        <v>0</v>
      </c>
      <c r="BC470">
        <v>2</v>
      </c>
      <c r="BD470">
        <v>0</v>
      </c>
      <c r="BE470">
        <v>3</v>
      </c>
      <c r="BF470">
        <v>1</v>
      </c>
      <c r="BG470" t="s">
        <v>97</v>
      </c>
      <c r="BH470" s="1">
        <v>7</v>
      </c>
      <c r="BI470" t="s">
        <v>107</v>
      </c>
      <c r="BJ470" s="2">
        <v>1</v>
      </c>
      <c r="BK470" s="1">
        <f t="shared" si="31"/>
        <v>1</v>
      </c>
      <c r="BL470" t="s">
        <v>97</v>
      </c>
      <c r="BM470" t="s">
        <v>108</v>
      </c>
      <c r="BN470">
        <v>2006</v>
      </c>
      <c r="BO470" t="s">
        <v>109</v>
      </c>
      <c r="BP470">
        <v>3</v>
      </c>
      <c r="BQ470">
        <v>866</v>
      </c>
      <c r="BR470" t="s">
        <v>98</v>
      </c>
      <c r="BS470" t="s">
        <v>98</v>
      </c>
      <c r="BT470" t="s">
        <v>105</v>
      </c>
      <c r="BU470">
        <v>0</v>
      </c>
      <c r="BV470">
        <v>44</v>
      </c>
      <c r="BW470">
        <v>0</v>
      </c>
      <c r="BX470">
        <v>0</v>
      </c>
      <c r="BY470">
        <v>0</v>
      </c>
      <c r="BZ470">
        <v>0</v>
      </c>
      <c r="CA470" t="s">
        <v>83</v>
      </c>
      <c r="CB470" t="s">
        <v>83</v>
      </c>
      <c r="CC470" t="s">
        <v>83</v>
      </c>
      <c r="CD470">
        <v>0</v>
      </c>
      <c r="CE470">
        <v>5</v>
      </c>
      <c r="CF470">
        <v>2007</v>
      </c>
      <c r="CG470" t="s">
        <v>110</v>
      </c>
      <c r="CH470" t="s">
        <v>111</v>
      </c>
      <c r="CI470" s="3">
        <v>250000</v>
      </c>
    </row>
    <row r="471" spans="1:87" x14ac:dyDescent="0.3">
      <c r="A471" s="1">
        <v>470</v>
      </c>
      <c r="B471">
        <v>60</v>
      </c>
      <c r="C471" t="s">
        <v>81</v>
      </c>
      <c r="D471">
        <v>76</v>
      </c>
      <c r="E471" s="1">
        <v>9291</v>
      </c>
      <c r="F471" s="2" t="s">
        <v>82</v>
      </c>
      <c r="G471" s="1">
        <f t="shared" si="28"/>
        <v>1</v>
      </c>
      <c r="H471" t="s">
        <v>83</v>
      </c>
      <c r="I471" t="s">
        <v>120</v>
      </c>
      <c r="J471" t="s">
        <v>85</v>
      </c>
      <c r="K471" t="s">
        <v>86</v>
      </c>
      <c r="L471" t="s">
        <v>122</v>
      </c>
      <c r="M471" t="s">
        <v>88</v>
      </c>
      <c r="N471" t="s">
        <v>170</v>
      </c>
      <c r="O471" t="s">
        <v>229</v>
      </c>
      <c r="P471" t="s">
        <v>90</v>
      </c>
      <c r="Q471" t="s">
        <v>91</v>
      </c>
      <c r="R471" t="s">
        <v>92</v>
      </c>
      <c r="S471">
        <v>6</v>
      </c>
      <c r="T471">
        <v>5</v>
      </c>
      <c r="U471" s="2">
        <v>1993</v>
      </c>
      <c r="V471" s="2">
        <v>1993</v>
      </c>
      <c r="W471" s="1">
        <f t="shared" si="29"/>
        <v>29</v>
      </c>
      <c r="X471" s="1">
        <f t="shared" si="30"/>
        <v>29</v>
      </c>
      <c r="Y471" t="s">
        <v>93</v>
      </c>
      <c r="Z471" t="s">
        <v>94</v>
      </c>
      <c r="AA471" t="s">
        <v>140</v>
      </c>
      <c r="AB471" t="s">
        <v>140</v>
      </c>
      <c r="AC471" t="s">
        <v>96</v>
      </c>
      <c r="AE471">
        <v>120</v>
      </c>
      <c r="AF471" t="s">
        <v>97</v>
      </c>
      <c r="AG471" t="s">
        <v>98</v>
      </c>
      <c r="AH471" t="s">
        <v>99</v>
      </c>
      <c r="AI471" s="1">
        <f>VLOOKUP('Housing Data Set'!AH471, 'Look-Up Tab'!$B$3:$C$8,2,FALSE)</f>
        <v>3</v>
      </c>
      <c r="AJ471" t="s">
        <v>97</v>
      </c>
      <c r="AK471" t="s">
        <v>98</v>
      </c>
      <c r="AL471" t="s">
        <v>100</v>
      </c>
      <c r="AM471" t="s">
        <v>101</v>
      </c>
      <c r="AN471">
        <v>426</v>
      </c>
      <c r="AO471" t="s">
        <v>102</v>
      </c>
      <c r="AP471">
        <v>0</v>
      </c>
      <c r="AQ471">
        <v>406</v>
      </c>
      <c r="AR471">
        <v>832</v>
      </c>
      <c r="AS471" t="s">
        <v>103</v>
      </c>
      <c r="AT471" t="s">
        <v>104</v>
      </c>
      <c r="AU471" t="s">
        <v>105</v>
      </c>
      <c r="AV471" t="s">
        <v>106</v>
      </c>
      <c r="AW471">
        <v>832</v>
      </c>
      <c r="AX471">
        <v>878</v>
      </c>
      <c r="AY471">
        <v>0</v>
      </c>
      <c r="AZ471">
        <v>1710</v>
      </c>
      <c r="BA471">
        <v>0</v>
      </c>
      <c r="BB471">
        <v>0</v>
      </c>
      <c r="BC471">
        <v>2</v>
      </c>
      <c r="BD471">
        <v>1</v>
      </c>
      <c r="BE471">
        <v>3</v>
      </c>
      <c r="BF471">
        <v>1</v>
      </c>
      <c r="BG471" t="s">
        <v>97</v>
      </c>
      <c r="BH471" s="1">
        <v>7</v>
      </c>
      <c r="BI471" t="s">
        <v>107</v>
      </c>
      <c r="BJ471" s="2">
        <v>0</v>
      </c>
      <c r="BK471" s="1">
        <f t="shared" si="31"/>
        <v>0</v>
      </c>
      <c r="BL471" t="s">
        <v>83</v>
      </c>
      <c r="BM471" t="s">
        <v>108</v>
      </c>
      <c r="BN471">
        <v>1993</v>
      </c>
      <c r="BO471" t="s">
        <v>109</v>
      </c>
      <c r="BP471">
        <v>2</v>
      </c>
      <c r="BQ471">
        <v>506</v>
      </c>
      <c r="BR471" t="s">
        <v>98</v>
      </c>
      <c r="BS471" t="s">
        <v>98</v>
      </c>
      <c r="BT471" t="s">
        <v>105</v>
      </c>
      <c r="BU471">
        <v>144</v>
      </c>
      <c r="BV471">
        <v>70</v>
      </c>
      <c r="BW471">
        <v>0</v>
      </c>
      <c r="BX471">
        <v>0</v>
      </c>
      <c r="BY471">
        <v>0</v>
      </c>
      <c r="BZ471">
        <v>0</v>
      </c>
      <c r="CA471" t="s">
        <v>83</v>
      </c>
      <c r="CB471" t="s">
        <v>83</v>
      </c>
      <c r="CC471" t="s">
        <v>83</v>
      </c>
      <c r="CD471">
        <v>0</v>
      </c>
      <c r="CE471">
        <v>6</v>
      </c>
      <c r="CF471">
        <v>2008</v>
      </c>
      <c r="CG471" t="s">
        <v>110</v>
      </c>
      <c r="CH471" t="s">
        <v>111</v>
      </c>
      <c r="CI471" s="3">
        <v>187000</v>
      </c>
    </row>
    <row r="472" spans="1:87" x14ac:dyDescent="0.3">
      <c r="A472" s="1">
        <v>471</v>
      </c>
      <c r="B472">
        <v>120</v>
      </c>
      <c r="C472" t="s">
        <v>81</v>
      </c>
      <c r="D472" t="s">
        <v>83</v>
      </c>
      <c r="E472" s="1">
        <v>6820</v>
      </c>
      <c r="F472" s="2" t="s">
        <v>82</v>
      </c>
      <c r="G472" s="1">
        <f t="shared" si="28"/>
        <v>1</v>
      </c>
      <c r="H472" t="s">
        <v>83</v>
      </c>
      <c r="I472" t="s">
        <v>120</v>
      </c>
      <c r="J472" t="s">
        <v>85</v>
      </c>
      <c r="K472" t="s">
        <v>86</v>
      </c>
      <c r="L472" t="s">
        <v>122</v>
      </c>
      <c r="M472" t="s">
        <v>88</v>
      </c>
      <c r="N472" t="s">
        <v>200</v>
      </c>
      <c r="O472" t="s">
        <v>90</v>
      </c>
      <c r="P472" t="s">
        <v>90</v>
      </c>
      <c r="Q472" t="s">
        <v>179</v>
      </c>
      <c r="R472" t="s">
        <v>115</v>
      </c>
      <c r="S472">
        <v>8</v>
      </c>
      <c r="T472">
        <v>5</v>
      </c>
      <c r="U472" s="2">
        <v>1985</v>
      </c>
      <c r="V472" s="2">
        <v>1985</v>
      </c>
      <c r="W472" s="1">
        <f t="shared" si="29"/>
        <v>37</v>
      </c>
      <c r="X472" s="1">
        <f t="shared" si="30"/>
        <v>37</v>
      </c>
      <c r="Y472" t="s">
        <v>93</v>
      </c>
      <c r="Z472" t="s">
        <v>94</v>
      </c>
      <c r="AA472" t="s">
        <v>140</v>
      </c>
      <c r="AB472" t="s">
        <v>140</v>
      </c>
      <c r="AC472" t="s">
        <v>117</v>
      </c>
      <c r="AE472">
        <v>0</v>
      </c>
      <c r="AF472" t="s">
        <v>97</v>
      </c>
      <c r="AG472" t="s">
        <v>98</v>
      </c>
      <c r="AH472" t="s">
        <v>99</v>
      </c>
      <c r="AI472" s="1">
        <f>VLOOKUP('Housing Data Set'!AH472, 'Look-Up Tab'!$B$3:$C$8,2,FALSE)</f>
        <v>3</v>
      </c>
      <c r="AJ472" t="s">
        <v>97</v>
      </c>
      <c r="AK472" t="s">
        <v>98</v>
      </c>
      <c r="AL472" t="s">
        <v>130</v>
      </c>
      <c r="AM472" t="s">
        <v>101</v>
      </c>
      <c r="AN472">
        <v>368</v>
      </c>
      <c r="AO472" t="s">
        <v>141</v>
      </c>
      <c r="AP472">
        <v>1120</v>
      </c>
      <c r="AQ472">
        <v>0</v>
      </c>
      <c r="AR472">
        <v>1488</v>
      </c>
      <c r="AS472" t="s">
        <v>103</v>
      </c>
      <c r="AT472" t="s">
        <v>98</v>
      </c>
      <c r="AU472" t="s">
        <v>105</v>
      </c>
      <c r="AV472" t="s">
        <v>106</v>
      </c>
      <c r="AW472">
        <v>1502</v>
      </c>
      <c r="AX472">
        <v>0</v>
      </c>
      <c r="AY472">
        <v>0</v>
      </c>
      <c r="AZ472">
        <v>1502</v>
      </c>
      <c r="BA472">
        <v>1</v>
      </c>
      <c r="BB472">
        <v>0</v>
      </c>
      <c r="BC472">
        <v>1</v>
      </c>
      <c r="BD472">
        <v>1</v>
      </c>
      <c r="BE472">
        <v>1</v>
      </c>
      <c r="BF472">
        <v>1</v>
      </c>
      <c r="BG472" t="s">
        <v>97</v>
      </c>
      <c r="BH472" s="1">
        <v>4</v>
      </c>
      <c r="BI472" t="s">
        <v>107</v>
      </c>
      <c r="BJ472" s="2">
        <v>0</v>
      </c>
      <c r="BK472" s="1">
        <f t="shared" si="31"/>
        <v>0</v>
      </c>
      <c r="BL472" t="s">
        <v>83</v>
      </c>
      <c r="BM472" t="s">
        <v>108</v>
      </c>
      <c r="BN472">
        <v>1985</v>
      </c>
      <c r="BO472" t="s">
        <v>109</v>
      </c>
      <c r="BP472">
        <v>2</v>
      </c>
      <c r="BQ472">
        <v>528</v>
      </c>
      <c r="BR472" t="s">
        <v>98</v>
      </c>
      <c r="BS472" t="s">
        <v>98</v>
      </c>
      <c r="BT472" t="s">
        <v>105</v>
      </c>
      <c r="BU472">
        <v>0</v>
      </c>
      <c r="BV472">
        <v>54</v>
      </c>
      <c r="BW472">
        <v>0</v>
      </c>
      <c r="BX472">
        <v>0</v>
      </c>
      <c r="BY472">
        <v>140</v>
      </c>
      <c r="BZ472">
        <v>0</v>
      </c>
      <c r="CA472" t="s">
        <v>83</v>
      </c>
      <c r="CB472" t="s">
        <v>83</v>
      </c>
      <c r="CC472" t="s">
        <v>83</v>
      </c>
      <c r="CD472">
        <v>0</v>
      </c>
      <c r="CE472">
        <v>6</v>
      </c>
      <c r="CF472">
        <v>2010</v>
      </c>
      <c r="CG472" t="s">
        <v>110</v>
      </c>
      <c r="CH472" t="s">
        <v>111</v>
      </c>
      <c r="CI472" s="3">
        <v>212000</v>
      </c>
    </row>
    <row r="473" spans="1:87" x14ac:dyDescent="0.3">
      <c r="A473" s="1">
        <v>472</v>
      </c>
      <c r="B473">
        <v>60</v>
      </c>
      <c r="C473" t="s">
        <v>81</v>
      </c>
      <c r="D473">
        <v>92</v>
      </c>
      <c r="E473" s="1">
        <v>11952</v>
      </c>
      <c r="F473" s="2" t="s">
        <v>82</v>
      </c>
      <c r="G473" s="1">
        <f t="shared" si="28"/>
        <v>1</v>
      </c>
      <c r="H473" t="s">
        <v>83</v>
      </c>
      <c r="I473" t="s">
        <v>84</v>
      </c>
      <c r="J473" t="s">
        <v>85</v>
      </c>
      <c r="K473" t="s">
        <v>86</v>
      </c>
      <c r="L473" t="s">
        <v>87</v>
      </c>
      <c r="M473" t="s">
        <v>88</v>
      </c>
      <c r="N473" t="s">
        <v>138</v>
      </c>
      <c r="O473" t="s">
        <v>204</v>
      </c>
      <c r="P473" t="s">
        <v>90</v>
      </c>
      <c r="Q473" t="s">
        <v>91</v>
      </c>
      <c r="R473" t="s">
        <v>92</v>
      </c>
      <c r="S473">
        <v>7</v>
      </c>
      <c r="T473">
        <v>6</v>
      </c>
      <c r="U473" s="2">
        <v>1977</v>
      </c>
      <c r="V473" s="2">
        <v>1977</v>
      </c>
      <c r="W473" s="1">
        <f t="shared" si="29"/>
        <v>45</v>
      </c>
      <c r="X473" s="1">
        <f t="shared" si="30"/>
        <v>45</v>
      </c>
      <c r="Y473" t="s">
        <v>211</v>
      </c>
      <c r="Z473" t="s">
        <v>223</v>
      </c>
      <c r="AA473" t="s">
        <v>155</v>
      </c>
      <c r="AB473" t="s">
        <v>161</v>
      </c>
      <c r="AC473" t="s">
        <v>117</v>
      </c>
      <c r="AE473">
        <v>0</v>
      </c>
      <c r="AF473" t="s">
        <v>98</v>
      </c>
      <c r="AG473" t="s">
        <v>98</v>
      </c>
      <c r="AH473" t="s">
        <v>118</v>
      </c>
      <c r="AI473" s="1">
        <f>VLOOKUP('Housing Data Set'!AH473, 'Look-Up Tab'!$B$3:$C$8,2,FALSE)</f>
        <v>2</v>
      </c>
      <c r="AJ473" t="s">
        <v>97</v>
      </c>
      <c r="AK473" t="s">
        <v>98</v>
      </c>
      <c r="AL473" t="s">
        <v>100</v>
      </c>
      <c r="AM473" t="s">
        <v>102</v>
      </c>
      <c r="AN473">
        <v>0</v>
      </c>
      <c r="AO473" t="s">
        <v>102</v>
      </c>
      <c r="AP473">
        <v>0</v>
      </c>
      <c r="AQ473">
        <v>808</v>
      </c>
      <c r="AR473">
        <v>808</v>
      </c>
      <c r="AS473" t="s">
        <v>103</v>
      </c>
      <c r="AT473" t="s">
        <v>98</v>
      </c>
      <c r="AU473" t="s">
        <v>105</v>
      </c>
      <c r="AV473" t="s">
        <v>106</v>
      </c>
      <c r="AW473">
        <v>1161</v>
      </c>
      <c r="AX473">
        <v>808</v>
      </c>
      <c r="AY473">
        <v>0</v>
      </c>
      <c r="AZ473">
        <v>1969</v>
      </c>
      <c r="BA473">
        <v>0</v>
      </c>
      <c r="BB473">
        <v>0</v>
      </c>
      <c r="BC473">
        <v>2</v>
      </c>
      <c r="BD473">
        <v>1</v>
      </c>
      <c r="BE473">
        <v>3</v>
      </c>
      <c r="BF473">
        <v>1</v>
      </c>
      <c r="BG473" t="s">
        <v>98</v>
      </c>
      <c r="BH473" s="1">
        <v>8</v>
      </c>
      <c r="BI473" t="s">
        <v>107</v>
      </c>
      <c r="BJ473" s="2">
        <v>1</v>
      </c>
      <c r="BK473" s="1">
        <f t="shared" si="31"/>
        <v>1</v>
      </c>
      <c r="BL473" t="s">
        <v>97</v>
      </c>
      <c r="BM473" t="s">
        <v>108</v>
      </c>
      <c r="BN473">
        <v>1977</v>
      </c>
      <c r="BO473" t="s">
        <v>109</v>
      </c>
      <c r="BP473">
        <v>2</v>
      </c>
      <c r="BQ473">
        <v>534</v>
      </c>
      <c r="BR473" t="s">
        <v>98</v>
      </c>
      <c r="BS473" t="s">
        <v>98</v>
      </c>
      <c r="BT473" t="s">
        <v>105</v>
      </c>
      <c r="BU473">
        <v>0</v>
      </c>
      <c r="BV473">
        <v>0</v>
      </c>
      <c r="BW473">
        <v>0</v>
      </c>
      <c r="BX473">
        <v>0</v>
      </c>
      <c r="BY473">
        <v>276</v>
      </c>
      <c r="BZ473">
        <v>0</v>
      </c>
      <c r="CA473" t="s">
        <v>83</v>
      </c>
      <c r="CB473" t="s">
        <v>83</v>
      </c>
      <c r="CC473" t="s">
        <v>83</v>
      </c>
      <c r="CD473">
        <v>0</v>
      </c>
      <c r="CE473">
        <v>11</v>
      </c>
      <c r="CF473">
        <v>2007</v>
      </c>
      <c r="CG473" t="s">
        <v>110</v>
      </c>
      <c r="CH473" t="s">
        <v>111</v>
      </c>
      <c r="CI473" s="3">
        <v>190000</v>
      </c>
    </row>
    <row r="474" spans="1:87" x14ac:dyDescent="0.3">
      <c r="A474" s="1">
        <v>473</v>
      </c>
      <c r="B474">
        <v>180</v>
      </c>
      <c r="C474" t="s">
        <v>142</v>
      </c>
      <c r="D474">
        <v>35</v>
      </c>
      <c r="E474" s="1">
        <v>3675</v>
      </c>
      <c r="F474" s="2" t="s">
        <v>82</v>
      </c>
      <c r="G474" s="1">
        <f t="shared" si="28"/>
        <v>1</v>
      </c>
      <c r="H474" t="s">
        <v>83</v>
      </c>
      <c r="I474" t="s">
        <v>84</v>
      </c>
      <c r="J474" t="s">
        <v>85</v>
      </c>
      <c r="K474" t="s">
        <v>86</v>
      </c>
      <c r="L474" t="s">
        <v>87</v>
      </c>
      <c r="M474" t="s">
        <v>88</v>
      </c>
      <c r="N474" t="s">
        <v>185</v>
      </c>
      <c r="O474" t="s">
        <v>90</v>
      </c>
      <c r="P474" t="s">
        <v>90</v>
      </c>
      <c r="Q474" t="s">
        <v>179</v>
      </c>
      <c r="R474" t="s">
        <v>197</v>
      </c>
      <c r="S474">
        <v>6</v>
      </c>
      <c r="T474">
        <v>5</v>
      </c>
      <c r="U474" s="2">
        <v>2005</v>
      </c>
      <c r="V474" s="2">
        <v>2005</v>
      </c>
      <c r="W474" s="1">
        <f t="shared" si="29"/>
        <v>17</v>
      </c>
      <c r="X474" s="1">
        <f t="shared" si="30"/>
        <v>17</v>
      </c>
      <c r="Y474" t="s">
        <v>93</v>
      </c>
      <c r="Z474" t="s">
        <v>94</v>
      </c>
      <c r="AA474" t="s">
        <v>95</v>
      </c>
      <c r="AB474" t="s">
        <v>95</v>
      </c>
      <c r="AC474" t="s">
        <v>96</v>
      </c>
      <c r="AE474">
        <v>80</v>
      </c>
      <c r="AF474" t="s">
        <v>98</v>
      </c>
      <c r="AG474" t="s">
        <v>98</v>
      </c>
      <c r="AH474" t="s">
        <v>99</v>
      </c>
      <c r="AI474" s="1">
        <f>VLOOKUP('Housing Data Set'!AH474, 'Look-Up Tab'!$B$3:$C$8,2,FALSE)</f>
        <v>3</v>
      </c>
      <c r="AJ474" t="s">
        <v>97</v>
      </c>
      <c r="AK474" t="s">
        <v>98</v>
      </c>
      <c r="AL474" t="s">
        <v>97</v>
      </c>
      <c r="AM474" t="s">
        <v>101</v>
      </c>
      <c r="AN474">
        <v>459</v>
      </c>
      <c r="AO474" t="s">
        <v>102</v>
      </c>
      <c r="AP474">
        <v>0</v>
      </c>
      <c r="AQ474">
        <v>88</v>
      </c>
      <c r="AR474">
        <v>547</v>
      </c>
      <c r="AS474" t="s">
        <v>103</v>
      </c>
      <c r="AT474" t="s">
        <v>104</v>
      </c>
      <c r="AU474" t="s">
        <v>105</v>
      </c>
      <c r="AV474" t="s">
        <v>106</v>
      </c>
      <c r="AW474">
        <v>1072</v>
      </c>
      <c r="AX474">
        <v>0</v>
      </c>
      <c r="AY474">
        <v>0</v>
      </c>
      <c r="AZ474">
        <v>1072</v>
      </c>
      <c r="BA474">
        <v>1</v>
      </c>
      <c r="BB474">
        <v>0</v>
      </c>
      <c r="BC474">
        <v>1</v>
      </c>
      <c r="BD474">
        <v>0</v>
      </c>
      <c r="BE474">
        <v>2</v>
      </c>
      <c r="BF474">
        <v>1</v>
      </c>
      <c r="BG474" t="s">
        <v>98</v>
      </c>
      <c r="BH474" s="1">
        <v>5</v>
      </c>
      <c r="BI474" t="s">
        <v>107</v>
      </c>
      <c r="BJ474" s="2">
        <v>0</v>
      </c>
      <c r="BK474" s="1">
        <f t="shared" si="31"/>
        <v>0</v>
      </c>
      <c r="BL474" t="s">
        <v>83</v>
      </c>
      <c r="BM474" t="s">
        <v>209</v>
      </c>
      <c r="BN474">
        <v>2005</v>
      </c>
      <c r="BO474" t="s">
        <v>109</v>
      </c>
      <c r="BP474">
        <v>2</v>
      </c>
      <c r="BQ474">
        <v>525</v>
      </c>
      <c r="BR474" t="s">
        <v>98</v>
      </c>
      <c r="BS474" t="s">
        <v>98</v>
      </c>
      <c r="BT474" t="s">
        <v>105</v>
      </c>
      <c r="BU474">
        <v>0</v>
      </c>
      <c r="BV474">
        <v>28</v>
      </c>
      <c r="BW474">
        <v>0</v>
      </c>
      <c r="BX474">
        <v>0</v>
      </c>
      <c r="BY474">
        <v>0</v>
      </c>
      <c r="BZ474">
        <v>0</v>
      </c>
      <c r="CA474" t="s">
        <v>83</v>
      </c>
      <c r="CB474" t="s">
        <v>83</v>
      </c>
      <c r="CC474" t="s">
        <v>83</v>
      </c>
      <c r="CD474">
        <v>0</v>
      </c>
      <c r="CE474">
        <v>6</v>
      </c>
      <c r="CF474">
        <v>2008</v>
      </c>
      <c r="CG474" t="s">
        <v>110</v>
      </c>
      <c r="CH474" t="s">
        <v>111</v>
      </c>
      <c r="CI474" s="3">
        <v>148000</v>
      </c>
    </row>
    <row r="475" spans="1:87" x14ac:dyDescent="0.3">
      <c r="A475" s="1">
        <v>474</v>
      </c>
      <c r="B475">
        <v>20</v>
      </c>
      <c r="C475" t="s">
        <v>81</v>
      </c>
      <c r="D475">
        <v>110</v>
      </c>
      <c r="E475" s="1">
        <v>14977</v>
      </c>
      <c r="F475" s="2" t="s">
        <v>82</v>
      </c>
      <c r="G475" s="1">
        <f t="shared" si="28"/>
        <v>1</v>
      </c>
      <c r="H475" t="s">
        <v>83</v>
      </c>
      <c r="I475" t="s">
        <v>120</v>
      </c>
      <c r="J475" t="s">
        <v>85</v>
      </c>
      <c r="K475" t="s">
        <v>86</v>
      </c>
      <c r="L475" t="s">
        <v>87</v>
      </c>
      <c r="M475" t="s">
        <v>88</v>
      </c>
      <c r="N475" t="s">
        <v>154</v>
      </c>
      <c r="O475" t="s">
        <v>90</v>
      </c>
      <c r="P475" t="s">
        <v>90</v>
      </c>
      <c r="Q475" t="s">
        <v>91</v>
      </c>
      <c r="R475" t="s">
        <v>115</v>
      </c>
      <c r="S475">
        <v>8</v>
      </c>
      <c r="T475">
        <v>5</v>
      </c>
      <c r="U475" s="2">
        <v>2006</v>
      </c>
      <c r="V475" s="2">
        <v>2007</v>
      </c>
      <c r="W475" s="1">
        <f t="shared" si="29"/>
        <v>16</v>
      </c>
      <c r="X475" s="1">
        <f t="shared" si="30"/>
        <v>15</v>
      </c>
      <c r="Y475" t="s">
        <v>93</v>
      </c>
      <c r="Z475" t="s">
        <v>94</v>
      </c>
      <c r="AA475" t="s">
        <v>95</v>
      </c>
      <c r="AB475" t="s">
        <v>95</v>
      </c>
      <c r="AC475" t="s">
        <v>96</v>
      </c>
      <c r="AE475">
        <v>304</v>
      </c>
      <c r="AF475" t="s">
        <v>97</v>
      </c>
      <c r="AG475" t="s">
        <v>98</v>
      </c>
      <c r="AH475" t="s">
        <v>99</v>
      </c>
      <c r="AI475" s="1">
        <f>VLOOKUP('Housing Data Set'!AH475, 'Look-Up Tab'!$B$3:$C$8,2,FALSE)</f>
        <v>3</v>
      </c>
      <c r="AJ475" t="s">
        <v>104</v>
      </c>
      <c r="AK475" t="s">
        <v>98</v>
      </c>
      <c r="AL475" t="s">
        <v>97</v>
      </c>
      <c r="AM475" t="s">
        <v>101</v>
      </c>
      <c r="AN475">
        <v>1350</v>
      </c>
      <c r="AO475" t="s">
        <v>102</v>
      </c>
      <c r="AP475">
        <v>0</v>
      </c>
      <c r="AQ475">
        <v>626</v>
      </c>
      <c r="AR475">
        <v>1976</v>
      </c>
      <c r="AS475" t="s">
        <v>103</v>
      </c>
      <c r="AT475" t="s">
        <v>104</v>
      </c>
      <c r="AU475" t="s">
        <v>105</v>
      </c>
      <c r="AV475" t="s">
        <v>106</v>
      </c>
      <c r="AW475">
        <v>1976</v>
      </c>
      <c r="AX475">
        <v>0</v>
      </c>
      <c r="AY475">
        <v>0</v>
      </c>
      <c r="AZ475">
        <v>1976</v>
      </c>
      <c r="BA475">
        <v>1</v>
      </c>
      <c r="BB475">
        <v>0</v>
      </c>
      <c r="BC475">
        <v>2</v>
      </c>
      <c r="BD475">
        <v>0</v>
      </c>
      <c r="BE475">
        <v>2</v>
      </c>
      <c r="BF475">
        <v>1</v>
      </c>
      <c r="BG475" t="s">
        <v>97</v>
      </c>
      <c r="BH475" s="1">
        <v>7</v>
      </c>
      <c r="BI475" t="s">
        <v>107</v>
      </c>
      <c r="BJ475" s="2">
        <v>1</v>
      </c>
      <c r="BK475" s="1">
        <f t="shared" si="31"/>
        <v>1</v>
      </c>
      <c r="BL475" t="s">
        <v>104</v>
      </c>
      <c r="BM475" t="s">
        <v>108</v>
      </c>
      <c r="BN475">
        <v>2006</v>
      </c>
      <c r="BO475" t="s">
        <v>109</v>
      </c>
      <c r="BP475">
        <v>3</v>
      </c>
      <c r="BQ475">
        <v>908</v>
      </c>
      <c r="BR475" t="s">
        <v>98</v>
      </c>
      <c r="BS475" t="s">
        <v>98</v>
      </c>
      <c r="BT475" t="s">
        <v>105</v>
      </c>
      <c r="BU475">
        <v>250</v>
      </c>
      <c r="BV475">
        <v>63</v>
      </c>
      <c r="BW475">
        <v>0</v>
      </c>
      <c r="BX475">
        <v>0</v>
      </c>
      <c r="BY475">
        <v>0</v>
      </c>
      <c r="BZ475">
        <v>0</v>
      </c>
      <c r="CA475" t="s">
        <v>83</v>
      </c>
      <c r="CB475" t="s">
        <v>83</v>
      </c>
      <c r="CC475" t="s">
        <v>83</v>
      </c>
      <c r="CD475">
        <v>0</v>
      </c>
      <c r="CE475">
        <v>7</v>
      </c>
      <c r="CF475">
        <v>2007</v>
      </c>
      <c r="CG475" t="s">
        <v>158</v>
      </c>
      <c r="CH475" t="s">
        <v>159</v>
      </c>
      <c r="CI475" s="3">
        <v>440000</v>
      </c>
    </row>
    <row r="476" spans="1:87" x14ac:dyDescent="0.3">
      <c r="A476" s="1">
        <v>475</v>
      </c>
      <c r="B476">
        <v>120</v>
      </c>
      <c r="C476" t="s">
        <v>81</v>
      </c>
      <c r="D476">
        <v>41</v>
      </c>
      <c r="E476" s="1">
        <v>5330</v>
      </c>
      <c r="F476" s="2" t="s">
        <v>82</v>
      </c>
      <c r="G476" s="1">
        <f t="shared" si="28"/>
        <v>1</v>
      </c>
      <c r="H476" t="s">
        <v>83</v>
      </c>
      <c r="I476" t="s">
        <v>84</v>
      </c>
      <c r="J476" t="s">
        <v>85</v>
      </c>
      <c r="K476" t="s">
        <v>86</v>
      </c>
      <c r="L476" t="s">
        <v>87</v>
      </c>
      <c r="M476" t="s">
        <v>88</v>
      </c>
      <c r="N476" t="s">
        <v>200</v>
      </c>
      <c r="O476" t="s">
        <v>90</v>
      </c>
      <c r="P476" t="s">
        <v>90</v>
      </c>
      <c r="Q476" t="s">
        <v>179</v>
      </c>
      <c r="R476" t="s">
        <v>115</v>
      </c>
      <c r="S476">
        <v>8</v>
      </c>
      <c r="T476">
        <v>5</v>
      </c>
      <c r="U476" s="2">
        <v>2000</v>
      </c>
      <c r="V476" s="2">
        <v>2000</v>
      </c>
      <c r="W476" s="1">
        <f t="shared" si="29"/>
        <v>22</v>
      </c>
      <c r="X476" s="1">
        <f t="shared" si="30"/>
        <v>22</v>
      </c>
      <c r="Y476" t="s">
        <v>93</v>
      </c>
      <c r="Z476" t="s">
        <v>94</v>
      </c>
      <c r="AA476" t="s">
        <v>180</v>
      </c>
      <c r="AB476" t="s">
        <v>181</v>
      </c>
      <c r="AC476" t="s">
        <v>117</v>
      </c>
      <c r="AE476">
        <v>0</v>
      </c>
      <c r="AF476" t="s">
        <v>97</v>
      </c>
      <c r="AG476" t="s">
        <v>98</v>
      </c>
      <c r="AH476" t="s">
        <v>99</v>
      </c>
      <c r="AI476" s="1">
        <f>VLOOKUP('Housing Data Set'!AH476, 'Look-Up Tab'!$B$3:$C$8,2,FALSE)</f>
        <v>3</v>
      </c>
      <c r="AJ476" t="s">
        <v>97</v>
      </c>
      <c r="AK476" t="s">
        <v>98</v>
      </c>
      <c r="AL476" t="s">
        <v>130</v>
      </c>
      <c r="AM476" t="s">
        <v>101</v>
      </c>
      <c r="AN476">
        <v>1196</v>
      </c>
      <c r="AO476" t="s">
        <v>102</v>
      </c>
      <c r="AP476">
        <v>0</v>
      </c>
      <c r="AQ476">
        <v>298</v>
      </c>
      <c r="AR476">
        <v>1494</v>
      </c>
      <c r="AS476" t="s">
        <v>103</v>
      </c>
      <c r="AT476" t="s">
        <v>104</v>
      </c>
      <c r="AU476" t="s">
        <v>105</v>
      </c>
      <c r="AV476" t="s">
        <v>106</v>
      </c>
      <c r="AW476">
        <v>1652</v>
      </c>
      <c r="AX476">
        <v>0</v>
      </c>
      <c r="AY476">
        <v>0</v>
      </c>
      <c r="AZ476">
        <v>1652</v>
      </c>
      <c r="BA476">
        <v>1</v>
      </c>
      <c r="BB476">
        <v>0</v>
      </c>
      <c r="BC476">
        <v>2</v>
      </c>
      <c r="BD476">
        <v>0</v>
      </c>
      <c r="BE476">
        <v>2</v>
      </c>
      <c r="BF476">
        <v>1</v>
      </c>
      <c r="BG476" t="s">
        <v>104</v>
      </c>
      <c r="BH476" s="1">
        <v>6</v>
      </c>
      <c r="BI476" t="s">
        <v>107</v>
      </c>
      <c r="BJ476" s="2">
        <v>0</v>
      </c>
      <c r="BK476" s="1">
        <f t="shared" si="31"/>
        <v>0</v>
      </c>
      <c r="BL476" t="s">
        <v>83</v>
      </c>
      <c r="BM476" t="s">
        <v>108</v>
      </c>
      <c r="BN476">
        <v>2000</v>
      </c>
      <c r="BO476" t="s">
        <v>109</v>
      </c>
      <c r="BP476">
        <v>2</v>
      </c>
      <c r="BQ476">
        <v>499</v>
      </c>
      <c r="BR476" t="s">
        <v>98</v>
      </c>
      <c r="BS476" t="s">
        <v>98</v>
      </c>
      <c r="BT476" t="s">
        <v>105</v>
      </c>
      <c r="BU476">
        <v>96</v>
      </c>
      <c r="BV476">
        <v>48</v>
      </c>
      <c r="BW476">
        <v>0</v>
      </c>
      <c r="BX476">
        <v>0</v>
      </c>
      <c r="BY476">
        <v>0</v>
      </c>
      <c r="BZ476">
        <v>0</v>
      </c>
      <c r="CA476" t="s">
        <v>83</v>
      </c>
      <c r="CB476" t="s">
        <v>83</v>
      </c>
      <c r="CC476" t="s">
        <v>83</v>
      </c>
      <c r="CD476">
        <v>0</v>
      </c>
      <c r="CE476">
        <v>8</v>
      </c>
      <c r="CF476">
        <v>2007</v>
      </c>
      <c r="CG476" t="s">
        <v>110</v>
      </c>
      <c r="CH476" t="s">
        <v>111</v>
      </c>
      <c r="CI476" s="3">
        <v>251000</v>
      </c>
    </row>
    <row r="477" spans="1:87" x14ac:dyDescent="0.3">
      <c r="A477" s="1">
        <v>476</v>
      </c>
      <c r="B477">
        <v>20</v>
      </c>
      <c r="C477" t="s">
        <v>81</v>
      </c>
      <c r="D477">
        <v>80</v>
      </c>
      <c r="E477" s="1">
        <v>8480</v>
      </c>
      <c r="F477" s="2" t="s">
        <v>82</v>
      </c>
      <c r="G477" s="1">
        <f t="shared" si="28"/>
        <v>1</v>
      </c>
      <c r="H477" t="s">
        <v>83</v>
      </c>
      <c r="I477" t="s">
        <v>84</v>
      </c>
      <c r="J477" t="s">
        <v>85</v>
      </c>
      <c r="K477" t="s">
        <v>86</v>
      </c>
      <c r="L477" t="s">
        <v>122</v>
      </c>
      <c r="M477" t="s">
        <v>88</v>
      </c>
      <c r="N477" t="s">
        <v>151</v>
      </c>
      <c r="O477" t="s">
        <v>90</v>
      </c>
      <c r="P477" t="s">
        <v>90</v>
      </c>
      <c r="Q477" t="s">
        <v>91</v>
      </c>
      <c r="R477" t="s">
        <v>115</v>
      </c>
      <c r="S477">
        <v>5</v>
      </c>
      <c r="T477">
        <v>6</v>
      </c>
      <c r="U477" s="2">
        <v>1963</v>
      </c>
      <c r="V477" s="2">
        <v>1963</v>
      </c>
      <c r="W477" s="1">
        <f t="shared" si="29"/>
        <v>59</v>
      </c>
      <c r="X477" s="1">
        <f t="shared" si="30"/>
        <v>59</v>
      </c>
      <c r="Y477" t="s">
        <v>152</v>
      </c>
      <c r="Z477" t="s">
        <v>94</v>
      </c>
      <c r="AA477" t="s">
        <v>140</v>
      </c>
      <c r="AB477" t="s">
        <v>140</v>
      </c>
      <c r="AC477" t="s">
        <v>117</v>
      </c>
      <c r="AE477">
        <v>0</v>
      </c>
      <c r="AF477" t="s">
        <v>98</v>
      </c>
      <c r="AG477" t="s">
        <v>98</v>
      </c>
      <c r="AH477" t="s">
        <v>118</v>
      </c>
      <c r="AI477" s="1">
        <f>VLOOKUP('Housing Data Set'!AH477, 'Look-Up Tab'!$B$3:$C$8,2,FALSE)</f>
        <v>2</v>
      </c>
      <c r="AJ477" t="s">
        <v>98</v>
      </c>
      <c r="AK477" t="s">
        <v>98</v>
      </c>
      <c r="AL477" t="s">
        <v>100</v>
      </c>
      <c r="AM477" t="s">
        <v>101</v>
      </c>
      <c r="AN477">
        <v>630</v>
      </c>
      <c r="AO477" t="s">
        <v>102</v>
      </c>
      <c r="AP477">
        <v>0</v>
      </c>
      <c r="AQ477">
        <v>340</v>
      </c>
      <c r="AR477">
        <v>970</v>
      </c>
      <c r="AS477" t="s">
        <v>103</v>
      </c>
      <c r="AT477" t="s">
        <v>98</v>
      </c>
      <c r="AU477" t="s">
        <v>105</v>
      </c>
      <c r="AV477" t="s">
        <v>106</v>
      </c>
      <c r="AW477">
        <v>970</v>
      </c>
      <c r="AX477">
        <v>0</v>
      </c>
      <c r="AY477">
        <v>0</v>
      </c>
      <c r="AZ477">
        <v>970</v>
      </c>
      <c r="BA477">
        <v>1</v>
      </c>
      <c r="BB477">
        <v>0</v>
      </c>
      <c r="BC477">
        <v>1</v>
      </c>
      <c r="BD477">
        <v>0</v>
      </c>
      <c r="BE477">
        <v>2</v>
      </c>
      <c r="BF477">
        <v>1</v>
      </c>
      <c r="BG477" t="s">
        <v>98</v>
      </c>
      <c r="BH477" s="1">
        <v>5</v>
      </c>
      <c r="BI477" t="s">
        <v>107</v>
      </c>
      <c r="BJ477" s="2">
        <v>0</v>
      </c>
      <c r="BK477" s="1">
        <f t="shared" si="31"/>
        <v>0</v>
      </c>
      <c r="BL477" t="s">
        <v>83</v>
      </c>
      <c r="BM477" t="s">
        <v>127</v>
      </c>
      <c r="BN477">
        <v>1996</v>
      </c>
      <c r="BO477" t="s">
        <v>102</v>
      </c>
      <c r="BP477">
        <v>2</v>
      </c>
      <c r="BQ477">
        <v>624</v>
      </c>
      <c r="BR477" t="s">
        <v>98</v>
      </c>
      <c r="BS477" t="s">
        <v>98</v>
      </c>
      <c r="BT477" t="s">
        <v>105</v>
      </c>
      <c r="BU477">
        <v>0</v>
      </c>
      <c r="BV477">
        <v>24</v>
      </c>
      <c r="BW477">
        <v>0</v>
      </c>
      <c r="BX477">
        <v>0</v>
      </c>
      <c r="BY477">
        <v>192</v>
      </c>
      <c r="BZ477">
        <v>0</v>
      </c>
      <c r="CA477" t="s">
        <v>83</v>
      </c>
      <c r="CB477" t="s">
        <v>83</v>
      </c>
      <c r="CC477" t="s">
        <v>83</v>
      </c>
      <c r="CD477">
        <v>0</v>
      </c>
      <c r="CE477">
        <v>7</v>
      </c>
      <c r="CF477">
        <v>2007</v>
      </c>
      <c r="CG477" t="s">
        <v>110</v>
      </c>
      <c r="CH477" t="s">
        <v>111</v>
      </c>
      <c r="CI477" s="3">
        <v>132500</v>
      </c>
    </row>
    <row r="478" spans="1:87" x14ac:dyDescent="0.3">
      <c r="A478" s="1">
        <v>477</v>
      </c>
      <c r="B478">
        <v>20</v>
      </c>
      <c r="C478" t="s">
        <v>81</v>
      </c>
      <c r="D478">
        <v>75</v>
      </c>
      <c r="E478" s="1">
        <v>13125</v>
      </c>
      <c r="F478" s="2" t="s">
        <v>82</v>
      </c>
      <c r="G478" s="1">
        <f t="shared" si="28"/>
        <v>1</v>
      </c>
      <c r="H478" t="s">
        <v>83</v>
      </c>
      <c r="I478" t="s">
        <v>84</v>
      </c>
      <c r="J478" t="s">
        <v>85</v>
      </c>
      <c r="K478" t="s">
        <v>86</v>
      </c>
      <c r="L478" t="s">
        <v>87</v>
      </c>
      <c r="M478" t="s">
        <v>194</v>
      </c>
      <c r="N478" t="s">
        <v>89</v>
      </c>
      <c r="O478" t="s">
        <v>90</v>
      </c>
      <c r="P478" t="s">
        <v>90</v>
      </c>
      <c r="Q478" t="s">
        <v>91</v>
      </c>
      <c r="R478" t="s">
        <v>115</v>
      </c>
      <c r="S478">
        <v>6</v>
      </c>
      <c r="T478">
        <v>5</v>
      </c>
      <c r="U478" s="2">
        <v>1997</v>
      </c>
      <c r="V478" s="2">
        <v>1998</v>
      </c>
      <c r="W478" s="1">
        <f t="shared" si="29"/>
        <v>25</v>
      </c>
      <c r="X478" s="1">
        <f t="shared" si="30"/>
        <v>24</v>
      </c>
      <c r="Y478" t="s">
        <v>93</v>
      </c>
      <c r="Z478" t="s">
        <v>94</v>
      </c>
      <c r="AA478" t="s">
        <v>95</v>
      </c>
      <c r="AB478" t="s">
        <v>95</v>
      </c>
      <c r="AC478" t="s">
        <v>96</v>
      </c>
      <c r="AE478">
        <v>215</v>
      </c>
      <c r="AF478" t="s">
        <v>98</v>
      </c>
      <c r="AG478" t="s">
        <v>98</v>
      </c>
      <c r="AH478" t="s">
        <v>99</v>
      </c>
      <c r="AI478" s="1">
        <f>VLOOKUP('Housing Data Set'!AH478, 'Look-Up Tab'!$B$3:$C$8,2,FALSE)</f>
        <v>3</v>
      </c>
      <c r="AJ478" t="s">
        <v>97</v>
      </c>
      <c r="AK478" t="s">
        <v>98</v>
      </c>
      <c r="AL478" t="s">
        <v>97</v>
      </c>
      <c r="AM478" t="s">
        <v>101</v>
      </c>
      <c r="AN478">
        <v>994</v>
      </c>
      <c r="AO478" t="s">
        <v>102</v>
      </c>
      <c r="AP478">
        <v>0</v>
      </c>
      <c r="AQ478">
        <v>484</v>
      </c>
      <c r="AR478">
        <v>1478</v>
      </c>
      <c r="AS478" t="s">
        <v>103</v>
      </c>
      <c r="AT478" t="s">
        <v>104</v>
      </c>
      <c r="AU478" t="s">
        <v>105</v>
      </c>
      <c r="AV478" t="s">
        <v>106</v>
      </c>
      <c r="AW478">
        <v>1493</v>
      </c>
      <c r="AX478">
        <v>0</v>
      </c>
      <c r="AY478">
        <v>0</v>
      </c>
      <c r="AZ478">
        <v>1493</v>
      </c>
      <c r="BA478">
        <v>1</v>
      </c>
      <c r="BB478">
        <v>0</v>
      </c>
      <c r="BC478">
        <v>2</v>
      </c>
      <c r="BD478">
        <v>0</v>
      </c>
      <c r="BE478">
        <v>3</v>
      </c>
      <c r="BF478">
        <v>1</v>
      </c>
      <c r="BG478" t="s">
        <v>97</v>
      </c>
      <c r="BH478" s="1">
        <v>7</v>
      </c>
      <c r="BI478" t="s">
        <v>107</v>
      </c>
      <c r="BJ478" s="2">
        <v>1</v>
      </c>
      <c r="BK478" s="1">
        <f t="shared" si="31"/>
        <v>1</v>
      </c>
      <c r="BL478" t="s">
        <v>98</v>
      </c>
      <c r="BM478" t="s">
        <v>108</v>
      </c>
      <c r="BN478">
        <v>1997</v>
      </c>
      <c r="BO478" t="s">
        <v>157</v>
      </c>
      <c r="BP478">
        <v>2</v>
      </c>
      <c r="BQ478">
        <v>508</v>
      </c>
      <c r="BR478" t="s">
        <v>98</v>
      </c>
      <c r="BS478" t="s">
        <v>98</v>
      </c>
      <c r="BT478" t="s">
        <v>105</v>
      </c>
      <c r="BU478">
        <v>140</v>
      </c>
      <c r="BV478">
        <v>39</v>
      </c>
      <c r="BW478">
        <v>0</v>
      </c>
      <c r="BX478">
        <v>0</v>
      </c>
      <c r="BY478">
        <v>0</v>
      </c>
      <c r="BZ478">
        <v>0</v>
      </c>
      <c r="CA478" t="s">
        <v>83</v>
      </c>
      <c r="CB478" t="s">
        <v>83</v>
      </c>
      <c r="CC478" t="s">
        <v>83</v>
      </c>
      <c r="CD478">
        <v>0</v>
      </c>
      <c r="CE478">
        <v>4</v>
      </c>
      <c r="CF478">
        <v>2008</v>
      </c>
      <c r="CG478" t="s">
        <v>110</v>
      </c>
      <c r="CH478" t="s">
        <v>111</v>
      </c>
      <c r="CI478" s="3">
        <v>208900</v>
      </c>
    </row>
    <row r="479" spans="1:87" x14ac:dyDescent="0.3">
      <c r="A479" s="1">
        <v>478</v>
      </c>
      <c r="B479">
        <v>60</v>
      </c>
      <c r="C479" t="s">
        <v>81</v>
      </c>
      <c r="D479">
        <v>105</v>
      </c>
      <c r="E479" s="1">
        <v>13693</v>
      </c>
      <c r="F479" s="2" t="s">
        <v>82</v>
      </c>
      <c r="G479" s="1">
        <f t="shared" si="28"/>
        <v>1</v>
      </c>
      <c r="H479" t="s">
        <v>83</v>
      </c>
      <c r="I479" t="s">
        <v>84</v>
      </c>
      <c r="J479" t="s">
        <v>85</v>
      </c>
      <c r="K479" t="s">
        <v>86</v>
      </c>
      <c r="L479" t="s">
        <v>87</v>
      </c>
      <c r="M479" t="s">
        <v>88</v>
      </c>
      <c r="N479" t="s">
        <v>154</v>
      </c>
      <c r="O479" t="s">
        <v>90</v>
      </c>
      <c r="P479" t="s">
        <v>90</v>
      </c>
      <c r="Q479" t="s">
        <v>91</v>
      </c>
      <c r="R479" t="s">
        <v>92</v>
      </c>
      <c r="S479">
        <v>9</v>
      </c>
      <c r="T479">
        <v>5</v>
      </c>
      <c r="U479" s="2">
        <v>2006</v>
      </c>
      <c r="V479" s="2">
        <v>2006</v>
      </c>
      <c r="W479" s="1">
        <f t="shared" si="29"/>
        <v>16</v>
      </c>
      <c r="X479" s="1">
        <f t="shared" si="30"/>
        <v>16</v>
      </c>
      <c r="Y479" t="s">
        <v>152</v>
      </c>
      <c r="Z479" t="s">
        <v>94</v>
      </c>
      <c r="AA479" t="s">
        <v>95</v>
      </c>
      <c r="AB479" t="s">
        <v>95</v>
      </c>
      <c r="AC479" t="s">
        <v>96</v>
      </c>
      <c r="AE479">
        <v>772</v>
      </c>
      <c r="AF479" t="s">
        <v>104</v>
      </c>
      <c r="AG479" t="s">
        <v>98</v>
      </c>
      <c r="AH479" t="s">
        <v>99</v>
      </c>
      <c r="AI479" s="1">
        <f>VLOOKUP('Housing Data Set'!AH479, 'Look-Up Tab'!$B$3:$C$8,2,FALSE)</f>
        <v>3</v>
      </c>
      <c r="AJ479" t="s">
        <v>97</v>
      </c>
      <c r="AK479" t="s">
        <v>98</v>
      </c>
      <c r="AL479" t="s">
        <v>130</v>
      </c>
      <c r="AM479" t="s">
        <v>102</v>
      </c>
      <c r="AN479">
        <v>0</v>
      </c>
      <c r="AO479" t="s">
        <v>102</v>
      </c>
      <c r="AP479">
        <v>0</v>
      </c>
      <c r="AQ479">
        <v>2153</v>
      </c>
      <c r="AR479">
        <v>2153</v>
      </c>
      <c r="AS479" t="s">
        <v>103</v>
      </c>
      <c r="AT479" t="s">
        <v>104</v>
      </c>
      <c r="AU479" t="s">
        <v>105</v>
      </c>
      <c r="AV479" t="s">
        <v>106</v>
      </c>
      <c r="AW479">
        <v>2069</v>
      </c>
      <c r="AX479">
        <v>574</v>
      </c>
      <c r="AY479">
        <v>0</v>
      </c>
      <c r="AZ479">
        <v>2643</v>
      </c>
      <c r="BA479">
        <v>0</v>
      </c>
      <c r="BB479">
        <v>0</v>
      </c>
      <c r="BC479">
        <v>2</v>
      </c>
      <c r="BD479">
        <v>1</v>
      </c>
      <c r="BE479">
        <v>3</v>
      </c>
      <c r="BF479">
        <v>1</v>
      </c>
      <c r="BG479" t="s">
        <v>104</v>
      </c>
      <c r="BH479" s="1">
        <v>9</v>
      </c>
      <c r="BI479" t="s">
        <v>107</v>
      </c>
      <c r="BJ479" s="2">
        <v>1</v>
      </c>
      <c r="BK479" s="1">
        <f t="shared" si="31"/>
        <v>1</v>
      </c>
      <c r="BL479" t="s">
        <v>97</v>
      </c>
      <c r="BM479" t="s">
        <v>156</v>
      </c>
      <c r="BN479">
        <v>2006</v>
      </c>
      <c r="BO479" t="s">
        <v>157</v>
      </c>
      <c r="BP479">
        <v>3</v>
      </c>
      <c r="BQ479">
        <v>694</v>
      </c>
      <c r="BR479" t="s">
        <v>98</v>
      </c>
      <c r="BS479" t="s">
        <v>98</v>
      </c>
      <c r="BT479" t="s">
        <v>105</v>
      </c>
      <c r="BU479">
        <v>414</v>
      </c>
      <c r="BV479">
        <v>84</v>
      </c>
      <c r="BW479">
        <v>0</v>
      </c>
      <c r="BX479">
        <v>0</v>
      </c>
      <c r="BY479">
        <v>0</v>
      </c>
      <c r="BZ479">
        <v>0</v>
      </c>
      <c r="CA479" t="s">
        <v>83</v>
      </c>
      <c r="CB479" t="s">
        <v>83</v>
      </c>
      <c r="CC479" t="s">
        <v>83</v>
      </c>
      <c r="CD479">
        <v>0</v>
      </c>
      <c r="CE479">
        <v>3</v>
      </c>
      <c r="CF479">
        <v>2007</v>
      </c>
      <c r="CG479" t="s">
        <v>110</v>
      </c>
      <c r="CH479" t="s">
        <v>111</v>
      </c>
      <c r="CI479" s="3">
        <v>380000</v>
      </c>
    </row>
    <row r="480" spans="1:87" x14ac:dyDescent="0.3">
      <c r="A480" s="1">
        <v>479</v>
      </c>
      <c r="B480">
        <v>20</v>
      </c>
      <c r="C480" t="s">
        <v>81</v>
      </c>
      <c r="D480">
        <v>79</v>
      </c>
      <c r="E480" s="1">
        <v>10637</v>
      </c>
      <c r="F480" s="2" t="s">
        <v>82</v>
      </c>
      <c r="G480" s="1">
        <f t="shared" si="28"/>
        <v>1</v>
      </c>
      <c r="H480" t="s">
        <v>83</v>
      </c>
      <c r="I480" t="s">
        <v>84</v>
      </c>
      <c r="J480" t="s">
        <v>85</v>
      </c>
      <c r="K480" t="s">
        <v>86</v>
      </c>
      <c r="L480" t="s">
        <v>87</v>
      </c>
      <c r="M480" t="s">
        <v>88</v>
      </c>
      <c r="N480" t="s">
        <v>89</v>
      </c>
      <c r="O480" t="s">
        <v>90</v>
      </c>
      <c r="P480" t="s">
        <v>90</v>
      </c>
      <c r="Q480" t="s">
        <v>91</v>
      </c>
      <c r="R480" t="s">
        <v>115</v>
      </c>
      <c r="S480">
        <v>8</v>
      </c>
      <c r="T480">
        <v>5</v>
      </c>
      <c r="U480" s="2">
        <v>2007</v>
      </c>
      <c r="V480" s="2">
        <v>2008</v>
      </c>
      <c r="W480" s="1">
        <f t="shared" si="29"/>
        <v>15</v>
      </c>
      <c r="X480" s="1">
        <f t="shared" si="30"/>
        <v>14</v>
      </c>
      <c r="Y480" t="s">
        <v>152</v>
      </c>
      <c r="Z480" t="s">
        <v>94</v>
      </c>
      <c r="AA480" t="s">
        <v>95</v>
      </c>
      <c r="AB480" t="s">
        <v>95</v>
      </c>
      <c r="AC480" t="s">
        <v>137</v>
      </c>
      <c r="AE480">
        <v>336</v>
      </c>
      <c r="AF480" t="s">
        <v>97</v>
      </c>
      <c r="AG480" t="s">
        <v>98</v>
      </c>
      <c r="AH480" t="s">
        <v>99</v>
      </c>
      <c r="AI480" s="1">
        <f>VLOOKUP('Housing Data Set'!AH480, 'Look-Up Tab'!$B$3:$C$8,2,FALSE)</f>
        <v>3</v>
      </c>
      <c r="AJ480" t="s">
        <v>104</v>
      </c>
      <c r="AK480" t="s">
        <v>98</v>
      </c>
      <c r="AL480" t="s">
        <v>97</v>
      </c>
      <c r="AM480" t="s">
        <v>101</v>
      </c>
      <c r="AN480">
        <v>1288</v>
      </c>
      <c r="AO480" t="s">
        <v>102</v>
      </c>
      <c r="AP480">
        <v>0</v>
      </c>
      <c r="AQ480">
        <v>417</v>
      </c>
      <c r="AR480">
        <v>1705</v>
      </c>
      <c r="AS480" t="s">
        <v>103</v>
      </c>
      <c r="AT480" t="s">
        <v>104</v>
      </c>
      <c r="AU480" t="s">
        <v>105</v>
      </c>
      <c r="AV480" t="s">
        <v>106</v>
      </c>
      <c r="AW480">
        <v>1718</v>
      </c>
      <c r="AX480">
        <v>0</v>
      </c>
      <c r="AY480">
        <v>0</v>
      </c>
      <c r="AZ480">
        <v>1718</v>
      </c>
      <c r="BA480">
        <v>1</v>
      </c>
      <c r="BB480">
        <v>0</v>
      </c>
      <c r="BC480">
        <v>2</v>
      </c>
      <c r="BD480">
        <v>0</v>
      </c>
      <c r="BE480">
        <v>3</v>
      </c>
      <c r="BF480">
        <v>1</v>
      </c>
      <c r="BG480" t="s">
        <v>97</v>
      </c>
      <c r="BH480" s="1">
        <v>7</v>
      </c>
      <c r="BI480" t="s">
        <v>107</v>
      </c>
      <c r="BJ480" s="2">
        <v>1</v>
      </c>
      <c r="BK480" s="1">
        <f t="shared" si="31"/>
        <v>1</v>
      </c>
      <c r="BL480" t="s">
        <v>97</v>
      </c>
      <c r="BM480" t="s">
        <v>108</v>
      </c>
      <c r="BN480">
        <v>2007</v>
      </c>
      <c r="BO480" t="s">
        <v>109</v>
      </c>
      <c r="BP480">
        <v>3</v>
      </c>
      <c r="BQ480">
        <v>826</v>
      </c>
      <c r="BR480" t="s">
        <v>98</v>
      </c>
      <c r="BS480" t="s">
        <v>98</v>
      </c>
      <c r="BT480" t="s">
        <v>105</v>
      </c>
      <c r="BU480">
        <v>208</v>
      </c>
      <c r="BV480">
        <v>44</v>
      </c>
      <c r="BW480">
        <v>0</v>
      </c>
      <c r="BX480">
        <v>0</v>
      </c>
      <c r="BY480">
        <v>0</v>
      </c>
      <c r="BZ480">
        <v>0</v>
      </c>
      <c r="CA480" t="s">
        <v>83</v>
      </c>
      <c r="CB480" t="s">
        <v>83</v>
      </c>
      <c r="CC480" t="s">
        <v>83</v>
      </c>
      <c r="CD480">
        <v>0</v>
      </c>
      <c r="CE480">
        <v>9</v>
      </c>
      <c r="CF480">
        <v>2009</v>
      </c>
      <c r="CG480" t="s">
        <v>110</v>
      </c>
      <c r="CH480" t="s">
        <v>111</v>
      </c>
      <c r="CI480" s="3">
        <v>297000</v>
      </c>
    </row>
    <row r="481" spans="1:87" x14ac:dyDescent="0.3">
      <c r="A481" s="1">
        <v>480</v>
      </c>
      <c r="B481">
        <v>30</v>
      </c>
      <c r="C481" t="s">
        <v>142</v>
      </c>
      <c r="D481">
        <v>50</v>
      </c>
      <c r="E481" s="1">
        <v>5925</v>
      </c>
      <c r="F481" s="2" t="s">
        <v>82</v>
      </c>
      <c r="G481" s="1">
        <f t="shared" si="28"/>
        <v>1</v>
      </c>
      <c r="H481" t="s">
        <v>83</v>
      </c>
      <c r="I481" t="s">
        <v>84</v>
      </c>
      <c r="J481" t="s">
        <v>175</v>
      </c>
      <c r="K481" t="s">
        <v>86</v>
      </c>
      <c r="L481" t="s">
        <v>87</v>
      </c>
      <c r="M481" t="s">
        <v>88</v>
      </c>
      <c r="N481" t="s">
        <v>143</v>
      </c>
      <c r="O481" t="s">
        <v>90</v>
      </c>
      <c r="P481" t="s">
        <v>90</v>
      </c>
      <c r="Q481" t="s">
        <v>91</v>
      </c>
      <c r="R481" t="s">
        <v>115</v>
      </c>
      <c r="S481">
        <v>4</v>
      </c>
      <c r="T481">
        <v>7</v>
      </c>
      <c r="U481" s="2">
        <v>1937</v>
      </c>
      <c r="V481" s="2">
        <v>2000</v>
      </c>
      <c r="W481" s="1">
        <f t="shared" si="29"/>
        <v>85</v>
      </c>
      <c r="X481" s="1">
        <f t="shared" si="30"/>
        <v>22</v>
      </c>
      <c r="Y481" t="s">
        <v>152</v>
      </c>
      <c r="Z481" t="s">
        <v>94</v>
      </c>
      <c r="AA481" t="s">
        <v>203</v>
      </c>
      <c r="AB481" t="s">
        <v>203</v>
      </c>
      <c r="AC481" t="s">
        <v>207</v>
      </c>
      <c r="AE481">
        <v>435</v>
      </c>
      <c r="AF481" t="s">
        <v>98</v>
      </c>
      <c r="AG481" t="s">
        <v>98</v>
      </c>
      <c r="AH481" t="s">
        <v>126</v>
      </c>
      <c r="AI481" s="1">
        <f>VLOOKUP('Housing Data Set'!AH481, 'Look-Up Tab'!$B$3:$C$8,2,FALSE)</f>
        <v>1</v>
      </c>
      <c r="AJ481" t="s">
        <v>147</v>
      </c>
      <c r="AK481" t="s">
        <v>98</v>
      </c>
      <c r="AL481" t="s">
        <v>100</v>
      </c>
      <c r="AM481" t="s">
        <v>153</v>
      </c>
      <c r="AN481">
        <v>168</v>
      </c>
      <c r="AO481" t="s">
        <v>102</v>
      </c>
      <c r="AP481">
        <v>0</v>
      </c>
      <c r="AQ481">
        <v>739</v>
      </c>
      <c r="AR481">
        <v>907</v>
      </c>
      <c r="AS481" t="s">
        <v>103</v>
      </c>
      <c r="AT481" t="s">
        <v>98</v>
      </c>
      <c r="AU481" t="s">
        <v>105</v>
      </c>
      <c r="AV481" t="s">
        <v>106</v>
      </c>
      <c r="AW481">
        <v>1131</v>
      </c>
      <c r="AX481">
        <v>0</v>
      </c>
      <c r="AY481">
        <v>0</v>
      </c>
      <c r="AZ481">
        <v>1131</v>
      </c>
      <c r="BA481">
        <v>0</v>
      </c>
      <c r="BB481">
        <v>0</v>
      </c>
      <c r="BC481">
        <v>1</v>
      </c>
      <c r="BD481">
        <v>0</v>
      </c>
      <c r="BE481">
        <v>2</v>
      </c>
      <c r="BF481">
        <v>1</v>
      </c>
      <c r="BG481" t="s">
        <v>98</v>
      </c>
      <c r="BH481" s="1">
        <v>7</v>
      </c>
      <c r="BI481" t="s">
        <v>107</v>
      </c>
      <c r="BJ481" s="2">
        <v>0</v>
      </c>
      <c r="BK481" s="1">
        <f t="shared" si="31"/>
        <v>0</v>
      </c>
      <c r="BL481" t="s">
        <v>83</v>
      </c>
      <c r="BM481" t="s">
        <v>127</v>
      </c>
      <c r="BN481">
        <v>1995</v>
      </c>
      <c r="BO481" t="s">
        <v>102</v>
      </c>
      <c r="BP481">
        <v>2</v>
      </c>
      <c r="BQ481">
        <v>672</v>
      </c>
      <c r="BR481" t="s">
        <v>98</v>
      </c>
      <c r="BS481" t="s">
        <v>98</v>
      </c>
      <c r="BT481" t="s">
        <v>105</v>
      </c>
      <c r="BU481">
        <v>0</v>
      </c>
      <c r="BV481">
        <v>72</v>
      </c>
      <c r="BW481">
        <v>0</v>
      </c>
      <c r="BX481">
        <v>0</v>
      </c>
      <c r="BY481">
        <v>0</v>
      </c>
      <c r="BZ481">
        <v>0</v>
      </c>
      <c r="CA481" t="s">
        <v>83</v>
      </c>
      <c r="CB481" t="s">
        <v>134</v>
      </c>
      <c r="CC481" t="s">
        <v>83</v>
      </c>
      <c r="CD481">
        <v>0</v>
      </c>
      <c r="CE481">
        <v>3</v>
      </c>
      <c r="CF481">
        <v>2007</v>
      </c>
      <c r="CG481" t="s">
        <v>110</v>
      </c>
      <c r="CH481" t="s">
        <v>210</v>
      </c>
      <c r="CI481" s="3">
        <v>89471</v>
      </c>
    </row>
    <row r="482" spans="1:87" x14ac:dyDescent="0.3">
      <c r="A482" s="1">
        <v>481</v>
      </c>
      <c r="B482">
        <v>20</v>
      </c>
      <c r="C482" t="s">
        <v>81</v>
      </c>
      <c r="D482">
        <v>98</v>
      </c>
      <c r="E482" s="1">
        <v>16033</v>
      </c>
      <c r="F482" s="2" t="s">
        <v>82</v>
      </c>
      <c r="G482" s="1">
        <f t="shared" si="28"/>
        <v>1</v>
      </c>
      <c r="H482" t="s">
        <v>83</v>
      </c>
      <c r="I482" t="s">
        <v>120</v>
      </c>
      <c r="J482" t="s">
        <v>85</v>
      </c>
      <c r="K482" t="s">
        <v>86</v>
      </c>
      <c r="L482" t="s">
        <v>112</v>
      </c>
      <c r="M482" t="s">
        <v>88</v>
      </c>
      <c r="N482" t="s">
        <v>154</v>
      </c>
      <c r="O482" t="s">
        <v>90</v>
      </c>
      <c r="P482" t="s">
        <v>90</v>
      </c>
      <c r="Q482" t="s">
        <v>91</v>
      </c>
      <c r="R482" t="s">
        <v>115</v>
      </c>
      <c r="S482">
        <v>9</v>
      </c>
      <c r="T482">
        <v>5</v>
      </c>
      <c r="U482" s="2">
        <v>2004</v>
      </c>
      <c r="V482" s="2">
        <v>2005</v>
      </c>
      <c r="W482" s="1">
        <f t="shared" si="29"/>
        <v>18</v>
      </c>
      <c r="X482" s="1">
        <f t="shared" si="30"/>
        <v>17</v>
      </c>
      <c r="Y482" t="s">
        <v>152</v>
      </c>
      <c r="Z482" t="s">
        <v>94</v>
      </c>
      <c r="AA482" t="s">
        <v>95</v>
      </c>
      <c r="AB482" t="s">
        <v>95</v>
      </c>
      <c r="AC482" t="s">
        <v>96</v>
      </c>
      <c r="AE482">
        <v>378</v>
      </c>
      <c r="AF482" t="s">
        <v>97</v>
      </c>
      <c r="AG482" t="s">
        <v>98</v>
      </c>
      <c r="AH482" t="s">
        <v>99</v>
      </c>
      <c r="AI482" s="1">
        <f>VLOOKUP('Housing Data Set'!AH482, 'Look-Up Tab'!$B$3:$C$8,2,FALSE)</f>
        <v>3</v>
      </c>
      <c r="AJ482" t="s">
        <v>104</v>
      </c>
      <c r="AK482" t="s">
        <v>98</v>
      </c>
      <c r="AL482" t="s">
        <v>97</v>
      </c>
      <c r="AM482" t="s">
        <v>101</v>
      </c>
      <c r="AN482">
        <v>1261</v>
      </c>
      <c r="AO482" t="s">
        <v>102</v>
      </c>
      <c r="AP482">
        <v>0</v>
      </c>
      <c r="AQ482">
        <v>572</v>
      </c>
      <c r="AR482">
        <v>1833</v>
      </c>
      <c r="AS482" t="s">
        <v>103</v>
      </c>
      <c r="AT482" t="s">
        <v>104</v>
      </c>
      <c r="AU482" t="s">
        <v>105</v>
      </c>
      <c r="AV482" t="s">
        <v>106</v>
      </c>
      <c r="AW482">
        <v>1850</v>
      </c>
      <c r="AX482">
        <v>0</v>
      </c>
      <c r="AY482">
        <v>0</v>
      </c>
      <c r="AZ482">
        <v>1850</v>
      </c>
      <c r="BA482">
        <v>1</v>
      </c>
      <c r="BB482">
        <v>0</v>
      </c>
      <c r="BC482">
        <v>2</v>
      </c>
      <c r="BD482">
        <v>0</v>
      </c>
      <c r="BE482">
        <v>3</v>
      </c>
      <c r="BF482">
        <v>1</v>
      </c>
      <c r="BG482" t="s">
        <v>97</v>
      </c>
      <c r="BH482" s="1">
        <v>8</v>
      </c>
      <c r="BI482" t="s">
        <v>107</v>
      </c>
      <c r="BJ482" s="2">
        <v>1</v>
      </c>
      <c r="BK482" s="1">
        <f t="shared" si="31"/>
        <v>1</v>
      </c>
      <c r="BL482" t="s">
        <v>97</v>
      </c>
      <c r="BM482" t="s">
        <v>108</v>
      </c>
      <c r="BN482">
        <v>2004</v>
      </c>
      <c r="BO482" t="s">
        <v>157</v>
      </c>
      <c r="BP482">
        <v>3</v>
      </c>
      <c r="BQ482">
        <v>772</v>
      </c>
      <c r="BR482" t="s">
        <v>98</v>
      </c>
      <c r="BS482" t="s">
        <v>98</v>
      </c>
      <c r="BT482" t="s">
        <v>105</v>
      </c>
      <c r="BU482">
        <v>519</v>
      </c>
      <c r="BV482">
        <v>112</v>
      </c>
      <c r="BW482">
        <v>0</v>
      </c>
      <c r="BX482">
        <v>0</v>
      </c>
      <c r="BY482">
        <v>0</v>
      </c>
      <c r="BZ482">
        <v>0</v>
      </c>
      <c r="CA482" t="s">
        <v>83</v>
      </c>
      <c r="CB482" t="s">
        <v>83</v>
      </c>
      <c r="CC482" t="s">
        <v>83</v>
      </c>
      <c r="CD482">
        <v>0</v>
      </c>
      <c r="CE482">
        <v>3</v>
      </c>
      <c r="CF482">
        <v>2006</v>
      </c>
      <c r="CG482" t="s">
        <v>110</v>
      </c>
      <c r="CH482" t="s">
        <v>111</v>
      </c>
      <c r="CI482" s="3">
        <v>326000</v>
      </c>
    </row>
    <row r="483" spans="1:87" x14ac:dyDescent="0.3">
      <c r="A483" s="1">
        <v>482</v>
      </c>
      <c r="B483">
        <v>20</v>
      </c>
      <c r="C483" t="s">
        <v>81</v>
      </c>
      <c r="D483">
        <v>72</v>
      </c>
      <c r="E483" s="1">
        <v>11846</v>
      </c>
      <c r="F483" s="2" t="s">
        <v>82</v>
      </c>
      <c r="G483" s="1">
        <f t="shared" si="28"/>
        <v>1</v>
      </c>
      <c r="H483" t="s">
        <v>83</v>
      </c>
      <c r="I483" t="s">
        <v>120</v>
      </c>
      <c r="J483" t="s">
        <v>199</v>
      </c>
      <c r="K483" t="s">
        <v>86</v>
      </c>
      <c r="L483" t="s">
        <v>87</v>
      </c>
      <c r="M483" t="s">
        <v>88</v>
      </c>
      <c r="N483" t="s">
        <v>154</v>
      </c>
      <c r="O483" t="s">
        <v>90</v>
      </c>
      <c r="P483" t="s">
        <v>90</v>
      </c>
      <c r="Q483" t="s">
        <v>91</v>
      </c>
      <c r="R483" t="s">
        <v>115</v>
      </c>
      <c r="S483">
        <v>9</v>
      </c>
      <c r="T483">
        <v>5</v>
      </c>
      <c r="U483" s="2">
        <v>2003</v>
      </c>
      <c r="V483" s="2">
        <v>2004</v>
      </c>
      <c r="W483" s="1">
        <f t="shared" si="29"/>
        <v>19</v>
      </c>
      <c r="X483" s="1">
        <f t="shared" si="30"/>
        <v>18</v>
      </c>
      <c r="Y483" t="s">
        <v>152</v>
      </c>
      <c r="Z483" t="s">
        <v>94</v>
      </c>
      <c r="AA483" t="s">
        <v>95</v>
      </c>
      <c r="AB483" t="s">
        <v>95</v>
      </c>
      <c r="AC483" t="s">
        <v>96</v>
      </c>
      <c r="AE483">
        <v>562</v>
      </c>
      <c r="AF483" t="s">
        <v>97</v>
      </c>
      <c r="AG483" t="s">
        <v>98</v>
      </c>
      <c r="AH483" t="s">
        <v>99</v>
      </c>
      <c r="AI483" s="1">
        <f>VLOOKUP('Housing Data Set'!AH483, 'Look-Up Tab'!$B$3:$C$8,2,FALSE)</f>
        <v>3</v>
      </c>
      <c r="AJ483" t="s">
        <v>104</v>
      </c>
      <c r="AK483" t="s">
        <v>98</v>
      </c>
      <c r="AL483" t="s">
        <v>97</v>
      </c>
      <c r="AM483" t="s">
        <v>101</v>
      </c>
      <c r="AN483">
        <v>1567</v>
      </c>
      <c r="AO483" t="s">
        <v>102</v>
      </c>
      <c r="AP483">
        <v>0</v>
      </c>
      <c r="AQ483">
        <v>225</v>
      </c>
      <c r="AR483">
        <v>1792</v>
      </c>
      <c r="AS483" t="s">
        <v>103</v>
      </c>
      <c r="AT483" t="s">
        <v>104</v>
      </c>
      <c r="AU483" t="s">
        <v>105</v>
      </c>
      <c r="AV483" t="s">
        <v>106</v>
      </c>
      <c r="AW483">
        <v>1792</v>
      </c>
      <c r="AX483">
        <v>0</v>
      </c>
      <c r="AY483">
        <v>0</v>
      </c>
      <c r="AZ483">
        <v>1792</v>
      </c>
      <c r="BA483">
        <v>1</v>
      </c>
      <c r="BB483">
        <v>0</v>
      </c>
      <c r="BC483">
        <v>2</v>
      </c>
      <c r="BD483">
        <v>0</v>
      </c>
      <c r="BE483">
        <v>2</v>
      </c>
      <c r="BF483">
        <v>1</v>
      </c>
      <c r="BG483" t="s">
        <v>104</v>
      </c>
      <c r="BH483" s="1">
        <v>6</v>
      </c>
      <c r="BI483" t="s">
        <v>107</v>
      </c>
      <c r="BJ483" s="2">
        <v>1</v>
      </c>
      <c r="BK483" s="1">
        <f t="shared" si="31"/>
        <v>1</v>
      </c>
      <c r="BL483" t="s">
        <v>97</v>
      </c>
      <c r="BM483" t="s">
        <v>108</v>
      </c>
      <c r="BN483">
        <v>2003</v>
      </c>
      <c r="BO483" t="s">
        <v>157</v>
      </c>
      <c r="BP483">
        <v>3</v>
      </c>
      <c r="BQ483">
        <v>874</v>
      </c>
      <c r="BR483" t="s">
        <v>98</v>
      </c>
      <c r="BS483" t="s">
        <v>98</v>
      </c>
      <c r="BT483" t="s">
        <v>105</v>
      </c>
      <c r="BU483">
        <v>206</v>
      </c>
      <c r="BV483">
        <v>49</v>
      </c>
      <c r="BW483">
        <v>0</v>
      </c>
      <c r="BX483">
        <v>0</v>
      </c>
      <c r="BY483">
        <v>0</v>
      </c>
      <c r="BZ483">
        <v>0</v>
      </c>
      <c r="CA483" t="s">
        <v>83</v>
      </c>
      <c r="CB483" t="s">
        <v>83</v>
      </c>
      <c r="CC483" t="s">
        <v>83</v>
      </c>
      <c r="CD483">
        <v>0</v>
      </c>
      <c r="CE483">
        <v>8</v>
      </c>
      <c r="CF483">
        <v>2006</v>
      </c>
      <c r="CG483" t="s">
        <v>110</v>
      </c>
      <c r="CH483" t="s">
        <v>111</v>
      </c>
      <c r="CI483" s="3">
        <v>374000</v>
      </c>
    </row>
    <row r="484" spans="1:87" x14ac:dyDescent="0.3">
      <c r="A484" s="1">
        <v>483</v>
      </c>
      <c r="B484">
        <v>70</v>
      </c>
      <c r="C484" t="s">
        <v>142</v>
      </c>
      <c r="D484">
        <v>50</v>
      </c>
      <c r="E484" s="1">
        <v>2500</v>
      </c>
      <c r="F484" s="2" t="s">
        <v>82</v>
      </c>
      <c r="G484" s="1">
        <f t="shared" si="28"/>
        <v>1</v>
      </c>
      <c r="H484" t="s">
        <v>82</v>
      </c>
      <c r="I484" t="s">
        <v>84</v>
      </c>
      <c r="J484" t="s">
        <v>85</v>
      </c>
      <c r="K484" t="s">
        <v>86</v>
      </c>
      <c r="L484" t="s">
        <v>122</v>
      </c>
      <c r="M484" t="s">
        <v>88</v>
      </c>
      <c r="N484" t="s">
        <v>143</v>
      </c>
      <c r="O484" t="s">
        <v>90</v>
      </c>
      <c r="P484" t="s">
        <v>90</v>
      </c>
      <c r="Q484" t="s">
        <v>91</v>
      </c>
      <c r="R484" t="s">
        <v>92</v>
      </c>
      <c r="S484">
        <v>7</v>
      </c>
      <c r="T484">
        <v>8</v>
      </c>
      <c r="U484" s="2">
        <v>1915</v>
      </c>
      <c r="V484" s="2">
        <v>2005</v>
      </c>
      <c r="W484" s="1">
        <f t="shared" si="29"/>
        <v>107</v>
      </c>
      <c r="X484" s="1">
        <f t="shared" si="30"/>
        <v>17</v>
      </c>
      <c r="Y484" t="s">
        <v>93</v>
      </c>
      <c r="Z484" t="s">
        <v>94</v>
      </c>
      <c r="AA484" t="s">
        <v>203</v>
      </c>
      <c r="AB484" t="s">
        <v>203</v>
      </c>
      <c r="AC484" t="s">
        <v>117</v>
      </c>
      <c r="AE484">
        <v>0</v>
      </c>
      <c r="AF484" t="s">
        <v>97</v>
      </c>
      <c r="AG484" t="s">
        <v>98</v>
      </c>
      <c r="AH484" t="s">
        <v>99</v>
      </c>
      <c r="AI484" s="1">
        <f>VLOOKUP('Housing Data Set'!AH484, 'Look-Up Tab'!$B$3:$C$8,2,FALSE)</f>
        <v>3</v>
      </c>
      <c r="AJ484" t="s">
        <v>98</v>
      </c>
      <c r="AK484" t="s">
        <v>98</v>
      </c>
      <c r="AL484" t="s">
        <v>100</v>
      </c>
      <c r="AM484" t="s">
        <v>119</v>
      </c>
      <c r="AN484">
        <v>299</v>
      </c>
      <c r="AO484" t="s">
        <v>102</v>
      </c>
      <c r="AP484">
        <v>0</v>
      </c>
      <c r="AQ484">
        <v>611</v>
      </c>
      <c r="AR484">
        <v>910</v>
      </c>
      <c r="AS484" t="s">
        <v>103</v>
      </c>
      <c r="AT484" t="s">
        <v>104</v>
      </c>
      <c r="AU484" t="s">
        <v>105</v>
      </c>
      <c r="AV484" t="s">
        <v>106</v>
      </c>
      <c r="AW484">
        <v>916</v>
      </c>
      <c r="AX484">
        <v>910</v>
      </c>
      <c r="AY484">
        <v>0</v>
      </c>
      <c r="AZ484">
        <v>1826</v>
      </c>
      <c r="BA484">
        <v>1</v>
      </c>
      <c r="BB484">
        <v>0</v>
      </c>
      <c r="BC484">
        <v>1</v>
      </c>
      <c r="BD484">
        <v>1</v>
      </c>
      <c r="BE484">
        <v>4</v>
      </c>
      <c r="BF484">
        <v>1</v>
      </c>
      <c r="BG484" t="s">
        <v>104</v>
      </c>
      <c r="BH484" s="1">
        <v>7</v>
      </c>
      <c r="BI484" t="s">
        <v>224</v>
      </c>
      <c r="BJ484" s="2">
        <v>1</v>
      </c>
      <c r="BK484" s="1">
        <f t="shared" si="31"/>
        <v>1</v>
      </c>
      <c r="BL484" t="s">
        <v>97</v>
      </c>
      <c r="BM484" t="s">
        <v>108</v>
      </c>
      <c r="BN484">
        <v>1915</v>
      </c>
      <c r="BO484" t="s">
        <v>102</v>
      </c>
      <c r="BP484">
        <v>1</v>
      </c>
      <c r="BQ484">
        <v>164</v>
      </c>
      <c r="BR484" t="s">
        <v>147</v>
      </c>
      <c r="BS484" t="s">
        <v>147</v>
      </c>
      <c r="BT484" t="s">
        <v>105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 t="s">
        <v>83</v>
      </c>
      <c r="CB484" t="s">
        <v>83</v>
      </c>
      <c r="CC484" t="s">
        <v>83</v>
      </c>
      <c r="CD484">
        <v>0</v>
      </c>
      <c r="CE484">
        <v>6</v>
      </c>
      <c r="CF484">
        <v>2009</v>
      </c>
      <c r="CG484" t="s">
        <v>110</v>
      </c>
      <c r="CH484" t="s">
        <v>111</v>
      </c>
      <c r="CI484" s="3">
        <v>155000</v>
      </c>
    </row>
    <row r="485" spans="1:87" x14ac:dyDescent="0.3">
      <c r="A485" s="1">
        <v>484</v>
      </c>
      <c r="B485">
        <v>120</v>
      </c>
      <c r="C485" t="s">
        <v>142</v>
      </c>
      <c r="D485">
        <v>32</v>
      </c>
      <c r="E485" s="1">
        <v>4500</v>
      </c>
      <c r="F485" s="2" t="s">
        <v>82</v>
      </c>
      <c r="G485" s="1">
        <f t="shared" si="28"/>
        <v>1</v>
      </c>
      <c r="H485" t="s">
        <v>83</v>
      </c>
      <c r="I485" t="s">
        <v>84</v>
      </c>
      <c r="J485" t="s">
        <v>85</v>
      </c>
      <c r="K485" t="s">
        <v>86</v>
      </c>
      <c r="L485" t="s">
        <v>112</v>
      </c>
      <c r="M485" t="s">
        <v>88</v>
      </c>
      <c r="N485" t="s">
        <v>131</v>
      </c>
      <c r="O485" t="s">
        <v>90</v>
      </c>
      <c r="P485" t="s">
        <v>90</v>
      </c>
      <c r="Q485" t="s">
        <v>198</v>
      </c>
      <c r="R485" t="s">
        <v>115</v>
      </c>
      <c r="S485">
        <v>6</v>
      </c>
      <c r="T485">
        <v>5</v>
      </c>
      <c r="U485" s="2">
        <v>1998</v>
      </c>
      <c r="V485" s="2">
        <v>1998</v>
      </c>
      <c r="W485" s="1">
        <f t="shared" si="29"/>
        <v>24</v>
      </c>
      <c r="X485" s="1">
        <f t="shared" si="30"/>
        <v>24</v>
      </c>
      <c r="Y485" t="s">
        <v>152</v>
      </c>
      <c r="Z485" t="s">
        <v>94</v>
      </c>
      <c r="AA485" t="s">
        <v>95</v>
      </c>
      <c r="AB485" t="s">
        <v>95</v>
      </c>
      <c r="AC485" t="s">
        <v>96</v>
      </c>
      <c r="AE485">
        <v>116</v>
      </c>
      <c r="AF485" t="s">
        <v>98</v>
      </c>
      <c r="AG485" t="s">
        <v>98</v>
      </c>
      <c r="AH485" t="s">
        <v>99</v>
      </c>
      <c r="AI485" s="1">
        <f>VLOOKUP('Housing Data Set'!AH485, 'Look-Up Tab'!$B$3:$C$8,2,FALSE)</f>
        <v>3</v>
      </c>
      <c r="AJ485" t="s">
        <v>104</v>
      </c>
      <c r="AK485" t="s">
        <v>98</v>
      </c>
      <c r="AL485" t="s">
        <v>100</v>
      </c>
      <c r="AM485" t="s">
        <v>101</v>
      </c>
      <c r="AN485">
        <v>897</v>
      </c>
      <c r="AO485" t="s">
        <v>102</v>
      </c>
      <c r="AP485">
        <v>0</v>
      </c>
      <c r="AQ485">
        <v>319</v>
      </c>
      <c r="AR485">
        <v>1216</v>
      </c>
      <c r="AS485" t="s">
        <v>103</v>
      </c>
      <c r="AT485" t="s">
        <v>104</v>
      </c>
      <c r="AU485" t="s">
        <v>105</v>
      </c>
      <c r="AV485" t="s">
        <v>106</v>
      </c>
      <c r="AW485">
        <v>1216</v>
      </c>
      <c r="AX485">
        <v>0</v>
      </c>
      <c r="AY485">
        <v>0</v>
      </c>
      <c r="AZ485">
        <v>1216</v>
      </c>
      <c r="BA485">
        <v>1</v>
      </c>
      <c r="BB485">
        <v>0</v>
      </c>
      <c r="BC485">
        <v>2</v>
      </c>
      <c r="BD485">
        <v>0</v>
      </c>
      <c r="BE485">
        <v>2</v>
      </c>
      <c r="BF485">
        <v>1</v>
      </c>
      <c r="BG485" t="s">
        <v>98</v>
      </c>
      <c r="BH485" s="1">
        <v>5</v>
      </c>
      <c r="BI485" t="s">
        <v>107</v>
      </c>
      <c r="BJ485" s="2">
        <v>0</v>
      </c>
      <c r="BK485" s="1">
        <f t="shared" si="31"/>
        <v>0</v>
      </c>
      <c r="BL485" t="s">
        <v>83</v>
      </c>
      <c r="BM485" t="s">
        <v>108</v>
      </c>
      <c r="BN485">
        <v>1998</v>
      </c>
      <c r="BO485" t="s">
        <v>102</v>
      </c>
      <c r="BP485">
        <v>2</v>
      </c>
      <c r="BQ485">
        <v>402</v>
      </c>
      <c r="BR485" t="s">
        <v>98</v>
      </c>
      <c r="BS485" t="s">
        <v>98</v>
      </c>
      <c r="BT485" t="s">
        <v>105</v>
      </c>
      <c r="BU485">
        <v>0</v>
      </c>
      <c r="BV485">
        <v>125</v>
      </c>
      <c r="BW485">
        <v>0</v>
      </c>
      <c r="BX485">
        <v>0</v>
      </c>
      <c r="BY485">
        <v>0</v>
      </c>
      <c r="BZ485">
        <v>0</v>
      </c>
      <c r="CA485" t="s">
        <v>83</v>
      </c>
      <c r="CB485" t="s">
        <v>83</v>
      </c>
      <c r="CC485" t="s">
        <v>83</v>
      </c>
      <c r="CD485">
        <v>0</v>
      </c>
      <c r="CE485">
        <v>5</v>
      </c>
      <c r="CF485">
        <v>2006</v>
      </c>
      <c r="CG485" t="s">
        <v>110</v>
      </c>
      <c r="CH485" t="s">
        <v>111</v>
      </c>
      <c r="CI485" s="3">
        <v>164000</v>
      </c>
    </row>
    <row r="486" spans="1:87" x14ac:dyDescent="0.3">
      <c r="A486" s="1">
        <v>485</v>
      </c>
      <c r="B486">
        <v>20</v>
      </c>
      <c r="C486" t="s">
        <v>81</v>
      </c>
      <c r="D486" t="s">
        <v>83</v>
      </c>
      <c r="E486" s="1">
        <v>7758</v>
      </c>
      <c r="F486" s="2" t="s">
        <v>82</v>
      </c>
      <c r="G486" s="1">
        <f t="shared" si="28"/>
        <v>1</v>
      </c>
      <c r="H486" t="s">
        <v>83</v>
      </c>
      <c r="I486" t="s">
        <v>120</v>
      </c>
      <c r="J486" t="s">
        <v>85</v>
      </c>
      <c r="K486" t="s">
        <v>86</v>
      </c>
      <c r="L486" t="s">
        <v>122</v>
      </c>
      <c r="M486" t="s">
        <v>88</v>
      </c>
      <c r="N486" t="s">
        <v>151</v>
      </c>
      <c r="O486" t="s">
        <v>90</v>
      </c>
      <c r="P486" t="s">
        <v>90</v>
      </c>
      <c r="Q486" t="s">
        <v>91</v>
      </c>
      <c r="R486" t="s">
        <v>115</v>
      </c>
      <c r="S486">
        <v>5</v>
      </c>
      <c r="T486">
        <v>7</v>
      </c>
      <c r="U486" s="2">
        <v>1962</v>
      </c>
      <c r="V486" s="2">
        <v>2001</v>
      </c>
      <c r="W486" s="1">
        <f t="shared" si="29"/>
        <v>60</v>
      </c>
      <c r="X486" s="1">
        <f t="shared" si="30"/>
        <v>21</v>
      </c>
      <c r="Y486" t="s">
        <v>93</v>
      </c>
      <c r="Z486" t="s">
        <v>94</v>
      </c>
      <c r="AA486" t="s">
        <v>140</v>
      </c>
      <c r="AB486" t="s">
        <v>161</v>
      </c>
      <c r="AC486" t="s">
        <v>117</v>
      </c>
      <c r="AE486">
        <v>0</v>
      </c>
      <c r="AF486" t="s">
        <v>98</v>
      </c>
      <c r="AG486" t="s">
        <v>97</v>
      </c>
      <c r="AH486" t="s">
        <v>118</v>
      </c>
      <c r="AI486" s="1">
        <f>VLOOKUP('Housing Data Set'!AH486, 'Look-Up Tab'!$B$3:$C$8,2,FALSE)</f>
        <v>2</v>
      </c>
      <c r="AJ486" t="s">
        <v>98</v>
      </c>
      <c r="AK486" t="s">
        <v>98</v>
      </c>
      <c r="AL486" t="s">
        <v>100</v>
      </c>
      <c r="AM486" t="s">
        <v>119</v>
      </c>
      <c r="AN486">
        <v>588</v>
      </c>
      <c r="AO486" t="s">
        <v>102</v>
      </c>
      <c r="AP486">
        <v>0</v>
      </c>
      <c r="AQ486">
        <v>411</v>
      </c>
      <c r="AR486">
        <v>999</v>
      </c>
      <c r="AS486" t="s">
        <v>103</v>
      </c>
      <c r="AT486" t="s">
        <v>97</v>
      </c>
      <c r="AU486" t="s">
        <v>105</v>
      </c>
      <c r="AV486" t="s">
        <v>106</v>
      </c>
      <c r="AW486">
        <v>999</v>
      </c>
      <c r="AX486">
        <v>0</v>
      </c>
      <c r="AY486">
        <v>0</v>
      </c>
      <c r="AZ486">
        <v>999</v>
      </c>
      <c r="BA486">
        <v>1</v>
      </c>
      <c r="BB486">
        <v>0</v>
      </c>
      <c r="BC486">
        <v>1</v>
      </c>
      <c r="BD486">
        <v>0</v>
      </c>
      <c r="BE486">
        <v>3</v>
      </c>
      <c r="BF486">
        <v>1</v>
      </c>
      <c r="BG486" t="s">
        <v>97</v>
      </c>
      <c r="BH486" s="1">
        <v>6</v>
      </c>
      <c r="BI486" t="s">
        <v>107</v>
      </c>
      <c r="BJ486" s="2">
        <v>0</v>
      </c>
      <c r="BK486" s="1">
        <f t="shared" si="31"/>
        <v>0</v>
      </c>
      <c r="BL486" t="s">
        <v>83</v>
      </c>
      <c r="BM486" t="s">
        <v>127</v>
      </c>
      <c r="BN486">
        <v>1963</v>
      </c>
      <c r="BO486" t="s">
        <v>102</v>
      </c>
      <c r="BP486">
        <v>1</v>
      </c>
      <c r="BQ486">
        <v>264</v>
      </c>
      <c r="BR486" t="s">
        <v>98</v>
      </c>
      <c r="BS486" t="s">
        <v>98</v>
      </c>
      <c r="BT486" t="s">
        <v>105</v>
      </c>
      <c r="BU486">
        <v>0</v>
      </c>
      <c r="BV486">
        <v>132</v>
      </c>
      <c r="BW486">
        <v>0</v>
      </c>
      <c r="BX486">
        <v>0</v>
      </c>
      <c r="BY486">
        <v>0</v>
      </c>
      <c r="BZ486">
        <v>0</v>
      </c>
      <c r="CA486" t="s">
        <v>83</v>
      </c>
      <c r="CB486" t="s">
        <v>83</v>
      </c>
      <c r="CC486" t="s">
        <v>83</v>
      </c>
      <c r="CD486">
        <v>0</v>
      </c>
      <c r="CE486">
        <v>3</v>
      </c>
      <c r="CF486">
        <v>2007</v>
      </c>
      <c r="CG486" t="s">
        <v>110</v>
      </c>
      <c r="CH486" t="s">
        <v>111</v>
      </c>
      <c r="CI486" s="3">
        <v>132500</v>
      </c>
    </row>
    <row r="487" spans="1:87" x14ac:dyDescent="0.3">
      <c r="A487" s="1">
        <v>486</v>
      </c>
      <c r="B487">
        <v>20</v>
      </c>
      <c r="C487" t="s">
        <v>81</v>
      </c>
      <c r="D487">
        <v>80</v>
      </c>
      <c r="E487" s="1">
        <v>9600</v>
      </c>
      <c r="F487" s="2" t="s">
        <v>82</v>
      </c>
      <c r="G487" s="1">
        <f t="shared" si="28"/>
        <v>1</v>
      </c>
      <c r="H487" t="s">
        <v>83</v>
      </c>
      <c r="I487" t="s">
        <v>84</v>
      </c>
      <c r="J487" t="s">
        <v>85</v>
      </c>
      <c r="K487" t="s">
        <v>86</v>
      </c>
      <c r="L487" t="s">
        <v>87</v>
      </c>
      <c r="M487" t="s">
        <v>88</v>
      </c>
      <c r="N487" t="s">
        <v>162</v>
      </c>
      <c r="O487" t="s">
        <v>90</v>
      </c>
      <c r="P487" t="s">
        <v>90</v>
      </c>
      <c r="Q487" t="s">
        <v>91</v>
      </c>
      <c r="R487" t="s">
        <v>115</v>
      </c>
      <c r="S487">
        <v>5</v>
      </c>
      <c r="T487">
        <v>7</v>
      </c>
      <c r="U487" s="2">
        <v>1950</v>
      </c>
      <c r="V487" s="2">
        <v>2007</v>
      </c>
      <c r="W487" s="1">
        <f t="shared" si="29"/>
        <v>72</v>
      </c>
      <c r="X487" s="1">
        <f t="shared" si="30"/>
        <v>15</v>
      </c>
      <c r="Y487" t="s">
        <v>93</v>
      </c>
      <c r="Z487" t="s">
        <v>94</v>
      </c>
      <c r="AA487" t="s">
        <v>116</v>
      </c>
      <c r="AB487" t="s">
        <v>116</v>
      </c>
      <c r="AC487" t="s">
        <v>117</v>
      </c>
      <c r="AE487">
        <v>0</v>
      </c>
      <c r="AF487" t="s">
        <v>97</v>
      </c>
      <c r="AG487" t="s">
        <v>98</v>
      </c>
      <c r="AH487" t="s">
        <v>118</v>
      </c>
      <c r="AI487" s="1">
        <f>VLOOKUP('Housing Data Set'!AH487, 'Look-Up Tab'!$B$3:$C$8,2,FALSE)</f>
        <v>2</v>
      </c>
      <c r="AJ487" t="s">
        <v>98</v>
      </c>
      <c r="AK487" t="s">
        <v>98</v>
      </c>
      <c r="AL487" t="s">
        <v>100</v>
      </c>
      <c r="AM487" t="s">
        <v>119</v>
      </c>
      <c r="AN487">
        <v>607</v>
      </c>
      <c r="AO487" t="s">
        <v>102</v>
      </c>
      <c r="AP487">
        <v>0</v>
      </c>
      <c r="AQ487">
        <v>506</v>
      </c>
      <c r="AR487">
        <v>1113</v>
      </c>
      <c r="AS487" t="s">
        <v>103</v>
      </c>
      <c r="AT487" t="s">
        <v>97</v>
      </c>
      <c r="AU487" t="s">
        <v>105</v>
      </c>
      <c r="AV487" t="s">
        <v>106</v>
      </c>
      <c r="AW487">
        <v>1113</v>
      </c>
      <c r="AX487">
        <v>0</v>
      </c>
      <c r="AY487">
        <v>0</v>
      </c>
      <c r="AZ487">
        <v>1113</v>
      </c>
      <c r="BA487">
        <v>0</v>
      </c>
      <c r="BB487">
        <v>0</v>
      </c>
      <c r="BC487">
        <v>1</v>
      </c>
      <c r="BD487">
        <v>0</v>
      </c>
      <c r="BE487">
        <v>3</v>
      </c>
      <c r="BF487">
        <v>1</v>
      </c>
      <c r="BG487" t="s">
        <v>97</v>
      </c>
      <c r="BH487" s="1">
        <v>5</v>
      </c>
      <c r="BI487" t="s">
        <v>107</v>
      </c>
      <c r="BJ487" s="2">
        <v>1</v>
      </c>
      <c r="BK487" s="1">
        <f t="shared" si="31"/>
        <v>1</v>
      </c>
      <c r="BL487" t="s">
        <v>97</v>
      </c>
      <c r="BM487" t="s">
        <v>108</v>
      </c>
      <c r="BN487">
        <v>1950</v>
      </c>
      <c r="BO487" t="s">
        <v>102</v>
      </c>
      <c r="BP487">
        <v>1</v>
      </c>
      <c r="BQ487">
        <v>264</v>
      </c>
      <c r="BR487" t="s">
        <v>98</v>
      </c>
      <c r="BS487" t="s">
        <v>98</v>
      </c>
      <c r="BT487" t="s">
        <v>105</v>
      </c>
      <c r="BU487">
        <v>0</v>
      </c>
      <c r="BV487">
        <v>80</v>
      </c>
      <c r="BW487">
        <v>120</v>
      </c>
      <c r="BX487">
        <v>0</v>
      </c>
      <c r="BY487">
        <v>0</v>
      </c>
      <c r="BZ487">
        <v>0</v>
      </c>
      <c r="CA487" t="s">
        <v>83</v>
      </c>
      <c r="CB487" t="s">
        <v>83</v>
      </c>
      <c r="CC487" t="s">
        <v>83</v>
      </c>
      <c r="CD487">
        <v>0</v>
      </c>
      <c r="CE487">
        <v>7</v>
      </c>
      <c r="CF487">
        <v>2009</v>
      </c>
      <c r="CG487" t="s">
        <v>110</v>
      </c>
      <c r="CH487" t="s">
        <v>111</v>
      </c>
      <c r="CI487" s="3">
        <v>147000</v>
      </c>
    </row>
    <row r="488" spans="1:87" x14ac:dyDescent="0.3">
      <c r="A488" s="1">
        <v>487</v>
      </c>
      <c r="B488">
        <v>20</v>
      </c>
      <c r="C488" t="s">
        <v>81</v>
      </c>
      <c r="D488">
        <v>79</v>
      </c>
      <c r="E488" s="1">
        <v>10289</v>
      </c>
      <c r="F488" s="2" t="s">
        <v>82</v>
      </c>
      <c r="G488" s="1">
        <f t="shared" si="28"/>
        <v>1</v>
      </c>
      <c r="H488" t="s">
        <v>83</v>
      </c>
      <c r="I488" t="s">
        <v>84</v>
      </c>
      <c r="J488" t="s">
        <v>85</v>
      </c>
      <c r="K488" t="s">
        <v>86</v>
      </c>
      <c r="L488" t="s">
        <v>87</v>
      </c>
      <c r="M488" t="s">
        <v>88</v>
      </c>
      <c r="N488" t="s">
        <v>162</v>
      </c>
      <c r="O488" t="s">
        <v>90</v>
      </c>
      <c r="P488" t="s">
        <v>90</v>
      </c>
      <c r="Q488" t="s">
        <v>91</v>
      </c>
      <c r="R488" t="s">
        <v>115</v>
      </c>
      <c r="S488">
        <v>5</v>
      </c>
      <c r="T488">
        <v>7</v>
      </c>
      <c r="U488" s="2">
        <v>1965</v>
      </c>
      <c r="V488" s="2">
        <v>1965</v>
      </c>
      <c r="W488" s="1">
        <f t="shared" si="29"/>
        <v>57</v>
      </c>
      <c r="X488" s="1">
        <f t="shared" si="30"/>
        <v>57</v>
      </c>
      <c r="Y488" t="s">
        <v>152</v>
      </c>
      <c r="Z488" t="s">
        <v>94</v>
      </c>
      <c r="AA488" t="s">
        <v>116</v>
      </c>
      <c r="AB488" t="s">
        <v>116</v>
      </c>
      <c r="AC488" t="s">
        <v>96</v>
      </c>
      <c r="AE488">
        <v>168</v>
      </c>
      <c r="AF488" t="s">
        <v>98</v>
      </c>
      <c r="AG488" t="s">
        <v>98</v>
      </c>
      <c r="AH488" t="s">
        <v>118</v>
      </c>
      <c r="AI488" s="1">
        <f>VLOOKUP('Housing Data Set'!AH488, 'Look-Up Tab'!$B$3:$C$8,2,FALSE)</f>
        <v>2</v>
      </c>
      <c r="AJ488" t="s">
        <v>98</v>
      </c>
      <c r="AK488" t="s">
        <v>98</v>
      </c>
      <c r="AL488" t="s">
        <v>100</v>
      </c>
      <c r="AM488" t="s">
        <v>119</v>
      </c>
      <c r="AN488">
        <v>836</v>
      </c>
      <c r="AO488" t="s">
        <v>102</v>
      </c>
      <c r="AP488">
        <v>0</v>
      </c>
      <c r="AQ488">
        <v>237</v>
      </c>
      <c r="AR488">
        <v>1073</v>
      </c>
      <c r="AS488" t="s">
        <v>103</v>
      </c>
      <c r="AT488" t="s">
        <v>98</v>
      </c>
      <c r="AU488" t="s">
        <v>105</v>
      </c>
      <c r="AV488" t="s">
        <v>106</v>
      </c>
      <c r="AW488">
        <v>1073</v>
      </c>
      <c r="AX488">
        <v>0</v>
      </c>
      <c r="AY488">
        <v>0</v>
      </c>
      <c r="AZ488">
        <v>1073</v>
      </c>
      <c r="BA488">
        <v>1</v>
      </c>
      <c r="BB488">
        <v>0</v>
      </c>
      <c r="BC488">
        <v>1</v>
      </c>
      <c r="BD488">
        <v>1</v>
      </c>
      <c r="BE488">
        <v>3</v>
      </c>
      <c r="BF488">
        <v>1</v>
      </c>
      <c r="BG488" t="s">
        <v>98</v>
      </c>
      <c r="BH488" s="1">
        <v>6</v>
      </c>
      <c r="BI488" t="s">
        <v>107</v>
      </c>
      <c r="BJ488" s="2">
        <v>0</v>
      </c>
      <c r="BK488" s="1">
        <f t="shared" si="31"/>
        <v>0</v>
      </c>
      <c r="BL488" t="s">
        <v>83</v>
      </c>
      <c r="BM488" t="s">
        <v>108</v>
      </c>
      <c r="BN488">
        <v>1965</v>
      </c>
      <c r="BO488" t="s">
        <v>109</v>
      </c>
      <c r="BP488">
        <v>2</v>
      </c>
      <c r="BQ488">
        <v>515</v>
      </c>
      <c r="BR488" t="s">
        <v>98</v>
      </c>
      <c r="BS488" t="s">
        <v>98</v>
      </c>
      <c r="BT488" t="s">
        <v>105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 t="s">
        <v>83</v>
      </c>
      <c r="CB488" t="s">
        <v>83</v>
      </c>
      <c r="CC488" t="s">
        <v>83</v>
      </c>
      <c r="CD488">
        <v>0</v>
      </c>
      <c r="CE488">
        <v>6</v>
      </c>
      <c r="CF488">
        <v>2007</v>
      </c>
      <c r="CG488" t="s">
        <v>110</v>
      </c>
      <c r="CH488" t="s">
        <v>111</v>
      </c>
      <c r="CI488" s="3">
        <v>156000</v>
      </c>
    </row>
    <row r="489" spans="1:87" x14ac:dyDescent="0.3">
      <c r="A489" s="1">
        <v>488</v>
      </c>
      <c r="B489">
        <v>20</v>
      </c>
      <c r="C489" t="s">
        <v>81</v>
      </c>
      <c r="D489">
        <v>70</v>
      </c>
      <c r="E489" s="1">
        <v>12243</v>
      </c>
      <c r="F489" s="2" t="s">
        <v>82</v>
      </c>
      <c r="G489" s="1">
        <f t="shared" si="28"/>
        <v>1</v>
      </c>
      <c r="H489" t="s">
        <v>83</v>
      </c>
      <c r="I489" t="s">
        <v>120</v>
      </c>
      <c r="J489" t="s">
        <v>85</v>
      </c>
      <c r="K489" t="s">
        <v>86</v>
      </c>
      <c r="L489" t="s">
        <v>87</v>
      </c>
      <c r="M489" t="s">
        <v>88</v>
      </c>
      <c r="N489" t="s">
        <v>138</v>
      </c>
      <c r="O489" t="s">
        <v>90</v>
      </c>
      <c r="P489" t="s">
        <v>90</v>
      </c>
      <c r="Q489" t="s">
        <v>91</v>
      </c>
      <c r="R489" t="s">
        <v>115</v>
      </c>
      <c r="S489">
        <v>5</v>
      </c>
      <c r="T489">
        <v>6</v>
      </c>
      <c r="U489" s="2">
        <v>1971</v>
      </c>
      <c r="V489" s="2">
        <v>1971</v>
      </c>
      <c r="W489" s="1">
        <f t="shared" si="29"/>
        <v>51</v>
      </c>
      <c r="X489" s="1">
        <f t="shared" si="30"/>
        <v>51</v>
      </c>
      <c r="Y489" t="s">
        <v>93</v>
      </c>
      <c r="Z489" t="s">
        <v>94</v>
      </c>
      <c r="AA489" t="s">
        <v>161</v>
      </c>
      <c r="AB489" t="s">
        <v>161</v>
      </c>
      <c r="AC489" t="s">
        <v>117</v>
      </c>
      <c r="AE489">
        <v>0</v>
      </c>
      <c r="AF489" t="s">
        <v>98</v>
      </c>
      <c r="AG489" t="s">
        <v>98</v>
      </c>
      <c r="AH489" t="s">
        <v>118</v>
      </c>
      <c r="AI489" s="1">
        <f>VLOOKUP('Housing Data Set'!AH489, 'Look-Up Tab'!$B$3:$C$8,2,FALSE)</f>
        <v>2</v>
      </c>
      <c r="AJ489" t="s">
        <v>97</v>
      </c>
      <c r="AK489" t="s">
        <v>98</v>
      </c>
      <c r="AL489" t="s">
        <v>130</v>
      </c>
      <c r="AM489" t="s">
        <v>119</v>
      </c>
      <c r="AN489">
        <v>998</v>
      </c>
      <c r="AO489" t="s">
        <v>102</v>
      </c>
      <c r="AP489">
        <v>0</v>
      </c>
      <c r="AQ489">
        <v>486</v>
      </c>
      <c r="AR489">
        <v>1484</v>
      </c>
      <c r="AS489" t="s">
        <v>103</v>
      </c>
      <c r="AT489" t="s">
        <v>97</v>
      </c>
      <c r="AU489" t="s">
        <v>105</v>
      </c>
      <c r="AV489" t="s">
        <v>106</v>
      </c>
      <c r="AW489">
        <v>1484</v>
      </c>
      <c r="AX489">
        <v>0</v>
      </c>
      <c r="AY489">
        <v>0</v>
      </c>
      <c r="AZ489">
        <v>1484</v>
      </c>
      <c r="BA489">
        <v>0</v>
      </c>
      <c r="BB489">
        <v>0</v>
      </c>
      <c r="BC489">
        <v>2</v>
      </c>
      <c r="BD489">
        <v>0</v>
      </c>
      <c r="BE489">
        <v>3</v>
      </c>
      <c r="BF489">
        <v>1</v>
      </c>
      <c r="BG489" t="s">
        <v>98</v>
      </c>
      <c r="BH489" s="1">
        <v>7</v>
      </c>
      <c r="BI489" t="s">
        <v>107</v>
      </c>
      <c r="BJ489" s="2">
        <v>1</v>
      </c>
      <c r="BK489" s="1">
        <f t="shared" si="31"/>
        <v>1</v>
      </c>
      <c r="BL489" t="s">
        <v>98</v>
      </c>
      <c r="BM489" t="s">
        <v>108</v>
      </c>
      <c r="BN489">
        <v>1971</v>
      </c>
      <c r="BO489" t="s">
        <v>102</v>
      </c>
      <c r="BP489">
        <v>2</v>
      </c>
      <c r="BQ489">
        <v>487</v>
      </c>
      <c r="BR489" t="s">
        <v>98</v>
      </c>
      <c r="BS489" t="s">
        <v>98</v>
      </c>
      <c r="BT489" t="s">
        <v>105</v>
      </c>
      <c r="BU489">
        <v>224</v>
      </c>
      <c r="BV489">
        <v>0</v>
      </c>
      <c r="BW489">
        <v>0</v>
      </c>
      <c r="BX489">
        <v>0</v>
      </c>
      <c r="BY489">
        <v>180</v>
      </c>
      <c r="BZ489">
        <v>0</v>
      </c>
      <c r="CA489" t="s">
        <v>83</v>
      </c>
      <c r="CB489" t="s">
        <v>83</v>
      </c>
      <c r="CC489" t="s">
        <v>83</v>
      </c>
      <c r="CD489">
        <v>0</v>
      </c>
      <c r="CE489">
        <v>2</v>
      </c>
      <c r="CF489">
        <v>2007</v>
      </c>
      <c r="CG489" t="s">
        <v>110</v>
      </c>
      <c r="CH489" t="s">
        <v>111</v>
      </c>
      <c r="CI489" s="3">
        <v>175000</v>
      </c>
    </row>
    <row r="490" spans="1:87" x14ac:dyDescent="0.3">
      <c r="A490" s="1">
        <v>489</v>
      </c>
      <c r="B490">
        <v>190</v>
      </c>
      <c r="C490" t="s">
        <v>81</v>
      </c>
      <c r="D490">
        <v>60</v>
      </c>
      <c r="E490" s="1">
        <v>10800</v>
      </c>
      <c r="F490" s="2" t="s">
        <v>82</v>
      </c>
      <c r="G490" s="1">
        <f t="shared" si="28"/>
        <v>1</v>
      </c>
      <c r="H490" t="s">
        <v>83</v>
      </c>
      <c r="I490" t="s">
        <v>84</v>
      </c>
      <c r="J490" t="s">
        <v>85</v>
      </c>
      <c r="K490" t="s">
        <v>86</v>
      </c>
      <c r="L490" t="s">
        <v>122</v>
      </c>
      <c r="M490" t="s">
        <v>88</v>
      </c>
      <c r="N490" t="s">
        <v>143</v>
      </c>
      <c r="O490" t="s">
        <v>90</v>
      </c>
      <c r="P490" t="s">
        <v>90</v>
      </c>
      <c r="Q490" t="s">
        <v>149</v>
      </c>
      <c r="R490" t="s">
        <v>132</v>
      </c>
      <c r="S490">
        <v>5</v>
      </c>
      <c r="T490">
        <v>4</v>
      </c>
      <c r="U490" s="2">
        <v>1900</v>
      </c>
      <c r="V490" s="2">
        <v>1970</v>
      </c>
      <c r="W490" s="1">
        <f t="shared" si="29"/>
        <v>122</v>
      </c>
      <c r="X490" s="1">
        <f t="shared" si="30"/>
        <v>52</v>
      </c>
      <c r="Y490" t="s">
        <v>93</v>
      </c>
      <c r="Z490" t="s">
        <v>94</v>
      </c>
      <c r="AA490" t="s">
        <v>124</v>
      </c>
      <c r="AB490" t="s">
        <v>124</v>
      </c>
      <c r="AC490" t="s">
        <v>117</v>
      </c>
      <c r="AE490">
        <v>0</v>
      </c>
      <c r="AF490" t="s">
        <v>98</v>
      </c>
      <c r="AG490" t="s">
        <v>147</v>
      </c>
      <c r="AH490" t="s">
        <v>118</v>
      </c>
      <c r="AI490" s="1">
        <f>VLOOKUP('Housing Data Set'!AH490, 'Look-Up Tab'!$B$3:$C$8,2,FALSE)</f>
        <v>2</v>
      </c>
      <c r="AJ490" t="s">
        <v>98</v>
      </c>
      <c r="AK490" t="s">
        <v>147</v>
      </c>
      <c r="AL490" t="s">
        <v>100</v>
      </c>
      <c r="AM490" t="s">
        <v>141</v>
      </c>
      <c r="AN490">
        <v>664</v>
      </c>
      <c r="AO490" t="s">
        <v>102</v>
      </c>
      <c r="AP490">
        <v>0</v>
      </c>
      <c r="AQ490">
        <v>290</v>
      </c>
      <c r="AR490">
        <v>954</v>
      </c>
      <c r="AS490" t="s">
        <v>103</v>
      </c>
      <c r="AT490" t="s">
        <v>98</v>
      </c>
      <c r="AU490" t="s">
        <v>177</v>
      </c>
      <c r="AV490" t="s">
        <v>164</v>
      </c>
      <c r="AW490">
        <v>1766</v>
      </c>
      <c r="AX490">
        <v>648</v>
      </c>
      <c r="AY490">
        <v>0</v>
      </c>
      <c r="AZ490">
        <v>2414</v>
      </c>
      <c r="BA490">
        <v>0</v>
      </c>
      <c r="BB490">
        <v>0</v>
      </c>
      <c r="BC490">
        <v>2</v>
      </c>
      <c r="BD490">
        <v>0</v>
      </c>
      <c r="BE490">
        <v>3</v>
      </c>
      <c r="BF490">
        <v>2</v>
      </c>
      <c r="BG490" t="s">
        <v>98</v>
      </c>
      <c r="BH490" s="1">
        <v>10</v>
      </c>
      <c r="BI490" t="s">
        <v>194</v>
      </c>
      <c r="BJ490" s="2">
        <v>1</v>
      </c>
      <c r="BK490" s="1">
        <f t="shared" si="31"/>
        <v>1</v>
      </c>
      <c r="BL490" t="s">
        <v>97</v>
      </c>
      <c r="BM490" t="s">
        <v>108</v>
      </c>
      <c r="BN490">
        <v>1970</v>
      </c>
      <c r="BO490" t="s">
        <v>102</v>
      </c>
      <c r="BP490">
        <v>2</v>
      </c>
      <c r="BQ490">
        <v>520</v>
      </c>
      <c r="BR490" t="s">
        <v>98</v>
      </c>
      <c r="BS490" t="s">
        <v>147</v>
      </c>
      <c r="BT490" t="s">
        <v>177</v>
      </c>
      <c r="BU490">
        <v>142</v>
      </c>
      <c r="BV490">
        <v>0</v>
      </c>
      <c r="BW490">
        <v>0</v>
      </c>
      <c r="BX490">
        <v>0</v>
      </c>
      <c r="BY490">
        <v>0</v>
      </c>
      <c r="BZ490">
        <v>0</v>
      </c>
      <c r="CA490" t="s">
        <v>83</v>
      </c>
      <c r="CB490" t="s">
        <v>83</v>
      </c>
      <c r="CC490" t="s">
        <v>83</v>
      </c>
      <c r="CD490">
        <v>0</v>
      </c>
      <c r="CE490">
        <v>5</v>
      </c>
      <c r="CF490">
        <v>2006</v>
      </c>
      <c r="CG490" t="s">
        <v>208</v>
      </c>
      <c r="CH490" t="s">
        <v>111</v>
      </c>
      <c r="CI490" s="3">
        <v>160000</v>
      </c>
    </row>
    <row r="491" spans="1:87" x14ac:dyDescent="0.3">
      <c r="A491" s="1">
        <v>490</v>
      </c>
      <c r="B491">
        <v>180</v>
      </c>
      <c r="C491" t="s">
        <v>142</v>
      </c>
      <c r="D491">
        <v>21</v>
      </c>
      <c r="E491" s="1">
        <v>1526</v>
      </c>
      <c r="F491" s="2" t="s">
        <v>82</v>
      </c>
      <c r="G491" s="1">
        <f t="shared" si="28"/>
        <v>1</v>
      </c>
      <c r="H491" t="s">
        <v>83</v>
      </c>
      <c r="I491" t="s">
        <v>84</v>
      </c>
      <c r="J491" t="s">
        <v>85</v>
      </c>
      <c r="K491" t="s">
        <v>86</v>
      </c>
      <c r="L491" t="s">
        <v>87</v>
      </c>
      <c r="M491" t="s">
        <v>88</v>
      </c>
      <c r="N491" t="s">
        <v>178</v>
      </c>
      <c r="O491" t="s">
        <v>90</v>
      </c>
      <c r="P491" t="s">
        <v>90</v>
      </c>
      <c r="Q491" t="s">
        <v>198</v>
      </c>
      <c r="R491" t="s">
        <v>191</v>
      </c>
      <c r="S491">
        <v>4</v>
      </c>
      <c r="T491">
        <v>8</v>
      </c>
      <c r="U491" s="2">
        <v>1970</v>
      </c>
      <c r="V491" s="2">
        <v>2002</v>
      </c>
      <c r="W491" s="1">
        <f t="shared" si="29"/>
        <v>52</v>
      </c>
      <c r="X491" s="1">
        <f t="shared" si="30"/>
        <v>20</v>
      </c>
      <c r="Y491" t="s">
        <v>93</v>
      </c>
      <c r="Z491" t="s">
        <v>94</v>
      </c>
      <c r="AA491" t="s">
        <v>180</v>
      </c>
      <c r="AB491" t="s">
        <v>181</v>
      </c>
      <c r="AC491" t="s">
        <v>117</v>
      </c>
      <c r="AE491">
        <v>0</v>
      </c>
      <c r="AF491" t="s">
        <v>98</v>
      </c>
      <c r="AG491" t="s">
        <v>97</v>
      </c>
      <c r="AH491" t="s">
        <v>118</v>
      </c>
      <c r="AI491" s="1">
        <f>VLOOKUP('Housing Data Set'!AH491, 'Look-Up Tab'!$B$3:$C$8,2,FALSE)</f>
        <v>2</v>
      </c>
      <c r="AJ491" t="s">
        <v>97</v>
      </c>
      <c r="AK491" t="s">
        <v>98</v>
      </c>
      <c r="AL491" t="s">
        <v>130</v>
      </c>
      <c r="AM491" t="s">
        <v>101</v>
      </c>
      <c r="AN491">
        <v>515</v>
      </c>
      <c r="AO491" t="s">
        <v>102</v>
      </c>
      <c r="AP491">
        <v>0</v>
      </c>
      <c r="AQ491">
        <v>115</v>
      </c>
      <c r="AR491">
        <v>630</v>
      </c>
      <c r="AS491" t="s">
        <v>103</v>
      </c>
      <c r="AT491" t="s">
        <v>98</v>
      </c>
      <c r="AU491" t="s">
        <v>105</v>
      </c>
      <c r="AV491" t="s">
        <v>106</v>
      </c>
      <c r="AW491">
        <v>630</v>
      </c>
      <c r="AX491">
        <v>0</v>
      </c>
      <c r="AY491">
        <v>0</v>
      </c>
      <c r="AZ491">
        <v>630</v>
      </c>
      <c r="BA491">
        <v>1</v>
      </c>
      <c r="BB491">
        <v>0</v>
      </c>
      <c r="BC491">
        <v>1</v>
      </c>
      <c r="BD491">
        <v>0</v>
      </c>
      <c r="BE491">
        <v>1</v>
      </c>
      <c r="BF491">
        <v>1</v>
      </c>
      <c r="BG491" t="s">
        <v>97</v>
      </c>
      <c r="BH491" s="1">
        <v>3</v>
      </c>
      <c r="BI491" t="s">
        <v>107</v>
      </c>
      <c r="BJ491" s="2">
        <v>0</v>
      </c>
      <c r="BK491" s="1">
        <f t="shared" si="31"/>
        <v>0</v>
      </c>
      <c r="BL491" t="s">
        <v>83</v>
      </c>
      <c r="BM491" t="s">
        <v>108</v>
      </c>
      <c r="BN491">
        <v>1970</v>
      </c>
      <c r="BO491" t="s">
        <v>102</v>
      </c>
      <c r="BP491">
        <v>1</v>
      </c>
      <c r="BQ491">
        <v>286</v>
      </c>
      <c r="BR491" t="s">
        <v>98</v>
      </c>
      <c r="BS491" t="s">
        <v>98</v>
      </c>
      <c r="BT491" t="s">
        <v>105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 t="s">
        <v>83</v>
      </c>
      <c r="CB491" t="s">
        <v>83</v>
      </c>
      <c r="CC491" t="s">
        <v>83</v>
      </c>
      <c r="CD491">
        <v>0</v>
      </c>
      <c r="CE491">
        <v>5</v>
      </c>
      <c r="CF491">
        <v>2009</v>
      </c>
      <c r="CG491" t="s">
        <v>110</v>
      </c>
      <c r="CH491" t="s">
        <v>111</v>
      </c>
      <c r="CI491" s="3">
        <v>86000</v>
      </c>
    </row>
    <row r="492" spans="1:87" x14ac:dyDescent="0.3">
      <c r="A492" s="1">
        <v>491</v>
      </c>
      <c r="B492">
        <v>160</v>
      </c>
      <c r="C492" t="s">
        <v>142</v>
      </c>
      <c r="D492" t="s">
        <v>83</v>
      </c>
      <c r="E492" s="1">
        <v>2665</v>
      </c>
      <c r="F492" s="2" t="s">
        <v>82</v>
      </c>
      <c r="G492" s="1">
        <f t="shared" si="28"/>
        <v>1</v>
      </c>
      <c r="H492" t="s">
        <v>83</v>
      </c>
      <c r="I492" t="s">
        <v>84</v>
      </c>
      <c r="J492" t="s">
        <v>85</v>
      </c>
      <c r="K492" t="s">
        <v>86</v>
      </c>
      <c r="L492" t="s">
        <v>87</v>
      </c>
      <c r="M492" t="s">
        <v>88</v>
      </c>
      <c r="N492" t="s">
        <v>178</v>
      </c>
      <c r="O492" t="s">
        <v>90</v>
      </c>
      <c r="P492" t="s">
        <v>90</v>
      </c>
      <c r="Q492" t="s">
        <v>179</v>
      </c>
      <c r="R492" t="s">
        <v>92</v>
      </c>
      <c r="S492">
        <v>5</v>
      </c>
      <c r="T492">
        <v>6</v>
      </c>
      <c r="U492" s="2">
        <v>1976</v>
      </c>
      <c r="V492" s="2">
        <v>1976</v>
      </c>
      <c r="W492" s="1">
        <f t="shared" si="29"/>
        <v>46</v>
      </c>
      <c r="X492" s="1">
        <f t="shared" si="30"/>
        <v>46</v>
      </c>
      <c r="Y492" t="s">
        <v>93</v>
      </c>
      <c r="Z492" t="s">
        <v>94</v>
      </c>
      <c r="AA492" t="s">
        <v>180</v>
      </c>
      <c r="AB492" t="s">
        <v>181</v>
      </c>
      <c r="AC492" t="s">
        <v>117</v>
      </c>
      <c r="AE492">
        <v>0</v>
      </c>
      <c r="AF492" t="s">
        <v>98</v>
      </c>
      <c r="AG492" t="s">
        <v>98</v>
      </c>
      <c r="AH492" t="s">
        <v>99</v>
      </c>
      <c r="AI492" s="1">
        <f>VLOOKUP('Housing Data Set'!AH492, 'Look-Up Tab'!$B$3:$C$8,2,FALSE)</f>
        <v>3</v>
      </c>
      <c r="AJ492" t="s">
        <v>97</v>
      </c>
      <c r="AK492" t="s">
        <v>98</v>
      </c>
      <c r="AL492" t="s">
        <v>121</v>
      </c>
      <c r="AM492" t="s">
        <v>102</v>
      </c>
      <c r="AN492">
        <v>0</v>
      </c>
      <c r="AO492" t="s">
        <v>102</v>
      </c>
      <c r="AP492">
        <v>0</v>
      </c>
      <c r="AQ492">
        <v>264</v>
      </c>
      <c r="AR492">
        <v>264</v>
      </c>
      <c r="AS492" t="s">
        <v>103</v>
      </c>
      <c r="AT492" t="s">
        <v>98</v>
      </c>
      <c r="AU492" t="s">
        <v>105</v>
      </c>
      <c r="AV492" t="s">
        <v>106</v>
      </c>
      <c r="AW492">
        <v>616</v>
      </c>
      <c r="AX492">
        <v>688</v>
      </c>
      <c r="AY492">
        <v>0</v>
      </c>
      <c r="AZ492">
        <v>1304</v>
      </c>
      <c r="BA492">
        <v>0</v>
      </c>
      <c r="BB492">
        <v>0</v>
      </c>
      <c r="BC492">
        <v>1</v>
      </c>
      <c r="BD492">
        <v>1</v>
      </c>
      <c r="BE492">
        <v>3</v>
      </c>
      <c r="BF492">
        <v>1</v>
      </c>
      <c r="BG492" t="s">
        <v>98</v>
      </c>
      <c r="BH492" s="1">
        <v>4</v>
      </c>
      <c r="BI492" t="s">
        <v>107</v>
      </c>
      <c r="BJ492" s="2">
        <v>1</v>
      </c>
      <c r="BK492" s="1">
        <f t="shared" si="31"/>
        <v>1</v>
      </c>
      <c r="BL492" t="s">
        <v>97</v>
      </c>
      <c r="BM492" t="s">
        <v>156</v>
      </c>
      <c r="BN492">
        <v>1976</v>
      </c>
      <c r="BO492" t="s">
        <v>157</v>
      </c>
      <c r="BP492">
        <v>1</v>
      </c>
      <c r="BQ492">
        <v>336</v>
      </c>
      <c r="BR492" t="s">
        <v>98</v>
      </c>
      <c r="BS492" t="s">
        <v>98</v>
      </c>
      <c r="BT492" t="s">
        <v>105</v>
      </c>
      <c r="BU492">
        <v>141</v>
      </c>
      <c r="BV492">
        <v>24</v>
      </c>
      <c r="BW492">
        <v>0</v>
      </c>
      <c r="BX492">
        <v>0</v>
      </c>
      <c r="BY492">
        <v>0</v>
      </c>
      <c r="BZ492">
        <v>0</v>
      </c>
      <c r="CA492" t="s">
        <v>83</v>
      </c>
      <c r="CB492" t="s">
        <v>83</v>
      </c>
      <c r="CC492" t="s">
        <v>83</v>
      </c>
      <c r="CD492">
        <v>0</v>
      </c>
      <c r="CE492">
        <v>6</v>
      </c>
      <c r="CF492">
        <v>2008</v>
      </c>
      <c r="CG492" t="s">
        <v>110</v>
      </c>
      <c r="CH492" t="s">
        <v>111</v>
      </c>
      <c r="CI492" s="3">
        <v>115000</v>
      </c>
    </row>
    <row r="493" spans="1:87" x14ac:dyDescent="0.3">
      <c r="A493" s="1">
        <v>492</v>
      </c>
      <c r="B493">
        <v>50</v>
      </c>
      <c r="C493" t="s">
        <v>81</v>
      </c>
      <c r="D493">
        <v>79</v>
      </c>
      <c r="E493" s="1">
        <v>9490</v>
      </c>
      <c r="F493" s="2" t="s">
        <v>82</v>
      </c>
      <c r="G493" s="1">
        <f t="shared" si="28"/>
        <v>1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88</v>
      </c>
      <c r="N493" t="s">
        <v>162</v>
      </c>
      <c r="O493" t="s">
        <v>144</v>
      </c>
      <c r="P493" t="s">
        <v>90</v>
      </c>
      <c r="Q493" t="s">
        <v>91</v>
      </c>
      <c r="R493" t="s">
        <v>132</v>
      </c>
      <c r="S493">
        <v>6</v>
      </c>
      <c r="T493">
        <v>7</v>
      </c>
      <c r="U493" s="2">
        <v>1941</v>
      </c>
      <c r="V493" s="2">
        <v>1950</v>
      </c>
      <c r="W493" s="1">
        <f t="shared" si="29"/>
        <v>81</v>
      </c>
      <c r="X493" s="1">
        <f t="shared" si="30"/>
        <v>72</v>
      </c>
      <c r="Y493" t="s">
        <v>93</v>
      </c>
      <c r="Z493" t="s">
        <v>94</v>
      </c>
      <c r="AA493" t="s">
        <v>124</v>
      </c>
      <c r="AB493" t="s">
        <v>124</v>
      </c>
      <c r="AC493" t="s">
        <v>117</v>
      </c>
      <c r="AE493">
        <v>0</v>
      </c>
      <c r="AF493" t="s">
        <v>98</v>
      </c>
      <c r="AG493" t="s">
        <v>98</v>
      </c>
      <c r="AH493" t="s">
        <v>118</v>
      </c>
      <c r="AI493" s="1">
        <f>VLOOKUP('Housing Data Set'!AH493, 'Look-Up Tab'!$B$3:$C$8,2,FALSE)</f>
        <v>2</v>
      </c>
      <c r="AJ493" t="s">
        <v>98</v>
      </c>
      <c r="AK493" t="s">
        <v>98</v>
      </c>
      <c r="AL493" t="s">
        <v>100</v>
      </c>
      <c r="AM493" t="s">
        <v>141</v>
      </c>
      <c r="AN493">
        <v>403</v>
      </c>
      <c r="AO493" t="s">
        <v>153</v>
      </c>
      <c r="AP493">
        <v>165</v>
      </c>
      <c r="AQ493">
        <v>238</v>
      </c>
      <c r="AR493">
        <v>806</v>
      </c>
      <c r="AS493" t="s">
        <v>103</v>
      </c>
      <c r="AT493" t="s">
        <v>98</v>
      </c>
      <c r="AU493" t="s">
        <v>105</v>
      </c>
      <c r="AV493" t="s">
        <v>164</v>
      </c>
      <c r="AW493">
        <v>958</v>
      </c>
      <c r="AX493">
        <v>620</v>
      </c>
      <c r="AY493">
        <v>0</v>
      </c>
      <c r="AZ493">
        <v>1578</v>
      </c>
      <c r="BA493">
        <v>1</v>
      </c>
      <c r="BB493">
        <v>0</v>
      </c>
      <c r="BC493">
        <v>1</v>
      </c>
      <c r="BD493">
        <v>0</v>
      </c>
      <c r="BE493">
        <v>3</v>
      </c>
      <c r="BF493">
        <v>1</v>
      </c>
      <c r="BG493" t="s">
        <v>147</v>
      </c>
      <c r="BH493" s="1">
        <v>5</v>
      </c>
      <c r="BI493" t="s">
        <v>107</v>
      </c>
      <c r="BJ493" s="2">
        <v>2</v>
      </c>
      <c r="BK493" s="1">
        <f t="shared" si="31"/>
        <v>1</v>
      </c>
      <c r="BL493" t="s">
        <v>98</v>
      </c>
      <c r="BM493" t="s">
        <v>108</v>
      </c>
      <c r="BN493">
        <v>1941</v>
      </c>
      <c r="BO493" t="s">
        <v>102</v>
      </c>
      <c r="BP493">
        <v>1</v>
      </c>
      <c r="BQ493">
        <v>240</v>
      </c>
      <c r="BR493" t="s">
        <v>98</v>
      </c>
      <c r="BS493" t="s">
        <v>98</v>
      </c>
      <c r="BT493" t="s">
        <v>105</v>
      </c>
      <c r="BU493">
        <v>0</v>
      </c>
      <c r="BV493">
        <v>0</v>
      </c>
      <c r="BW493">
        <v>32</v>
      </c>
      <c r="BX493">
        <v>0</v>
      </c>
      <c r="BY493">
        <v>0</v>
      </c>
      <c r="BZ493">
        <v>0</v>
      </c>
      <c r="CA493" t="s">
        <v>83</v>
      </c>
      <c r="CB493" t="s">
        <v>134</v>
      </c>
      <c r="CC493" t="s">
        <v>83</v>
      </c>
      <c r="CD493">
        <v>0</v>
      </c>
      <c r="CE493">
        <v>8</v>
      </c>
      <c r="CF493">
        <v>2006</v>
      </c>
      <c r="CG493" t="s">
        <v>110</v>
      </c>
      <c r="CH493" t="s">
        <v>111</v>
      </c>
      <c r="CI493" s="3">
        <v>133000</v>
      </c>
    </row>
    <row r="494" spans="1:87" x14ac:dyDescent="0.3">
      <c r="A494" s="1">
        <v>493</v>
      </c>
      <c r="B494">
        <v>60</v>
      </c>
      <c r="C494" t="s">
        <v>81</v>
      </c>
      <c r="D494">
        <v>105</v>
      </c>
      <c r="E494" s="1">
        <v>15578</v>
      </c>
      <c r="F494" s="2" t="s">
        <v>82</v>
      </c>
      <c r="G494" s="1">
        <f t="shared" si="28"/>
        <v>1</v>
      </c>
      <c r="H494" t="s">
        <v>83</v>
      </c>
      <c r="I494" t="s">
        <v>120</v>
      </c>
      <c r="J494" t="s">
        <v>85</v>
      </c>
      <c r="K494" t="s">
        <v>86</v>
      </c>
      <c r="L494" t="s">
        <v>122</v>
      </c>
      <c r="M494" t="s">
        <v>88</v>
      </c>
      <c r="N494" t="s">
        <v>193</v>
      </c>
      <c r="O494" t="s">
        <v>90</v>
      </c>
      <c r="P494" t="s">
        <v>90</v>
      </c>
      <c r="Q494" t="s">
        <v>91</v>
      </c>
      <c r="R494" t="s">
        <v>92</v>
      </c>
      <c r="S494">
        <v>6</v>
      </c>
      <c r="T494">
        <v>5</v>
      </c>
      <c r="U494" s="2">
        <v>2006</v>
      </c>
      <c r="V494" s="2">
        <v>2006</v>
      </c>
      <c r="W494" s="1">
        <f t="shared" si="29"/>
        <v>16</v>
      </c>
      <c r="X494" s="1">
        <f t="shared" si="30"/>
        <v>16</v>
      </c>
      <c r="Y494" t="s">
        <v>93</v>
      </c>
      <c r="Z494" t="s">
        <v>94</v>
      </c>
      <c r="AA494" t="s">
        <v>95</v>
      </c>
      <c r="AB494" t="s">
        <v>95</v>
      </c>
      <c r="AC494" t="s">
        <v>117</v>
      </c>
      <c r="AE494">
        <v>0</v>
      </c>
      <c r="AF494" t="s">
        <v>97</v>
      </c>
      <c r="AG494" t="s">
        <v>98</v>
      </c>
      <c r="AH494" t="s">
        <v>99</v>
      </c>
      <c r="AI494" s="1">
        <f>VLOOKUP('Housing Data Set'!AH494, 'Look-Up Tab'!$B$3:$C$8,2,FALSE)</f>
        <v>3</v>
      </c>
      <c r="AJ494" t="s">
        <v>97</v>
      </c>
      <c r="AK494" t="s">
        <v>98</v>
      </c>
      <c r="AL494" t="s">
        <v>100</v>
      </c>
      <c r="AM494" t="s">
        <v>102</v>
      </c>
      <c r="AN494">
        <v>0</v>
      </c>
      <c r="AO494" t="s">
        <v>102</v>
      </c>
      <c r="AP494">
        <v>0</v>
      </c>
      <c r="AQ494">
        <v>728</v>
      </c>
      <c r="AR494">
        <v>728</v>
      </c>
      <c r="AS494" t="s">
        <v>103</v>
      </c>
      <c r="AT494" t="s">
        <v>97</v>
      </c>
      <c r="AU494" t="s">
        <v>105</v>
      </c>
      <c r="AV494" t="s">
        <v>106</v>
      </c>
      <c r="AW494">
        <v>728</v>
      </c>
      <c r="AX494">
        <v>728</v>
      </c>
      <c r="AY494">
        <v>0</v>
      </c>
      <c r="AZ494">
        <v>1456</v>
      </c>
      <c r="BA494">
        <v>0</v>
      </c>
      <c r="BB494">
        <v>0</v>
      </c>
      <c r="BC494">
        <v>2</v>
      </c>
      <c r="BD494">
        <v>1</v>
      </c>
      <c r="BE494">
        <v>3</v>
      </c>
      <c r="BF494">
        <v>1</v>
      </c>
      <c r="BG494" t="s">
        <v>98</v>
      </c>
      <c r="BH494" s="1">
        <v>8</v>
      </c>
      <c r="BI494" t="s">
        <v>107</v>
      </c>
      <c r="BJ494" s="2">
        <v>0</v>
      </c>
      <c r="BK494" s="1">
        <f t="shared" si="31"/>
        <v>0</v>
      </c>
      <c r="BL494" t="s">
        <v>83</v>
      </c>
      <c r="BM494" t="s">
        <v>108</v>
      </c>
      <c r="BN494">
        <v>2006</v>
      </c>
      <c r="BO494" t="s">
        <v>109</v>
      </c>
      <c r="BP494">
        <v>2</v>
      </c>
      <c r="BQ494">
        <v>429</v>
      </c>
      <c r="BR494" t="s">
        <v>98</v>
      </c>
      <c r="BS494" t="s">
        <v>98</v>
      </c>
      <c r="BT494" t="s">
        <v>105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 t="s">
        <v>83</v>
      </c>
      <c r="CB494" t="s">
        <v>83</v>
      </c>
      <c r="CC494" t="s">
        <v>83</v>
      </c>
      <c r="CD494">
        <v>0</v>
      </c>
      <c r="CE494">
        <v>5</v>
      </c>
      <c r="CF494">
        <v>2006</v>
      </c>
      <c r="CG494" t="s">
        <v>158</v>
      </c>
      <c r="CH494" t="s">
        <v>159</v>
      </c>
      <c r="CI494" s="3">
        <v>172785</v>
      </c>
    </row>
    <row r="495" spans="1:87" x14ac:dyDescent="0.3">
      <c r="A495" s="1">
        <v>494</v>
      </c>
      <c r="B495">
        <v>20</v>
      </c>
      <c r="C495" t="s">
        <v>81</v>
      </c>
      <c r="D495">
        <v>70</v>
      </c>
      <c r="E495" s="1">
        <v>7931</v>
      </c>
      <c r="F495" s="2" t="s">
        <v>82</v>
      </c>
      <c r="G495" s="1">
        <f t="shared" si="28"/>
        <v>1</v>
      </c>
      <c r="H495" t="s">
        <v>83</v>
      </c>
      <c r="I495" t="s">
        <v>84</v>
      </c>
      <c r="J495" t="s">
        <v>85</v>
      </c>
      <c r="K495" t="s">
        <v>86</v>
      </c>
      <c r="L495" t="s">
        <v>87</v>
      </c>
      <c r="M495" t="s">
        <v>88</v>
      </c>
      <c r="N495" t="s">
        <v>162</v>
      </c>
      <c r="O495" t="s">
        <v>90</v>
      </c>
      <c r="P495" t="s">
        <v>90</v>
      </c>
      <c r="Q495" t="s">
        <v>91</v>
      </c>
      <c r="R495" t="s">
        <v>115</v>
      </c>
      <c r="S495">
        <v>5</v>
      </c>
      <c r="T495">
        <v>6</v>
      </c>
      <c r="U495" s="2">
        <v>1960</v>
      </c>
      <c r="V495" s="2">
        <v>1960</v>
      </c>
      <c r="W495" s="1">
        <f t="shared" si="29"/>
        <v>62</v>
      </c>
      <c r="X495" s="1">
        <f t="shared" si="30"/>
        <v>62</v>
      </c>
      <c r="Y495" t="s">
        <v>93</v>
      </c>
      <c r="Z495" t="s">
        <v>94</v>
      </c>
      <c r="AA495" t="s">
        <v>96</v>
      </c>
      <c r="AB495" t="s">
        <v>124</v>
      </c>
      <c r="AC495" t="s">
        <v>117</v>
      </c>
      <c r="AE495">
        <v>0</v>
      </c>
      <c r="AF495" t="s">
        <v>98</v>
      </c>
      <c r="AG495" t="s">
        <v>98</v>
      </c>
      <c r="AH495" t="s">
        <v>118</v>
      </c>
      <c r="AI495" s="1">
        <f>VLOOKUP('Housing Data Set'!AH495, 'Look-Up Tab'!$B$3:$C$8,2,FALSE)</f>
        <v>2</v>
      </c>
      <c r="AJ495" t="s">
        <v>98</v>
      </c>
      <c r="AK495" t="s">
        <v>98</v>
      </c>
      <c r="AL495" t="s">
        <v>100</v>
      </c>
      <c r="AM495" t="s">
        <v>141</v>
      </c>
      <c r="AN495">
        <v>374</v>
      </c>
      <c r="AO495" t="s">
        <v>172</v>
      </c>
      <c r="AP495">
        <v>532</v>
      </c>
      <c r="AQ495">
        <v>363</v>
      </c>
      <c r="AR495">
        <v>1269</v>
      </c>
      <c r="AS495" t="s">
        <v>103</v>
      </c>
      <c r="AT495" t="s">
        <v>98</v>
      </c>
      <c r="AU495" t="s">
        <v>105</v>
      </c>
      <c r="AV495" t="s">
        <v>164</v>
      </c>
      <c r="AW495">
        <v>1269</v>
      </c>
      <c r="AX495">
        <v>0</v>
      </c>
      <c r="AY495">
        <v>0</v>
      </c>
      <c r="AZ495">
        <v>1269</v>
      </c>
      <c r="BA495">
        <v>0</v>
      </c>
      <c r="BB495">
        <v>0</v>
      </c>
      <c r="BC495">
        <v>1</v>
      </c>
      <c r="BD495">
        <v>1</v>
      </c>
      <c r="BE495">
        <v>3</v>
      </c>
      <c r="BF495">
        <v>1</v>
      </c>
      <c r="BG495" t="s">
        <v>98</v>
      </c>
      <c r="BH495" s="1">
        <v>6</v>
      </c>
      <c r="BI495" t="s">
        <v>107</v>
      </c>
      <c r="BJ495" s="2">
        <v>1</v>
      </c>
      <c r="BK495" s="1">
        <f t="shared" si="31"/>
        <v>1</v>
      </c>
      <c r="BL495" t="s">
        <v>147</v>
      </c>
      <c r="BM495" t="s">
        <v>127</v>
      </c>
      <c r="BN495">
        <v>1964</v>
      </c>
      <c r="BO495" t="s">
        <v>102</v>
      </c>
      <c r="BP495">
        <v>1</v>
      </c>
      <c r="BQ495">
        <v>308</v>
      </c>
      <c r="BR495" t="s">
        <v>98</v>
      </c>
      <c r="BS495" t="s">
        <v>98</v>
      </c>
      <c r="BT495" t="s">
        <v>105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 t="s">
        <v>83</v>
      </c>
      <c r="CB495" t="s">
        <v>83</v>
      </c>
      <c r="CC495" t="s">
        <v>83</v>
      </c>
      <c r="CD495">
        <v>0</v>
      </c>
      <c r="CE495">
        <v>6</v>
      </c>
      <c r="CF495">
        <v>2008</v>
      </c>
      <c r="CG495" t="s">
        <v>110</v>
      </c>
      <c r="CH495" t="s">
        <v>111</v>
      </c>
      <c r="CI495" s="3">
        <v>155000</v>
      </c>
    </row>
    <row r="496" spans="1:87" x14ac:dyDescent="0.3">
      <c r="A496" s="1">
        <v>495</v>
      </c>
      <c r="B496">
        <v>30</v>
      </c>
      <c r="C496" t="s">
        <v>142</v>
      </c>
      <c r="D496">
        <v>50</v>
      </c>
      <c r="E496" s="1">
        <v>5784</v>
      </c>
      <c r="F496" s="2" t="s">
        <v>82</v>
      </c>
      <c r="G496" s="1">
        <f t="shared" si="28"/>
        <v>1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88</v>
      </c>
      <c r="N496" t="s">
        <v>143</v>
      </c>
      <c r="O496" t="s">
        <v>144</v>
      </c>
      <c r="P496" t="s">
        <v>90</v>
      </c>
      <c r="Q496" t="s">
        <v>91</v>
      </c>
      <c r="R496" t="s">
        <v>115</v>
      </c>
      <c r="S496">
        <v>5</v>
      </c>
      <c r="T496">
        <v>8</v>
      </c>
      <c r="U496" s="2">
        <v>1938</v>
      </c>
      <c r="V496" s="2">
        <v>1996</v>
      </c>
      <c r="W496" s="1">
        <f t="shared" si="29"/>
        <v>84</v>
      </c>
      <c r="X496" s="1">
        <f t="shared" si="30"/>
        <v>26</v>
      </c>
      <c r="Y496" t="s">
        <v>93</v>
      </c>
      <c r="Z496" t="s">
        <v>94</v>
      </c>
      <c r="AA496" t="s">
        <v>116</v>
      </c>
      <c r="AB496" t="s">
        <v>116</v>
      </c>
      <c r="AC496" t="s">
        <v>117</v>
      </c>
      <c r="AE496">
        <v>0</v>
      </c>
      <c r="AF496" t="s">
        <v>98</v>
      </c>
      <c r="AG496" t="s">
        <v>98</v>
      </c>
      <c r="AH496" t="s">
        <v>126</v>
      </c>
      <c r="AI496" s="1">
        <f>VLOOKUP('Housing Data Set'!AH496, 'Look-Up Tab'!$B$3:$C$8,2,FALSE)</f>
        <v>1</v>
      </c>
      <c r="AJ496" t="s">
        <v>147</v>
      </c>
      <c r="AK496" t="s">
        <v>98</v>
      </c>
      <c r="AL496" t="s">
        <v>100</v>
      </c>
      <c r="AM496" t="s">
        <v>102</v>
      </c>
      <c r="AN496">
        <v>0</v>
      </c>
      <c r="AO496" t="s">
        <v>102</v>
      </c>
      <c r="AP496">
        <v>0</v>
      </c>
      <c r="AQ496">
        <v>190</v>
      </c>
      <c r="AR496">
        <v>190</v>
      </c>
      <c r="AS496" t="s">
        <v>103</v>
      </c>
      <c r="AT496" t="s">
        <v>97</v>
      </c>
      <c r="AU496" t="s">
        <v>105</v>
      </c>
      <c r="AV496" t="s">
        <v>164</v>
      </c>
      <c r="AW496">
        <v>886</v>
      </c>
      <c r="AX496">
        <v>0</v>
      </c>
      <c r="AY496">
        <v>0</v>
      </c>
      <c r="AZ496">
        <v>886</v>
      </c>
      <c r="BA496">
        <v>0</v>
      </c>
      <c r="BB496">
        <v>0</v>
      </c>
      <c r="BC496">
        <v>1</v>
      </c>
      <c r="BD496">
        <v>0</v>
      </c>
      <c r="BE496">
        <v>2</v>
      </c>
      <c r="BF496">
        <v>1</v>
      </c>
      <c r="BG496" t="s">
        <v>98</v>
      </c>
      <c r="BH496" s="1">
        <v>4</v>
      </c>
      <c r="BI496" t="s">
        <v>107</v>
      </c>
      <c r="BJ496" s="2">
        <v>0</v>
      </c>
      <c r="BK496" s="1">
        <f t="shared" si="31"/>
        <v>0</v>
      </c>
      <c r="BL496" t="s">
        <v>83</v>
      </c>
      <c r="BM496" t="s">
        <v>108</v>
      </c>
      <c r="BN496">
        <v>1938</v>
      </c>
      <c r="BO496" t="s">
        <v>102</v>
      </c>
      <c r="BP496">
        <v>1</v>
      </c>
      <c r="BQ496">
        <v>273</v>
      </c>
      <c r="BR496" t="s">
        <v>98</v>
      </c>
      <c r="BS496" t="s">
        <v>98</v>
      </c>
      <c r="BT496" t="s">
        <v>105</v>
      </c>
      <c r="BU496">
        <v>144</v>
      </c>
      <c r="BV496">
        <v>20</v>
      </c>
      <c r="BW496">
        <v>80</v>
      </c>
      <c r="BX496">
        <v>0</v>
      </c>
      <c r="BY496">
        <v>0</v>
      </c>
      <c r="BZ496">
        <v>0</v>
      </c>
      <c r="CA496" t="s">
        <v>83</v>
      </c>
      <c r="CB496" t="s">
        <v>83</v>
      </c>
      <c r="CC496" t="s">
        <v>83</v>
      </c>
      <c r="CD496">
        <v>0</v>
      </c>
      <c r="CE496">
        <v>12</v>
      </c>
      <c r="CF496">
        <v>2009</v>
      </c>
      <c r="CG496" t="s">
        <v>110</v>
      </c>
      <c r="CH496" t="s">
        <v>111</v>
      </c>
      <c r="CI496" s="3">
        <v>91300</v>
      </c>
    </row>
    <row r="497" spans="1:87" x14ac:dyDescent="0.3">
      <c r="A497" s="1">
        <v>496</v>
      </c>
      <c r="B497">
        <v>30</v>
      </c>
      <c r="C497" t="s">
        <v>183</v>
      </c>
      <c r="D497">
        <v>60</v>
      </c>
      <c r="E497" s="1">
        <v>7879</v>
      </c>
      <c r="F497" s="2" t="s">
        <v>82</v>
      </c>
      <c r="G497" s="1">
        <f t="shared" si="28"/>
        <v>1</v>
      </c>
      <c r="H497" t="s">
        <v>83</v>
      </c>
      <c r="I497" t="s">
        <v>84</v>
      </c>
      <c r="J497" t="s">
        <v>85</v>
      </c>
      <c r="K497" t="s">
        <v>86</v>
      </c>
      <c r="L497" t="s">
        <v>87</v>
      </c>
      <c r="M497" t="s">
        <v>88</v>
      </c>
      <c r="N497" t="s">
        <v>176</v>
      </c>
      <c r="O497" t="s">
        <v>90</v>
      </c>
      <c r="P497" t="s">
        <v>90</v>
      </c>
      <c r="Q497" t="s">
        <v>91</v>
      </c>
      <c r="R497" t="s">
        <v>115</v>
      </c>
      <c r="S497">
        <v>4</v>
      </c>
      <c r="T497">
        <v>5</v>
      </c>
      <c r="U497" s="2">
        <v>1920</v>
      </c>
      <c r="V497" s="2">
        <v>1950</v>
      </c>
      <c r="W497" s="1">
        <f t="shared" si="29"/>
        <v>102</v>
      </c>
      <c r="X497" s="1">
        <f t="shared" si="30"/>
        <v>72</v>
      </c>
      <c r="Y497" t="s">
        <v>93</v>
      </c>
      <c r="Z497" t="s">
        <v>94</v>
      </c>
      <c r="AA497" t="s">
        <v>124</v>
      </c>
      <c r="AB497" t="s">
        <v>124</v>
      </c>
      <c r="AC497" t="s">
        <v>117</v>
      </c>
      <c r="AE497">
        <v>0</v>
      </c>
      <c r="AF497" t="s">
        <v>98</v>
      </c>
      <c r="AG497" t="s">
        <v>98</v>
      </c>
      <c r="AH497" t="s">
        <v>118</v>
      </c>
      <c r="AI497" s="1">
        <f>VLOOKUP('Housing Data Set'!AH497, 'Look-Up Tab'!$B$3:$C$8,2,FALSE)</f>
        <v>2</v>
      </c>
      <c r="AJ497" t="s">
        <v>98</v>
      </c>
      <c r="AK497" t="s">
        <v>98</v>
      </c>
      <c r="AL497" t="s">
        <v>100</v>
      </c>
      <c r="AM497" t="s">
        <v>153</v>
      </c>
      <c r="AN497">
        <v>495</v>
      </c>
      <c r="AO497" t="s">
        <v>102</v>
      </c>
      <c r="AP497">
        <v>0</v>
      </c>
      <c r="AQ497">
        <v>225</v>
      </c>
      <c r="AR497">
        <v>720</v>
      </c>
      <c r="AS497" t="s">
        <v>103</v>
      </c>
      <c r="AT497" t="s">
        <v>98</v>
      </c>
      <c r="AU497" t="s">
        <v>177</v>
      </c>
      <c r="AV497" t="s">
        <v>164</v>
      </c>
      <c r="AW497">
        <v>720</v>
      </c>
      <c r="AX497">
        <v>0</v>
      </c>
      <c r="AY497">
        <v>0</v>
      </c>
      <c r="AZ497">
        <v>720</v>
      </c>
      <c r="BA497">
        <v>0</v>
      </c>
      <c r="BB497">
        <v>0</v>
      </c>
      <c r="BC497">
        <v>1</v>
      </c>
      <c r="BD497">
        <v>0</v>
      </c>
      <c r="BE497">
        <v>2</v>
      </c>
      <c r="BF497">
        <v>1</v>
      </c>
      <c r="BG497" t="s">
        <v>98</v>
      </c>
      <c r="BH497" s="1">
        <v>4</v>
      </c>
      <c r="BI497" t="s">
        <v>107</v>
      </c>
      <c r="BJ497" s="2">
        <v>0</v>
      </c>
      <c r="BK497" s="1">
        <f t="shared" si="31"/>
        <v>0</v>
      </c>
      <c r="BL497" t="s">
        <v>83</v>
      </c>
      <c r="BM497" t="s">
        <v>83</v>
      </c>
      <c r="BN497" t="s">
        <v>83</v>
      </c>
      <c r="BO497" t="s">
        <v>83</v>
      </c>
      <c r="BP497">
        <v>0</v>
      </c>
      <c r="BQ497">
        <v>0</v>
      </c>
      <c r="BR497" t="s">
        <v>83</v>
      </c>
      <c r="BS497" t="s">
        <v>83</v>
      </c>
      <c r="BT497" t="s">
        <v>177</v>
      </c>
      <c r="BU497">
        <v>0</v>
      </c>
      <c r="BV497">
        <v>523</v>
      </c>
      <c r="BW497">
        <v>115</v>
      </c>
      <c r="BX497">
        <v>0</v>
      </c>
      <c r="BY497">
        <v>0</v>
      </c>
      <c r="BZ497">
        <v>0</v>
      </c>
      <c r="CA497" t="s">
        <v>83</v>
      </c>
      <c r="CB497" t="s">
        <v>163</v>
      </c>
      <c r="CC497" t="s">
        <v>83</v>
      </c>
      <c r="CD497">
        <v>0</v>
      </c>
      <c r="CE497">
        <v>11</v>
      </c>
      <c r="CF497">
        <v>2009</v>
      </c>
      <c r="CG497" t="s">
        <v>110</v>
      </c>
      <c r="CH497" t="s">
        <v>128</v>
      </c>
      <c r="CI497" s="3">
        <v>34900</v>
      </c>
    </row>
    <row r="498" spans="1:87" x14ac:dyDescent="0.3">
      <c r="A498" s="1">
        <v>497</v>
      </c>
      <c r="B498">
        <v>20</v>
      </c>
      <c r="C498" t="s">
        <v>81</v>
      </c>
      <c r="D498" t="s">
        <v>83</v>
      </c>
      <c r="E498" s="1">
        <v>12692</v>
      </c>
      <c r="F498" s="2" t="s">
        <v>82</v>
      </c>
      <c r="G498" s="1">
        <f t="shared" si="28"/>
        <v>1</v>
      </c>
      <c r="H498" t="s">
        <v>83</v>
      </c>
      <c r="I498" t="s">
        <v>120</v>
      </c>
      <c r="J498" t="s">
        <v>85</v>
      </c>
      <c r="K498" t="s">
        <v>86</v>
      </c>
      <c r="L498" t="s">
        <v>87</v>
      </c>
      <c r="M498" t="s">
        <v>88</v>
      </c>
      <c r="N498" t="s">
        <v>129</v>
      </c>
      <c r="O498" t="s">
        <v>90</v>
      </c>
      <c r="P498" t="s">
        <v>90</v>
      </c>
      <c r="Q498" t="s">
        <v>91</v>
      </c>
      <c r="R498" t="s">
        <v>115</v>
      </c>
      <c r="S498">
        <v>8</v>
      </c>
      <c r="T498">
        <v>5</v>
      </c>
      <c r="U498" s="2">
        <v>1992</v>
      </c>
      <c r="V498" s="2">
        <v>1993</v>
      </c>
      <c r="W498" s="1">
        <f t="shared" si="29"/>
        <v>30</v>
      </c>
      <c r="X498" s="1">
        <f t="shared" si="30"/>
        <v>29</v>
      </c>
      <c r="Y498" t="s">
        <v>152</v>
      </c>
      <c r="Z498" t="s">
        <v>94</v>
      </c>
      <c r="AA498" t="s">
        <v>96</v>
      </c>
      <c r="AB498" t="s">
        <v>96</v>
      </c>
      <c r="AC498" t="s">
        <v>117</v>
      </c>
      <c r="AE498">
        <v>0</v>
      </c>
      <c r="AF498" t="s">
        <v>97</v>
      </c>
      <c r="AG498" t="s">
        <v>98</v>
      </c>
      <c r="AH498" t="s">
        <v>99</v>
      </c>
      <c r="AI498" s="1">
        <f>VLOOKUP('Housing Data Set'!AH498, 'Look-Up Tab'!$B$3:$C$8,2,FALSE)</f>
        <v>3</v>
      </c>
      <c r="AJ498" t="s">
        <v>97</v>
      </c>
      <c r="AK498" t="s">
        <v>98</v>
      </c>
      <c r="AL498" t="s">
        <v>100</v>
      </c>
      <c r="AM498" t="s">
        <v>101</v>
      </c>
      <c r="AN498">
        <v>1231</v>
      </c>
      <c r="AO498" t="s">
        <v>102</v>
      </c>
      <c r="AP498">
        <v>0</v>
      </c>
      <c r="AQ498">
        <v>1969</v>
      </c>
      <c r="AR498">
        <v>3200</v>
      </c>
      <c r="AS498" t="s">
        <v>103</v>
      </c>
      <c r="AT498" t="s">
        <v>104</v>
      </c>
      <c r="AU498" t="s">
        <v>105</v>
      </c>
      <c r="AV498" t="s">
        <v>106</v>
      </c>
      <c r="AW498">
        <v>3228</v>
      </c>
      <c r="AX498">
        <v>0</v>
      </c>
      <c r="AY498">
        <v>0</v>
      </c>
      <c r="AZ498">
        <v>3228</v>
      </c>
      <c r="BA498">
        <v>1</v>
      </c>
      <c r="BB498">
        <v>0</v>
      </c>
      <c r="BC498">
        <v>3</v>
      </c>
      <c r="BD498">
        <v>0</v>
      </c>
      <c r="BE498">
        <v>4</v>
      </c>
      <c r="BF498">
        <v>1</v>
      </c>
      <c r="BG498" t="s">
        <v>97</v>
      </c>
      <c r="BH498" s="1">
        <v>10</v>
      </c>
      <c r="BI498" t="s">
        <v>107</v>
      </c>
      <c r="BJ498" s="2">
        <v>1</v>
      </c>
      <c r="BK498" s="1">
        <f t="shared" si="31"/>
        <v>1</v>
      </c>
      <c r="BL498" t="s">
        <v>97</v>
      </c>
      <c r="BM498" t="s">
        <v>108</v>
      </c>
      <c r="BN498">
        <v>1992</v>
      </c>
      <c r="BO498" t="s">
        <v>109</v>
      </c>
      <c r="BP498">
        <v>2</v>
      </c>
      <c r="BQ498">
        <v>546</v>
      </c>
      <c r="BR498" t="s">
        <v>98</v>
      </c>
      <c r="BS498" t="s">
        <v>98</v>
      </c>
      <c r="BT498" t="s">
        <v>105</v>
      </c>
      <c r="BU498">
        <v>264</v>
      </c>
      <c r="BV498">
        <v>75</v>
      </c>
      <c r="BW498">
        <v>291</v>
      </c>
      <c r="BX498">
        <v>0</v>
      </c>
      <c r="BY498">
        <v>0</v>
      </c>
      <c r="BZ498">
        <v>0</v>
      </c>
      <c r="CA498" t="s">
        <v>83</v>
      </c>
      <c r="CB498" t="s">
        <v>83</v>
      </c>
      <c r="CC498" t="s">
        <v>83</v>
      </c>
      <c r="CD498">
        <v>0</v>
      </c>
      <c r="CE498">
        <v>5</v>
      </c>
      <c r="CF498">
        <v>2007</v>
      </c>
      <c r="CG498" t="s">
        <v>110</v>
      </c>
      <c r="CH498" t="s">
        <v>111</v>
      </c>
      <c r="CI498" s="3">
        <v>430000</v>
      </c>
    </row>
    <row r="499" spans="1:87" x14ac:dyDescent="0.3">
      <c r="A499" s="1">
        <v>498</v>
      </c>
      <c r="B499">
        <v>50</v>
      </c>
      <c r="C499" t="s">
        <v>81</v>
      </c>
      <c r="D499">
        <v>60</v>
      </c>
      <c r="E499" s="1">
        <v>9120</v>
      </c>
      <c r="F499" s="2" t="s">
        <v>82</v>
      </c>
      <c r="G499" s="1">
        <f t="shared" si="28"/>
        <v>1</v>
      </c>
      <c r="H499" t="s">
        <v>82</v>
      </c>
      <c r="I499" t="s">
        <v>84</v>
      </c>
      <c r="J499" t="s">
        <v>85</v>
      </c>
      <c r="K499" t="s">
        <v>86</v>
      </c>
      <c r="L499" t="s">
        <v>87</v>
      </c>
      <c r="M499" t="s">
        <v>88</v>
      </c>
      <c r="N499" t="s">
        <v>148</v>
      </c>
      <c r="O499" t="s">
        <v>90</v>
      </c>
      <c r="P499" t="s">
        <v>90</v>
      </c>
      <c r="Q499" t="s">
        <v>91</v>
      </c>
      <c r="R499" t="s">
        <v>132</v>
      </c>
      <c r="S499">
        <v>7</v>
      </c>
      <c r="T499">
        <v>6</v>
      </c>
      <c r="U499" s="2">
        <v>1925</v>
      </c>
      <c r="V499" s="2">
        <v>1950</v>
      </c>
      <c r="W499" s="1">
        <f t="shared" si="29"/>
        <v>97</v>
      </c>
      <c r="X499" s="1">
        <f t="shared" si="30"/>
        <v>72</v>
      </c>
      <c r="Y499" t="s">
        <v>93</v>
      </c>
      <c r="Z499" t="s">
        <v>94</v>
      </c>
      <c r="AA499" t="s">
        <v>124</v>
      </c>
      <c r="AB499" t="s">
        <v>124</v>
      </c>
      <c r="AC499" t="s">
        <v>117</v>
      </c>
      <c r="AE499">
        <v>0</v>
      </c>
      <c r="AF499" t="s">
        <v>98</v>
      </c>
      <c r="AG499" t="s">
        <v>97</v>
      </c>
      <c r="AH499" t="s">
        <v>99</v>
      </c>
      <c r="AI499" s="1">
        <f>VLOOKUP('Housing Data Set'!AH499, 'Look-Up Tab'!$B$3:$C$8,2,FALSE)</f>
        <v>3</v>
      </c>
      <c r="AJ499" t="s">
        <v>98</v>
      </c>
      <c r="AK499" t="s">
        <v>98</v>
      </c>
      <c r="AL499" t="s">
        <v>100</v>
      </c>
      <c r="AM499" t="s">
        <v>153</v>
      </c>
      <c r="AN499">
        <v>329</v>
      </c>
      <c r="AO499" t="s">
        <v>102</v>
      </c>
      <c r="AP499">
        <v>0</v>
      </c>
      <c r="AQ499">
        <v>697</v>
      </c>
      <c r="AR499">
        <v>1026</v>
      </c>
      <c r="AS499" t="s">
        <v>103</v>
      </c>
      <c r="AT499" t="s">
        <v>104</v>
      </c>
      <c r="AU499" t="s">
        <v>105</v>
      </c>
      <c r="AV499" t="s">
        <v>106</v>
      </c>
      <c r="AW499">
        <v>1133</v>
      </c>
      <c r="AX499">
        <v>687</v>
      </c>
      <c r="AY499">
        <v>0</v>
      </c>
      <c r="AZ499">
        <v>1820</v>
      </c>
      <c r="BA499">
        <v>1</v>
      </c>
      <c r="BB499">
        <v>0</v>
      </c>
      <c r="BC499">
        <v>2</v>
      </c>
      <c r="BD499">
        <v>0</v>
      </c>
      <c r="BE499">
        <v>4</v>
      </c>
      <c r="BF499">
        <v>1</v>
      </c>
      <c r="BG499" t="s">
        <v>98</v>
      </c>
      <c r="BH499" s="1">
        <v>8</v>
      </c>
      <c r="BI499" t="s">
        <v>107</v>
      </c>
      <c r="BJ499" s="2">
        <v>0</v>
      </c>
      <c r="BK499" s="1">
        <f t="shared" si="31"/>
        <v>0</v>
      </c>
      <c r="BL499" t="s">
        <v>83</v>
      </c>
      <c r="BM499" t="s">
        <v>127</v>
      </c>
      <c r="BN499">
        <v>1925</v>
      </c>
      <c r="BO499" t="s">
        <v>102</v>
      </c>
      <c r="BP499">
        <v>1</v>
      </c>
      <c r="BQ499">
        <v>240</v>
      </c>
      <c r="BR499" t="s">
        <v>98</v>
      </c>
      <c r="BS499" t="s">
        <v>98</v>
      </c>
      <c r="BT499" t="s">
        <v>177</v>
      </c>
      <c r="BU499">
        <v>0</v>
      </c>
      <c r="BV499">
        <v>100</v>
      </c>
      <c r="BW499">
        <v>0</v>
      </c>
      <c r="BX499">
        <v>0</v>
      </c>
      <c r="BY499">
        <v>0</v>
      </c>
      <c r="BZ499">
        <v>0</v>
      </c>
      <c r="CA499" t="s">
        <v>83</v>
      </c>
      <c r="CB499" t="s">
        <v>165</v>
      </c>
      <c r="CC499" t="s">
        <v>83</v>
      </c>
      <c r="CD499">
        <v>0</v>
      </c>
      <c r="CE499">
        <v>6</v>
      </c>
      <c r="CF499">
        <v>2008</v>
      </c>
      <c r="CG499" t="s">
        <v>110</v>
      </c>
      <c r="CH499" t="s">
        <v>111</v>
      </c>
      <c r="CI499" s="3">
        <v>184000</v>
      </c>
    </row>
    <row r="500" spans="1:87" x14ac:dyDescent="0.3">
      <c r="A500" s="1">
        <v>499</v>
      </c>
      <c r="B500">
        <v>20</v>
      </c>
      <c r="C500" t="s">
        <v>81</v>
      </c>
      <c r="D500">
        <v>65</v>
      </c>
      <c r="E500" s="1">
        <v>7800</v>
      </c>
      <c r="F500" s="2" t="s">
        <v>82</v>
      </c>
      <c r="G500" s="1">
        <f t="shared" si="28"/>
        <v>1</v>
      </c>
      <c r="H500" t="s">
        <v>83</v>
      </c>
      <c r="I500" t="s">
        <v>84</v>
      </c>
      <c r="J500" t="s">
        <v>85</v>
      </c>
      <c r="K500" t="s">
        <v>86</v>
      </c>
      <c r="L500" t="s">
        <v>87</v>
      </c>
      <c r="M500" t="s">
        <v>88</v>
      </c>
      <c r="N500" t="s">
        <v>151</v>
      </c>
      <c r="O500" t="s">
        <v>90</v>
      </c>
      <c r="P500" t="s">
        <v>90</v>
      </c>
      <c r="Q500" t="s">
        <v>91</v>
      </c>
      <c r="R500" t="s">
        <v>115</v>
      </c>
      <c r="S500">
        <v>5</v>
      </c>
      <c r="T500">
        <v>7</v>
      </c>
      <c r="U500" s="2">
        <v>1967</v>
      </c>
      <c r="V500" s="2">
        <v>2004</v>
      </c>
      <c r="W500" s="1">
        <f t="shared" si="29"/>
        <v>55</v>
      </c>
      <c r="X500" s="1">
        <f t="shared" si="30"/>
        <v>18</v>
      </c>
      <c r="Y500" t="s">
        <v>152</v>
      </c>
      <c r="Z500" t="s">
        <v>94</v>
      </c>
      <c r="AA500" t="s">
        <v>140</v>
      </c>
      <c r="AB500" t="s">
        <v>140</v>
      </c>
      <c r="AC500" t="s">
        <v>96</v>
      </c>
      <c r="AE500">
        <v>89</v>
      </c>
      <c r="AF500" t="s">
        <v>98</v>
      </c>
      <c r="AG500" t="s">
        <v>98</v>
      </c>
      <c r="AH500" t="s">
        <v>99</v>
      </c>
      <c r="AI500" s="1">
        <f>VLOOKUP('Housing Data Set'!AH500, 'Look-Up Tab'!$B$3:$C$8,2,FALSE)</f>
        <v>3</v>
      </c>
      <c r="AJ500" t="s">
        <v>98</v>
      </c>
      <c r="AK500" t="s">
        <v>98</v>
      </c>
      <c r="AL500" t="s">
        <v>100</v>
      </c>
      <c r="AM500" t="s">
        <v>119</v>
      </c>
      <c r="AN500">
        <v>450</v>
      </c>
      <c r="AO500" t="s">
        <v>102</v>
      </c>
      <c r="AP500">
        <v>0</v>
      </c>
      <c r="AQ500">
        <v>414</v>
      </c>
      <c r="AR500">
        <v>864</v>
      </c>
      <c r="AS500" t="s">
        <v>103</v>
      </c>
      <c r="AT500" t="s">
        <v>104</v>
      </c>
      <c r="AU500" t="s">
        <v>105</v>
      </c>
      <c r="AV500" t="s">
        <v>106</v>
      </c>
      <c r="AW500">
        <v>899</v>
      </c>
      <c r="AX500">
        <v>0</v>
      </c>
      <c r="AY500">
        <v>0</v>
      </c>
      <c r="AZ500">
        <v>899</v>
      </c>
      <c r="BA500">
        <v>0</v>
      </c>
      <c r="BB500">
        <v>0</v>
      </c>
      <c r="BC500">
        <v>1</v>
      </c>
      <c r="BD500">
        <v>0</v>
      </c>
      <c r="BE500">
        <v>3</v>
      </c>
      <c r="BF500">
        <v>1</v>
      </c>
      <c r="BG500" t="s">
        <v>97</v>
      </c>
      <c r="BH500" s="1">
        <v>5</v>
      </c>
      <c r="BI500" t="s">
        <v>107</v>
      </c>
      <c r="BJ500" s="2">
        <v>0</v>
      </c>
      <c r="BK500" s="1">
        <f t="shared" si="31"/>
        <v>0</v>
      </c>
      <c r="BL500" t="s">
        <v>83</v>
      </c>
      <c r="BM500" t="s">
        <v>108</v>
      </c>
      <c r="BN500">
        <v>1967</v>
      </c>
      <c r="BO500" t="s">
        <v>157</v>
      </c>
      <c r="BP500">
        <v>1</v>
      </c>
      <c r="BQ500">
        <v>288</v>
      </c>
      <c r="BR500" t="s">
        <v>98</v>
      </c>
      <c r="BS500" t="s">
        <v>98</v>
      </c>
      <c r="BT500" t="s">
        <v>105</v>
      </c>
      <c r="BU500">
        <v>64</v>
      </c>
      <c r="BV500">
        <v>0</v>
      </c>
      <c r="BW500">
        <v>0</v>
      </c>
      <c r="BX500">
        <v>0</v>
      </c>
      <c r="BY500">
        <v>0</v>
      </c>
      <c r="BZ500">
        <v>0</v>
      </c>
      <c r="CA500" t="s">
        <v>83</v>
      </c>
      <c r="CB500" t="s">
        <v>134</v>
      </c>
      <c r="CC500" t="s">
        <v>83</v>
      </c>
      <c r="CD500">
        <v>0</v>
      </c>
      <c r="CE500">
        <v>6</v>
      </c>
      <c r="CF500">
        <v>2009</v>
      </c>
      <c r="CG500" t="s">
        <v>110</v>
      </c>
      <c r="CH500" t="s">
        <v>111</v>
      </c>
      <c r="CI500" s="3">
        <v>130000</v>
      </c>
    </row>
    <row r="501" spans="1:87" x14ac:dyDescent="0.3">
      <c r="A501" s="1">
        <v>500</v>
      </c>
      <c r="B501">
        <v>20</v>
      </c>
      <c r="C501" t="s">
        <v>81</v>
      </c>
      <c r="D501">
        <v>70</v>
      </c>
      <c r="E501" s="1">
        <v>7535</v>
      </c>
      <c r="F501" s="2" t="s">
        <v>82</v>
      </c>
      <c r="G501" s="1">
        <f t="shared" si="28"/>
        <v>1</v>
      </c>
      <c r="H501" t="s">
        <v>83</v>
      </c>
      <c r="I501" t="s">
        <v>120</v>
      </c>
      <c r="J501" t="s">
        <v>85</v>
      </c>
      <c r="K501" t="s">
        <v>86</v>
      </c>
      <c r="L501" t="s">
        <v>87</v>
      </c>
      <c r="M501" t="s">
        <v>88</v>
      </c>
      <c r="N501" t="s">
        <v>162</v>
      </c>
      <c r="O501" t="s">
        <v>90</v>
      </c>
      <c r="P501" t="s">
        <v>90</v>
      </c>
      <c r="Q501" t="s">
        <v>91</v>
      </c>
      <c r="R501" t="s">
        <v>115</v>
      </c>
      <c r="S501">
        <v>5</v>
      </c>
      <c r="T501">
        <v>7</v>
      </c>
      <c r="U501" s="2">
        <v>1958</v>
      </c>
      <c r="V501" s="2">
        <v>1985</v>
      </c>
      <c r="W501" s="1">
        <f t="shared" si="29"/>
        <v>64</v>
      </c>
      <c r="X501" s="1">
        <f t="shared" si="30"/>
        <v>37</v>
      </c>
      <c r="Y501" t="s">
        <v>93</v>
      </c>
      <c r="Z501" t="s">
        <v>94</v>
      </c>
      <c r="AA501" t="s">
        <v>116</v>
      </c>
      <c r="AB501" t="s">
        <v>116</v>
      </c>
      <c r="AC501" t="s">
        <v>117</v>
      </c>
      <c r="AE501">
        <v>0</v>
      </c>
      <c r="AF501" t="s">
        <v>98</v>
      </c>
      <c r="AG501" t="s">
        <v>98</v>
      </c>
      <c r="AH501" t="s">
        <v>118</v>
      </c>
      <c r="AI501" s="1">
        <f>VLOOKUP('Housing Data Set'!AH501, 'Look-Up Tab'!$B$3:$C$8,2,FALSE)</f>
        <v>2</v>
      </c>
      <c r="AJ501" t="s">
        <v>98</v>
      </c>
      <c r="AK501" t="s">
        <v>98</v>
      </c>
      <c r="AL501" t="s">
        <v>100</v>
      </c>
      <c r="AM501" t="s">
        <v>141</v>
      </c>
      <c r="AN501">
        <v>111</v>
      </c>
      <c r="AO501" t="s">
        <v>172</v>
      </c>
      <c r="AP501">
        <v>279</v>
      </c>
      <c r="AQ501">
        <v>522</v>
      </c>
      <c r="AR501">
        <v>912</v>
      </c>
      <c r="AS501" t="s">
        <v>103</v>
      </c>
      <c r="AT501" t="s">
        <v>147</v>
      </c>
      <c r="AU501" t="s">
        <v>105</v>
      </c>
      <c r="AV501" t="s">
        <v>106</v>
      </c>
      <c r="AW501">
        <v>912</v>
      </c>
      <c r="AX501">
        <v>0</v>
      </c>
      <c r="AY501">
        <v>0</v>
      </c>
      <c r="AZ501">
        <v>912</v>
      </c>
      <c r="BA501">
        <v>0</v>
      </c>
      <c r="BB501">
        <v>1</v>
      </c>
      <c r="BC501">
        <v>1</v>
      </c>
      <c r="BD501">
        <v>0</v>
      </c>
      <c r="BE501">
        <v>2</v>
      </c>
      <c r="BF501">
        <v>1</v>
      </c>
      <c r="BG501" t="s">
        <v>98</v>
      </c>
      <c r="BH501" s="1">
        <v>5</v>
      </c>
      <c r="BI501" t="s">
        <v>107</v>
      </c>
      <c r="BJ501" s="2">
        <v>0</v>
      </c>
      <c r="BK501" s="1">
        <f t="shared" si="31"/>
        <v>0</v>
      </c>
      <c r="BL501" t="s">
        <v>83</v>
      </c>
      <c r="BM501" t="s">
        <v>108</v>
      </c>
      <c r="BN501">
        <v>1958</v>
      </c>
      <c r="BO501" t="s">
        <v>157</v>
      </c>
      <c r="BP501">
        <v>1</v>
      </c>
      <c r="BQ501">
        <v>297</v>
      </c>
      <c r="BR501" t="s">
        <v>98</v>
      </c>
      <c r="BS501" t="s">
        <v>98</v>
      </c>
      <c r="BT501" t="s">
        <v>105</v>
      </c>
      <c r="BU501">
        <v>12</v>
      </c>
      <c r="BV501">
        <v>285</v>
      </c>
      <c r="BW501">
        <v>0</v>
      </c>
      <c r="BX501">
        <v>0</v>
      </c>
      <c r="BY501">
        <v>0</v>
      </c>
      <c r="BZ501">
        <v>0</v>
      </c>
      <c r="CA501" t="s">
        <v>83</v>
      </c>
      <c r="CB501" t="s">
        <v>218</v>
      </c>
      <c r="CC501" t="s">
        <v>135</v>
      </c>
      <c r="CD501">
        <v>480</v>
      </c>
      <c r="CE501">
        <v>6</v>
      </c>
      <c r="CF501">
        <v>2007</v>
      </c>
      <c r="CG501" t="s">
        <v>110</v>
      </c>
      <c r="CH501" t="s">
        <v>111</v>
      </c>
      <c r="CI501" s="3">
        <v>120000</v>
      </c>
    </row>
    <row r="502" spans="1:87" x14ac:dyDescent="0.3">
      <c r="A502" s="1">
        <v>501</v>
      </c>
      <c r="B502">
        <v>160</v>
      </c>
      <c r="C502" t="s">
        <v>142</v>
      </c>
      <c r="D502">
        <v>21</v>
      </c>
      <c r="E502" s="1">
        <v>1890</v>
      </c>
      <c r="F502" s="2" t="s">
        <v>82</v>
      </c>
      <c r="G502" s="1">
        <f t="shared" si="28"/>
        <v>1</v>
      </c>
      <c r="H502" t="s">
        <v>83</v>
      </c>
      <c r="I502" t="s">
        <v>84</v>
      </c>
      <c r="J502" t="s">
        <v>85</v>
      </c>
      <c r="K502" t="s">
        <v>86</v>
      </c>
      <c r="L502" t="s">
        <v>87</v>
      </c>
      <c r="M502" t="s">
        <v>88</v>
      </c>
      <c r="N502" t="s">
        <v>228</v>
      </c>
      <c r="O502" t="s">
        <v>90</v>
      </c>
      <c r="P502" t="s">
        <v>90</v>
      </c>
      <c r="Q502" t="s">
        <v>198</v>
      </c>
      <c r="R502" t="s">
        <v>92</v>
      </c>
      <c r="S502">
        <v>6</v>
      </c>
      <c r="T502">
        <v>5</v>
      </c>
      <c r="U502" s="2">
        <v>1973</v>
      </c>
      <c r="V502" s="2">
        <v>1973</v>
      </c>
      <c r="W502" s="1">
        <f t="shared" si="29"/>
        <v>49</v>
      </c>
      <c r="X502" s="1">
        <f t="shared" si="30"/>
        <v>49</v>
      </c>
      <c r="Y502" t="s">
        <v>93</v>
      </c>
      <c r="Z502" t="s">
        <v>94</v>
      </c>
      <c r="AA502" t="s">
        <v>140</v>
      </c>
      <c r="AB502" t="s">
        <v>140</v>
      </c>
      <c r="AC502" t="s">
        <v>96</v>
      </c>
      <c r="AE502">
        <v>285</v>
      </c>
      <c r="AF502" t="s">
        <v>98</v>
      </c>
      <c r="AG502" t="s">
        <v>98</v>
      </c>
      <c r="AH502" t="s">
        <v>118</v>
      </c>
      <c r="AI502" s="1">
        <f>VLOOKUP('Housing Data Set'!AH502, 'Look-Up Tab'!$B$3:$C$8,2,FALSE)</f>
        <v>2</v>
      </c>
      <c r="AJ502" t="s">
        <v>98</v>
      </c>
      <c r="AK502" t="s">
        <v>98</v>
      </c>
      <c r="AL502" t="s">
        <v>100</v>
      </c>
      <c r="AM502" t="s">
        <v>141</v>
      </c>
      <c r="AN502">
        <v>356</v>
      </c>
      <c r="AO502" t="s">
        <v>102</v>
      </c>
      <c r="AP502">
        <v>0</v>
      </c>
      <c r="AQ502">
        <v>316</v>
      </c>
      <c r="AR502">
        <v>672</v>
      </c>
      <c r="AS502" t="s">
        <v>103</v>
      </c>
      <c r="AT502" t="s">
        <v>98</v>
      </c>
      <c r="AU502" t="s">
        <v>105</v>
      </c>
      <c r="AV502" t="s">
        <v>106</v>
      </c>
      <c r="AW502">
        <v>672</v>
      </c>
      <c r="AX502">
        <v>546</v>
      </c>
      <c r="AY502">
        <v>0</v>
      </c>
      <c r="AZ502">
        <v>1218</v>
      </c>
      <c r="BA502">
        <v>0</v>
      </c>
      <c r="BB502">
        <v>0</v>
      </c>
      <c r="BC502">
        <v>1</v>
      </c>
      <c r="BD502">
        <v>1</v>
      </c>
      <c r="BE502">
        <v>3</v>
      </c>
      <c r="BF502">
        <v>1</v>
      </c>
      <c r="BG502" t="s">
        <v>98</v>
      </c>
      <c r="BH502" s="1">
        <v>7</v>
      </c>
      <c r="BI502" t="s">
        <v>107</v>
      </c>
      <c r="BJ502" s="2">
        <v>0</v>
      </c>
      <c r="BK502" s="1">
        <f t="shared" si="31"/>
        <v>0</v>
      </c>
      <c r="BL502" t="s">
        <v>83</v>
      </c>
      <c r="BM502" t="s">
        <v>127</v>
      </c>
      <c r="BN502">
        <v>1973</v>
      </c>
      <c r="BO502" t="s">
        <v>102</v>
      </c>
      <c r="BP502">
        <v>1</v>
      </c>
      <c r="BQ502">
        <v>264</v>
      </c>
      <c r="BR502" t="s">
        <v>98</v>
      </c>
      <c r="BS502" t="s">
        <v>98</v>
      </c>
      <c r="BT502" t="s">
        <v>105</v>
      </c>
      <c r="BU502">
        <v>144</v>
      </c>
      <c r="BV502">
        <v>28</v>
      </c>
      <c r="BW502">
        <v>0</v>
      </c>
      <c r="BX502">
        <v>0</v>
      </c>
      <c r="BY502">
        <v>0</v>
      </c>
      <c r="BZ502">
        <v>0</v>
      </c>
      <c r="CA502" t="s">
        <v>83</v>
      </c>
      <c r="CB502" t="s">
        <v>83</v>
      </c>
      <c r="CC502" t="s">
        <v>83</v>
      </c>
      <c r="CD502">
        <v>0</v>
      </c>
      <c r="CE502">
        <v>5</v>
      </c>
      <c r="CF502">
        <v>2007</v>
      </c>
      <c r="CG502" t="s">
        <v>110</v>
      </c>
      <c r="CH502" t="s">
        <v>111</v>
      </c>
      <c r="CI502" s="3">
        <v>113000</v>
      </c>
    </row>
    <row r="503" spans="1:87" x14ac:dyDescent="0.3">
      <c r="A503" s="1">
        <v>502</v>
      </c>
      <c r="B503">
        <v>60</v>
      </c>
      <c r="C503" t="s">
        <v>192</v>
      </c>
      <c r="D503">
        <v>75</v>
      </c>
      <c r="E503" s="1">
        <v>9803</v>
      </c>
      <c r="F503" s="2" t="s">
        <v>82</v>
      </c>
      <c r="G503" s="1">
        <f t="shared" si="28"/>
        <v>1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88</v>
      </c>
      <c r="N503" t="s">
        <v>136</v>
      </c>
      <c r="O503" t="s">
        <v>90</v>
      </c>
      <c r="P503" t="s">
        <v>90</v>
      </c>
      <c r="Q503" t="s">
        <v>91</v>
      </c>
      <c r="R503" t="s">
        <v>92</v>
      </c>
      <c r="S503">
        <v>7</v>
      </c>
      <c r="T503">
        <v>5</v>
      </c>
      <c r="U503" s="2">
        <v>2005</v>
      </c>
      <c r="V503" s="2">
        <v>2005</v>
      </c>
      <c r="W503" s="1">
        <f t="shared" si="29"/>
        <v>17</v>
      </c>
      <c r="X503" s="1">
        <f t="shared" si="30"/>
        <v>17</v>
      </c>
      <c r="Y503" t="s">
        <v>93</v>
      </c>
      <c r="Z503" t="s">
        <v>94</v>
      </c>
      <c r="AA503" t="s">
        <v>95</v>
      </c>
      <c r="AB503" t="s">
        <v>95</v>
      </c>
      <c r="AC503" t="s">
        <v>117</v>
      </c>
      <c r="AE503">
        <v>0</v>
      </c>
      <c r="AF503" t="s">
        <v>97</v>
      </c>
      <c r="AG503" t="s">
        <v>98</v>
      </c>
      <c r="AH503" t="s">
        <v>99</v>
      </c>
      <c r="AI503" s="1">
        <f>VLOOKUP('Housing Data Set'!AH503, 'Look-Up Tab'!$B$3:$C$8,2,FALSE)</f>
        <v>3</v>
      </c>
      <c r="AJ503" t="s">
        <v>97</v>
      </c>
      <c r="AK503" t="s">
        <v>98</v>
      </c>
      <c r="AL503" t="s">
        <v>100</v>
      </c>
      <c r="AM503" t="s">
        <v>101</v>
      </c>
      <c r="AN503">
        <v>400</v>
      </c>
      <c r="AO503" t="s">
        <v>102</v>
      </c>
      <c r="AP503">
        <v>0</v>
      </c>
      <c r="AQ503">
        <v>466</v>
      </c>
      <c r="AR503">
        <v>866</v>
      </c>
      <c r="AS503" t="s">
        <v>103</v>
      </c>
      <c r="AT503" t="s">
        <v>97</v>
      </c>
      <c r="AU503" t="s">
        <v>105</v>
      </c>
      <c r="AV503" t="s">
        <v>106</v>
      </c>
      <c r="AW503">
        <v>866</v>
      </c>
      <c r="AX503">
        <v>902</v>
      </c>
      <c r="AY503">
        <v>0</v>
      </c>
      <c r="AZ503">
        <v>1768</v>
      </c>
      <c r="BA503">
        <v>0</v>
      </c>
      <c r="BB503">
        <v>0</v>
      </c>
      <c r="BC503">
        <v>2</v>
      </c>
      <c r="BD503">
        <v>1</v>
      </c>
      <c r="BE503">
        <v>3</v>
      </c>
      <c r="BF503">
        <v>1</v>
      </c>
      <c r="BG503" t="s">
        <v>97</v>
      </c>
      <c r="BH503" s="1">
        <v>7</v>
      </c>
      <c r="BI503" t="s">
        <v>107</v>
      </c>
      <c r="BJ503" s="2">
        <v>0</v>
      </c>
      <c r="BK503" s="1">
        <f t="shared" si="31"/>
        <v>0</v>
      </c>
      <c r="BL503" t="s">
        <v>83</v>
      </c>
      <c r="BM503" t="s">
        <v>108</v>
      </c>
      <c r="BN503">
        <v>2005</v>
      </c>
      <c r="BO503" t="s">
        <v>109</v>
      </c>
      <c r="BP503">
        <v>2</v>
      </c>
      <c r="BQ503">
        <v>603</v>
      </c>
      <c r="BR503" t="s">
        <v>98</v>
      </c>
      <c r="BS503" t="s">
        <v>98</v>
      </c>
      <c r="BT503" t="s">
        <v>105</v>
      </c>
      <c r="BU503">
        <v>0</v>
      </c>
      <c r="BV503">
        <v>108</v>
      </c>
      <c r="BW503">
        <v>0</v>
      </c>
      <c r="BX503">
        <v>0</v>
      </c>
      <c r="BY503">
        <v>0</v>
      </c>
      <c r="BZ503">
        <v>0</v>
      </c>
      <c r="CA503" t="s">
        <v>83</v>
      </c>
      <c r="CB503" t="s">
        <v>83</v>
      </c>
      <c r="CC503" t="s">
        <v>83</v>
      </c>
      <c r="CD503">
        <v>0</v>
      </c>
      <c r="CE503">
        <v>2</v>
      </c>
      <c r="CF503">
        <v>2008</v>
      </c>
      <c r="CG503" t="s">
        <v>110</v>
      </c>
      <c r="CH503" t="s">
        <v>111</v>
      </c>
      <c r="CI503" s="3">
        <v>226700</v>
      </c>
    </row>
    <row r="504" spans="1:87" x14ac:dyDescent="0.3">
      <c r="A504" s="1">
        <v>503</v>
      </c>
      <c r="B504">
        <v>20</v>
      </c>
      <c r="C504" t="s">
        <v>81</v>
      </c>
      <c r="D504">
        <v>70</v>
      </c>
      <c r="E504" s="1">
        <v>9170</v>
      </c>
      <c r="F504" s="2" t="s">
        <v>82</v>
      </c>
      <c r="G504" s="1">
        <f t="shared" si="28"/>
        <v>1</v>
      </c>
      <c r="H504" t="s">
        <v>83</v>
      </c>
      <c r="I504" t="s">
        <v>84</v>
      </c>
      <c r="J504" t="s">
        <v>85</v>
      </c>
      <c r="K504" t="s">
        <v>86</v>
      </c>
      <c r="L504" t="s">
        <v>122</v>
      </c>
      <c r="M504" t="s">
        <v>88</v>
      </c>
      <c r="N504" t="s">
        <v>185</v>
      </c>
      <c r="O504" t="s">
        <v>114</v>
      </c>
      <c r="P504" t="s">
        <v>90</v>
      </c>
      <c r="Q504" t="s">
        <v>91</v>
      </c>
      <c r="R504" t="s">
        <v>115</v>
      </c>
      <c r="S504">
        <v>5</v>
      </c>
      <c r="T504">
        <v>7</v>
      </c>
      <c r="U504" s="2">
        <v>1965</v>
      </c>
      <c r="V504" s="2">
        <v>1965</v>
      </c>
      <c r="W504" s="1">
        <f t="shared" si="29"/>
        <v>57</v>
      </c>
      <c r="X504" s="1">
        <f t="shared" si="30"/>
        <v>57</v>
      </c>
      <c r="Y504" t="s">
        <v>152</v>
      </c>
      <c r="Z504" t="s">
        <v>94</v>
      </c>
      <c r="AA504" t="s">
        <v>116</v>
      </c>
      <c r="AB504" t="s">
        <v>116</v>
      </c>
      <c r="AC504" t="s">
        <v>117</v>
      </c>
      <c r="AE504">
        <v>0</v>
      </c>
      <c r="AF504" t="s">
        <v>98</v>
      </c>
      <c r="AG504" t="s">
        <v>98</v>
      </c>
      <c r="AH504" t="s">
        <v>118</v>
      </c>
      <c r="AI504" s="1">
        <f>VLOOKUP('Housing Data Set'!AH504, 'Look-Up Tab'!$B$3:$C$8,2,FALSE)</f>
        <v>2</v>
      </c>
      <c r="AJ504" t="s">
        <v>98</v>
      </c>
      <c r="AK504" t="s">
        <v>98</v>
      </c>
      <c r="AL504" t="s">
        <v>100</v>
      </c>
      <c r="AM504" t="s">
        <v>119</v>
      </c>
      <c r="AN504">
        <v>698</v>
      </c>
      <c r="AO504" t="s">
        <v>101</v>
      </c>
      <c r="AP504">
        <v>96</v>
      </c>
      <c r="AQ504">
        <v>420</v>
      </c>
      <c r="AR504">
        <v>1214</v>
      </c>
      <c r="AS504" t="s">
        <v>103</v>
      </c>
      <c r="AT504" t="s">
        <v>104</v>
      </c>
      <c r="AU504" t="s">
        <v>105</v>
      </c>
      <c r="AV504" t="s">
        <v>106</v>
      </c>
      <c r="AW504">
        <v>1214</v>
      </c>
      <c r="AX504">
        <v>0</v>
      </c>
      <c r="AY504">
        <v>0</v>
      </c>
      <c r="AZ504">
        <v>1214</v>
      </c>
      <c r="BA504">
        <v>1</v>
      </c>
      <c r="BB504">
        <v>0</v>
      </c>
      <c r="BC504">
        <v>1</v>
      </c>
      <c r="BD504">
        <v>0</v>
      </c>
      <c r="BE504">
        <v>2</v>
      </c>
      <c r="BF504">
        <v>1</v>
      </c>
      <c r="BG504" t="s">
        <v>98</v>
      </c>
      <c r="BH504" s="1">
        <v>6</v>
      </c>
      <c r="BI504" t="s">
        <v>107</v>
      </c>
      <c r="BJ504" s="2">
        <v>0</v>
      </c>
      <c r="BK504" s="1">
        <f t="shared" si="31"/>
        <v>0</v>
      </c>
      <c r="BL504" t="s">
        <v>83</v>
      </c>
      <c r="BM504" t="s">
        <v>127</v>
      </c>
      <c r="BN504">
        <v>1965</v>
      </c>
      <c r="BO504" t="s">
        <v>102</v>
      </c>
      <c r="BP504">
        <v>2</v>
      </c>
      <c r="BQ504">
        <v>461</v>
      </c>
      <c r="BR504" t="s">
        <v>147</v>
      </c>
      <c r="BS504" t="s">
        <v>147</v>
      </c>
      <c r="BT504" t="s">
        <v>105</v>
      </c>
      <c r="BU504">
        <v>0</v>
      </c>
      <c r="BV504">
        <v>0</v>
      </c>
      <c r="BW504">
        <v>184</v>
      </c>
      <c r="BX504">
        <v>0</v>
      </c>
      <c r="BY504">
        <v>0</v>
      </c>
      <c r="BZ504">
        <v>0</v>
      </c>
      <c r="CA504" t="s">
        <v>83</v>
      </c>
      <c r="CB504" t="s">
        <v>165</v>
      </c>
      <c r="CC504" t="s">
        <v>135</v>
      </c>
      <c r="CD504">
        <v>400</v>
      </c>
      <c r="CE504">
        <v>4</v>
      </c>
      <c r="CF504">
        <v>2007</v>
      </c>
      <c r="CG504" t="s">
        <v>110</v>
      </c>
      <c r="CH504" t="s">
        <v>111</v>
      </c>
      <c r="CI504" s="3">
        <v>140000</v>
      </c>
    </row>
    <row r="505" spans="1:87" x14ac:dyDescent="0.3">
      <c r="A505" s="1">
        <v>504</v>
      </c>
      <c r="B505">
        <v>20</v>
      </c>
      <c r="C505" t="s">
        <v>81</v>
      </c>
      <c r="D505">
        <v>100</v>
      </c>
      <c r="E505" s="1">
        <v>15602</v>
      </c>
      <c r="F505" s="2" t="s">
        <v>82</v>
      </c>
      <c r="G505" s="1">
        <f t="shared" si="28"/>
        <v>1</v>
      </c>
      <c r="H505" t="s">
        <v>83</v>
      </c>
      <c r="I505" t="s">
        <v>120</v>
      </c>
      <c r="J505" t="s">
        <v>85</v>
      </c>
      <c r="K505" t="s">
        <v>86</v>
      </c>
      <c r="L505" t="s">
        <v>87</v>
      </c>
      <c r="M505" t="s">
        <v>88</v>
      </c>
      <c r="N505" t="s">
        <v>123</v>
      </c>
      <c r="O505" t="s">
        <v>90</v>
      </c>
      <c r="P505" t="s">
        <v>90</v>
      </c>
      <c r="Q505" t="s">
        <v>91</v>
      </c>
      <c r="R505" t="s">
        <v>115</v>
      </c>
      <c r="S505">
        <v>7</v>
      </c>
      <c r="T505">
        <v>8</v>
      </c>
      <c r="U505" s="2">
        <v>1959</v>
      </c>
      <c r="V505" s="2">
        <v>1997</v>
      </c>
      <c r="W505" s="1">
        <f t="shared" si="29"/>
        <v>63</v>
      </c>
      <c r="X505" s="1">
        <f t="shared" si="30"/>
        <v>25</v>
      </c>
      <c r="Y505" t="s">
        <v>93</v>
      </c>
      <c r="Z505" t="s">
        <v>94</v>
      </c>
      <c r="AA505" t="s">
        <v>96</v>
      </c>
      <c r="AB505" t="s">
        <v>124</v>
      </c>
      <c r="AC505" t="s">
        <v>117</v>
      </c>
      <c r="AE505">
        <v>0</v>
      </c>
      <c r="AF505" t="s">
        <v>98</v>
      </c>
      <c r="AG505" t="s">
        <v>98</v>
      </c>
      <c r="AH505" t="s">
        <v>118</v>
      </c>
      <c r="AI505" s="1">
        <f>VLOOKUP('Housing Data Set'!AH505, 'Look-Up Tab'!$B$3:$C$8,2,FALSE)</f>
        <v>2</v>
      </c>
      <c r="AJ505" t="s">
        <v>98</v>
      </c>
      <c r="AK505" t="s">
        <v>98</v>
      </c>
      <c r="AL505" t="s">
        <v>100</v>
      </c>
      <c r="AM505" t="s">
        <v>119</v>
      </c>
      <c r="AN505">
        <v>1247</v>
      </c>
      <c r="AO505" t="s">
        <v>102</v>
      </c>
      <c r="AP505">
        <v>0</v>
      </c>
      <c r="AQ505">
        <v>254</v>
      </c>
      <c r="AR505">
        <v>1501</v>
      </c>
      <c r="AS505" t="s">
        <v>103</v>
      </c>
      <c r="AT505" t="s">
        <v>98</v>
      </c>
      <c r="AU505" t="s">
        <v>105</v>
      </c>
      <c r="AV505" t="s">
        <v>106</v>
      </c>
      <c r="AW505">
        <v>1801</v>
      </c>
      <c r="AX505">
        <v>0</v>
      </c>
      <c r="AY505">
        <v>0</v>
      </c>
      <c r="AZ505">
        <v>1801</v>
      </c>
      <c r="BA505">
        <v>1</v>
      </c>
      <c r="BB505">
        <v>0</v>
      </c>
      <c r="BC505">
        <v>2</v>
      </c>
      <c r="BD505">
        <v>0</v>
      </c>
      <c r="BE505">
        <v>1</v>
      </c>
      <c r="BF505">
        <v>1</v>
      </c>
      <c r="BG505" t="s">
        <v>98</v>
      </c>
      <c r="BH505" s="1">
        <v>6</v>
      </c>
      <c r="BI505" t="s">
        <v>107</v>
      </c>
      <c r="BJ505" s="2">
        <v>2</v>
      </c>
      <c r="BK505" s="1">
        <f t="shared" si="31"/>
        <v>1</v>
      </c>
      <c r="BL505" t="s">
        <v>98</v>
      </c>
      <c r="BM505" t="s">
        <v>108</v>
      </c>
      <c r="BN505">
        <v>1959</v>
      </c>
      <c r="BO505" t="s">
        <v>157</v>
      </c>
      <c r="BP505">
        <v>2</v>
      </c>
      <c r="BQ505">
        <v>484</v>
      </c>
      <c r="BR505" t="s">
        <v>98</v>
      </c>
      <c r="BS505" t="s">
        <v>98</v>
      </c>
      <c r="BT505" t="s">
        <v>105</v>
      </c>
      <c r="BU505">
        <v>0</v>
      </c>
      <c r="BV505">
        <v>54</v>
      </c>
      <c r="BW505">
        <v>0</v>
      </c>
      <c r="BX505">
        <v>0</v>
      </c>
      <c r="BY505">
        <v>161</v>
      </c>
      <c r="BZ505">
        <v>0</v>
      </c>
      <c r="CA505" t="s">
        <v>83</v>
      </c>
      <c r="CB505" t="s">
        <v>163</v>
      </c>
      <c r="CC505" t="s">
        <v>83</v>
      </c>
      <c r="CD505">
        <v>0</v>
      </c>
      <c r="CE505">
        <v>3</v>
      </c>
      <c r="CF505">
        <v>2010</v>
      </c>
      <c r="CG505" t="s">
        <v>110</v>
      </c>
      <c r="CH505" t="s">
        <v>111</v>
      </c>
      <c r="CI505" s="3">
        <v>289000</v>
      </c>
    </row>
    <row r="506" spans="1:87" x14ac:dyDescent="0.3">
      <c r="A506" s="1">
        <v>505</v>
      </c>
      <c r="B506">
        <v>160</v>
      </c>
      <c r="C506" t="s">
        <v>81</v>
      </c>
      <c r="D506">
        <v>24</v>
      </c>
      <c r="E506" s="1">
        <v>2308</v>
      </c>
      <c r="F506" s="2" t="s">
        <v>82</v>
      </c>
      <c r="G506" s="1">
        <f t="shared" si="28"/>
        <v>1</v>
      </c>
      <c r="H506" t="s">
        <v>83</v>
      </c>
      <c r="I506" t="s">
        <v>84</v>
      </c>
      <c r="J506" t="s">
        <v>85</v>
      </c>
      <c r="K506" t="s">
        <v>86</v>
      </c>
      <c r="L506" t="s">
        <v>87</v>
      </c>
      <c r="M506" t="s">
        <v>88</v>
      </c>
      <c r="N506" t="s">
        <v>216</v>
      </c>
      <c r="O506" t="s">
        <v>90</v>
      </c>
      <c r="P506" t="s">
        <v>90</v>
      </c>
      <c r="Q506" t="s">
        <v>179</v>
      </c>
      <c r="R506" t="s">
        <v>92</v>
      </c>
      <c r="S506">
        <v>6</v>
      </c>
      <c r="T506">
        <v>5</v>
      </c>
      <c r="U506" s="2">
        <v>1974</v>
      </c>
      <c r="V506" s="2">
        <v>1974</v>
      </c>
      <c r="W506" s="1">
        <f t="shared" si="29"/>
        <v>48</v>
      </c>
      <c r="X506" s="1">
        <f t="shared" si="30"/>
        <v>48</v>
      </c>
      <c r="Y506" t="s">
        <v>93</v>
      </c>
      <c r="Z506" t="s">
        <v>94</v>
      </c>
      <c r="AA506" t="s">
        <v>161</v>
      </c>
      <c r="AB506" t="s">
        <v>226</v>
      </c>
      <c r="AC506" t="s">
        <v>117</v>
      </c>
      <c r="AE506">
        <v>0</v>
      </c>
      <c r="AF506" t="s">
        <v>98</v>
      </c>
      <c r="AG506" t="s">
        <v>98</v>
      </c>
      <c r="AH506" t="s">
        <v>118</v>
      </c>
      <c r="AI506" s="1">
        <f>VLOOKUP('Housing Data Set'!AH506, 'Look-Up Tab'!$B$3:$C$8,2,FALSE)</f>
        <v>2</v>
      </c>
      <c r="AJ506" t="s">
        <v>98</v>
      </c>
      <c r="AK506" t="s">
        <v>98</v>
      </c>
      <c r="AL506" t="s">
        <v>100</v>
      </c>
      <c r="AM506" t="s">
        <v>119</v>
      </c>
      <c r="AN506">
        <v>257</v>
      </c>
      <c r="AO506" t="s">
        <v>153</v>
      </c>
      <c r="AP506">
        <v>495</v>
      </c>
      <c r="AQ506">
        <v>103</v>
      </c>
      <c r="AR506">
        <v>855</v>
      </c>
      <c r="AS506" t="s">
        <v>103</v>
      </c>
      <c r="AT506" t="s">
        <v>98</v>
      </c>
      <c r="AU506" t="s">
        <v>105</v>
      </c>
      <c r="AV506" t="s">
        <v>106</v>
      </c>
      <c r="AW506">
        <v>855</v>
      </c>
      <c r="AX506">
        <v>467</v>
      </c>
      <c r="AY506">
        <v>0</v>
      </c>
      <c r="AZ506">
        <v>1322</v>
      </c>
      <c r="BA506">
        <v>0</v>
      </c>
      <c r="BB506">
        <v>1</v>
      </c>
      <c r="BC506">
        <v>2</v>
      </c>
      <c r="BD506">
        <v>1</v>
      </c>
      <c r="BE506">
        <v>3</v>
      </c>
      <c r="BF506">
        <v>1</v>
      </c>
      <c r="BG506" t="s">
        <v>98</v>
      </c>
      <c r="BH506" s="1">
        <v>6</v>
      </c>
      <c r="BI506" t="s">
        <v>107</v>
      </c>
      <c r="BJ506" s="2">
        <v>1</v>
      </c>
      <c r="BK506" s="1">
        <f t="shared" si="31"/>
        <v>1</v>
      </c>
      <c r="BL506" t="s">
        <v>147</v>
      </c>
      <c r="BM506" t="s">
        <v>108</v>
      </c>
      <c r="BN506">
        <v>1974</v>
      </c>
      <c r="BO506" t="s">
        <v>102</v>
      </c>
      <c r="BP506">
        <v>2</v>
      </c>
      <c r="BQ506">
        <v>440</v>
      </c>
      <c r="BR506" t="s">
        <v>98</v>
      </c>
      <c r="BS506" t="s">
        <v>98</v>
      </c>
      <c r="BT506" t="s">
        <v>105</v>
      </c>
      <c r="BU506">
        <v>260</v>
      </c>
      <c r="BV506">
        <v>0</v>
      </c>
      <c r="BW506">
        <v>0</v>
      </c>
      <c r="BX506">
        <v>0</v>
      </c>
      <c r="BY506">
        <v>0</v>
      </c>
      <c r="BZ506">
        <v>0</v>
      </c>
      <c r="CA506" t="s">
        <v>83</v>
      </c>
      <c r="CB506" t="s">
        <v>83</v>
      </c>
      <c r="CC506" t="s">
        <v>83</v>
      </c>
      <c r="CD506">
        <v>0</v>
      </c>
      <c r="CE506">
        <v>6</v>
      </c>
      <c r="CF506">
        <v>2009</v>
      </c>
      <c r="CG506" t="s">
        <v>110</v>
      </c>
      <c r="CH506" t="s">
        <v>111</v>
      </c>
      <c r="CI506" s="3">
        <v>147000</v>
      </c>
    </row>
    <row r="507" spans="1:87" x14ac:dyDescent="0.3">
      <c r="A507" s="1">
        <v>506</v>
      </c>
      <c r="B507">
        <v>90</v>
      </c>
      <c r="C507" t="s">
        <v>142</v>
      </c>
      <c r="D507">
        <v>60</v>
      </c>
      <c r="E507" s="1">
        <v>7596</v>
      </c>
      <c r="F507" s="2" t="s">
        <v>82</v>
      </c>
      <c r="G507" s="1">
        <f t="shared" si="28"/>
        <v>1</v>
      </c>
      <c r="H507" t="s">
        <v>174</v>
      </c>
      <c r="I507" t="s">
        <v>84</v>
      </c>
      <c r="J507" t="s">
        <v>85</v>
      </c>
      <c r="K507" t="s">
        <v>86</v>
      </c>
      <c r="L507" t="s">
        <v>87</v>
      </c>
      <c r="M507" t="s">
        <v>88</v>
      </c>
      <c r="N507" t="s">
        <v>143</v>
      </c>
      <c r="O507" t="s">
        <v>144</v>
      </c>
      <c r="P507" t="s">
        <v>90</v>
      </c>
      <c r="Q507" t="s">
        <v>167</v>
      </c>
      <c r="R507" t="s">
        <v>92</v>
      </c>
      <c r="S507">
        <v>5</v>
      </c>
      <c r="T507">
        <v>5</v>
      </c>
      <c r="U507" s="2">
        <v>1952</v>
      </c>
      <c r="V507" s="2">
        <v>1952</v>
      </c>
      <c r="W507" s="1">
        <f t="shared" si="29"/>
        <v>70</v>
      </c>
      <c r="X507" s="1">
        <f t="shared" si="30"/>
        <v>70</v>
      </c>
      <c r="Y507" t="s">
        <v>152</v>
      </c>
      <c r="Z507" t="s">
        <v>94</v>
      </c>
      <c r="AA507" t="s">
        <v>124</v>
      </c>
      <c r="AB507" t="s">
        <v>124</v>
      </c>
      <c r="AC507" t="s">
        <v>96</v>
      </c>
      <c r="AE507">
        <v>360</v>
      </c>
      <c r="AF507" t="s">
        <v>98</v>
      </c>
      <c r="AG507" t="s">
        <v>98</v>
      </c>
      <c r="AH507" t="s">
        <v>118</v>
      </c>
      <c r="AI507" s="1">
        <f>VLOOKUP('Housing Data Set'!AH507, 'Look-Up Tab'!$B$3:$C$8,2,FALSE)</f>
        <v>2</v>
      </c>
      <c r="AJ507" t="s">
        <v>98</v>
      </c>
      <c r="AK507" t="s">
        <v>98</v>
      </c>
      <c r="AL507" t="s">
        <v>100</v>
      </c>
      <c r="AM507" t="s">
        <v>102</v>
      </c>
      <c r="AN507">
        <v>0</v>
      </c>
      <c r="AO507" t="s">
        <v>102</v>
      </c>
      <c r="AP507">
        <v>0</v>
      </c>
      <c r="AQ507">
        <v>960</v>
      </c>
      <c r="AR507">
        <v>960</v>
      </c>
      <c r="AS507" t="s">
        <v>103</v>
      </c>
      <c r="AT507" t="s">
        <v>97</v>
      </c>
      <c r="AU507" t="s">
        <v>105</v>
      </c>
      <c r="AV507" t="s">
        <v>106</v>
      </c>
      <c r="AW507">
        <v>960</v>
      </c>
      <c r="AX507">
        <v>1000</v>
      </c>
      <c r="AY507">
        <v>0</v>
      </c>
      <c r="AZ507">
        <v>1960</v>
      </c>
      <c r="BA507">
        <v>0</v>
      </c>
      <c r="BB507">
        <v>0</v>
      </c>
      <c r="BC507">
        <v>2</v>
      </c>
      <c r="BD507">
        <v>0</v>
      </c>
      <c r="BE507">
        <v>4</v>
      </c>
      <c r="BF507">
        <v>2</v>
      </c>
      <c r="BG507" t="s">
        <v>98</v>
      </c>
      <c r="BH507" s="1">
        <v>10</v>
      </c>
      <c r="BI507" t="s">
        <v>107</v>
      </c>
      <c r="BJ507" s="2">
        <v>0</v>
      </c>
      <c r="BK507" s="1">
        <f t="shared" si="31"/>
        <v>0</v>
      </c>
      <c r="BL507" t="s">
        <v>83</v>
      </c>
      <c r="BM507" t="s">
        <v>127</v>
      </c>
      <c r="BN507">
        <v>1952</v>
      </c>
      <c r="BO507" t="s">
        <v>102</v>
      </c>
      <c r="BP507">
        <v>2</v>
      </c>
      <c r="BQ507">
        <v>400</v>
      </c>
      <c r="BR507" t="s">
        <v>98</v>
      </c>
      <c r="BS507" t="s">
        <v>98</v>
      </c>
      <c r="BT507" t="s">
        <v>177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 t="s">
        <v>83</v>
      </c>
      <c r="CB507" t="s">
        <v>83</v>
      </c>
      <c r="CC507" t="s">
        <v>83</v>
      </c>
      <c r="CD507">
        <v>0</v>
      </c>
      <c r="CE507">
        <v>7</v>
      </c>
      <c r="CF507">
        <v>2009</v>
      </c>
      <c r="CG507" t="s">
        <v>173</v>
      </c>
      <c r="CH507" t="s">
        <v>111</v>
      </c>
      <c r="CI507" s="3">
        <v>124500</v>
      </c>
    </row>
    <row r="508" spans="1:87" x14ac:dyDescent="0.3">
      <c r="A508" s="1">
        <v>507</v>
      </c>
      <c r="B508">
        <v>60</v>
      </c>
      <c r="C508" t="s">
        <v>81</v>
      </c>
      <c r="D508">
        <v>80</v>
      </c>
      <c r="E508" s="1">
        <v>9554</v>
      </c>
      <c r="F508" s="2" t="s">
        <v>82</v>
      </c>
      <c r="G508" s="1">
        <f t="shared" si="28"/>
        <v>1</v>
      </c>
      <c r="H508" t="s">
        <v>83</v>
      </c>
      <c r="I508" t="s">
        <v>120</v>
      </c>
      <c r="J508" t="s">
        <v>85</v>
      </c>
      <c r="K508" t="s">
        <v>86</v>
      </c>
      <c r="L508" t="s">
        <v>87</v>
      </c>
      <c r="M508" t="s">
        <v>88</v>
      </c>
      <c r="N508" t="s">
        <v>170</v>
      </c>
      <c r="O508" t="s">
        <v>90</v>
      </c>
      <c r="P508" t="s">
        <v>90</v>
      </c>
      <c r="Q508" t="s">
        <v>91</v>
      </c>
      <c r="R508" t="s">
        <v>92</v>
      </c>
      <c r="S508">
        <v>8</v>
      </c>
      <c r="T508">
        <v>5</v>
      </c>
      <c r="U508" s="2">
        <v>1993</v>
      </c>
      <c r="V508" s="2">
        <v>1994</v>
      </c>
      <c r="W508" s="1">
        <f t="shared" si="29"/>
        <v>29</v>
      </c>
      <c r="X508" s="1">
        <f t="shared" si="30"/>
        <v>28</v>
      </c>
      <c r="Y508" t="s">
        <v>93</v>
      </c>
      <c r="Z508" t="s">
        <v>94</v>
      </c>
      <c r="AA508" t="s">
        <v>95</v>
      </c>
      <c r="AB508" t="s">
        <v>95</v>
      </c>
      <c r="AC508" t="s">
        <v>96</v>
      </c>
      <c r="AE508">
        <v>125</v>
      </c>
      <c r="AF508" t="s">
        <v>97</v>
      </c>
      <c r="AG508" t="s">
        <v>98</v>
      </c>
      <c r="AH508" t="s">
        <v>99</v>
      </c>
      <c r="AI508" s="1">
        <f>VLOOKUP('Housing Data Set'!AH508, 'Look-Up Tab'!$B$3:$C$8,2,FALSE)</f>
        <v>3</v>
      </c>
      <c r="AJ508" t="s">
        <v>97</v>
      </c>
      <c r="AK508" t="s">
        <v>98</v>
      </c>
      <c r="AL508" t="s">
        <v>100</v>
      </c>
      <c r="AM508" t="s">
        <v>101</v>
      </c>
      <c r="AN508">
        <v>380</v>
      </c>
      <c r="AO508" t="s">
        <v>102</v>
      </c>
      <c r="AP508">
        <v>0</v>
      </c>
      <c r="AQ508">
        <v>397</v>
      </c>
      <c r="AR508">
        <v>777</v>
      </c>
      <c r="AS508" t="s">
        <v>103</v>
      </c>
      <c r="AT508" t="s">
        <v>104</v>
      </c>
      <c r="AU508" t="s">
        <v>105</v>
      </c>
      <c r="AV508" t="s">
        <v>106</v>
      </c>
      <c r="AW508">
        <v>1065</v>
      </c>
      <c r="AX508">
        <v>846</v>
      </c>
      <c r="AY508">
        <v>0</v>
      </c>
      <c r="AZ508">
        <v>1911</v>
      </c>
      <c r="BA508">
        <v>0</v>
      </c>
      <c r="BB508">
        <v>0</v>
      </c>
      <c r="BC508">
        <v>2</v>
      </c>
      <c r="BD508">
        <v>1</v>
      </c>
      <c r="BE508">
        <v>3</v>
      </c>
      <c r="BF508">
        <v>1</v>
      </c>
      <c r="BG508" t="s">
        <v>97</v>
      </c>
      <c r="BH508" s="1">
        <v>8</v>
      </c>
      <c r="BI508" t="s">
        <v>107</v>
      </c>
      <c r="BJ508" s="2">
        <v>1</v>
      </c>
      <c r="BK508" s="1">
        <f t="shared" si="31"/>
        <v>1</v>
      </c>
      <c r="BL508" t="s">
        <v>98</v>
      </c>
      <c r="BM508" t="s">
        <v>108</v>
      </c>
      <c r="BN508">
        <v>1993</v>
      </c>
      <c r="BO508" t="s">
        <v>109</v>
      </c>
      <c r="BP508">
        <v>2</v>
      </c>
      <c r="BQ508">
        <v>471</v>
      </c>
      <c r="BR508" t="s">
        <v>98</v>
      </c>
      <c r="BS508" t="s">
        <v>98</v>
      </c>
      <c r="BT508" t="s">
        <v>105</v>
      </c>
      <c r="BU508">
        <v>182</v>
      </c>
      <c r="BV508">
        <v>81</v>
      </c>
      <c r="BW508">
        <v>0</v>
      </c>
      <c r="BX508">
        <v>0</v>
      </c>
      <c r="BY508">
        <v>0</v>
      </c>
      <c r="BZ508">
        <v>0</v>
      </c>
      <c r="CA508" t="s">
        <v>83</v>
      </c>
      <c r="CB508" t="s">
        <v>83</v>
      </c>
      <c r="CC508" t="s">
        <v>83</v>
      </c>
      <c r="CD508">
        <v>0</v>
      </c>
      <c r="CE508">
        <v>9</v>
      </c>
      <c r="CF508">
        <v>2006</v>
      </c>
      <c r="CG508" t="s">
        <v>110</v>
      </c>
      <c r="CH508" t="s">
        <v>111</v>
      </c>
      <c r="CI508" s="3">
        <v>215000</v>
      </c>
    </row>
    <row r="509" spans="1:87" x14ac:dyDescent="0.3">
      <c r="A509" s="1">
        <v>508</v>
      </c>
      <c r="B509">
        <v>20</v>
      </c>
      <c r="C509" t="s">
        <v>192</v>
      </c>
      <c r="D509">
        <v>75</v>
      </c>
      <c r="E509" s="1">
        <v>7862</v>
      </c>
      <c r="F509" s="2" t="s">
        <v>82</v>
      </c>
      <c r="G509" s="1">
        <f t="shared" si="28"/>
        <v>1</v>
      </c>
      <c r="H509" t="s">
        <v>83</v>
      </c>
      <c r="I509" t="s">
        <v>120</v>
      </c>
      <c r="J509" t="s">
        <v>85</v>
      </c>
      <c r="K509" t="s">
        <v>86</v>
      </c>
      <c r="L509" t="s">
        <v>87</v>
      </c>
      <c r="M509" t="s">
        <v>88</v>
      </c>
      <c r="N509" t="s">
        <v>136</v>
      </c>
      <c r="O509" t="s">
        <v>90</v>
      </c>
      <c r="P509" t="s">
        <v>90</v>
      </c>
      <c r="Q509" t="s">
        <v>91</v>
      </c>
      <c r="R509" t="s">
        <v>115</v>
      </c>
      <c r="S509">
        <v>6</v>
      </c>
      <c r="T509">
        <v>5</v>
      </c>
      <c r="U509" s="2">
        <v>2009</v>
      </c>
      <c r="V509" s="2">
        <v>2009</v>
      </c>
      <c r="W509" s="1">
        <f t="shared" si="29"/>
        <v>13</v>
      </c>
      <c r="X509" s="1">
        <f t="shared" si="30"/>
        <v>13</v>
      </c>
      <c r="Y509" t="s">
        <v>93</v>
      </c>
      <c r="Z509" t="s">
        <v>94</v>
      </c>
      <c r="AA509" t="s">
        <v>95</v>
      </c>
      <c r="AB509" t="s">
        <v>95</v>
      </c>
      <c r="AC509" t="s">
        <v>117</v>
      </c>
      <c r="AE509">
        <v>0</v>
      </c>
      <c r="AF509" t="s">
        <v>97</v>
      </c>
      <c r="AG509" t="s">
        <v>98</v>
      </c>
      <c r="AH509" t="s">
        <v>99</v>
      </c>
      <c r="AI509" s="1">
        <f>VLOOKUP('Housing Data Set'!AH509, 'Look-Up Tab'!$B$3:$C$8,2,FALSE)</f>
        <v>3</v>
      </c>
      <c r="AJ509" t="s">
        <v>97</v>
      </c>
      <c r="AK509" t="s">
        <v>98</v>
      </c>
      <c r="AL509" t="s">
        <v>100</v>
      </c>
      <c r="AM509" t="s">
        <v>101</v>
      </c>
      <c r="AN509">
        <v>27</v>
      </c>
      <c r="AO509" t="s">
        <v>102</v>
      </c>
      <c r="AP509">
        <v>0</v>
      </c>
      <c r="AQ509">
        <v>1191</v>
      </c>
      <c r="AR509">
        <v>1218</v>
      </c>
      <c r="AS509" t="s">
        <v>103</v>
      </c>
      <c r="AT509" t="s">
        <v>104</v>
      </c>
      <c r="AU509" t="s">
        <v>105</v>
      </c>
      <c r="AV509" t="s">
        <v>106</v>
      </c>
      <c r="AW509">
        <v>1218</v>
      </c>
      <c r="AX509">
        <v>0</v>
      </c>
      <c r="AY509">
        <v>0</v>
      </c>
      <c r="AZ509">
        <v>1218</v>
      </c>
      <c r="BA509">
        <v>0</v>
      </c>
      <c r="BB509">
        <v>0</v>
      </c>
      <c r="BC509">
        <v>2</v>
      </c>
      <c r="BD509">
        <v>0</v>
      </c>
      <c r="BE509">
        <v>2</v>
      </c>
      <c r="BF509">
        <v>1</v>
      </c>
      <c r="BG509" t="s">
        <v>97</v>
      </c>
      <c r="BH509" s="1">
        <v>4</v>
      </c>
      <c r="BI509" t="s">
        <v>107</v>
      </c>
      <c r="BJ509" s="2">
        <v>0</v>
      </c>
      <c r="BK509" s="1">
        <f t="shared" si="31"/>
        <v>0</v>
      </c>
      <c r="BL509" t="s">
        <v>83</v>
      </c>
      <c r="BM509" t="s">
        <v>108</v>
      </c>
      <c r="BN509">
        <v>2009</v>
      </c>
      <c r="BO509" t="s">
        <v>157</v>
      </c>
      <c r="BP509">
        <v>2</v>
      </c>
      <c r="BQ509">
        <v>676</v>
      </c>
      <c r="BR509" t="s">
        <v>98</v>
      </c>
      <c r="BS509" t="s">
        <v>98</v>
      </c>
      <c r="BT509" t="s">
        <v>105</v>
      </c>
      <c r="BU509">
        <v>0</v>
      </c>
      <c r="BV509">
        <v>102</v>
      </c>
      <c r="BW509">
        <v>0</v>
      </c>
      <c r="BX509">
        <v>0</v>
      </c>
      <c r="BY509">
        <v>0</v>
      </c>
      <c r="BZ509">
        <v>0</v>
      </c>
      <c r="CA509" t="s">
        <v>83</v>
      </c>
      <c r="CB509" t="s">
        <v>83</v>
      </c>
      <c r="CC509" t="s">
        <v>83</v>
      </c>
      <c r="CD509">
        <v>0</v>
      </c>
      <c r="CE509">
        <v>9</v>
      </c>
      <c r="CF509">
        <v>2009</v>
      </c>
      <c r="CG509" t="s">
        <v>158</v>
      </c>
      <c r="CH509" t="s">
        <v>159</v>
      </c>
      <c r="CI509" s="3">
        <v>208300</v>
      </c>
    </row>
    <row r="510" spans="1:87" x14ac:dyDescent="0.3">
      <c r="A510" s="1">
        <v>509</v>
      </c>
      <c r="B510">
        <v>70</v>
      </c>
      <c r="C510" t="s">
        <v>142</v>
      </c>
      <c r="D510">
        <v>60</v>
      </c>
      <c r="E510" s="1">
        <v>9600</v>
      </c>
      <c r="F510" s="2" t="s">
        <v>82</v>
      </c>
      <c r="G510" s="1">
        <f t="shared" si="28"/>
        <v>1</v>
      </c>
      <c r="H510" t="s">
        <v>83</v>
      </c>
      <c r="I510" t="s">
        <v>84</v>
      </c>
      <c r="J510" t="s">
        <v>85</v>
      </c>
      <c r="K510" t="s">
        <v>86</v>
      </c>
      <c r="L510" t="s">
        <v>87</v>
      </c>
      <c r="M510" t="s">
        <v>88</v>
      </c>
      <c r="N510" t="s">
        <v>143</v>
      </c>
      <c r="O510" t="s">
        <v>90</v>
      </c>
      <c r="P510" t="s">
        <v>90</v>
      </c>
      <c r="Q510" t="s">
        <v>91</v>
      </c>
      <c r="R510" t="s">
        <v>92</v>
      </c>
      <c r="S510">
        <v>7</v>
      </c>
      <c r="T510">
        <v>9</v>
      </c>
      <c r="U510" s="2">
        <v>1928</v>
      </c>
      <c r="V510" s="2">
        <v>2005</v>
      </c>
      <c r="W510" s="1">
        <f t="shared" si="29"/>
        <v>94</v>
      </c>
      <c r="X510" s="1">
        <f t="shared" si="30"/>
        <v>17</v>
      </c>
      <c r="Y510" t="s">
        <v>184</v>
      </c>
      <c r="Z510" t="s">
        <v>94</v>
      </c>
      <c r="AA510" t="s">
        <v>116</v>
      </c>
      <c r="AB510" t="s">
        <v>116</v>
      </c>
      <c r="AC510" t="s">
        <v>117</v>
      </c>
      <c r="AE510">
        <v>0</v>
      </c>
      <c r="AF510" t="s">
        <v>98</v>
      </c>
      <c r="AG510" t="s">
        <v>104</v>
      </c>
      <c r="AH510" t="s">
        <v>126</v>
      </c>
      <c r="AI510" s="1">
        <f>VLOOKUP('Housing Data Set'!AH510, 'Look-Up Tab'!$B$3:$C$8,2,FALSE)</f>
        <v>1</v>
      </c>
      <c r="AJ510" t="s">
        <v>98</v>
      </c>
      <c r="AK510" t="s">
        <v>98</v>
      </c>
      <c r="AL510" t="s">
        <v>100</v>
      </c>
      <c r="AM510" t="s">
        <v>153</v>
      </c>
      <c r="AN510">
        <v>141</v>
      </c>
      <c r="AO510" t="s">
        <v>102</v>
      </c>
      <c r="AP510">
        <v>0</v>
      </c>
      <c r="AQ510">
        <v>548</v>
      </c>
      <c r="AR510">
        <v>689</v>
      </c>
      <c r="AS510" t="s">
        <v>103</v>
      </c>
      <c r="AT510" t="s">
        <v>104</v>
      </c>
      <c r="AU510" t="s">
        <v>105</v>
      </c>
      <c r="AV510" t="s">
        <v>106</v>
      </c>
      <c r="AW510">
        <v>689</v>
      </c>
      <c r="AX510">
        <v>689</v>
      </c>
      <c r="AY510">
        <v>0</v>
      </c>
      <c r="AZ510">
        <v>1378</v>
      </c>
      <c r="BA510">
        <v>0</v>
      </c>
      <c r="BB510">
        <v>0</v>
      </c>
      <c r="BC510">
        <v>2</v>
      </c>
      <c r="BD510">
        <v>0</v>
      </c>
      <c r="BE510">
        <v>3</v>
      </c>
      <c r="BF510">
        <v>1</v>
      </c>
      <c r="BG510" t="s">
        <v>97</v>
      </c>
      <c r="BH510" s="1">
        <v>7</v>
      </c>
      <c r="BI510" t="s">
        <v>107</v>
      </c>
      <c r="BJ510" s="2">
        <v>1</v>
      </c>
      <c r="BK510" s="1">
        <f t="shared" si="31"/>
        <v>1</v>
      </c>
      <c r="BL510" t="s">
        <v>97</v>
      </c>
      <c r="BM510" t="s">
        <v>127</v>
      </c>
      <c r="BN510">
        <v>1928</v>
      </c>
      <c r="BO510" t="s">
        <v>102</v>
      </c>
      <c r="BP510">
        <v>2</v>
      </c>
      <c r="BQ510">
        <v>360</v>
      </c>
      <c r="BR510" t="s">
        <v>98</v>
      </c>
      <c r="BS510" t="s">
        <v>98</v>
      </c>
      <c r="BT510" t="s">
        <v>177</v>
      </c>
      <c r="BU510">
        <v>0</v>
      </c>
      <c r="BV510">
        <v>0</v>
      </c>
      <c r="BW510">
        <v>116</v>
      </c>
      <c r="BX510">
        <v>0</v>
      </c>
      <c r="BY510">
        <v>0</v>
      </c>
      <c r="BZ510">
        <v>0</v>
      </c>
      <c r="CA510" t="s">
        <v>83</v>
      </c>
      <c r="CB510" t="s">
        <v>83</v>
      </c>
      <c r="CC510" t="s">
        <v>83</v>
      </c>
      <c r="CD510">
        <v>0</v>
      </c>
      <c r="CE510">
        <v>10</v>
      </c>
      <c r="CF510">
        <v>2008</v>
      </c>
      <c r="CG510" t="s">
        <v>110</v>
      </c>
      <c r="CH510" t="s">
        <v>111</v>
      </c>
      <c r="CI510" s="3">
        <v>161000</v>
      </c>
    </row>
    <row r="511" spans="1:87" x14ac:dyDescent="0.3">
      <c r="A511" s="1">
        <v>510</v>
      </c>
      <c r="B511">
        <v>20</v>
      </c>
      <c r="C511" t="s">
        <v>81</v>
      </c>
      <c r="D511">
        <v>80</v>
      </c>
      <c r="E511" s="1">
        <v>9600</v>
      </c>
      <c r="F511" s="2" t="s">
        <v>82</v>
      </c>
      <c r="G511" s="1">
        <f t="shared" si="28"/>
        <v>1</v>
      </c>
      <c r="H511" t="s">
        <v>83</v>
      </c>
      <c r="I511" t="s">
        <v>84</v>
      </c>
      <c r="J511" t="s">
        <v>85</v>
      </c>
      <c r="K511" t="s">
        <v>86</v>
      </c>
      <c r="L511" t="s">
        <v>122</v>
      </c>
      <c r="M511" t="s">
        <v>88</v>
      </c>
      <c r="N511" t="s">
        <v>162</v>
      </c>
      <c r="O511" t="s">
        <v>90</v>
      </c>
      <c r="P511" t="s">
        <v>90</v>
      </c>
      <c r="Q511" t="s">
        <v>91</v>
      </c>
      <c r="R511" t="s">
        <v>115</v>
      </c>
      <c r="S511">
        <v>5</v>
      </c>
      <c r="T511">
        <v>6</v>
      </c>
      <c r="U511" s="2">
        <v>1959</v>
      </c>
      <c r="V511" s="2">
        <v>1959</v>
      </c>
      <c r="W511" s="1">
        <f t="shared" si="29"/>
        <v>63</v>
      </c>
      <c r="X511" s="1">
        <f t="shared" si="30"/>
        <v>63</v>
      </c>
      <c r="Y511" t="s">
        <v>93</v>
      </c>
      <c r="Z511" t="s">
        <v>94</v>
      </c>
      <c r="AA511" t="s">
        <v>116</v>
      </c>
      <c r="AB511" t="s">
        <v>116</v>
      </c>
      <c r="AC511" t="s">
        <v>96</v>
      </c>
      <c r="AE511">
        <v>132</v>
      </c>
      <c r="AF511" t="s">
        <v>98</v>
      </c>
      <c r="AG511" t="s">
        <v>98</v>
      </c>
      <c r="AH511" t="s">
        <v>118</v>
      </c>
      <c r="AI511" s="1">
        <f>VLOOKUP('Housing Data Set'!AH511, 'Look-Up Tab'!$B$3:$C$8,2,FALSE)</f>
        <v>2</v>
      </c>
      <c r="AJ511" t="s">
        <v>98</v>
      </c>
      <c r="AK511" t="s">
        <v>98</v>
      </c>
      <c r="AL511" t="s">
        <v>100</v>
      </c>
      <c r="AM511" t="s">
        <v>119</v>
      </c>
      <c r="AN511">
        <v>991</v>
      </c>
      <c r="AO511" t="s">
        <v>102</v>
      </c>
      <c r="AP511">
        <v>0</v>
      </c>
      <c r="AQ511">
        <v>50</v>
      </c>
      <c r="AR511">
        <v>1041</v>
      </c>
      <c r="AS511" t="s">
        <v>103</v>
      </c>
      <c r="AT511" t="s">
        <v>104</v>
      </c>
      <c r="AU511" t="s">
        <v>105</v>
      </c>
      <c r="AV511" t="s">
        <v>106</v>
      </c>
      <c r="AW511">
        <v>1041</v>
      </c>
      <c r="AX511">
        <v>0</v>
      </c>
      <c r="AY511">
        <v>0</v>
      </c>
      <c r="AZ511">
        <v>1041</v>
      </c>
      <c r="BA511">
        <v>1</v>
      </c>
      <c r="BB511">
        <v>0</v>
      </c>
      <c r="BC511">
        <v>1</v>
      </c>
      <c r="BD511">
        <v>0</v>
      </c>
      <c r="BE511">
        <v>3</v>
      </c>
      <c r="BF511">
        <v>1</v>
      </c>
      <c r="BG511" t="s">
        <v>98</v>
      </c>
      <c r="BH511" s="1">
        <v>6</v>
      </c>
      <c r="BI511" t="s">
        <v>107</v>
      </c>
      <c r="BJ511" s="2">
        <v>0</v>
      </c>
      <c r="BK511" s="1">
        <f t="shared" si="31"/>
        <v>0</v>
      </c>
      <c r="BL511" t="s">
        <v>83</v>
      </c>
      <c r="BM511" t="s">
        <v>108</v>
      </c>
      <c r="BN511">
        <v>1959</v>
      </c>
      <c r="BO511" t="s">
        <v>109</v>
      </c>
      <c r="BP511">
        <v>1</v>
      </c>
      <c r="BQ511">
        <v>270</v>
      </c>
      <c r="BR511" t="s">
        <v>98</v>
      </c>
      <c r="BS511" t="s">
        <v>98</v>
      </c>
      <c r="BT511" t="s">
        <v>105</v>
      </c>
      <c r="BU511">
        <v>224</v>
      </c>
      <c r="BV511">
        <v>88</v>
      </c>
      <c r="BW511">
        <v>0</v>
      </c>
      <c r="BX511">
        <v>0</v>
      </c>
      <c r="BY511">
        <v>0</v>
      </c>
      <c r="BZ511">
        <v>0</v>
      </c>
      <c r="CA511" t="s">
        <v>83</v>
      </c>
      <c r="CB511" t="s">
        <v>134</v>
      </c>
      <c r="CC511" t="s">
        <v>83</v>
      </c>
      <c r="CD511">
        <v>0</v>
      </c>
      <c r="CE511">
        <v>7</v>
      </c>
      <c r="CF511">
        <v>2009</v>
      </c>
      <c r="CG511" t="s">
        <v>110</v>
      </c>
      <c r="CH511" t="s">
        <v>111</v>
      </c>
      <c r="CI511" s="3">
        <v>124500</v>
      </c>
    </row>
    <row r="512" spans="1:87" x14ac:dyDescent="0.3">
      <c r="A512" s="1">
        <v>511</v>
      </c>
      <c r="B512">
        <v>20</v>
      </c>
      <c r="C512" t="s">
        <v>81</v>
      </c>
      <c r="D512">
        <v>75</v>
      </c>
      <c r="E512" s="1">
        <v>14559</v>
      </c>
      <c r="F512" s="2" t="s">
        <v>82</v>
      </c>
      <c r="G512" s="1">
        <f t="shared" si="28"/>
        <v>1</v>
      </c>
      <c r="H512" t="s">
        <v>83</v>
      </c>
      <c r="I512" t="s">
        <v>84</v>
      </c>
      <c r="J512" t="s">
        <v>85</v>
      </c>
      <c r="K512" t="s">
        <v>86</v>
      </c>
      <c r="L512" t="s">
        <v>87</v>
      </c>
      <c r="M512" t="s">
        <v>88</v>
      </c>
      <c r="N512" t="s">
        <v>162</v>
      </c>
      <c r="O512" t="s">
        <v>90</v>
      </c>
      <c r="P512" t="s">
        <v>90</v>
      </c>
      <c r="Q512" t="s">
        <v>91</v>
      </c>
      <c r="R512" t="s">
        <v>115</v>
      </c>
      <c r="S512">
        <v>5</v>
      </c>
      <c r="T512">
        <v>7</v>
      </c>
      <c r="U512" s="2">
        <v>1951</v>
      </c>
      <c r="V512" s="2">
        <v>2000</v>
      </c>
      <c r="W512" s="1">
        <f t="shared" si="29"/>
        <v>71</v>
      </c>
      <c r="X512" s="1">
        <f t="shared" si="30"/>
        <v>22</v>
      </c>
      <c r="Y512" t="s">
        <v>152</v>
      </c>
      <c r="Z512" t="s">
        <v>94</v>
      </c>
      <c r="AA512" t="s">
        <v>124</v>
      </c>
      <c r="AB512" t="s">
        <v>124</v>
      </c>
      <c r="AC512" t="s">
        <v>207</v>
      </c>
      <c r="AE512">
        <v>70</v>
      </c>
      <c r="AF512" t="s">
        <v>97</v>
      </c>
      <c r="AG512" t="s">
        <v>98</v>
      </c>
      <c r="AH512" t="s">
        <v>118</v>
      </c>
      <c r="AI512" s="1">
        <f>VLOOKUP('Housing Data Set'!AH512, 'Look-Up Tab'!$B$3:$C$8,2,FALSE)</f>
        <v>2</v>
      </c>
      <c r="AJ512" t="s">
        <v>98</v>
      </c>
      <c r="AK512" t="s">
        <v>98</v>
      </c>
      <c r="AL512" t="s">
        <v>100</v>
      </c>
      <c r="AM512" t="s">
        <v>141</v>
      </c>
      <c r="AN512">
        <v>650</v>
      </c>
      <c r="AO512" t="s">
        <v>153</v>
      </c>
      <c r="AP512">
        <v>180</v>
      </c>
      <c r="AQ512">
        <v>178</v>
      </c>
      <c r="AR512">
        <v>1008</v>
      </c>
      <c r="AS512" t="s">
        <v>103</v>
      </c>
      <c r="AT512" t="s">
        <v>104</v>
      </c>
      <c r="AU512" t="s">
        <v>105</v>
      </c>
      <c r="AV512" t="s">
        <v>106</v>
      </c>
      <c r="AW512">
        <v>1363</v>
      </c>
      <c r="AX512">
        <v>0</v>
      </c>
      <c r="AY512">
        <v>0</v>
      </c>
      <c r="AZ512">
        <v>1363</v>
      </c>
      <c r="BA512">
        <v>1</v>
      </c>
      <c r="BB512">
        <v>0</v>
      </c>
      <c r="BC512">
        <v>1</v>
      </c>
      <c r="BD512">
        <v>0</v>
      </c>
      <c r="BE512">
        <v>2</v>
      </c>
      <c r="BF512">
        <v>1</v>
      </c>
      <c r="BG512" t="s">
        <v>98</v>
      </c>
      <c r="BH512" s="1">
        <v>6</v>
      </c>
      <c r="BI512" t="s">
        <v>146</v>
      </c>
      <c r="BJ512" s="2">
        <v>2</v>
      </c>
      <c r="BK512" s="1">
        <f t="shared" si="31"/>
        <v>1</v>
      </c>
      <c r="BL512" t="s">
        <v>98</v>
      </c>
      <c r="BM512" t="s">
        <v>169</v>
      </c>
      <c r="BN512">
        <v>1951</v>
      </c>
      <c r="BO512" t="s">
        <v>102</v>
      </c>
      <c r="BP512">
        <v>1</v>
      </c>
      <c r="BQ512">
        <v>288</v>
      </c>
      <c r="BR512" t="s">
        <v>98</v>
      </c>
      <c r="BS512" t="s">
        <v>98</v>
      </c>
      <c r="BT512" t="s">
        <v>105</v>
      </c>
      <c r="BU512">
        <v>324</v>
      </c>
      <c r="BV512">
        <v>42</v>
      </c>
      <c r="BW512">
        <v>0</v>
      </c>
      <c r="BX512">
        <v>0</v>
      </c>
      <c r="BY512">
        <v>168</v>
      </c>
      <c r="BZ512">
        <v>0</v>
      </c>
      <c r="CA512" t="s">
        <v>83</v>
      </c>
      <c r="CB512" t="s">
        <v>83</v>
      </c>
      <c r="CC512" t="s">
        <v>135</v>
      </c>
      <c r="CD512">
        <v>2000</v>
      </c>
      <c r="CE512">
        <v>6</v>
      </c>
      <c r="CF512">
        <v>2009</v>
      </c>
      <c r="CG512" t="s">
        <v>110</v>
      </c>
      <c r="CH512" t="s">
        <v>111</v>
      </c>
      <c r="CI512" s="3">
        <v>164900</v>
      </c>
    </row>
    <row r="513" spans="1:87" x14ac:dyDescent="0.3">
      <c r="A513" s="1">
        <v>512</v>
      </c>
      <c r="B513">
        <v>120</v>
      </c>
      <c r="C513" t="s">
        <v>81</v>
      </c>
      <c r="D513">
        <v>40</v>
      </c>
      <c r="E513" s="1">
        <v>6792</v>
      </c>
      <c r="F513" s="2" t="s">
        <v>82</v>
      </c>
      <c r="G513" s="1">
        <f t="shared" si="28"/>
        <v>1</v>
      </c>
      <c r="H513" t="s">
        <v>83</v>
      </c>
      <c r="I513" t="s">
        <v>120</v>
      </c>
      <c r="J513" t="s">
        <v>85</v>
      </c>
      <c r="K513" t="s">
        <v>86</v>
      </c>
      <c r="L513" t="s">
        <v>87</v>
      </c>
      <c r="M513" t="s">
        <v>88</v>
      </c>
      <c r="N513" t="s">
        <v>154</v>
      </c>
      <c r="O513" t="s">
        <v>90</v>
      </c>
      <c r="P513" t="s">
        <v>90</v>
      </c>
      <c r="Q513" t="s">
        <v>179</v>
      </c>
      <c r="R513" t="s">
        <v>115</v>
      </c>
      <c r="S513">
        <v>7</v>
      </c>
      <c r="T513">
        <v>5</v>
      </c>
      <c r="U513" s="2">
        <v>2005</v>
      </c>
      <c r="V513" s="2">
        <v>2006</v>
      </c>
      <c r="W513" s="1">
        <f t="shared" si="29"/>
        <v>17</v>
      </c>
      <c r="X513" s="1">
        <f t="shared" si="30"/>
        <v>16</v>
      </c>
      <c r="Y513" t="s">
        <v>93</v>
      </c>
      <c r="Z513" t="s">
        <v>94</v>
      </c>
      <c r="AA513" t="s">
        <v>95</v>
      </c>
      <c r="AB513" t="s">
        <v>95</v>
      </c>
      <c r="AC513" t="s">
        <v>137</v>
      </c>
      <c r="AE513">
        <v>94</v>
      </c>
      <c r="AF513" t="s">
        <v>97</v>
      </c>
      <c r="AG513" t="s">
        <v>98</v>
      </c>
      <c r="AH513" t="s">
        <v>99</v>
      </c>
      <c r="AI513" s="1">
        <f>VLOOKUP('Housing Data Set'!AH513, 'Look-Up Tab'!$B$3:$C$8,2,FALSE)</f>
        <v>3</v>
      </c>
      <c r="AJ513" t="s">
        <v>97</v>
      </c>
      <c r="AK513" t="s">
        <v>98</v>
      </c>
      <c r="AL513" t="s">
        <v>100</v>
      </c>
      <c r="AM513" t="s">
        <v>102</v>
      </c>
      <c r="AN513">
        <v>0</v>
      </c>
      <c r="AO513" t="s">
        <v>102</v>
      </c>
      <c r="AP513">
        <v>0</v>
      </c>
      <c r="AQ513">
        <v>1368</v>
      </c>
      <c r="AR513">
        <v>1368</v>
      </c>
      <c r="AS513" t="s">
        <v>103</v>
      </c>
      <c r="AT513" t="s">
        <v>104</v>
      </c>
      <c r="AU513" t="s">
        <v>105</v>
      </c>
      <c r="AV513" t="s">
        <v>106</v>
      </c>
      <c r="AW513">
        <v>1368</v>
      </c>
      <c r="AX513">
        <v>0</v>
      </c>
      <c r="AY513">
        <v>0</v>
      </c>
      <c r="AZ513">
        <v>1368</v>
      </c>
      <c r="BA513">
        <v>0</v>
      </c>
      <c r="BB513">
        <v>0</v>
      </c>
      <c r="BC513">
        <v>2</v>
      </c>
      <c r="BD513">
        <v>0</v>
      </c>
      <c r="BE513">
        <v>2</v>
      </c>
      <c r="BF513">
        <v>1</v>
      </c>
      <c r="BG513" t="s">
        <v>97</v>
      </c>
      <c r="BH513" s="1">
        <v>6</v>
      </c>
      <c r="BI513" t="s">
        <v>107</v>
      </c>
      <c r="BJ513" s="2">
        <v>1</v>
      </c>
      <c r="BK513" s="1">
        <f t="shared" si="31"/>
        <v>1</v>
      </c>
      <c r="BL513" t="s">
        <v>97</v>
      </c>
      <c r="BM513" t="s">
        <v>108</v>
      </c>
      <c r="BN513">
        <v>2005</v>
      </c>
      <c r="BO513" t="s">
        <v>109</v>
      </c>
      <c r="BP513">
        <v>2</v>
      </c>
      <c r="BQ513">
        <v>474</v>
      </c>
      <c r="BR513" t="s">
        <v>98</v>
      </c>
      <c r="BS513" t="s">
        <v>98</v>
      </c>
      <c r="BT513" t="s">
        <v>105</v>
      </c>
      <c r="BU513">
        <v>132</v>
      </c>
      <c r="BV513">
        <v>35</v>
      </c>
      <c r="BW513">
        <v>0</v>
      </c>
      <c r="BX513">
        <v>0</v>
      </c>
      <c r="BY513">
        <v>0</v>
      </c>
      <c r="BZ513">
        <v>0</v>
      </c>
      <c r="CA513" t="s">
        <v>83</v>
      </c>
      <c r="CB513" t="s">
        <v>83</v>
      </c>
      <c r="CC513" t="s">
        <v>83</v>
      </c>
      <c r="CD513">
        <v>0</v>
      </c>
      <c r="CE513">
        <v>3</v>
      </c>
      <c r="CF513">
        <v>2006</v>
      </c>
      <c r="CG513" t="s">
        <v>158</v>
      </c>
      <c r="CH513" t="s">
        <v>159</v>
      </c>
      <c r="CI513" s="3">
        <v>202665</v>
      </c>
    </row>
    <row r="514" spans="1:87" x14ac:dyDescent="0.3">
      <c r="A514" s="1">
        <v>513</v>
      </c>
      <c r="B514">
        <v>20</v>
      </c>
      <c r="C514" t="s">
        <v>81</v>
      </c>
      <c r="D514">
        <v>70</v>
      </c>
      <c r="E514" s="1">
        <v>9100</v>
      </c>
      <c r="F514" s="2" t="s">
        <v>82</v>
      </c>
      <c r="G514" s="1">
        <f t="shared" si="28"/>
        <v>1</v>
      </c>
      <c r="H514" t="s">
        <v>83</v>
      </c>
      <c r="I514" t="s">
        <v>84</v>
      </c>
      <c r="J514" t="s">
        <v>85</v>
      </c>
      <c r="K514" t="s">
        <v>86</v>
      </c>
      <c r="L514" t="s">
        <v>122</v>
      </c>
      <c r="M514" t="s">
        <v>88</v>
      </c>
      <c r="N514" t="s">
        <v>162</v>
      </c>
      <c r="O514" t="s">
        <v>114</v>
      </c>
      <c r="P514" t="s">
        <v>90</v>
      </c>
      <c r="Q514" t="s">
        <v>91</v>
      </c>
      <c r="R514" t="s">
        <v>115</v>
      </c>
      <c r="S514">
        <v>5</v>
      </c>
      <c r="T514">
        <v>5</v>
      </c>
      <c r="U514" s="2">
        <v>1958</v>
      </c>
      <c r="V514" s="2">
        <v>1958</v>
      </c>
      <c r="W514" s="1">
        <f t="shared" si="29"/>
        <v>64</v>
      </c>
      <c r="X514" s="1">
        <f t="shared" si="30"/>
        <v>64</v>
      </c>
      <c r="Y514" t="s">
        <v>93</v>
      </c>
      <c r="Z514" t="s">
        <v>94</v>
      </c>
      <c r="AA514" t="s">
        <v>95</v>
      </c>
      <c r="AB514" t="s">
        <v>95</v>
      </c>
      <c r="AC514" t="s">
        <v>117</v>
      </c>
      <c r="AE514">
        <v>0</v>
      </c>
      <c r="AF514" t="s">
        <v>98</v>
      </c>
      <c r="AG514" t="s">
        <v>98</v>
      </c>
      <c r="AH514" t="s">
        <v>118</v>
      </c>
      <c r="AI514" s="1">
        <f>VLOOKUP('Housing Data Set'!AH514, 'Look-Up Tab'!$B$3:$C$8,2,FALSE)</f>
        <v>2</v>
      </c>
      <c r="AJ514" t="s">
        <v>98</v>
      </c>
      <c r="AK514" t="s">
        <v>98</v>
      </c>
      <c r="AL514" t="s">
        <v>100</v>
      </c>
      <c r="AM514" t="s">
        <v>141</v>
      </c>
      <c r="AN514">
        <v>521</v>
      </c>
      <c r="AO514" t="s">
        <v>172</v>
      </c>
      <c r="AP514">
        <v>174</v>
      </c>
      <c r="AQ514">
        <v>169</v>
      </c>
      <c r="AR514">
        <v>864</v>
      </c>
      <c r="AS514" t="s">
        <v>103</v>
      </c>
      <c r="AT514" t="s">
        <v>98</v>
      </c>
      <c r="AU514" t="s">
        <v>105</v>
      </c>
      <c r="AV514" t="s">
        <v>106</v>
      </c>
      <c r="AW514">
        <v>864</v>
      </c>
      <c r="AX514">
        <v>0</v>
      </c>
      <c r="AY514">
        <v>0</v>
      </c>
      <c r="AZ514">
        <v>864</v>
      </c>
      <c r="BA514">
        <v>1</v>
      </c>
      <c r="BB514">
        <v>0</v>
      </c>
      <c r="BC514">
        <v>1</v>
      </c>
      <c r="BD514">
        <v>0</v>
      </c>
      <c r="BE514">
        <v>3</v>
      </c>
      <c r="BF514">
        <v>1</v>
      </c>
      <c r="BG514" t="s">
        <v>98</v>
      </c>
      <c r="BH514" s="1">
        <v>5</v>
      </c>
      <c r="BI514" t="s">
        <v>107</v>
      </c>
      <c r="BJ514" s="2">
        <v>0</v>
      </c>
      <c r="BK514" s="1">
        <f t="shared" si="31"/>
        <v>0</v>
      </c>
      <c r="BL514" t="s">
        <v>83</v>
      </c>
      <c r="BM514" t="s">
        <v>127</v>
      </c>
      <c r="BN514">
        <v>1964</v>
      </c>
      <c r="BO514" t="s">
        <v>102</v>
      </c>
      <c r="BP514">
        <v>2</v>
      </c>
      <c r="BQ514">
        <v>624</v>
      </c>
      <c r="BR514" t="s">
        <v>98</v>
      </c>
      <c r="BS514" t="s">
        <v>98</v>
      </c>
      <c r="BT514" t="s">
        <v>105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 t="s">
        <v>83</v>
      </c>
      <c r="CB514" t="s">
        <v>83</v>
      </c>
      <c r="CC514" t="s">
        <v>83</v>
      </c>
      <c r="CD514">
        <v>0</v>
      </c>
      <c r="CE514">
        <v>7</v>
      </c>
      <c r="CF514">
        <v>2006</v>
      </c>
      <c r="CG514" t="s">
        <v>110</v>
      </c>
      <c r="CH514" t="s">
        <v>111</v>
      </c>
      <c r="CI514" s="3">
        <v>129900</v>
      </c>
    </row>
    <row r="515" spans="1:87" x14ac:dyDescent="0.3">
      <c r="A515" s="1">
        <v>514</v>
      </c>
      <c r="B515">
        <v>20</v>
      </c>
      <c r="C515" t="s">
        <v>81</v>
      </c>
      <c r="D515">
        <v>71</v>
      </c>
      <c r="E515" s="1">
        <v>9187</v>
      </c>
      <c r="F515" s="2" t="s">
        <v>82</v>
      </c>
      <c r="G515" s="1">
        <f t="shared" ref="G515:G578" si="32">IF(F515="pave",1,0)</f>
        <v>1</v>
      </c>
      <c r="H515" t="s">
        <v>83</v>
      </c>
      <c r="I515" t="s">
        <v>84</v>
      </c>
      <c r="J515" t="s">
        <v>175</v>
      </c>
      <c r="K515" t="s">
        <v>86</v>
      </c>
      <c r="L515" t="s">
        <v>122</v>
      </c>
      <c r="M515" t="s">
        <v>88</v>
      </c>
      <c r="N515" t="s">
        <v>131</v>
      </c>
      <c r="O515" t="s">
        <v>90</v>
      </c>
      <c r="P515" t="s">
        <v>90</v>
      </c>
      <c r="Q515" t="s">
        <v>91</v>
      </c>
      <c r="R515" t="s">
        <v>115</v>
      </c>
      <c r="S515">
        <v>6</v>
      </c>
      <c r="T515">
        <v>5</v>
      </c>
      <c r="U515" s="2">
        <v>1983</v>
      </c>
      <c r="V515" s="2">
        <v>1983</v>
      </c>
      <c r="W515" s="1">
        <f t="shared" ref="W515:W578" si="33">2022-U515</f>
        <v>39</v>
      </c>
      <c r="X515" s="1">
        <f t="shared" ref="X515:X578" si="34">2022-V515</f>
        <v>39</v>
      </c>
      <c r="Y515" t="s">
        <v>93</v>
      </c>
      <c r="Z515" t="s">
        <v>94</v>
      </c>
      <c r="AA515" t="s">
        <v>95</v>
      </c>
      <c r="AB515" t="s">
        <v>95</v>
      </c>
      <c r="AC515" t="s">
        <v>117</v>
      </c>
      <c r="AE515">
        <v>0</v>
      </c>
      <c r="AF515" t="s">
        <v>98</v>
      </c>
      <c r="AG515" t="s">
        <v>97</v>
      </c>
      <c r="AH515" t="s">
        <v>99</v>
      </c>
      <c r="AI515" s="1">
        <f>VLOOKUP('Housing Data Set'!AH515, 'Look-Up Tab'!$B$3:$C$8,2,FALSE)</f>
        <v>3</v>
      </c>
      <c r="AJ515" t="s">
        <v>98</v>
      </c>
      <c r="AK515" t="s">
        <v>98</v>
      </c>
      <c r="AL515" t="s">
        <v>100</v>
      </c>
      <c r="AM515" t="s">
        <v>119</v>
      </c>
      <c r="AN515">
        <v>336</v>
      </c>
      <c r="AO515" t="s">
        <v>102</v>
      </c>
      <c r="AP515">
        <v>0</v>
      </c>
      <c r="AQ515">
        <v>748</v>
      </c>
      <c r="AR515">
        <v>1084</v>
      </c>
      <c r="AS515" t="s">
        <v>103</v>
      </c>
      <c r="AT515" t="s">
        <v>98</v>
      </c>
      <c r="AU515" t="s">
        <v>105</v>
      </c>
      <c r="AV515" t="s">
        <v>106</v>
      </c>
      <c r="AW515">
        <v>1080</v>
      </c>
      <c r="AX515">
        <v>0</v>
      </c>
      <c r="AY515">
        <v>0</v>
      </c>
      <c r="AZ515">
        <v>1080</v>
      </c>
      <c r="BA515">
        <v>0</v>
      </c>
      <c r="BB515">
        <v>0</v>
      </c>
      <c r="BC515">
        <v>1</v>
      </c>
      <c r="BD515">
        <v>1</v>
      </c>
      <c r="BE515">
        <v>3</v>
      </c>
      <c r="BF515">
        <v>1</v>
      </c>
      <c r="BG515" t="s">
        <v>98</v>
      </c>
      <c r="BH515" s="1">
        <v>5</v>
      </c>
      <c r="BI515" t="s">
        <v>107</v>
      </c>
      <c r="BJ515" s="2">
        <v>0</v>
      </c>
      <c r="BK515" s="1">
        <f t="shared" ref="BK515:BK578" si="35">IF(BJ515=0,0,1)</f>
        <v>0</v>
      </c>
      <c r="BL515" t="s">
        <v>83</v>
      </c>
      <c r="BM515" t="s">
        <v>108</v>
      </c>
      <c r="BN515">
        <v>1983</v>
      </c>
      <c r="BO515" t="s">
        <v>102</v>
      </c>
      <c r="BP515">
        <v>2</v>
      </c>
      <c r="BQ515">
        <v>484</v>
      </c>
      <c r="BR515" t="s">
        <v>98</v>
      </c>
      <c r="BS515" t="s">
        <v>98</v>
      </c>
      <c r="BT515" t="s">
        <v>105</v>
      </c>
      <c r="BU515">
        <v>120</v>
      </c>
      <c r="BV515">
        <v>0</v>
      </c>
      <c r="BW515">
        <v>158</v>
      </c>
      <c r="BX515">
        <v>0</v>
      </c>
      <c r="BY515">
        <v>0</v>
      </c>
      <c r="BZ515">
        <v>0</v>
      </c>
      <c r="CA515" t="s">
        <v>83</v>
      </c>
      <c r="CB515" t="s">
        <v>83</v>
      </c>
      <c r="CC515" t="s">
        <v>83</v>
      </c>
      <c r="CD515">
        <v>0</v>
      </c>
      <c r="CE515">
        <v>6</v>
      </c>
      <c r="CF515">
        <v>2007</v>
      </c>
      <c r="CG515" t="s">
        <v>110</v>
      </c>
      <c r="CH515" t="s">
        <v>111</v>
      </c>
      <c r="CI515" s="3">
        <v>134000</v>
      </c>
    </row>
    <row r="516" spans="1:87" x14ac:dyDescent="0.3">
      <c r="A516" s="1">
        <v>515</v>
      </c>
      <c r="B516">
        <v>45</v>
      </c>
      <c r="C516" t="s">
        <v>81</v>
      </c>
      <c r="D516">
        <v>55</v>
      </c>
      <c r="E516" s="1">
        <v>10594</v>
      </c>
      <c r="F516" s="2" t="s">
        <v>82</v>
      </c>
      <c r="G516" s="1">
        <f t="shared" si="32"/>
        <v>1</v>
      </c>
      <c r="H516" t="s">
        <v>83</v>
      </c>
      <c r="I516" t="s">
        <v>84</v>
      </c>
      <c r="J516" t="s">
        <v>85</v>
      </c>
      <c r="K516" t="s">
        <v>86</v>
      </c>
      <c r="L516" t="s">
        <v>87</v>
      </c>
      <c r="M516" t="s">
        <v>88</v>
      </c>
      <c r="N516" t="s">
        <v>123</v>
      </c>
      <c r="O516" t="s">
        <v>90</v>
      </c>
      <c r="P516" t="s">
        <v>90</v>
      </c>
      <c r="Q516" t="s">
        <v>91</v>
      </c>
      <c r="R516" t="s">
        <v>150</v>
      </c>
      <c r="S516">
        <v>5</v>
      </c>
      <c r="T516">
        <v>5</v>
      </c>
      <c r="U516" s="2">
        <v>1926</v>
      </c>
      <c r="V516" s="2">
        <v>1950</v>
      </c>
      <c r="W516" s="1">
        <f t="shared" si="33"/>
        <v>96</v>
      </c>
      <c r="X516" s="1">
        <f t="shared" si="34"/>
        <v>72</v>
      </c>
      <c r="Y516" t="s">
        <v>93</v>
      </c>
      <c r="Z516" t="s">
        <v>94</v>
      </c>
      <c r="AA516" t="s">
        <v>124</v>
      </c>
      <c r="AB516" t="s">
        <v>124</v>
      </c>
      <c r="AC516" t="s">
        <v>117</v>
      </c>
      <c r="AE516">
        <v>0</v>
      </c>
      <c r="AF516" t="s">
        <v>98</v>
      </c>
      <c r="AG516" t="s">
        <v>98</v>
      </c>
      <c r="AH516" t="s">
        <v>126</v>
      </c>
      <c r="AI516" s="1">
        <f>VLOOKUP('Housing Data Set'!AH516, 'Look-Up Tab'!$B$3:$C$8,2,FALSE)</f>
        <v>1</v>
      </c>
      <c r="AJ516" t="s">
        <v>98</v>
      </c>
      <c r="AK516" t="s">
        <v>98</v>
      </c>
      <c r="AL516" t="s">
        <v>100</v>
      </c>
      <c r="AM516" t="s">
        <v>102</v>
      </c>
      <c r="AN516">
        <v>0</v>
      </c>
      <c r="AO516" t="s">
        <v>102</v>
      </c>
      <c r="AP516">
        <v>0</v>
      </c>
      <c r="AQ516">
        <v>768</v>
      </c>
      <c r="AR516">
        <v>768</v>
      </c>
      <c r="AS516" t="s">
        <v>222</v>
      </c>
      <c r="AT516" t="s">
        <v>147</v>
      </c>
      <c r="AU516" t="s">
        <v>177</v>
      </c>
      <c r="AV516" t="s">
        <v>106</v>
      </c>
      <c r="AW516">
        <v>789</v>
      </c>
      <c r="AX516">
        <v>0</v>
      </c>
      <c r="AY516">
        <v>0</v>
      </c>
      <c r="AZ516">
        <v>789</v>
      </c>
      <c r="BA516">
        <v>0</v>
      </c>
      <c r="BB516">
        <v>0</v>
      </c>
      <c r="BC516">
        <v>1</v>
      </c>
      <c r="BD516">
        <v>0</v>
      </c>
      <c r="BE516">
        <v>2</v>
      </c>
      <c r="BF516">
        <v>1</v>
      </c>
      <c r="BG516" t="s">
        <v>98</v>
      </c>
      <c r="BH516" s="1">
        <v>5</v>
      </c>
      <c r="BI516" t="s">
        <v>107</v>
      </c>
      <c r="BJ516" s="2">
        <v>0</v>
      </c>
      <c r="BK516" s="1">
        <f t="shared" si="35"/>
        <v>0</v>
      </c>
      <c r="BL516" t="s">
        <v>83</v>
      </c>
      <c r="BM516" t="s">
        <v>127</v>
      </c>
      <c r="BN516">
        <v>1926</v>
      </c>
      <c r="BO516" t="s">
        <v>102</v>
      </c>
      <c r="BP516">
        <v>1</v>
      </c>
      <c r="BQ516">
        <v>200</v>
      </c>
      <c r="BR516" t="s">
        <v>212</v>
      </c>
      <c r="BS516" t="s">
        <v>212</v>
      </c>
      <c r="BT516" t="s">
        <v>105</v>
      </c>
      <c r="BU516">
        <v>0</v>
      </c>
      <c r="BV516">
        <v>0</v>
      </c>
      <c r="BW516">
        <v>112</v>
      </c>
      <c r="BX516">
        <v>0</v>
      </c>
      <c r="BY516">
        <v>0</v>
      </c>
      <c r="BZ516">
        <v>0</v>
      </c>
      <c r="CA516" t="s">
        <v>83</v>
      </c>
      <c r="CB516" t="s">
        <v>134</v>
      </c>
      <c r="CC516" t="s">
        <v>83</v>
      </c>
      <c r="CD516">
        <v>0</v>
      </c>
      <c r="CE516">
        <v>6</v>
      </c>
      <c r="CF516">
        <v>2007</v>
      </c>
      <c r="CG516" t="s">
        <v>110</v>
      </c>
      <c r="CH516" t="s">
        <v>111</v>
      </c>
      <c r="CI516" s="3">
        <v>96500</v>
      </c>
    </row>
    <row r="517" spans="1:87" x14ac:dyDescent="0.3">
      <c r="A517" s="1">
        <v>516</v>
      </c>
      <c r="B517">
        <v>20</v>
      </c>
      <c r="C517" t="s">
        <v>81</v>
      </c>
      <c r="D517">
        <v>94</v>
      </c>
      <c r="E517" s="1">
        <v>12220</v>
      </c>
      <c r="F517" s="2" t="s">
        <v>82</v>
      </c>
      <c r="G517" s="1">
        <f t="shared" si="32"/>
        <v>1</v>
      </c>
      <c r="H517" t="s">
        <v>83</v>
      </c>
      <c r="I517" t="s">
        <v>84</v>
      </c>
      <c r="J517" t="s">
        <v>85</v>
      </c>
      <c r="K517" t="s">
        <v>86</v>
      </c>
      <c r="L517" t="s">
        <v>87</v>
      </c>
      <c r="M517" t="s">
        <v>88</v>
      </c>
      <c r="N517" t="s">
        <v>154</v>
      </c>
      <c r="O517" t="s">
        <v>90</v>
      </c>
      <c r="P517" t="s">
        <v>90</v>
      </c>
      <c r="Q517" t="s">
        <v>91</v>
      </c>
      <c r="R517" t="s">
        <v>115</v>
      </c>
      <c r="S517">
        <v>10</v>
      </c>
      <c r="T517">
        <v>5</v>
      </c>
      <c r="U517" s="2">
        <v>2009</v>
      </c>
      <c r="V517" s="2">
        <v>2009</v>
      </c>
      <c r="W517" s="1">
        <f t="shared" si="33"/>
        <v>13</v>
      </c>
      <c r="X517" s="1">
        <f t="shared" si="34"/>
        <v>13</v>
      </c>
      <c r="Y517" t="s">
        <v>152</v>
      </c>
      <c r="Z517" t="s">
        <v>94</v>
      </c>
      <c r="AA517" t="s">
        <v>180</v>
      </c>
      <c r="AB517" t="s">
        <v>181</v>
      </c>
      <c r="AC517" t="s">
        <v>96</v>
      </c>
      <c r="AE517">
        <v>305</v>
      </c>
      <c r="AF517" t="s">
        <v>104</v>
      </c>
      <c r="AG517" t="s">
        <v>98</v>
      </c>
      <c r="AH517" t="s">
        <v>118</v>
      </c>
      <c r="AI517" s="1">
        <f>VLOOKUP('Housing Data Set'!AH517, 'Look-Up Tab'!$B$3:$C$8,2,FALSE)</f>
        <v>2</v>
      </c>
      <c r="AJ517" t="s">
        <v>104</v>
      </c>
      <c r="AK517" t="s">
        <v>98</v>
      </c>
      <c r="AL517" t="s">
        <v>100</v>
      </c>
      <c r="AM517" t="s">
        <v>101</v>
      </c>
      <c r="AN517">
        <v>1436</v>
      </c>
      <c r="AO517" t="s">
        <v>102</v>
      </c>
      <c r="AP517">
        <v>0</v>
      </c>
      <c r="AQ517">
        <v>570</v>
      </c>
      <c r="AR517">
        <v>2006</v>
      </c>
      <c r="AS517" t="s">
        <v>103</v>
      </c>
      <c r="AT517" t="s">
        <v>104</v>
      </c>
      <c r="AU517" t="s">
        <v>105</v>
      </c>
      <c r="AV517" t="s">
        <v>106</v>
      </c>
      <c r="AW517">
        <v>2020</v>
      </c>
      <c r="AX517">
        <v>0</v>
      </c>
      <c r="AY517">
        <v>0</v>
      </c>
      <c r="AZ517">
        <v>2020</v>
      </c>
      <c r="BA517">
        <v>1</v>
      </c>
      <c r="BB517">
        <v>0</v>
      </c>
      <c r="BC517">
        <v>2</v>
      </c>
      <c r="BD517">
        <v>1</v>
      </c>
      <c r="BE517">
        <v>3</v>
      </c>
      <c r="BF517">
        <v>1</v>
      </c>
      <c r="BG517" t="s">
        <v>104</v>
      </c>
      <c r="BH517" s="1">
        <v>9</v>
      </c>
      <c r="BI517" t="s">
        <v>107</v>
      </c>
      <c r="BJ517" s="2">
        <v>1</v>
      </c>
      <c r="BK517" s="1">
        <f t="shared" si="35"/>
        <v>1</v>
      </c>
      <c r="BL517" t="s">
        <v>97</v>
      </c>
      <c r="BM517" t="s">
        <v>108</v>
      </c>
      <c r="BN517">
        <v>2009</v>
      </c>
      <c r="BO517" t="s">
        <v>157</v>
      </c>
      <c r="BP517">
        <v>3</v>
      </c>
      <c r="BQ517">
        <v>900</v>
      </c>
      <c r="BR517" t="s">
        <v>98</v>
      </c>
      <c r="BS517" t="s">
        <v>98</v>
      </c>
      <c r="BT517" t="s">
        <v>105</v>
      </c>
      <c r="BU517">
        <v>156</v>
      </c>
      <c r="BV517">
        <v>54</v>
      </c>
      <c r="BW517">
        <v>0</v>
      </c>
      <c r="BX517">
        <v>0</v>
      </c>
      <c r="BY517">
        <v>0</v>
      </c>
      <c r="BZ517">
        <v>0</v>
      </c>
      <c r="CA517" t="s">
        <v>83</v>
      </c>
      <c r="CB517" t="s">
        <v>83</v>
      </c>
      <c r="CC517" t="s">
        <v>83</v>
      </c>
      <c r="CD517">
        <v>0</v>
      </c>
      <c r="CE517">
        <v>9</v>
      </c>
      <c r="CF517">
        <v>2009</v>
      </c>
      <c r="CG517" t="s">
        <v>158</v>
      </c>
      <c r="CH517" t="s">
        <v>159</v>
      </c>
      <c r="CI517" s="3">
        <v>402861</v>
      </c>
    </row>
    <row r="518" spans="1:87" x14ac:dyDescent="0.3">
      <c r="A518" s="1">
        <v>517</v>
      </c>
      <c r="B518">
        <v>80</v>
      </c>
      <c r="C518" t="s">
        <v>81</v>
      </c>
      <c r="D518" t="s">
        <v>83</v>
      </c>
      <c r="E518" s="1">
        <v>10448</v>
      </c>
      <c r="F518" s="2" t="s">
        <v>82</v>
      </c>
      <c r="G518" s="1">
        <f t="shared" si="32"/>
        <v>1</v>
      </c>
      <c r="H518" t="s">
        <v>83</v>
      </c>
      <c r="I518" t="s">
        <v>120</v>
      </c>
      <c r="J518" t="s">
        <v>85</v>
      </c>
      <c r="K518" t="s">
        <v>86</v>
      </c>
      <c r="L518" t="s">
        <v>122</v>
      </c>
      <c r="M518" t="s">
        <v>88</v>
      </c>
      <c r="N518" t="s">
        <v>138</v>
      </c>
      <c r="O518" t="s">
        <v>90</v>
      </c>
      <c r="P518" t="s">
        <v>90</v>
      </c>
      <c r="Q518" t="s">
        <v>91</v>
      </c>
      <c r="R518" t="s">
        <v>197</v>
      </c>
      <c r="S518">
        <v>6</v>
      </c>
      <c r="T518">
        <v>6</v>
      </c>
      <c r="U518" s="2">
        <v>1972</v>
      </c>
      <c r="V518" s="2">
        <v>1972</v>
      </c>
      <c r="W518" s="1">
        <f t="shared" si="33"/>
        <v>50</v>
      </c>
      <c r="X518" s="1">
        <f t="shared" si="34"/>
        <v>50</v>
      </c>
      <c r="Y518" t="s">
        <v>93</v>
      </c>
      <c r="Z518" t="s">
        <v>94</v>
      </c>
      <c r="AA518" t="s">
        <v>140</v>
      </c>
      <c r="AB518" t="s">
        <v>140</v>
      </c>
      <c r="AC518" t="s">
        <v>96</v>
      </c>
      <c r="AE518">
        <v>333</v>
      </c>
      <c r="AF518" t="s">
        <v>98</v>
      </c>
      <c r="AG518" t="s">
        <v>98</v>
      </c>
      <c r="AH518" t="s">
        <v>118</v>
      </c>
      <c r="AI518" s="1">
        <f>VLOOKUP('Housing Data Set'!AH518, 'Look-Up Tab'!$B$3:$C$8,2,FALSE)</f>
        <v>2</v>
      </c>
      <c r="AJ518" t="s">
        <v>98</v>
      </c>
      <c r="AK518" t="s">
        <v>98</v>
      </c>
      <c r="AL518" t="s">
        <v>100</v>
      </c>
      <c r="AM518" t="s">
        <v>102</v>
      </c>
      <c r="AN518">
        <v>0</v>
      </c>
      <c r="AO518" t="s">
        <v>102</v>
      </c>
      <c r="AP518">
        <v>0</v>
      </c>
      <c r="AQ518">
        <v>689</v>
      </c>
      <c r="AR518">
        <v>689</v>
      </c>
      <c r="AS518" t="s">
        <v>103</v>
      </c>
      <c r="AT518" t="s">
        <v>98</v>
      </c>
      <c r="AU518" t="s">
        <v>105</v>
      </c>
      <c r="AV518" t="s">
        <v>106</v>
      </c>
      <c r="AW518">
        <v>1378</v>
      </c>
      <c r="AX518">
        <v>741</v>
      </c>
      <c r="AY518">
        <v>0</v>
      </c>
      <c r="AZ518">
        <v>2119</v>
      </c>
      <c r="BA518">
        <v>0</v>
      </c>
      <c r="BB518">
        <v>0</v>
      </c>
      <c r="BC518">
        <v>2</v>
      </c>
      <c r="BD518">
        <v>1</v>
      </c>
      <c r="BE518">
        <v>3</v>
      </c>
      <c r="BF518">
        <v>1</v>
      </c>
      <c r="BG518" t="s">
        <v>98</v>
      </c>
      <c r="BH518" s="1">
        <v>7</v>
      </c>
      <c r="BI518" t="s">
        <v>107</v>
      </c>
      <c r="BJ518" s="2">
        <v>1</v>
      </c>
      <c r="BK518" s="1">
        <f t="shared" si="35"/>
        <v>1</v>
      </c>
      <c r="BL518" t="s">
        <v>98</v>
      </c>
      <c r="BM518" t="s">
        <v>108</v>
      </c>
      <c r="BN518">
        <v>1972</v>
      </c>
      <c r="BO518" t="s">
        <v>109</v>
      </c>
      <c r="BP518">
        <v>2</v>
      </c>
      <c r="BQ518">
        <v>583</v>
      </c>
      <c r="BR518" t="s">
        <v>98</v>
      </c>
      <c r="BS518" t="s">
        <v>98</v>
      </c>
      <c r="BT518" t="s">
        <v>105</v>
      </c>
      <c r="BU518">
        <v>0</v>
      </c>
      <c r="BV518">
        <v>104</v>
      </c>
      <c r="BW518">
        <v>0</v>
      </c>
      <c r="BX518">
        <v>0</v>
      </c>
      <c r="BY518">
        <v>0</v>
      </c>
      <c r="BZ518">
        <v>0</v>
      </c>
      <c r="CA518" t="s">
        <v>83</v>
      </c>
      <c r="CB518" t="s">
        <v>165</v>
      </c>
      <c r="CC518" t="s">
        <v>83</v>
      </c>
      <c r="CD518">
        <v>0</v>
      </c>
      <c r="CE518">
        <v>8</v>
      </c>
      <c r="CF518">
        <v>2009</v>
      </c>
      <c r="CG518" t="s">
        <v>173</v>
      </c>
      <c r="CH518" t="s">
        <v>128</v>
      </c>
      <c r="CI518" s="3">
        <v>158000</v>
      </c>
    </row>
    <row r="519" spans="1:87" x14ac:dyDescent="0.3">
      <c r="A519" s="1">
        <v>518</v>
      </c>
      <c r="B519">
        <v>60</v>
      </c>
      <c r="C519" t="s">
        <v>81</v>
      </c>
      <c r="D519">
        <v>79</v>
      </c>
      <c r="E519" s="1">
        <v>10208</v>
      </c>
      <c r="F519" s="2" t="s">
        <v>82</v>
      </c>
      <c r="G519" s="1">
        <f t="shared" si="32"/>
        <v>1</v>
      </c>
      <c r="H519" t="s">
        <v>83</v>
      </c>
      <c r="I519" t="s">
        <v>120</v>
      </c>
      <c r="J519" t="s">
        <v>85</v>
      </c>
      <c r="K519" t="s">
        <v>86</v>
      </c>
      <c r="L519" t="s">
        <v>87</v>
      </c>
      <c r="M519" t="s">
        <v>88</v>
      </c>
      <c r="N519" t="s">
        <v>129</v>
      </c>
      <c r="O519" t="s">
        <v>90</v>
      </c>
      <c r="P519" t="s">
        <v>90</v>
      </c>
      <c r="Q519" t="s">
        <v>91</v>
      </c>
      <c r="R519" t="s">
        <v>92</v>
      </c>
      <c r="S519">
        <v>7</v>
      </c>
      <c r="T519">
        <v>5</v>
      </c>
      <c r="U519" s="2">
        <v>1996</v>
      </c>
      <c r="V519" s="2">
        <v>1997</v>
      </c>
      <c r="W519" s="1">
        <f t="shared" si="33"/>
        <v>26</v>
      </c>
      <c r="X519" s="1">
        <f t="shared" si="34"/>
        <v>25</v>
      </c>
      <c r="Y519" t="s">
        <v>93</v>
      </c>
      <c r="Z519" t="s">
        <v>94</v>
      </c>
      <c r="AA519" t="s">
        <v>95</v>
      </c>
      <c r="AB519" t="s">
        <v>95</v>
      </c>
      <c r="AC519" t="s">
        <v>96</v>
      </c>
      <c r="AE519">
        <v>921</v>
      </c>
      <c r="AF519" t="s">
        <v>97</v>
      </c>
      <c r="AG519" t="s">
        <v>98</v>
      </c>
      <c r="AH519" t="s">
        <v>99</v>
      </c>
      <c r="AI519" s="1">
        <f>VLOOKUP('Housing Data Set'!AH519, 'Look-Up Tab'!$B$3:$C$8,2,FALSE)</f>
        <v>3</v>
      </c>
      <c r="AJ519" t="s">
        <v>97</v>
      </c>
      <c r="AK519" t="s">
        <v>98</v>
      </c>
      <c r="AL519" t="s">
        <v>100</v>
      </c>
      <c r="AM519" t="s">
        <v>102</v>
      </c>
      <c r="AN519">
        <v>0</v>
      </c>
      <c r="AO519" t="s">
        <v>102</v>
      </c>
      <c r="AP519">
        <v>0</v>
      </c>
      <c r="AQ519">
        <v>1264</v>
      </c>
      <c r="AR519">
        <v>1264</v>
      </c>
      <c r="AS519" t="s">
        <v>103</v>
      </c>
      <c r="AT519" t="s">
        <v>104</v>
      </c>
      <c r="AU519" t="s">
        <v>105</v>
      </c>
      <c r="AV519" t="s">
        <v>106</v>
      </c>
      <c r="AW519">
        <v>1277</v>
      </c>
      <c r="AX519">
        <v>1067</v>
      </c>
      <c r="AY519">
        <v>0</v>
      </c>
      <c r="AZ519">
        <v>2344</v>
      </c>
      <c r="BA519">
        <v>0</v>
      </c>
      <c r="BB519">
        <v>0</v>
      </c>
      <c r="BC519">
        <v>2</v>
      </c>
      <c r="BD519">
        <v>1</v>
      </c>
      <c r="BE519">
        <v>3</v>
      </c>
      <c r="BF519">
        <v>1</v>
      </c>
      <c r="BG519" t="s">
        <v>97</v>
      </c>
      <c r="BH519" s="1">
        <v>7</v>
      </c>
      <c r="BI519" t="s">
        <v>107</v>
      </c>
      <c r="BJ519" s="2">
        <v>1</v>
      </c>
      <c r="BK519" s="1">
        <f t="shared" si="35"/>
        <v>1</v>
      </c>
      <c r="BL519" t="s">
        <v>98</v>
      </c>
      <c r="BM519" t="s">
        <v>108</v>
      </c>
      <c r="BN519">
        <v>1996</v>
      </c>
      <c r="BO519" t="s">
        <v>109</v>
      </c>
      <c r="BP519">
        <v>3</v>
      </c>
      <c r="BQ519">
        <v>889</v>
      </c>
      <c r="BR519" t="s">
        <v>98</v>
      </c>
      <c r="BS519" t="s">
        <v>98</v>
      </c>
      <c r="BT519" t="s">
        <v>105</v>
      </c>
      <c r="BU519">
        <v>220</v>
      </c>
      <c r="BV519">
        <v>0</v>
      </c>
      <c r="BW519">
        <v>0</v>
      </c>
      <c r="BX519">
        <v>0</v>
      </c>
      <c r="BY519">
        <v>0</v>
      </c>
      <c r="BZ519">
        <v>0</v>
      </c>
      <c r="CA519" t="s">
        <v>83</v>
      </c>
      <c r="CB519" t="s">
        <v>83</v>
      </c>
      <c r="CC519" t="s">
        <v>83</v>
      </c>
      <c r="CD519">
        <v>0</v>
      </c>
      <c r="CE519">
        <v>7</v>
      </c>
      <c r="CF519">
        <v>2009</v>
      </c>
      <c r="CG519" t="s">
        <v>110</v>
      </c>
      <c r="CH519" t="s">
        <v>111</v>
      </c>
      <c r="CI519" s="3">
        <v>265000</v>
      </c>
    </row>
    <row r="520" spans="1:87" x14ac:dyDescent="0.3">
      <c r="A520" s="1">
        <v>519</v>
      </c>
      <c r="B520">
        <v>60</v>
      </c>
      <c r="C520" t="s">
        <v>81</v>
      </c>
      <c r="D520" t="s">
        <v>83</v>
      </c>
      <c r="E520" s="1">
        <v>9531</v>
      </c>
      <c r="F520" s="2" t="s">
        <v>82</v>
      </c>
      <c r="G520" s="1">
        <f t="shared" si="32"/>
        <v>1</v>
      </c>
      <c r="H520" t="s">
        <v>83</v>
      </c>
      <c r="I520" t="s">
        <v>120</v>
      </c>
      <c r="J520" t="s">
        <v>85</v>
      </c>
      <c r="K520" t="s">
        <v>86</v>
      </c>
      <c r="L520" t="s">
        <v>166</v>
      </c>
      <c r="M520" t="s">
        <v>88</v>
      </c>
      <c r="N520" t="s">
        <v>89</v>
      </c>
      <c r="O520" t="s">
        <v>90</v>
      </c>
      <c r="P520" t="s">
        <v>90</v>
      </c>
      <c r="Q520" t="s">
        <v>91</v>
      </c>
      <c r="R520" t="s">
        <v>92</v>
      </c>
      <c r="S520">
        <v>6</v>
      </c>
      <c r="T520">
        <v>5</v>
      </c>
      <c r="U520" s="2">
        <v>1998</v>
      </c>
      <c r="V520" s="2">
        <v>1998</v>
      </c>
      <c r="W520" s="1">
        <f t="shared" si="33"/>
        <v>24</v>
      </c>
      <c r="X520" s="1">
        <f t="shared" si="34"/>
        <v>24</v>
      </c>
      <c r="Y520" t="s">
        <v>93</v>
      </c>
      <c r="Z520" t="s">
        <v>94</v>
      </c>
      <c r="AA520" t="s">
        <v>95</v>
      </c>
      <c r="AB520" t="s">
        <v>95</v>
      </c>
      <c r="AC520" t="s">
        <v>117</v>
      </c>
      <c r="AE520">
        <v>0</v>
      </c>
      <c r="AF520" t="s">
        <v>98</v>
      </c>
      <c r="AG520" t="s">
        <v>98</v>
      </c>
      <c r="AH520" t="s">
        <v>99</v>
      </c>
      <c r="AI520" s="1">
        <f>VLOOKUP('Housing Data Set'!AH520, 'Look-Up Tab'!$B$3:$C$8,2,FALSE)</f>
        <v>3</v>
      </c>
      <c r="AJ520" t="s">
        <v>97</v>
      </c>
      <c r="AK520" t="s">
        <v>98</v>
      </c>
      <c r="AL520" t="s">
        <v>121</v>
      </c>
      <c r="AM520" t="s">
        <v>101</v>
      </c>
      <c r="AN520">
        <v>706</v>
      </c>
      <c r="AO520" t="s">
        <v>102</v>
      </c>
      <c r="AP520">
        <v>0</v>
      </c>
      <c r="AQ520">
        <v>88</v>
      </c>
      <c r="AR520">
        <v>794</v>
      </c>
      <c r="AS520" t="s">
        <v>103</v>
      </c>
      <c r="AT520" t="s">
        <v>104</v>
      </c>
      <c r="AU520" t="s">
        <v>105</v>
      </c>
      <c r="AV520" t="s">
        <v>106</v>
      </c>
      <c r="AW520">
        <v>882</v>
      </c>
      <c r="AX520">
        <v>914</v>
      </c>
      <c r="AY520">
        <v>0</v>
      </c>
      <c r="AZ520">
        <v>1796</v>
      </c>
      <c r="BA520">
        <v>1</v>
      </c>
      <c r="BB520">
        <v>0</v>
      </c>
      <c r="BC520">
        <v>2</v>
      </c>
      <c r="BD520">
        <v>1</v>
      </c>
      <c r="BE520">
        <v>3</v>
      </c>
      <c r="BF520">
        <v>1</v>
      </c>
      <c r="BG520" t="s">
        <v>98</v>
      </c>
      <c r="BH520" s="1">
        <v>7</v>
      </c>
      <c r="BI520" t="s">
        <v>107</v>
      </c>
      <c r="BJ520" s="2">
        <v>0</v>
      </c>
      <c r="BK520" s="1">
        <f t="shared" si="35"/>
        <v>0</v>
      </c>
      <c r="BL520" t="s">
        <v>83</v>
      </c>
      <c r="BM520" t="s">
        <v>108</v>
      </c>
      <c r="BN520">
        <v>1998</v>
      </c>
      <c r="BO520" t="s">
        <v>109</v>
      </c>
      <c r="BP520">
        <v>2</v>
      </c>
      <c r="BQ520">
        <v>546</v>
      </c>
      <c r="BR520" t="s">
        <v>98</v>
      </c>
      <c r="BS520" t="s">
        <v>98</v>
      </c>
      <c r="BT520" t="s">
        <v>105</v>
      </c>
      <c r="BU520">
        <v>0</v>
      </c>
      <c r="BV520">
        <v>36</v>
      </c>
      <c r="BW520">
        <v>0</v>
      </c>
      <c r="BX520">
        <v>0</v>
      </c>
      <c r="BY520">
        <v>0</v>
      </c>
      <c r="BZ520">
        <v>0</v>
      </c>
      <c r="CA520" t="s">
        <v>83</v>
      </c>
      <c r="CB520" t="s">
        <v>134</v>
      </c>
      <c r="CC520" t="s">
        <v>83</v>
      </c>
      <c r="CD520">
        <v>0</v>
      </c>
      <c r="CE520">
        <v>5</v>
      </c>
      <c r="CF520">
        <v>2007</v>
      </c>
      <c r="CG520" t="s">
        <v>110</v>
      </c>
      <c r="CH520" t="s">
        <v>111</v>
      </c>
      <c r="CI520" s="3">
        <v>211000</v>
      </c>
    </row>
    <row r="521" spans="1:87" x14ac:dyDescent="0.3">
      <c r="A521" s="1">
        <v>520</v>
      </c>
      <c r="B521">
        <v>70</v>
      </c>
      <c r="C521" t="s">
        <v>81</v>
      </c>
      <c r="D521">
        <v>53</v>
      </c>
      <c r="E521" s="1">
        <v>10918</v>
      </c>
      <c r="F521" s="2" t="s">
        <v>82</v>
      </c>
      <c r="G521" s="1">
        <f t="shared" si="32"/>
        <v>1</v>
      </c>
      <c r="H521" t="s">
        <v>83</v>
      </c>
      <c r="I521" t="s">
        <v>84</v>
      </c>
      <c r="J521" t="s">
        <v>85</v>
      </c>
      <c r="K521" t="s">
        <v>86</v>
      </c>
      <c r="L521" t="s">
        <v>87</v>
      </c>
      <c r="M521" t="s">
        <v>88</v>
      </c>
      <c r="N521" t="s">
        <v>123</v>
      </c>
      <c r="O521" t="s">
        <v>90</v>
      </c>
      <c r="P521" t="s">
        <v>90</v>
      </c>
      <c r="Q521" t="s">
        <v>91</v>
      </c>
      <c r="R521" t="s">
        <v>92</v>
      </c>
      <c r="S521">
        <v>7</v>
      </c>
      <c r="T521">
        <v>9</v>
      </c>
      <c r="U521" s="2">
        <v>1926</v>
      </c>
      <c r="V521" s="2">
        <v>2004</v>
      </c>
      <c r="W521" s="1">
        <f t="shared" si="33"/>
        <v>96</v>
      </c>
      <c r="X521" s="1">
        <f t="shared" si="34"/>
        <v>18</v>
      </c>
      <c r="Y521" t="s">
        <v>184</v>
      </c>
      <c r="Z521" t="s">
        <v>94</v>
      </c>
      <c r="AA521" t="s">
        <v>116</v>
      </c>
      <c r="AB521" t="s">
        <v>116</v>
      </c>
      <c r="AC521" t="s">
        <v>117</v>
      </c>
      <c r="AE521">
        <v>0</v>
      </c>
      <c r="AF521" t="s">
        <v>97</v>
      </c>
      <c r="AG521" t="s">
        <v>98</v>
      </c>
      <c r="AH521" t="s">
        <v>126</v>
      </c>
      <c r="AI521" s="1">
        <f>VLOOKUP('Housing Data Set'!AH521, 'Look-Up Tab'!$B$3:$C$8,2,FALSE)</f>
        <v>1</v>
      </c>
      <c r="AJ521" t="s">
        <v>97</v>
      </c>
      <c r="AK521" t="s">
        <v>98</v>
      </c>
      <c r="AL521" t="s">
        <v>100</v>
      </c>
      <c r="AM521" t="s">
        <v>102</v>
      </c>
      <c r="AN521">
        <v>0</v>
      </c>
      <c r="AO521" t="s">
        <v>102</v>
      </c>
      <c r="AP521">
        <v>0</v>
      </c>
      <c r="AQ521">
        <v>1276</v>
      </c>
      <c r="AR521">
        <v>1276</v>
      </c>
      <c r="AS521" t="s">
        <v>103</v>
      </c>
      <c r="AT521" t="s">
        <v>104</v>
      </c>
      <c r="AU521" t="s">
        <v>105</v>
      </c>
      <c r="AV521" t="s">
        <v>106</v>
      </c>
      <c r="AW521">
        <v>1276</v>
      </c>
      <c r="AX521">
        <v>804</v>
      </c>
      <c r="AY521">
        <v>0</v>
      </c>
      <c r="AZ521">
        <v>2080</v>
      </c>
      <c r="BA521">
        <v>0</v>
      </c>
      <c r="BB521">
        <v>0</v>
      </c>
      <c r="BC521">
        <v>1</v>
      </c>
      <c r="BD521">
        <v>1</v>
      </c>
      <c r="BE521">
        <v>3</v>
      </c>
      <c r="BF521">
        <v>1</v>
      </c>
      <c r="BG521" t="s">
        <v>97</v>
      </c>
      <c r="BH521" s="1">
        <v>9</v>
      </c>
      <c r="BI521" t="s">
        <v>107</v>
      </c>
      <c r="BJ521" s="2">
        <v>2</v>
      </c>
      <c r="BK521" s="1">
        <f t="shared" si="35"/>
        <v>1</v>
      </c>
      <c r="BL521" t="s">
        <v>97</v>
      </c>
      <c r="BM521" t="s">
        <v>127</v>
      </c>
      <c r="BN521">
        <v>1926</v>
      </c>
      <c r="BO521" t="s">
        <v>102</v>
      </c>
      <c r="BP521">
        <v>1</v>
      </c>
      <c r="BQ521">
        <v>282</v>
      </c>
      <c r="BR521" t="s">
        <v>98</v>
      </c>
      <c r="BS521" t="s">
        <v>98</v>
      </c>
      <c r="BT521" t="s">
        <v>105</v>
      </c>
      <c r="BU521">
        <v>0</v>
      </c>
      <c r="BV521">
        <v>0</v>
      </c>
      <c r="BW521">
        <v>0</v>
      </c>
      <c r="BX521">
        <v>0</v>
      </c>
      <c r="BY521">
        <v>145</v>
      </c>
      <c r="BZ521">
        <v>0</v>
      </c>
      <c r="CA521" t="s">
        <v>83</v>
      </c>
      <c r="CB521" t="s">
        <v>134</v>
      </c>
      <c r="CC521" t="s">
        <v>83</v>
      </c>
      <c r="CD521">
        <v>0</v>
      </c>
      <c r="CE521">
        <v>6</v>
      </c>
      <c r="CF521">
        <v>2009</v>
      </c>
      <c r="CG521" t="s">
        <v>110</v>
      </c>
      <c r="CH521" t="s">
        <v>111</v>
      </c>
      <c r="CI521" s="3">
        <v>234000</v>
      </c>
    </row>
    <row r="522" spans="1:87" x14ac:dyDescent="0.3">
      <c r="A522" s="1">
        <v>521</v>
      </c>
      <c r="B522">
        <v>190</v>
      </c>
      <c r="C522" t="s">
        <v>81</v>
      </c>
      <c r="D522">
        <v>60</v>
      </c>
      <c r="E522" s="1">
        <v>10800</v>
      </c>
      <c r="F522" s="2" t="s">
        <v>82</v>
      </c>
      <c r="G522" s="1">
        <f t="shared" si="32"/>
        <v>1</v>
      </c>
      <c r="H522" t="s">
        <v>174</v>
      </c>
      <c r="I522" t="s">
        <v>84</v>
      </c>
      <c r="J522" t="s">
        <v>85</v>
      </c>
      <c r="K522" t="s">
        <v>86</v>
      </c>
      <c r="L522" t="s">
        <v>87</v>
      </c>
      <c r="M522" t="s">
        <v>88</v>
      </c>
      <c r="N522" t="s">
        <v>143</v>
      </c>
      <c r="O522" t="s">
        <v>90</v>
      </c>
      <c r="P522" t="s">
        <v>90</v>
      </c>
      <c r="Q522" t="s">
        <v>149</v>
      </c>
      <c r="R522" t="s">
        <v>92</v>
      </c>
      <c r="S522">
        <v>4</v>
      </c>
      <c r="T522">
        <v>7</v>
      </c>
      <c r="U522" s="2">
        <v>1900</v>
      </c>
      <c r="V522" s="2">
        <v>2000</v>
      </c>
      <c r="W522" s="1">
        <f t="shared" si="33"/>
        <v>122</v>
      </c>
      <c r="X522" s="1">
        <f t="shared" si="34"/>
        <v>22</v>
      </c>
      <c r="Y522" t="s">
        <v>93</v>
      </c>
      <c r="Z522" t="s">
        <v>94</v>
      </c>
      <c r="AA522" t="s">
        <v>116</v>
      </c>
      <c r="AB522" t="s">
        <v>116</v>
      </c>
      <c r="AC522" t="s">
        <v>117</v>
      </c>
      <c r="AE522">
        <v>0</v>
      </c>
      <c r="AF522" t="s">
        <v>98</v>
      </c>
      <c r="AG522" t="s">
        <v>98</v>
      </c>
      <c r="AH522" t="s">
        <v>126</v>
      </c>
      <c r="AI522" s="1">
        <f>VLOOKUP('Housing Data Set'!AH522, 'Look-Up Tab'!$B$3:$C$8,2,FALSE)</f>
        <v>1</v>
      </c>
      <c r="AJ522" t="s">
        <v>83</v>
      </c>
      <c r="AK522" t="s">
        <v>83</v>
      </c>
      <c r="AL522" t="s">
        <v>83</v>
      </c>
      <c r="AM522" t="s">
        <v>83</v>
      </c>
      <c r="AN522">
        <v>0</v>
      </c>
      <c r="AO522" t="s">
        <v>83</v>
      </c>
      <c r="AP522">
        <v>0</v>
      </c>
      <c r="AQ522">
        <v>0</v>
      </c>
      <c r="AR522">
        <v>0</v>
      </c>
      <c r="AS522" t="s">
        <v>103</v>
      </c>
      <c r="AT522" t="s">
        <v>98</v>
      </c>
      <c r="AU522" t="s">
        <v>177</v>
      </c>
      <c r="AV522" t="s">
        <v>164</v>
      </c>
      <c r="AW522">
        <v>694</v>
      </c>
      <c r="AX522">
        <v>600</v>
      </c>
      <c r="AY522">
        <v>0</v>
      </c>
      <c r="AZ522">
        <v>1294</v>
      </c>
      <c r="BA522">
        <v>0</v>
      </c>
      <c r="BB522">
        <v>0</v>
      </c>
      <c r="BC522">
        <v>2</v>
      </c>
      <c r="BD522">
        <v>0</v>
      </c>
      <c r="BE522">
        <v>3</v>
      </c>
      <c r="BF522">
        <v>2</v>
      </c>
      <c r="BG522" t="s">
        <v>98</v>
      </c>
      <c r="BH522" s="1">
        <v>7</v>
      </c>
      <c r="BI522" t="s">
        <v>107</v>
      </c>
      <c r="BJ522" s="2">
        <v>0</v>
      </c>
      <c r="BK522" s="1">
        <f t="shared" si="35"/>
        <v>0</v>
      </c>
      <c r="BL522" t="s">
        <v>83</v>
      </c>
      <c r="BM522" t="s">
        <v>83</v>
      </c>
      <c r="BN522" t="s">
        <v>83</v>
      </c>
      <c r="BO522" t="s">
        <v>83</v>
      </c>
      <c r="BP522">
        <v>0</v>
      </c>
      <c r="BQ522">
        <v>0</v>
      </c>
      <c r="BR522" t="s">
        <v>83</v>
      </c>
      <c r="BS522" t="s">
        <v>83</v>
      </c>
      <c r="BT522" t="s">
        <v>177</v>
      </c>
      <c r="BU522">
        <v>220</v>
      </c>
      <c r="BV522">
        <v>114</v>
      </c>
      <c r="BW522">
        <v>210</v>
      </c>
      <c r="BX522">
        <v>0</v>
      </c>
      <c r="BY522">
        <v>0</v>
      </c>
      <c r="BZ522">
        <v>0</v>
      </c>
      <c r="CA522" t="s">
        <v>83</v>
      </c>
      <c r="CB522" t="s">
        <v>83</v>
      </c>
      <c r="CC522" t="s">
        <v>83</v>
      </c>
      <c r="CD522">
        <v>0</v>
      </c>
      <c r="CE522">
        <v>8</v>
      </c>
      <c r="CF522">
        <v>2008</v>
      </c>
      <c r="CG522" t="s">
        <v>110</v>
      </c>
      <c r="CH522" t="s">
        <v>111</v>
      </c>
      <c r="CI522" s="3">
        <v>106250</v>
      </c>
    </row>
    <row r="523" spans="1:87" x14ac:dyDescent="0.3">
      <c r="A523" s="1">
        <v>522</v>
      </c>
      <c r="B523">
        <v>20</v>
      </c>
      <c r="C523" t="s">
        <v>81</v>
      </c>
      <c r="D523">
        <v>90</v>
      </c>
      <c r="E523" s="1">
        <v>11988</v>
      </c>
      <c r="F523" s="2" t="s">
        <v>82</v>
      </c>
      <c r="G523" s="1">
        <f t="shared" si="32"/>
        <v>1</v>
      </c>
      <c r="H523" t="s">
        <v>83</v>
      </c>
      <c r="I523" t="s">
        <v>120</v>
      </c>
      <c r="J523" t="s">
        <v>85</v>
      </c>
      <c r="K523" t="s">
        <v>86</v>
      </c>
      <c r="L523" t="s">
        <v>122</v>
      </c>
      <c r="M523" t="s">
        <v>88</v>
      </c>
      <c r="N523" t="s">
        <v>162</v>
      </c>
      <c r="O523" t="s">
        <v>114</v>
      </c>
      <c r="P523" t="s">
        <v>90</v>
      </c>
      <c r="Q523" t="s">
        <v>91</v>
      </c>
      <c r="R523" t="s">
        <v>115</v>
      </c>
      <c r="S523">
        <v>6</v>
      </c>
      <c r="T523">
        <v>6</v>
      </c>
      <c r="U523" s="2">
        <v>1957</v>
      </c>
      <c r="V523" s="2">
        <v>1957</v>
      </c>
      <c r="W523" s="1">
        <f t="shared" si="33"/>
        <v>65</v>
      </c>
      <c r="X523" s="1">
        <f t="shared" si="34"/>
        <v>65</v>
      </c>
      <c r="Y523" t="s">
        <v>93</v>
      </c>
      <c r="Z523" t="s">
        <v>94</v>
      </c>
      <c r="AA523" t="s">
        <v>95</v>
      </c>
      <c r="AB523" t="s">
        <v>95</v>
      </c>
      <c r="AC523" t="s">
        <v>117</v>
      </c>
      <c r="AE523">
        <v>0</v>
      </c>
      <c r="AF523" t="s">
        <v>98</v>
      </c>
      <c r="AG523" t="s">
        <v>98</v>
      </c>
      <c r="AH523" t="s">
        <v>118</v>
      </c>
      <c r="AI523" s="1">
        <f>VLOOKUP('Housing Data Set'!AH523, 'Look-Up Tab'!$B$3:$C$8,2,FALSE)</f>
        <v>2</v>
      </c>
      <c r="AJ523" t="s">
        <v>98</v>
      </c>
      <c r="AK523" t="s">
        <v>98</v>
      </c>
      <c r="AL523" t="s">
        <v>100</v>
      </c>
      <c r="AM523" t="s">
        <v>153</v>
      </c>
      <c r="AN523">
        <v>777</v>
      </c>
      <c r="AO523" t="s">
        <v>102</v>
      </c>
      <c r="AP523">
        <v>0</v>
      </c>
      <c r="AQ523">
        <v>467</v>
      </c>
      <c r="AR523">
        <v>1244</v>
      </c>
      <c r="AS523" t="s">
        <v>103</v>
      </c>
      <c r="AT523" t="s">
        <v>104</v>
      </c>
      <c r="AU523" t="s">
        <v>105</v>
      </c>
      <c r="AV523" t="s">
        <v>164</v>
      </c>
      <c r="AW523">
        <v>1244</v>
      </c>
      <c r="AX523">
        <v>0</v>
      </c>
      <c r="AY523">
        <v>0</v>
      </c>
      <c r="AZ523">
        <v>1244</v>
      </c>
      <c r="BA523">
        <v>0</v>
      </c>
      <c r="BB523">
        <v>0</v>
      </c>
      <c r="BC523">
        <v>1</v>
      </c>
      <c r="BD523">
        <v>1</v>
      </c>
      <c r="BE523">
        <v>3</v>
      </c>
      <c r="BF523">
        <v>1</v>
      </c>
      <c r="BG523" t="s">
        <v>98</v>
      </c>
      <c r="BH523" s="1">
        <v>6</v>
      </c>
      <c r="BI523" t="s">
        <v>107</v>
      </c>
      <c r="BJ523" s="2">
        <v>2</v>
      </c>
      <c r="BK523" s="1">
        <f t="shared" si="35"/>
        <v>1</v>
      </c>
      <c r="BL523" t="s">
        <v>97</v>
      </c>
      <c r="BM523" t="s">
        <v>108</v>
      </c>
      <c r="BN523">
        <v>1957</v>
      </c>
      <c r="BO523" t="s">
        <v>102</v>
      </c>
      <c r="BP523">
        <v>1</v>
      </c>
      <c r="BQ523">
        <v>336</v>
      </c>
      <c r="BR523" t="s">
        <v>98</v>
      </c>
      <c r="BS523" t="s">
        <v>98</v>
      </c>
      <c r="BT523" t="s">
        <v>105</v>
      </c>
      <c r="BU523">
        <v>0</v>
      </c>
      <c r="BV523">
        <v>40</v>
      </c>
      <c r="BW523">
        <v>0</v>
      </c>
      <c r="BX523">
        <v>0</v>
      </c>
      <c r="BY523">
        <v>0</v>
      </c>
      <c r="BZ523">
        <v>0</v>
      </c>
      <c r="CA523" t="s">
        <v>83</v>
      </c>
      <c r="CB523" t="s">
        <v>83</v>
      </c>
      <c r="CC523" t="s">
        <v>83</v>
      </c>
      <c r="CD523">
        <v>0</v>
      </c>
      <c r="CE523">
        <v>5</v>
      </c>
      <c r="CF523">
        <v>2007</v>
      </c>
      <c r="CG523" t="s">
        <v>110</v>
      </c>
      <c r="CH523" t="s">
        <v>111</v>
      </c>
      <c r="CI523" s="3">
        <v>150000</v>
      </c>
    </row>
    <row r="524" spans="1:87" x14ac:dyDescent="0.3">
      <c r="A524" s="1">
        <v>523</v>
      </c>
      <c r="B524">
        <v>50</v>
      </c>
      <c r="C524" t="s">
        <v>142</v>
      </c>
      <c r="D524">
        <v>50</v>
      </c>
      <c r="E524" s="1">
        <v>5000</v>
      </c>
      <c r="F524" s="2" t="s">
        <v>82</v>
      </c>
      <c r="G524" s="1">
        <f t="shared" si="32"/>
        <v>1</v>
      </c>
      <c r="H524" t="s">
        <v>83</v>
      </c>
      <c r="I524" t="s">
        <v>84</v>
      </c>
      <c r="J524" t="s">
        <v>85</v>
      </c>
      <c r="K524" t="s">
        <v>86</v>
      </c>
      <c r="L524" t="s">
        <v>122</v>
      </c>
      <c r="M524" t="s">
        <v>88</v>
      </c>
      <c r="N524" t="s">
        <v>148</v>
      </c>
      <c r="O524" t="s">
        <v>114</v>
      </c>
      <c r="P524" t="s">
        <v>90</v>
      </c>
      <c r="Q524" t="s">
        <v>91</v>
      </c>
      <c r="R524" t="s">
        <v>132</v>
      </c>
      <c r="S524">
        <v>6</v>
      </c>
      <c r="T524">
        <v>7</v>
      </c>
      <c r="U524" s="2">
        <v>1947</v>
      </c>
      <c r="V524" s="2">
        <v>1950</v>
      </c>
      <c r="W524" s="1">
        <f t="shared" si="33"/>
        <v>75</v>
      </c>
      <c r="X524" s="1">
        <f t="shared" si="34"/>
        <v>72</v>
      </c>
      <c r="Y524" t="s">
        <v>93</v>
      </c>
      <c r="Z524" t="s">
        <v>94</v>
      </c>
      <c r="AA524" t="s">
        <v>180</v>
      </c>
      <c r="AB524" t="s">
        <v>181</v>
      </c>
      <c r="AC524" t="s">
        <v>117</v>
      </c>
      <c r="AE524">
        <v>0</v>
      </c>
      <c r="AF524" t="s">
        <v>98</v>
      </c>
      <c r="AG524" t="s">
        <v>97</v>
      </c>
      <c r="AH524" t="s">
        <v>118</v>
      </c>
      <c r="AI524" s="1">
        <f>VLOOKUP('Housing Data Set'!AH524, 'Look-Up Tab'!$B$3:$C$8,2,FALSE)</f>
        <v>2</v>
      </c>
      <c r="AJ524" t="s">
        <v>98</v>
      </c>
      <c r="AK524" t="s">
        <v>98</v>
      </c>
      <c r="AL524" t="s">
        <v>100</v>
      </c>
      <c r="AM524" t="s">
        <v>119</v>
      </c>
      <c r="AN524">
        <v>399</v>
      </c>
      <c r="AO524" t="s">
        <v>102</v>
      </c>
      <c r="AP524">
        <v>0</v>
      </c>
      <c r="AQ524">
        <v>605</v>
      </c>
      <c r="AR524">
        <v>1004</v>
      </c>
      <c r="AS524" t="s">
        <v>103</v>
      </c>
      <c r="AT524" t="s">
        <v>104</v>
      </c>
      <c r="AU524" t="s">
        <v>105</v>
      </c>
      <c r="AV524" t="s">
        <v>106</v>
      </c>
      <c r="AW524">
        <v>1004</v>
      </c>
      <c r="AX524">
        <v>660</v>
      </c>
      <c r="AY524">
        <v>0</v>
      </c>
      <c r="AZ524">
        <v>1664</v>
      </c>
      <c r="BA524">
        <v>0</v>
      </c>
      <c r="BB524">
        <v>0</v>
      </c>
      <c r="BC524">
        <v>2</v>
      </c>
      <c r="BD524">
        <v>0</v>
      </c>
      <c r="BE524">
        <v>3</v>
      </c>
      <c r="BF524">
        <v>1</v>
      </c>
      <c r="BG524" t="s">
        <v>98</v>
      </c>
      <c r="BH524" s="1">
        <v>7</v>
      </c>
      <c r="BI524" t="s">
        <v>107</v>
      </c>
      <c r="BJ524" s="2">
        <v>2</v>
      </c>
      <c r="BK524" s="1">
        <f t="shared" si="35"/>
        <v>1</v>
      </c>
      <c r="BL524" t="s">
        <v>97</v>
      </c>
      <c r="BM524" t="s">
        <v>127</v>
      </c>
      <c r="BN524">
        <v>1950</v>
      </c>
      <c r="BO524" t="s">
        <v>102</v>
      </c>
      <c r="BP524">
        <v>2</v>
      </c>
      <c r="BQ524">
        <v>420</v>
      </c>
      <c r="BR524" t="s">
        <v>98</v>
      </c>
      <c r="BS524" t="s">
        <v>98</v>
      </c>
      <c r="BT524" t="s">
        <v>105</v>
      </c>
      <c r="BU524">
        <v>0</v>
      </c>
      <c r="BV524">
        <v>24</v>
      </c>
      <c r="BW524">
        <v>36</v>
      </c>
      <c r="BX524">
        <v>0</v>
      </c>
      <c r="BY524">
        <v>0</v>
      </c>
      <c r="BZ524">
        <v>0</v>
      </c>
      <c r="CA524" t="s">
        <v>83</v>
      </c>
      <c r="CB524" t="s">
        <v>83</v>
      </c>
      <c r="CC524" t="s">
        <v>83</v>
      </c>
      <c r="CD524">
        <v>0</v>
      </c>
      <c r="CE524">
        <v>10</v>
      </c>
      <c r="CF524">
        <v>2006</v>
      </c>
      <c r="CG524" t="s">
        <v>110</v>
      </c>
      <c r="CH524" t="s">
        <v>111</v>
      </c>
      <c r="CI524" s="3">
        <v>159000</v>
      </c>
    </row>
    <row r="525" spans="1:87" x14ac:dyDescent="0.3">
      <c r="A525" s="1">
        <v>524</v>
      </c>
      <c r="B525">
        <v>60</v>
      </c>
      <c r="C525" t="s">
        <v>81</v>
      </c>
      <c r="D525">
        <v>130</v>
      </c>
      <c r="E525" s="1">
        <v>40094</v>
      </c>
      <c r="F525" s="2" t="s">
        <v>82</v>
      </c>
      <c r="G525" s="1">
        <f t="shared" si="32"/>
        <v>1</v>
      </c>
      <c r="H525" t="s">
        <v>83</v>
      </c>
      <c r="I525" t="s">
        <v>120</v>
      </c>
      <c r="J525" t="s">
        <v>175</v>
      </c>
      <c r="K525" t="s">
        <v>86</v>
      </c>
      <c r="L525" t="s">
        <v>87</v>
      </c>
      <c r="M525" t="s">
        <v>88</v>
      </c>
      <c r="N525" t="s">
        <v>185</v>
      </c>
      <c r="O525" t="s">
        <v>139</v>
      </c>
      <c r="P525" t="s">
        <v>139</v>
      </c>
      <c r="Q525" t="s">
        <v>91</v>
      </c>
      <c r="R525" t="s">
        <v>92</v>
      </c>
      <c r="S525">
        <v>10</v>
      </c>
      <c r="T525">
        <v>5</v>
      </c>
      <c r="U525" s="2">
        <v>2007</v>
      </c>
      <c r="V525" s="2">
        <v>2008</v>
      </c>
      <c r="W525" s="1">
        <f t="shared" si="33"/>
        <v>15</v>
      </c>
      <c r="X525" s="1">
        <f t="shared" si="34"/>
        <v>14</v>
      </c>
      <c r="Y525" t="s">
        <v>152</v>
      </c>
      <c r="Z525" t="s">
        <v>94</v>
      </c>
      <c r="AA525" t="s">
        <v>180</v>
      </c>
      <c r="AB525" t="s">
        <v>181</v>
      </c>
      <c r="AC525" t="s">
        <v>137</v>
      </c>
      <c r="AE525">
        <v>762</v>
      </c>
      <c r="AF525" t="s">
        <v>104</v>
      </c>
      <c r="AG525" t="s">
        <v>98</v>
      </c>
      <c r="AH525" t="s">
        <v>99</v>
      </c>
      <c r="AI525" s="1">
        <f>VLOOKUP('Housing Data Set'!AH525, 'Look-Up Tab'!$B$3:$C$8,2,FALSE)</f>
        <v>3</v>
      </c>
      <c r="AJ525" t="s">
        <v>104</v>
      </c>
      <c r="AK525" t="s">
        <v>98</v>
      </c>
      <c r="AL525" t="s">
        <v>97</v>
      </c>
      <c r="AM525" t="s">
        <v>101</v>
      </c>
      <c r="AN525">
        <v>2260</v>
      </c>
      <c r="AO525" t="s">
        <v>102</v>
      </c>
      <c r="AP525">
        <v>0</v>
      </c>
      <c r="AQ525">
        <v>878</v>
      </c>
      <c r="AR525">
        <v>3138</v>
      </c>
      <c r="AS525" t="s">
        <v>103</v>
      </c>
      <c r="AT525" t="s">
        <v>104</v>
      </c>
      <c r="AU525" t="s">
        <v>105</v>
      </c>
      <c r="AV525" t="s">
        <v>106</v>
      </c>
      <c r="AW525">
        <v>3138</v>
      </c>
      <c r="AX525">
        <v>1538</v>
      </c>
      <c r="AY525">
        <v>0</v>
      </c>
      <c r="AZ525">
        <v>4676</v>
      </c>
      <c r="BA525">
        <v>1</v>
      </c>
      <c r="BB525">
        <v>0</v>
      </c>
      <c r="BC525">
        <v>3</v>
      </c>
      <c r="BD525">
        <v>1</v>
      </c>
      <c r="BE525">
        <v>3</v>
      </c>
      <c r="BF525">
        <v>1</v>
      </c>
      <c r="BG525" t="s">
        <v>104</v>
      </c>
      <c r="BH525" s="1">
        <v>11</v>
      </c>
      <c r="BI525" t="s">
        <v>107</v>
      </c>
      <c r="BJ525" s="2">
        <v>1</v>
      </c>
      <c r="BK525" s="1">
        <f t="shared" si="35"/>
        <v>1</v>
      </c>
      <c r="BL525" t="s">
        <v>97</v>
      </c>
      <c r="BM525" t="s">
        <v>156</v>
      </c>
      <c r="BN525">
        <v>2007</v>
      </c>
      <c r="BO525" t="s">
        <v>157</v>
      </c>
      <c r="BP525">
        <v>3</v>
      </c>
      <c r="BQ525">
        <v>884</v>
      </c>
      <c r="BR525" t="s">
        <v>98</v>
      </c>
      <c r="BS525" t="s">
        <v>98</v>
      </c>
      <c r="BT525" t="s">
        <v>105</v>
      </c>
      <c r="BU525">
        <v>208</v>
      </c>
      <c r="BV525">
        <v>406</v>
      </c>
      <c r="BW525">
        <v>0</v>
      </c>
      <c r="BX525">
        <v>0</v>
      </c>
      <c r="BY525">
        <v>0</v>
      </c>
      <c r="BZ525">
        <v>0</v>
      </c>
      <c r="CA525" t="s">
        <v>83</v>
      </c>
      <c r="CB525" t="s">
        <v>83</v>
      </c>
      <c r="CC525" t="s">
        <v>83</v>
      </c>
      <c r="CD525">
        <v>0</v>
      </c>
      <c r="CE525">
        <v>10</v>
      </c>
      <c r="CF525">
        <v>2007</v>
      </c>
      <c r="CG525" t="s">
        <v>158</v>
      </c>
      <c r="CH525" t="s">
        <v>159</v>
      </c>
      <c r="CI525" s="3">
        <v>184750</v>
      </c>
    </row>
    <row r="526" spans="1:87" x14ac:dyDescent="0.3">
      <c r="A526" s="1">
        <v>525</v>
      </c>
      <c r="B526">
        <v>60</v>
      </c>
      <c r="C526" t="s">
        <v>81</v>
      </c>
      <c r="D526">
        <v>95</v>
      </c>
      <c r="E526" s="1">
        <v>11787</v>
      </c>
      <c r="F526" s="2" t="s">
        <v>82</v>
      </c>
      <c r="G526" s="1">
        <f t="shared" si="32"/>
        <v>1</v>
      </c>
      <c r="H526" t="s">
        <v>83</v>
      </c>
      <c r="I526" t="s">
        <v>120</v>
      </c>
      <c r="J526" t="s">
        <v>85</v>
      </c>
      <c r="K526" t="s">
        <v>86</v>
      </c>
      <c r="L526" t="s">
        <v>87</v>
      </c>
      <c r="M526" t="s">
        <v>88</v>
      </c>
      <c r="N526" t="s">
        <v>129</v>
      </c>
      <c r="O526" t="s">
        <v>90</v>
      </c>
      <c r="P526" t="s">
        <v>90</v>
      </c>
      <c r="Q526" t="s">
        <v>91</v>
      </c>
      <c r="R526" t="s">
        <v>92</v>
      </c>
      <c r="S526">
        <v>7</v>
      </c>
      <c r="T526">
        <v>5</v>
      </c>
      <c r="U526" s="2">
        <v>1996</v>
      </c>
      <c r="V526" s="2">
        <v>1997</v>
      </c>
      <c r="W526" s="1">
        <f t="shared" si="33"/>
        <v>26</v>
      </c>
      <c r="X526" s="1">
        <f t="shared" si="34"/>
        <v>25</v>
      </c>
      <c r="Y526" t="s">
        <v>93</v>
      </c>
      <c r="Z526" t="s">
        <v>94</v>
      </c>
      <c r="AA526" t="s">
        <v>95</v>
      </c>
      <c r="AB526" t="s">
        <v>95</v>
      </c>
      <c r="AC526" t="s">
        <v>96</v>
      </c>
      <c r="AE526">
        <v>594</v>
      </c>
      <c r="AF526" t="s">
        <v>97</v>
      </c>
      <c r="AG526" t="s">
        <v>98</v>
      </c>
      <c r="AH526" t="s">
        <v>99</v>
      </c>
      <c r="AI526" s="1">
        <f>VLOOKUP('Housing Data Set'!AH526, 'Look-Up Tab'!$B$3:$C$8,2,FALSE)</f>
        <v>3</v>
      </c>
      <c r="AJ526" t="s">
        <v>97</v>
      </c>
      <c r="AK526" t="s">
        <v>98</v>
      </c>
      <c r="AL526" t="s">
        <v>100</v>
      </c>
      <c r="AM526" t="s">
        <v>101</v>
      </c>
      <c r="AN526">
        <v>719</v>
      </c>
      <c r="AO526" t="s">
        <v>102</v>
      </c>
      <c r="AP526">
        <v>0</v>
      </c>
      <c r="AQ526">
        <v>660</v>
      </c>
      <c r="AR526">
        <v>1379</v>
      </c>
      <c r="AS526" t="s">
        <v>103</v>
      </c>
      <c r="AT526" t="s">
        <v>104</v>
      </c>
      <c r="AU526" t="s">
        <v>105</v>
      </c>
      <c r="AV526" t="s">
        <v>106</v>
      </c>
      <c r="AW526">
        <v>1383</v>
      </c>
      <c r="AX526">
        <v>1015</v>
      </c>
      <c r="AY526">
        <v>0</v>
      </c>
      <c r="AZ526">
        <v>2398</v>
      </c>
      <c r="BA526">
        <v>1</v>
      </c>
      <c r="BB526">
        <v>0</v>
      </c>
      <c r="BC526">
        <v>2</v>
      </c>
      <c r="BD526">
        <v>1</v>
      </c>
      <c r="BE526">
        <v>3</v>
      </c>
      <c r="BF526">
        <v>1</v>
      </c>
      <c r="BG526" t="s">
        <v>97</v>
      </c>
      <c r="BH526" s="1">
        <v>8</v>
      </c>
      <c r="BI526" t="s">
        <v>107</v>
      </c>
      <c r="BJ526" s="2">
        <v>1</v>
      </c>
      <c r="BK526" s="1">
        <f t="shared" si="35"/>
        <v>1</v>
      </c>
      <c r="BL526" t="s">
        <v>98</v>
      </c>
      <c r="BM526" t="s">
        <v>108</v>
      </c>
      <c r="BN526">
        <v>1996</v>
      </c>
      <c r="BO526" t="s">
        <v>157</v>
      </c>
      <c r="BP526">
        <v>3</v>
      </c>
      <c r="BQ526">
        <v>834</v>
      </c>
      <c r="BR526" t="s">
        <v>98</v>
      </c>
      <c r="BS526" t="s">
        <v>98</v>
      </c>
      <c r="BT526" t="s">
        <v>105</v>
      </c>
      <c r="BU526">
        <v>239</v>
      </c>
      <c r="BV526">
        <v>60</v>
      </c>
      <c r="BW526">
        <v>0</v>
      </c>
      <c r="BX526">
        <v>0</v>
      </c>
      <c r="BY526">
        <v>0</v>
      </c>
      <c r="BZ526">
        <v>0</v>
      </c>
      <c r="CA526" t="s">
        <v>83</v>
      </c>
      <c r="CB526" t="s">
        <v>83</v>
      </c>
      <c r="CC526" t="s">
        <v>83</v>
      </c>
      <c r="CD526">
        <v>0</v>
      </c>
      <c r="CE526">
        <v>8</v>
      </c>
      <c r="CF526">
        <v>2007</v>
      </c>
      <c r="CG526" t="s">
        <v>110</v>
      </c>
      <c r="CH526" t="s">
        <v>111</v>
      </c>
      <c r="CI526" s="3">
        <v>315750</v>
      </c>
    </row>
    <row r="527" spans="1:87" x14ac:dyDescent="0.3">
      <c r="A527" s="1">
        <v>526</v>
      </c>
      <c r="B527">
        <v>20</v>
      </c>
      <c r="C527" t="s">
        <v>192</v>
      </c>
      <c r="D527">
        <v>62</v>
      </c>
      <c r="E527" s="1">
        <v>7500</v>
      </c>
      <c r="F527" s="2" t="s">
        <v>82</v>
      </c>
      <c r="G527" s="1">
        <f t="shared" si="32"/>
        <v>1</v>
      </c>
      <c r="H527" t="s">
        <v>82</v>
      </c>
      <c r="I527" t="s">
        <v>84</v>
      </c>
      <c r="J527" t="s">
        <v>85</v>
      </c>
      <c r="K527" t="s">
        <v>86</v>
      </c>
      <c r="L527" t="s">
        <v>87</v>
      </c>
      <c r="M527" t="s">
        <v>88</v>
      </c>
      <c r="N527" t="s">
        <v>136</v>
      </c>
      <c r="O527" t="s">
        <v>90</v>
      </c>
      <c r="P527" t="s">
        <v>90</v>
      </c>
      <c r="Q527" t="s">
        <v>91</v>
      </c>
      <c r="R527" t="s">
        <v>115</v>
      </c>
      <c r="S527">
        <v>7</v>
      </c>
      <c r="T527">
        <v>5</v>
      </c>
      <c r="U527" s="2">
        <v>2005</v>
      </c>
      <c r="V527" s="2">
        <v>2005</v>
      </c>
      <c r="W527" s="1">
        <f t="shared" si="33"/>
        <v>17</v>
      </c>
      <c r="X527" s="1">
        <f t="shared" si="34"/>
        <v>17</v>
      </c>
      <c r="Y527" t="s">
        <v>93</v>
      </c>
      <c r="Z527" t="s">
        <v>94</v>
      </c>
      <c r="AA527" t="s">
        <v>95</v>
      </c>
      <c r="AB527" t="s">
        <v>95</v>
      </c>
      <c r="AC527" t="s">
        <v>117</v>
      </c>
      <c r="AE527">
        <v>0</v>
      </c>
      <c r="AF527" t="s">
        <v>97</v>
      </c>
      <c r="AG527" t="s">
        <v>98</v>
      </c>
      <c r="AH527" t="s">
        <v>99</v>
      </c>
      <c r="AI527" s="1">
        <f>VLOOKUP('Housing Data Set'!AH527, 'Look-Up Tab'!$B$3:$C$8,2,FALSE)</f>
        <v>3</v>
      </c>
      <c r="AJ527" t="s">
        <v>97</v>
      </c>
      <c r="AK527" t="s">
        <v>98</v>
      </c>
      <c r="AL527" t="s">
        <v>100</v>
      </c>
      <c r="AM527" t="s">
        <v>102</v>
      </c>
      <c r="AN527">
        <v>0</v>
      </c>
      <c r="AO527" t="s">
        <v>102</v>
      </c>
      <c r="AP527">
        <v>0</v>
      </c>
      <c r="AQ527">
        <v>1257</v>
      </c>
      <c r="AR527">
        <v>1257</v>
      </c>
      <c r="AS527" t="s">
        <v>103</v>
      </c>
      <c r="AT527" t="s">
        <v>104</v>
      </c>
      <c r="AU527" t="s">
        <v>105</v>
      </c>
      <c r="AV527" t="s">
        <v>106</v>
      </c>
      <c r="AW527">
        <v>1266</v>
      </c>
      <c r="AX527">
        <v>0</v>
      </c>
      <c r="AY527">
        <v>0</v>
      </c>
      <c r="AZ527">
        <v>1266</v>
      </c>
      <c r="BA527">
        <v>0</v>
      </c>
      <c r="BB527">
        <v>0</v>
      </c>
      <c r="BC527">
        <v>2</v>
      </c>
      <c r="BD527">
        <v>0</v>
      </c>
      <c r="BE527">
        <v>3</v>
      </c>
      <c r="BF527">
        <v>1</v>
      </c>
      <c r="BG527" t="s">
        <v>97</v>
      </c>
      <c r="BH527" s="1">
        <v>6</v>
      </c>
      <c r="BI527" t="s">
        <v>107</v>
      </c>
      <c r="BJ527" s="2">
        <v>1</v>
      </c>
      <c r="BK527" s="1">
        <f t="shared" si="35"/>
        <v>1</v>
      </c>
      <c r="BL527" t="s">
        <v>98</v>
      </c>
      <c r="BM527" t="s">
        <v>108</v>
      </c>
      <c r="BN527">
        <v>2005</v>
      </c>
      <c r="BO527" t="s">
        <v>102</v>
      </c>
      <c r="BP527">
        <v>2</v>
      </c>
      <c r="BQ527">
        <v>453</v>
      </c>
      <c r="BR527" t="s">
        <v>98</v>
      </c>
      <c r="BS527" t="s">
        <v>98</v>
      </c>
      <c r="BT527" t="s">
        <v>105</v>
      </c>
      <c r="BU527">
        <v>38</v>
      </c>
      <c r="BV527">
        <v>144</v>
      </c>
      <c r="BW527">
        <v>0</v>
      </c>
      <c r="BX527">
        <v>0</v>
      </c>
      <c r="BY527">
        <v>0</v>
      </c>
      <c r="BZ527">
        <v>0</v>
      </c>
      <c r="CA527" t="s">
        <v>83</v>
      </c>
      <c r="CB527" t="s">
        <v>83</v>
      </c>
      <c r="CC527" t="s">
        <v>83</v>
      </c>
      <c r="CD527">
        <v>0</v>
      </c>
      <c r="CE527">
        <v>4</v>
      </c>
      <c r="CF527">
        <v>2006</v>
      </c>
      <c r="CG527" t="s">
        <v>110</v>
      </c>
      <c r="CH527" t="s">
        <v>111</v>
      </c>
      <c r="CI527" s="3">
        <v>176000</v>
      </c>
    </row>
    <row r="528" spans="1:87" x14ac:dyDescent="0.3">
      <c r="A528" s="1">
        <v>527</v>
      </c>
      <c r="B528">
        <v>20</v>
      </c>
      <c r="C528" t="s">
        <v>81</v>
      </c>
      <c r="D528">
        <v>70</v>
      </c>
      <c r="E528" s="1">
        <v>13300</v>
      </c>
      <c r="F528" s="2" t="s">
        <v>82</v>
      </c>
      <c r="G528" s="1">
        <f t="shared" si="32"/>
        <v>1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88</v>
      </c>
      <c r="N528" t="s">
        <v>162</v>
      </c>
      <c r="O528" t="s">
        <v>90</v>
      </c>
      <c r="P528" t="s">
        <v>90</v>
      </c>
      <c r="Q528" t="s">
        <v>91</v>
      </c>
      <c r="R528" t="s">
        <v>115</v>
      </c>
      <c r="S528">
        <v>5</v>
      </c>
      <c r="T528">
        <v>7</v>
      </c>
      <c r="U528" s="2">
        <v>1956</v>
      </c>
      <c r="V528" s="2">
        <v>2000</v>
      </c>
      <c r="W528" s="1">
        <f t="shared" si="33"/>
        <v>66</v>
      </c>
      <c r="X528" s="1">
        <f t="shared" si="34"/>
        <v>22</v>
      </c>
      <c r="Y528" t="s">
        <v>152</v>
      </c>
      <c r="Z528" t="s">
        <v>94</v>
      </c>
      <c r="AA528" t="s">
        <v>124</v>
      </c>
      <c r="AB528" t="s">
        <v>124</v>
      </c>
      <c r="AC528" t="s">
        <v>117</v>
      </c>
      <c r="AE528">
        <v>0</v>
      </c>
      <c r="AF528" t="s">
        <v>98</v>
      </c>
      <c r="AG528" t="s">
        <v>98</v>
      </c>
      <c r="AH528" t="s">
        <v>118</v>
      </c>
      <c r="AI528" s="1">
        <f>VLOOKUP('Housing Data Set'!AH528, 'Look-Up Tab'!$B$3:$C$8,2,FALSE)</f>
        <v>2</v>
      </c>
      <c r="AJ528" t="s">
        <v>97</v>
      </c>
      <c r="AK528" t="s">
        <v>98</v>
      </c>
      <c r="AL528" t="s">
        <v>100</v>
      </c>
      <c r="AM528" t="s">
        <v>153</v>
      </c>
      <c r="AN528">
        <v>377</v>
      </c>
      <c r="AO528" t="s">
        <v>102</v>
      </c>
      <c r="AP528">
        <v>0</v>
      </c>
      <c r="AQ528">
        <v>551</v>
      </c>
      <c r="AR528">
        <v>928</v>
      </c>
      <c r="AS528" t="s">
        <v>103</v>
      </c>
      <c r="AT528" t="s">
        <v>98</v>
      </c>
      <c r="AU528" t="s">
        <v>105</v>
      </c>
      <c r="AV528" t="s">
        <v>106</v>
      </c>
      <c r="AW528">
        <v>928</v>
      </c>
      <c r="AX528">
        <v>0</v>
      </c>
      <c r="AY528">
        <v>0</v>
      </c>
      <c r="AZ528">
        <v>928</v>
      </c>
      <c r="BA528">
        <v>0</v>
      </c>
      <c r="BB528">
        <v>0</v>
      </c>
      <c r="BC528">
        <v>1</v>
      </c>
      <c r="BD528">
        <v>0</v>
      </c>
      <c r="BE528">
        <v>2</v>
      </c>
      <c r="BF528">
        <v>1</v>
      </c>
      <c r="BG528" t="s">
        <v>98</v>
      </c>
      <c r="BH528" s="1">
        <v>4</v>
      </c>
      <c r="BI528" t="s">
        <v>107</v>
      </c>
      <c r="BJ528" s="2">
        <v>0</v>
      </c>
      <c r="BK528" s="1">
        <f t="shared" si="35"/>
        <v>0</v>
      </c>
      <c r="BL528" t="s">
        <v>83</v>
      </c>
      <c r="BM528" t="s">
        <v>108</v>
      </c>
      <c r="BN528">
        <v>1956</v>
      </c>
      <c r="BO528" t="s">
        <v>102</v>
      </c>
      <c r="BP528">
        <v>1</v>
      </c>
      <c r="BQ528">
        <v>252</v>
      </c>
      <c r="BR528" t="s">
        <v>98</v>
      </c>
      <c r="BS528" t="s">
        <v>98</v>
      </c>
      <c r="BT528" t="s">
        <v>105</v>
      </c>
      <c r="BU528">
        <v>261</v>
      </c>
      <c r="BV528">
        <v>0</v>
      </c>
      <c r="BW528">
        <v>156</v>
      </c>
      <c r="BX528">
        <v>0</v>
      </c>
      <c r="BY528">
        <v>0</v>
      </c>
      <c r="BZ528">
        <v>0</v>
      </c>
      <c r="CA528" t="s">
        <v>83</v>
      </c>
      <c r="CB528" t="s">
        <v>83</v>
      </c>
      <c r="CC528" t="s">
        <v>83</v>
      </c>
      <c r="CD528">
        <v>0</v>
      </c>
      <c r="CE528">
        <v>6</v>
      </c>
      <c r="CF528">
        <v>2007</v>
      </c>
      <c r="CG528" t="s">
        <v>110</v>
      </c>
      <c r="CH528" t="s">
        <v>111</v>
      </c>
      <c r="CI528" s="3">
        <v>132000</v>
      </c>
    </row>
    <row r="529" spans="1:87" x14ac:dyDescent="0.3">
      <c r="A529" s="1">
        <v>528</v>
      </c>
      <c r="B529">
        <v>60</v>
      </c>
      <c r="C529" t="s">
        <v>81</v>
      </c>
      <c r="D529">
        <v>67</v>
      </c>
      <c r="E529" s="1">
        <v>14948</v>
      </c>
      <c r="F529" s="2" t="s">
        <v>82</v>
      </c>
      <c r="G529" s="1">
        <f t="shared" si="32"/>
        <v>1</v>
      </c>
      <c r="H529" t="s">
        <v>83</v>
      </c>
      <c r="I529" t="s">
        <v>120</v>
      </c>
      <c r="J529" t="s">
        <v>85</v>
      </c>
      <c r="K529" t="s">
        <v>86</v>
      </c>
      <c r="L529" t="s">
        <v>87</v>
      </c>
      <c r="M529" t="s">
        <v>88</v>
      </c>
      <c r="N529" t="s">
        <v>154</v>
      </c>
      <c r="O529" t="s">
        <v>90</v>
      </c>
      <c r="P529" t="s">
        <v>90</v>
      </c>
      <c r="Q529" t="s">
        <v>91</v>
      </c>
      <c r="R529" t="s">
        <v>92</v>
      </c>
      <c r="S529">
        <v>9</v>
      </c>
      <c r="T529">
        <v>5</v>
      </c>
      <c r="U529" s="2">
        <v>2008</v>
      </c>
      <c r="V529" s="2">
        <v>2008</v>
      </c>
      <c r="W529" s="1">
        <f t="shared" si="33"/>
        <v>14</v>
      </c>
      <c r="X529" s="1">
        <f t="shared" si="34"/>
        <v>14</v>
      </c>
      <c r="Y529" t="s">
        <v>152</v>
      </c>
      <c r="Z529" t="s">
        <v>94</v>
      </c>
      <c r="AA529" t="s">
        <v>95</v>
      </c>
      <c r="AB529" t="s">
        <v>95</v>
      </c>
      <c r="AC529" t="s">
        <v>137</v>
      </c>
      <c r="AE529">
        <v>268</v>
      </c>
      <c r="AF529" t="s">
        <v>104</v>
      </c>
      <c r="AG529" t="s">
        <v>98</v>
      </c>
      <c r="AH529" t="s">
        <v>99</v>
      </c>
      <c r="AI529" s="1">
        <f>VLOOKUP('Housing Data Set'!AH529, 'Look-Up Tab'!$B$3:$C$8,2,FALSE)</f>
        <v>3</v>
      </c>
      <c r="AJ529" t="s">
        <v>104</v>
      </c>
      <c r="AK529" t="s">
        <v>98</v>
      </c>
      <c r="AL529" t="s">
        <v>130</v>
      </c>
      <c r="AM529" t="s">
        <v>101</v>
      </c>
      <c r="AN529">
        <v>1330</v>
      </c>
      <c r="AO529" t="s">
        <v>102</v>
      </c>
      <c r="AP529">
        <v>0</v>
      </c>
      <c r="AQ529">
        <v>122</v>
      </c>
      <c r="AR529">
        <v>1452</v>
      </c>
      <c r="AS529" t="s">
        <v>103</v>
      </c>
      <c r="AT529" t="s">
        <v>104</v>
      </c>
      <c r="AU529" t="s">
        <v>105</v>
      </c>
      <c r="AV529" t="s">
        <v>106</v>
      </c>
      <c r="AW529">
        <v>1476</v>
      </c>
      <c r="AX529">
        <v>1237</v>
      </c>
      <c r="AY529">
        <v>0</v>
      </c>
      <c r="AZ529">
        <v>2713</v>
      </c>
      <c r="BA529">
        <v>1</v>
      </c>
      <c r="BB529">
        <v>0</v>
      </c>
      <c r="BC529">
        <v>2</v>
      </c>
      <c r="BD529">
        <v>1</v>
      </c>
      <c r="BE529">
        <v>3</v>
      </c>
      <c r="BF529">
        <v>1</v>
      </c>
      <c r="BG529" t="s">
        <v>104</v>
      </c>
      <c r="BH529" s="1">
        <v>11</v>
      </c>
      <c r="BI529" t="s">
        <v>107</v>
      </c>
      <c r="BJ529" s="2">
        <v>1</v>
      </c>
      <c r="BK529" s="1">
        <f t="shared" si="35"/>
        <v>1</v>
      </c>
      <c r="BL529" t="s">
        <v>97</v>
      </c>
      <c r="BM529" t="s">
        <v>108</v>
      </c>
      <c r="BN529">
        <v>2008</v>
      </c>
      <c r="BO529" t="s">
        <v>157</v>
      </c>
      <c r="BP529">
        <v>3</v>
      </c>
      <c r="BQ529">
        <v>858</v>
      </c>
      <c r="BR529" t="s">
        <v>98</v>
      </c>
      <c r="BS529" t="s">
        <v>98</v>
      </c>
      <c r="BT529" t="s">
        <v>105</v>
      </c>
      <c r="BU529">
        <v>126</v>
      </c>
      <c r="BV529">
        <v>66</v>
      </c>
      <c r="BW529">
        <v>0</v>
      </c>
      <c r="BX529">
        <v>0</v>
      </c>
      <c r="BY529">
        <v>0</v>
      </c>
      <c r="BZ529">
        <v>0</v>
      </c>
      <c r="CA529" t="s">
        <v>83</v>
      </c>
      <c r="CB529" t="s">
        <v>83</v>
      </c>
      <c r="CC529" t="s">
        <v>83</v>
      </c>
      <c r="CD529">
        <v>0</v>
      </c>
      <c r="CE529">
        <v>11</v>
      </c>
      <c r="CF529">
        <v>2008</v>
      </c>
      <c r="CG529" t="s">
        <v>158</v>
      </c>
      <c r="CH529" t="s">
        <v>159</v>
      </c>
      <c r="CI529" s="3">
        <v>446261</v>
      </c>
    </row>
    <row r="530" spans="1:87" x14ac:dyDescent="0.3">
      <c r="A530" s="1">
        <v>529</v>
      </c>
      <c r="B530">
        <v>30</v>
      </c>
      <c r="C530" t="s">
        <v>81</v>
      </c>
      <c r="D530">
        <v>58</v>
      </c>
      <c r="E530" s="1">
        <v>9098</v>
      </c>
      <c r="F530" s="2" t="s">
        <v>82</v>
      </c>
      <c r="G530" s="1">
        <f t="shared" si="32"/>
        <v>1</v>
      </c>
      <c r="H530" t="s">
        <v>83</v>
      </c>
      <c r="I530" t="s">
        <v>120</v>
      </c>
      <c r="J530" t="s">
        <v>85</v>
      </c>
      <c r="K530" t="s">
        <v>86</v>
      </c>
      <c r="L530" t="s">
        <v>87</v>
      </c>
      <c r="M530" t="s">
        <v>88</v>
      </c>
      <c r="N530" t="s">
        <v>185</v>
      </c>
      <c r="O530" t="s">
        <v>90</v>
      </c>
      <c r="P530" t="s">
        <v>90</v>
      </c>
      <c r="Q530" t="s">
        <v>91</v>
      </c>
      <c r="R530" t="s">
        <v>115</v>
      </c>
      <c r="S530">
        <v>4</v>
      </c>
      <c r="T530">
        <v>7</v>
      </c>
      <c r="U530" s="2">
        <v>1920</v>
      </c>
      <c r="V530" s="2">
        <v>2002</v>
      </c>
      <c r="W530" s="1">
        <f t="shared" si="33"/>
        <v>102</v>
      </c>
      <c r="X530" s="1">
        <f t="shared" si="34"/>
        <v>20</v>
      </c>
      <c r="Y530" t="s">
        <v>93</v>
      </c>
      <c r="Z530" t="s">
        <v>94</v>
      </c>
      <c r="AA530" t="s">
        <v>124</v>
      </c>
      <c r="AB530" t="s">
        <v>124</v>
      </c>
      <c r="AC530" t="s">
        <v>117</v>
      </c>
      <c r="AE530">
        <v>0</v>
      </c>
      <c r="AF530" t="s">
        <v>98</v>
      </c>
      <c r="AG530" t="s">
        <v>98</v>
      </c>
      <c r="AH530" t="s">
        <v>126</v>
      </c>
      <c r="AI530" s="1">
        <f>VLOOKUP('Housing Data Set'!AH530, 'Look-Up Tab'!$B$3:$C$8,2,FALSE)</f>
        <v>1</v>
      </c>
      <c r="AJ530" t="s">
        <v>98</v>
      </c>
      <c r="AK530" t="s">
        <v>98</v>
      </c>
      <c r="AL530" t="s">
        <v>121</v>
      </c>
      <c r="AM530" t="s">
        <v>119</v>
      </c>
      <c r="AN530">
        <v>348</v>
      </c>
      <c r="AO530" t="s">
        <v>102</v>
      </c>
      <c r="AP530">
        <v>0</v>
      </c>
      <c r="AQ530">
        <v>180</v>
      </c>
      <c r="AR530">
        <v>528</v>
      </c>
      <c r="AS530" t="s">
        <v>103</v>
      </c>
      <c r="AT530" t="s">
        <v>104</v>
      </c>
      <c r="AU530" t="s">
        <v>105</v>
      </c>
      <c r="AV530" t="s">
        <v>106</v>
      </c>
      <c r="AW530">
        <v>605</v>
      </c>
      <c r="AX530">
        <v>0</v>
      </c>
      <c r="AY530">
        <v>0</v>
      </c>
      <c r="AZ530">
        <v>605</v>
      </c>
      <c r="BA530">
        <v>1</v>
      </c>
      <c r="BB530">
        <v>0</v>
      </c>
      <c r="BC530">
        <v>1</v>
      </c>
      <c r="BD530">
        <v>0</v>
      </c>
      <c r="BE530">
        <v>2</v>
      </c>
      <c r="BF530">
        <v>1</v>
      </c>
      <c r="BG530" t="s">
        <v>98</v>
      </c>
      <c r="BH530" s="1">
        <v>5</v>
      </c>
      <c r="BI530" t="s">
        <v>107</v>
      </c>
      <c r="BJ530" s="2">
        <v>0</v>
      </c>
      <c r="BK530" s="1">
        <f t="shared" si="35"/>
        <v>0</v>
      </c>
      <c r="BL530" t="s">
        <v>83</v>
      </c>
      <c r="BM530" t="s">
        <v>83</v>
      </c>
      <c r="BN530" t="s">
        <v>83</v>
      </c>
      <c r="BO530" t="s">
        <v>83</v>
      </c>
      <c r="BP530">
        <v>0</v>
      </c>
      <c r="BQ530">
        <v>0</v>
      </c>
      <c r="BR530" t="s">
        <v>83</v>
      </c>
      <c r="BS530" t="s">
        <v>83</v>
      </c>
      <c r="BT530" t="s">
        <v>177</v>
      </c>
      <c r="BU530">
        <v>0</v>
      </c>
      <c r="BV530">
        <v>0</v>
      </c>
      <c r="BW530">
        <v>144</v>
      </c>
      <c r="BX530">
        <v>0</v>
      </c>
      <c r="BY530">
        <v>0</v>
      </c>
      <c r="BZ530">
        <v>0</v>
      </c>
      <c r="CA530" t="s">
        <v>83</v>
      </c>
      <c r="CB530" t="s">
        <v>83</v>
      </c>
      <c r="CC530" t="s">
        <v>83</v>
      </c>
      <c r="CD530">
        <v>0</v>
      </c>
      <c r="CE530">
        <v>7</v>
      </c>
      <c r="CF530">
        <v>2007</v>
      </c>
      <c r="CG530" t="s">
        <v>110</v>
      </c>
      <c r="CH530" t="s">
        <v>111</v>
      </c>
      <c r="CI530" s="3">
        <v>86000</v>
      </c>
    </row>
    <row r="531" spans="1:87" x14ac:dyDescent="0.3">
      <c r="A531" s="1">
        <v>530</v>
      </c>
      <c r="B531">
        <v>20</v>
      </c>
      <c r="C531" t="s">
        <v>81</v>
      </c>
      <c r="D531" t="s">
        <v>83</v>
      </c>
      <c r="E531" s="1">
        <v>32668</v>
      </c>
      <c r="F531" s="2" t="s">
        <v>82</v>
      </c>
      <c r="G531" s="1">
        <f t="shared" si="32"/>
        <v>1</v>
      </c>
      <c r="H531" t="s">
        <v>83</v>
      </c>
      <c r="I531" t="s">
        <v>120</v>
      </c>
      <c r="J531" t="s">
        <v>85</v>
      </c>
      <c r="K531" t="s">
        <v>86</v>
      </c>
      <c r="L531" t="s">
        <v>166</v>
      </c>
      <c r="M531" t="s">
        <v>88</v>
      </c>
      <c r="N531" t="s">
        <v>123</v>
      </c>
      <c r="O531" t="s">
        <v>90</v>
      </c>
      <c r="P531" t="s">
        <v>90</v>
      </c>
      <c r="Q531" t="s">
        <v>91</v>
      </c>
      <c r="R531" t="s">
        <v>115</v>
      </c>
      <c r="S531">
        <v>6</v>
      </c>
      <c r="T531">
        <v>3</v>
      </c>
      <c r="U531" s="2">
        <v>1957</v>
      </c>
      <c r="V531" s="2">
        <v>1975</v>
      </c>
      <c r="W531" s="1">
        <f t="shared" si="33"/>
        <v>65</v>
      </c>
      <c r="X531" s="1">
        <f t="shared" si="34"/>
        <v>47</v>
      </c>
      <c r="Y531" t="s">
        <v>152</v>
      </c>
      <c r="Z531" t="s">
        <v>94</v>
      </c>
      <c r="AA531" t="s">
        <v>124</v>
      </c>
      <c r="AB531" t="s">
        <v>137</v>
      </c>
      <c r="AC531" t="s">
        <v>83</v>
      </c>
      <c r="AE531" t="s">
        <v>83</v>
      </c>
      <c r="AF531" t="s">
        <v>97</v>
      </c>
      <c r="AG531" t="s">
        <v>98</v>
      </c>
      <c r="AH531" t="s">
        <v>99</v>
      </c>
      <c r="AI531" s="1">
        <f>VLOOKUP('Housing Data Set'!AH531, 'Look-Up Tab'!$B$3:$C$8,2,FALSE)</f>
        <v>3</v>
      </c>
      <c r="AJ531" t="s">
        <v>98</v>
      </c>
      <c r="AK531" t="s">
        <v>98</v>
      </c>
      <c r="AL531" t="s">
        <v>100</v>
      </c>
      <c r="AM531" t="s">
        <v>153</v>
      </c>
      <c r="AN531">
        <v>1219</v>
      </c>
      <c r="AO531" t="s">
        <v>102</v>
      </c>
      <c r="AP531">
        <v>0</v>
      </c>
      <c r="AQ531">
        <v>816</v>
      </c>
      <c r="AR531">
        <v>2035</v>
      </c>
      <c r="AS531" t="s">
        <v>103</v>
      </c>
      <c r="AT531" t="s">
        <v>98</v>
      </c>
      <c r="AU531" t="s">
        <v>105</v>
      </c>
      <c r="AV531" t="s">
        <v>106</v>
      </c>
      <c r="AW531">
        <v>2515</v>
      </c>
      <c r="AX531">
        <v>0</v>
      </c>
      <c r="AY531">
        <v>0</v>
      </c>
      <c r="AZ531">
        <v>2515</v>
      </c>
      <c r="BA531">
        <v>1</v>
      </c>
      <c r="BB531">
        <v>0</v>
      </c>
      <c r="BC531">
        <v>3</v>
      </c>
      <c r="BD531">
        <v>0</v>
      </c>
      <c r="BE531">
        <v>4</v>
      </c>
      <c r="BF531">
        <v>2</v>
      </c>
      <c r="BG531" t="s">
        <v>98</v>
      </c>
      <c r="BH531" s="1">
        <v>9</v>
      </c>
      <c r="BI531" t="s">
        <v>221</v>
      </c>
      <c r="BJ531" s="2">
        <v>2</v>
      </c>
      <c r="BK531" s="1">
        <f t="shared" si="35"/>
        <v>1</v>
      </c>
      <c r="BL531" t="s">
        <v>98</v>
      </c>
      <c r="BM531" t="s">
        <v>108</v>
      </c>
      <c r="BN531">
        <v>1975</v>
      </c>
      <c r="BO531" t="s">
        <v>109</v>
      </c>
      <c r="BP531">
        <v>2</v>
      </c>
      <c r="BQ531">
        <v>484</v>
      </c>
      <c r="BR531" t="s">
        <v>98</v>
      </c>
      <c r="BS531" t="s">
        <v>98</v>
      </c>
      <c r="BT531" t="s">
        <v>105</v>
      </c>
      <c r="BU531">
        <v>0</v>
      </c>
      <c r="BV531">
        <v>0</v>
      </c>
      <c r="BW531">
        <v>200</v>
      </c>
      <c r="BX531">
        <v>0</v>
      </c>
      <c r="BY531">
        <v>0</v>
      </c>
      <c r="BZ531">
        <v>0</v>
      </c>
      <c r="CA531" t="s">
        <v>83</v>
      </c>
      <c r="CB531" t="s">
        <v>83</v>
      </c>
      <c r="CC531" t="s">
        <v>83</v>
      </c>
      <c r="CD531">
        <v>0</v>
      </c>
      <c r="CE531">
        <v>3</v>
      </c>
      <c r="CF531">
        <v>2007</v>
      </c>
      <c r="CG531" t="s">
        <v>110</v>
      </c>
      <c r="CH531" t="s">
        <v>210</v>
      </c>
      <c r="CI531" s="3">
        <v>200624</v>
      </c>
    </row>
    <row r="532" spans="1:87" x14ac:dyDescent="0.3">
      <c r="A532" s="1">
        <v>531</v>
      </c>
      <c r="B532">
        <v>80</v>
      </c>
      <c r="C532" t="s">
        <v>81</v>
      </c>
      <c r="D532">
        <v>85</v>
      </c>
      <c r="E532" s="1">
        <v>10200</v>
      </c>
      <c r="F532" s="2" t="s">
        <v>82</v>
      </c>
      <c r="G532" s="1">
        <f t="shared" si="32"/>
        <v>1</v>
      </c>
      <c r="H532" t="s">
        <v>83</v>
      </c>
      <c r="I532" t="s">
        <v>84</v>
      </c>
      <c r="J532" t="s">
        <v>85</v>
      </c>
      <c r="K532" t="s">
        <v>86</v>
      </c>
      <c r="L532" t="s">
        <v>87</v>
      </c>
      <c r="M532" t="s">
        <v>88</v>
      </c>
      <c r="N532" t="s">
        <v>189</v>
      </c>
      <c r="O532" t="s">
        <v>90</v>
      </c>
      <c r="P532" t="s">
        <v>90</v>
      </c>
      <c r="Q532" t="s">
        <v>91</v>
      </c>
      <c r="R532" t="s">
        <v>197</v>
      </c>
      <c r="S532">
        <v>6</v>
      </c>
      <c r="T532">
        <v>5</v>
      </c>
      <c r="U532" s="2">
        <v>1988</v>
      </c>
      <c r="V532" s="2">
        <v>1989</v>
      </c>
      <c r="W532" s="1">
        <f t="shared" si="33"/>
        <v>34</v>
      </c>
      <c r="X532" s="1">
        <f t="shared" si="34"/>
        <v>33</v>
      </c>
      <c r="Y532" t="s">
        <v>93</v>
      </c>
      <c r="Z532" t="s">
        <v>94</v>
      </c>
      <c r="AA532" t="s">
        <v>140</v>
      </c>
      <c r="AB532" t="s">
        <v>140</v>
      </c>
      <c r="AC532" t="s">
        <v>96</v>
      </c>
      <c r="AE532">
        <v>219</v>
      </c>
      <c r="AF532" t="s">
        <v>97</v>
      </c>
      <c r="AG532" t="s">
        <v>98</v>
      </c>
      <c r="AH532" t="s">
        <v>118</v>
      </c>
      <c r="AI532" s="1">
        <f>VLOOKUP('Housing Data Set'!AH532, 'Look-Up Tab'!$B$3:$C$8,2,FALSE)</f>
        <v>2</v>
      </c>
      <c r="AJ532" t="s">
        <v>97</v>
      </c>
      <c r="AK532" t="s">
        <v>98</v>
      </c>
      <c r="AL532" t="s">
        <v>130</v>
      </c>
      <c r="AM532" t="s">
        <v>101</v>
      </c>
      <c r="AN532">
        <v>783</v>
      </c>
      <c r="AO532" t="s">
        <v>102</v>
      </c>
      <c r="AP532">
        <v>0</v>
      </c>
      <c r="AQ532">
        <v>678</v>
      </c>
      <c r="AR532">
        <v>1461</v>
      </c>
      <c r="AS532" t="s">
        <v>103</v>
      </c>
      <c r="AT532" t="s">
        <v>104</v>
      </c>
      <c r="AU532" t="s">
        <v>105</v>
      </c>
      <c r="AV532" t="s">
        <v>106</v>
      </c>
      <c r="AW532">
        <v>1509</v>
      </c>
      <c r="AX532">
        <v>0</v>
      </c>
      <c r="AY532">
        <v>0</v>
      </c>
      <c r="AZ532">
        <v>1509</v>
      </c>
      <c r="BA532">
        <v>1</v>
      </c>
      <c r="BB532">
        <v>0</v>
      </c>
      <c r="BC532">
        <v>2</v>
      </c>
      <c r="BD532">
        <v>0</v>
      </c>
      <c r="BE532">
        <v>3</v>
      </c>
      <c r="BF532">
        <v>1</v>
      </c>
      <c r="BG532" t="s">
        <v>97</v>
      </c>
      <c r="BH532" s="1">
        <v>5</v>
      </c>
      <c r="BI532" t="s">
        <v>107</v>
      </c>
      <c r="BJ532" s="2">
        <v>1</v>
      </c>
      <c r="BK532" s="1">
        <f t="shared" si="35"/>
        <v>1</v>
      </c>
      <c r="BL532" t="s">
        <v>147</v>
      </c>
      <c r="BM532" t="s">
        <v>108</v>
      </c>
      <c r="BN532">
        <v>1988</v>
      </c>
      <c r="BO532" t="s">
        <v>109</v>
      </c>
      <c r="BP532">
        <v>2</v>
      </c>
      <c r="BQ532">
        <v>600</v>
      </c>
      <c r="BR532" t="s">
        <v>98</v>
      </c>
      <c r="BS532" t="s">
        <v>98</v>
      </c>
      <c r="BT532" t="s">
        <v>105</v>
      </c>
      <c r="BU532">
        <v>224</v>
      </c>
      <c r="BV532">
        <v>0</v>
      </c>
      <c r="BW532">
        <v>0</v>
      </c>
      <c r="BX532">
        <v>0</v>
      </c>
      <c r="BY532">
        <v>0</v>
      </c>
      <c r="BZ532">
        <v>0</v>
      </c>
      <c r="CA532" t="s">
        <v>83</v>
      </c>
      <c r="CB532" t="s">
        <v>83</v>
      </c>
      <c r="CC532" t="s">
        <v>83</v>
      </c>
      <c r="CD532">
        <v>0</v>
      </c>
      <c r="CE532">
        <v>8</v>
      </c>
      <c r="CF532">
        <v>2008</v>
      </c>
      <c r="CG532" t="s">
        <v>110</v>
      </c>
      <c r="CH532" t="s">
        <v>128</v>
      </c>
      <c r="CI532" s="3">
        <v>175000</v>
      </c>
    </row>
    <row r="533" spans="1:87" x14ac:dyDescent="0.3">
      <c r="A533" s="1">
        <v>532</v>
      </c>
      <c r="B533">
        <v>70</v>
      </c>
      <c r="C533" t="s">
        <v>142</v>
      </c>
      <c r="D533">
        <v>60</v>
      </c>
      <c r="E533" s="1">
        <v>6155</v>
      </c>
      <c r="F533" s="2" t="s">
        <v>82</v>
      </c>
      <c r="G533" s="1">
        <f t="shared" si="32"/>
        <v>1</v>
      </c>
      <c r="H533" t="s">
        <v>83</v>
      </c>
      <c r="I533" t="s">
        <v>120</v>
      </c>
      <c r="J533" t="s">
        <v>85</v>
      </c>
      <c r="K533" t="s">
        <v>86</v>
      </c>
      <c r="L533" t="s">
        <v>238</v>
      </c>
      <c r="M533" t="s">
        <v>88</v>
      </c>
      <c r="N533" t="s">
        <v>148</v>
      </c>
      <c r="O533" t="s">
        <v>182</v>
      </c>
      <c r="P533" t="s">
        <v>114</v>
      </c>
      <c r="Q533" t="s">
        <v>91</v>
      </c>
      <c r="R533" t="s">
        <v>92</v>
      </c>
      <c r="S533">
        <v>6</v>
      </c>
      <c r="T533">
        <v>8</v>
      </c>
      <c r="U533" s="2">
        <v>1920</v>
      </c>
      <c r="V533" s="2">
        <v>1999</v>
      </c>
      <c r="W533" s="1">
        <f t="shared" si="33"/>
        <v>102</v>
      </c>
      <c r="X533" s="1">
        <f t="shared" si="34"/>
        <v>23</v>
      </c>
      <c r="Y533" t="s">
        <v>93</v>
      </c>
      <c r="Z533" t="s">
        <v>94</v>
      </c>
      <c r="AA533" t="s">
        <v>124</v>
      </c>
      <c r="AB533" t="s">
        <v>124</v>
      </c>
      <c r="AC533" t="s">
        <v>117</v>
      </c>
      <c r="AE533">
        <v>0</v>
      </c>
      <c r="AF533" t="s">
        <v>98</v>
      </c>
      <c r="AG533" t="s">
        <v>98</v>
      </c>
      <c r="AH533" t="s">
        <v>126</v>
      </c>
      <c r="AI533" s="1">
        <f>VLOOKUP('Housing Data Set'!AH533, 'Look-Up Tab'!$B$3:$C$8,2,FALSE)</f>
        <v>1</v>
      </c>
      <c r="AJ533" t="s">
        <v>147</v>
      </c>
      <c r="AK533" t="s">
        <v>147</v>
      </c>
      <c r="AL533" t="s">
        <v>121</v>
      </c>
      <c r="AM533" t="s">
        <v>102</v>
      </c>
      <c r="AN533">
        <v>0</v>
      </c>
      <c r="AO533" t="s">
        <v>102</v>
      </c>
      <c r="AP533">
        <v>0</v>
      </c>
      <c r="AQ533">
        <v>611</v>
      </c>
      <c r="AR533">
        <v>611</v>
      </c>
      <c r="AS533" t="s">
        <v>103</v>
      </c>
      <c r="AT533" t="s">
        <v>104</v>
      </c>
      <c r="AU533" t="s">
        <v>105</v>
      </c>
      <c r="AV533" t="s">
        <v>106</v>
      </c>
      <c r="AW533">
        <v>751</v>
      </c>
      <c r="AX533">
        <v>611</v>
      </c>
      <c r="AY533">
        <v>0</v>
      </c>
      <c r="AZ533">
        <v>1362</v>
      </c>
      <c r="BA533">
        <v>0</v>
      </c>
      <c r="BB533">
        <v>0</v>
      </c>
      <c r="BC533">
        <v>2</v>
      </c>
      <c r="BD533">
        <v>0</v>
      </c>
      <c r="BE533">
        <v>3</v>
      </c>
      <c r="BF533">
        <v>1</v>
      </c>
      <c r="BG533" t="s">
        <v>98</v>
      </c>
      <c r="BH533" s="1">
        <v>6</v>
      </c>
      <c r="BI533" t="s">
        <v>107</v>
      </c>
      <c r="BJ533" s="2">
        <v>0</v>
      </c>
      <c r="BK533" s="1">
        <f t="shared" si="35"/>
        <v>0</v>
      </c>
      <c r="BL533" t="s">
        <v>83</v>
      </c>
      <c r="BM533" t="s">
        <v>127</v>
      </c>
      <c r="BN533">
        <v>1920</v>
      </c>
      <c r="BO533" t="s">
        <v>157</v>
      </c>
      <c r="BP533">
        <v>2</v>
      </c>
      <c r="BQ533">
        <v>502</v>
      </c>
      <c r="BR533" t="s">
        <v>98</v>
      </c>
      <c r="BS533" t="s">
        <v>147</v>
      </c>
      <c r="BT533" t="s">
        <v>105</v>
      </c>
      <c r="BU533">
        <v>0</v>
      </c>
      <c r="BV533">
        <v>0</v>
      </c>
      <c r="BW533">
        <v>84</v>
      </c>
      <c r="BX533">
        <v>0</v>
      </c>
      <c r="BY533">
        <v>0</v>
      </c>
      <c r="BZ533">
        <v>0</v>
      </c>
      <c r="CA533" t="s">
        <v>83</v>
      </c>
      <c r="CB533" t="s">
        <v>83</v>
      </c>
      <c r="CC533" t="s">
        <v>83</v>
      </c>
      <c r="CD533">
        <v>0</v>
      </c>
      <c r="CE533">
        <v>6</v>
      </c>
      <c r="CF533">
        <v>2008</v>
      </c>
      <c r="CG533" t="s">
        <v>110</v>
      </c>
      <c r="CH533" t="s">
        <v>111</v>
      </c>
      <c r="CI533" s="3">
        <v>128000</v>
      </c>
    </row>
    <row r="534" spans="1:87" x14ac:dyDescent="0.3">
      <c r="A534" s="1">
        <v>533</v>
      </c>
      <c r="B534">
        <v>20</v>
      </c>
      <c r="C534" t="s">
        <v>81</v>
      </c>
      <c r="D534">
        <v>60</v>
      </c>
      <c r="E534" s="1">
        <v>7200</v>
      </c>
      <c r="F534" s="2" t="s">
        <v>82</v>
      </c>
      <c r="G534" s="1">
        <f t="shared" si="32"/>
        <v>1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88</v>
      </c>
      <c r="N534" t="s">
        <v>162</v>
      </c>
      <c r="O534" t="s">
        <v>90</v>
      </c>
      <c r="P534" t="s">
        <v>90</v>
      </c>
      <c r="Q534" t="s">
        <v>91</v>
      </c>
      <c r="R534" t="s">
        <v>115</v>
      </c>
      <c r="S534">
        <v>5</v>
      </c>
      <c r="T534">
        <v>7</v>
      </c>
      <c r="U534" s="2">
        <v>1955</v>
      </c>
      <c r="V534" s="2">
        <v>2007</v>
      </c>
      <c r="W534" s="1">
        <f t="shared" si="33"/>
        <v>67</v>
      </c>
      <c r="X534" s="1">
        <f t="shared" si="34"/>
        <v>15</v>
      </c>
      <c r="Y534" t="s">
        <v>93</v>
      </c>
      <c r="Z534" t="s">
        <v>94</v>
      </c>
      <c r="AA534" t="s">
        <v>95</v>
      </c>
      <c r="AB534" t="s">
        <v>95</v>
      </c>
      <c r="AC534" t="s">
        <v>117</v>
      </c>
      <c r="AE534">
        <v>0</v>
      </c>
      <c r="AF534" t="s">
        <v>98</v>
      </c>
      <c r="AG534" t="s">
        <v>98</v>
      </c>
      <c r="AH534" t="s">
        <v>168</v>
      </c>
      <c r="AI534" s="1">
        <f>VLOOKUP('Housing Data Set'!AH534, 'Look-Up Tab'!$B$3:$C$8,2,FALSE)</f>
        <v>4</v>
      </c>
      <c r="AJ534" t="s">
        <v>83</v>
      </c>
      <c r="AK534" t="s">
        <v>83</v>
      </c>
      <c r="AL534" t="s">
        <v>83</v>
      </c>
      <c r="AM534" t="s">
        <v>83</v>
      </c>
      <c r="AN534">
        <v>0</v>
      </c>
      <c r="AO534" t="s">
        <v>83</v>
      </c>
      <c r="AP534">
        <v>0</v>
      </c>
      <c r="AQ534">
        <v>0</v>
      </c>
      <c r="AR534">
        <v>0</v>
      </c>
      <c r="AS534" t="s">
        <v>103</v>
      </c>
      <c r="AT534" t="s">
        <v>104</v>
      </c>
      <c r="AU534" t="s">
        <v>105</v>
      </c>
      <c r="AV534" t="s">
        <v>106</v>
      </c>
      <c r="AW534">
        <v>827</v>
      </c>
      <c r="AX534">
        <v>0</v>
      </c>
      <c r="AY534">
        <v>0</v>
      </c>
      <c r="AZ534">
        <v>827</v>
      </c>
      <c r="BA534">
        <v>0</v>
      </c>
      <c r="BB534">
        <v>0</v>
      </c>
      <c r="BC534">
        <v>1</v>
      </c>
      <c r="BD534">
        <v>0</v>
      </c>
      <c r="BE534">
        <v>2</v>
      </c>
      <c r="BF534">
        <v>1</v>
      </c>
      <c r="BG534" t="s">
        <v>98</v>
      </c>
      <c r="BH534" s="1">
        <v>5</v>
      </c>
      <c r="BI534" t="s">
        <v>194</v>
      </c>
      <c r="BJ534" s="2">
        <v>1</v>
      </c>
      <c r="BK534" s="1">
        <f t="shared" si="35"/>
        <v>1</v>
      </c>
      <c r="BL534" t="s">
        <v>212</v>
      </c>
      <c r="BM534" t="s">
        <v>127</v>
      </c>
      <c r="BN534">
        <v>1967</v>
      </c>
      <c r="BO534" t="s">
        <v>102</v>
      </c>
      <c r="BP534">
        <v>1</v>
      </c>
      <c r="BQ534">
        <v>392</v>
      </c>
      <c r="BR534" t="s">
        <v>98</v>
      </c>
      <c r="BS534" t="s">
        <v>98</v>
      </c>
      <c r="BT534" t="s">
        <v>105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 t="s">
        <v>83</v>
      </c>
      <c r="CB534" t="s">
        <v>83</v>
      </c>
      <c r="CC534" t="s">
        <v>83</v>
      </c>
      <c r="CD534">
        <v>0</v>
      </c>
      <c r="CE534">
        <v>4</v>
      </c>
      <c r="CF534">
        <v>2010</v>
      </c>
      <c r="CG534" t="s">
        <v>110</v>
      </c>
      <c r="CH534" t="s">
        <v>111</v>
      </c>
      <c r="CI534" s="3">
        <v>107500</v>
      </c>
    </row>
    <row r="535" spans="1:87" x14ac:dyDescent="0.3">
      <c r="A535" s="1">
        <v>534</v>
      </c>
      <c r="B535">
        <v>20</v>
      </c>
      <c r="C535" t="s">
        <v>81</v>
      </c>
      <c r="D535">
        <v>50</v>
      </c>
      <c r="E535" s="1">
        <v>5000</v>
      </c>
      <c r="F535" s="2" t="s">
        <v>82</v>
      </c>
      <c r="G535" s="1">
        <f t="shared" si="32"/>
        <v>1</v>
      </c>
      <c r="H535" t="s">
        <v>83</v>
      </c>
      <c r="I535" t="s">
        <v>84</v>
      </c>
      <c r="J535" t="s">
        <v>195</v>
      </c>
      <c r="K535" t="s">
        <v>86</v>
      </c>
      <c r="L535" t="s">
        <v>87</v>
      </c>
      <c r="M535" t="s">
        <v>194</v>
      </c>
      <c r="N535" t="s">
        <v>148</v>
      </c>
      <c r="O535" t="s">
        <v>90</v>
      </c>
      <c r="P535" t="s">
        <v>90</v>
      </c>
      <c r="Q535" t="s">
        <v>91</v>
      </c>
      <c r="R535" t="s">
        <v>115</v>
      </c>
      <c r="S535">
        <v>1</v>
      </c>
      <c r="T535">
        <v>3</v>
      </c>
      <c r="U535" s="2">
        <v>1946</v>
      </c>
      <c r="V535" s="2">
        <v>1950</v>
      </c>
      <c r="W535" s="1">
        <f t="shared" si="33"/>
        <v>76</v>
      </c>
      <c r="X535" s="1">
        <f t="shared" si="34"/>
        <v>72</v>
      </c>
      <c r="Y535" t="s">
        <v>93</v>
      </c>
      <c r="Z535" t="s">
        <v>94</v>
      </c>
      <c r="AA535" t="s">
        <v>95</v>
      </c>
      <c r="AB535" t="s">
        <v>95</v>
      </c>
      <c r="AC535" t="s">
        <v>117</v>
      </c>
      <c r="AE535">
        <v>0</v>
      </c>
      <c r="AF535" t="s">
        <v>147</v>
      </c>
      <c r="AG535" t="s">
        <v>147</v>
      </c>
      <c r="AH535" t="s">
        <v>168</v>
      </c>
      <c r="AI535" s="1">
        <f>VLOOKUP('Housing Data Set'!AH535, 'Look-Up Tab'!$B$3:$C$8,2,FALSE)</f>
        <v>4</v>
      </c>
      <c r="AJ535" t="s">
        <v>83</v>
      </c>
      <c r="AK535" t="s">
        <v>83</v>
      </c>
      <c r="AL535" t="s">
        <v>83</v>
      </c>
      <c r="AM535" t="s">
        <v>83</v>
      </c>
      <c r="AN535">
        <v>0</v>
      </c>
      <c r="AO535" t="s">
        <v>83</v>
      </c>
      <c r="AP535">
        <v>0</v>
      </c>
      <c r="AQ535">
        <v>0</v>
      </c>
      <c r="AR535">
        <v>0</v>
      </c>
      <c r="AS535" t="s">
        <v>103</v>
      </c>
      <c r="AT535" t="s">
        <v>147</v>
      </c>
      <c r="AU535" t="s">
        <v>177</v>
      </c>
      <c r="AV535" t="s">
        <v>145</v>
      </c>
      <c r="AW535">
        <v>334</v>
      </c>
      <c r="AX535">
        <v>0</v>
      </c>
      <c r="AY535">
        <v>0</v>
      </c>
      <c r="AZ535">
        <v>334</v>
      </c>
      <c r="BA535">
        <v>0</v>
      </c>
      <c r="BB535">
        <v>0</v>
      </c>
      <c r="BC535">
        <v>1</v>
      </c>
      <c r="BD535">
        <v>0</v>
      </c>
      <c r="BE535">
        <v>1</v>
      </c>
      <c r="BF535">
        <v>1</v>
      </c>
      <c r="BG535" t="s">
        <v>147</v>
      </c>
      <c r="BH535" s="1">
        <v>2</v>
      </c>
      <c r="BI535" t="s">
        <v>107</v>
      </c>
      <c r="BJ535" s="2">
        <v>0</v>
      </c>
      <c r="BK535" s="1">
        <f t="shared" si="35"/>
        <v>0</v>
      </c>
      <c r="BL535" t="s">
        <v>83</v>
      </c>
      <c r="BM535" t="s">
        <v>83</v>
      </c>
      <c r="BN535" t="s">
        <v>83</v>
      </c>
      <c r="BO535" t="s">
        <v>83</v>
      </c>
      <c r="BP535">
        <v>0</v>
      </c>
      <c r="BQ535">
        <v>0</v>
      </c>
      <c r="BR535" t="s">
        <v>83</v>
      </c>
      <c r="BS535" t="s">
        <v>83</v>
      </c>
      <c r="BT535" t="s">
        <v>177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 t="s">
        <v>83</v>
      </c>
      <c r="CB535" t="s">
        <v>83</v>
      </c>
      <c r="CC535" t="s">
        <v>83</v>
      </c>
      <c r="CD535">
        <v>0</v>
      </c>
      <c r="CE535">
        <v>1</v>
      </c>
      <c r="CF535">
        <v>2007</v>
      </c>
      <c r="CG535" t="s">
        <v>110</v>
      </c>
      <c r="CH535" t="s">
        <v>111</v>
      </c>
      <c r="CI535" s="3">
        <v>39300</v>
      </c>
    </row>
    <row r="536" spans="1:87" x14ac:dyDescent="0.3">
      <c r="A536" s="1">
        <v>535</v>
      </c>
      <c r="B536">
        <v>60</v>
      </c>
      <c r="C536" t="s">
        <v>81</v>
      </c>
      <c r="D536">
        <v>74</v>
      </c>
      <c r="E536" s="1">
        <v>9056</v>
      </c>
      <c r="F536" s="2" t="s">
        <v>82</v>
      </c>
      <c r="G536" s="1">
        <f t="shared" si="32"/>
        <v>1</v>
      </c>
      <c r="H536" t="s">
        <v>83</v>
      </c>
      <c r="I536" t="s">
        <v>120</v>
      </c>
      <c r="J536" t="s">
        <v>85</v>
      </c>
      <c r="K536" t="s">
        <v>86</v>
      </c>
      <c r="L536" t="s">
        <v>87</v>
      </c>
      <c r="M536" t="s">
        <v>88</v>
      </c>
      <c r="N536" t="s">
        <v>193</v>
      </c>
      <c r="O536" t="s">
        <v>90</v>
      </c>
      <c r="P536" t="s">
        <v>90</v>
      </c>
      <c r="Q536" t="s">
        <v>91</v>
      </c>
      <c r="R536" t="s">
        <v>92</v>
      </c>
      <c r="S536">
        <v>8</v>
      </c>
      <c r="T536">
        <v>5</v>
      </c>
      <c r="U536" s="2">
        <v>2004</v>
      </c>
      <c r="V536" s="2">
        <v>2004</v>
      </c>
      <c r="W536" s="1">
        <f t="shared" si="33"/>
        <v>18</v>
      </c>
      <c r="X536" s="1">
        <f t="shared" si="34"/>
        <v>18</v>
      </c>
      <c r="Y536" t="s">
        <v>93</v>
      </c>
      <c r="Z536" t="s">
        <v>94</v>
      </c>
      <c r="AA536" t="s">
        <v>95</v>
      </c>
      <c r="AB536" t="s">
        <v>95</v>
      </c>
      <c r="AC536" t="s">
        <v>117</v>
      </c>
      <c r="AE536">
        <v>0</v>
      </c>
      <c r="AF536" t="s">
        <v>97</v>
      </c>
      <c r="AG536" t="s">
        <v>98</v>
      </c>
      <c r="AH536" t="s">
        <v>99</v>
      </c>
      <c r="AI536" s="1">
        <f>VLOOKUP('Housing Data Set'!AH536, 'Look-Up Tab'!$B$3:$C$8,2,FALSE)</f>
        <v>3</v>
      </c>
      <c r="AJ536" t="s">
        <v>104</v>
      </c>
      <c r="AK536" t="s">
        <v>97</v>
      </c>
      <c r="AL536" t="s">
        <v>130</v>
      </c>
      <c r="AM536" t="s">
        <v>102</v>
      </c>
      <c r="AN536">
        <v>0</v>
      </c>
      <c r="AO536" t="s">
        <v>102</v>
      </c>
      <c r="AP536">
        <v>0</v>
      </c>
      <c r="AQ536">
        <v>707</v>
      </c>
      <c r="AR536">
        <v>707</v>
      </c>
      <c r="AS536" t="s">
        <v>103</v>
      </c>
      <c r="AT536" t="s">
        <v>104</v>
      </c>
      <c r="AU536" t="s">
        <v>105</v>
      </c>
      <c r="AV536" t="s">
        <v>106</v>
      </c>
      <c r="AW536">
        <v>707</v>
      </c>
      <c r="AX536">
        <v>707</v>
      </c>
      <c r="AY536">
        <v>0</v>
      </c>
      <c r="AZ536">
        <v>1414</v>
      </c>
      <c r="BA536">
        <v>0</v>
      </c>
      <c r="BB536">
        <v>0</v>
      </c>
      <c r="BC536">
        <v>2</v>
      </c>
      <c r="BD536">
        <v>1</v>
      </c>
      <c r="BE536">
        <v>3</v>
      </c>
      <c r="BF536">
        <v>1</v>
      </c>
      <c r="BG536" t="s">
        <v>97</v>
      </c>
      <c r="BH536" s="1">
        <v>6</v>
      </c>
      <c r="BI536" t="s">
        <v>107</v>
      </c>
      <c r="BJ536" s="2">
        <v>1</v>
      </c>
      <c r="BK536" s="1">
        <f t="shared" si="35"/>
        <v>1</v>
      </c>
      <c r="BL536" t="s">
        <v>97</v>
      </c>
      <c r="BM536" t="s">
        <v>108</v>
      </c>
      <c r="BN536">
        <v>2004</v>
      </c>
      <c r="BO536" t="s">
        <v>157</v>
      </c>
      <c r="BP536">
        <v>2</v>
      </c>
      <c r="BQ536">
        <v>403</v>
      </c>
      <c r="BR536" t="s">
        <v>98</v>
      </c>
      <c r="BS536" t="s">
        <v>98</v>
      </c>
      <c r="BT536" t="s">
        <v>105</v>
      </c>
      <c r="BU536">
        <v>100</v>
      </c>
      <c r="BV536">
        <v>35</v>
      </c>
      <c r="BW536">
        <v>0</v>
      </c>
      <c r="BX536">
        <v>0</v>
      </c>
      <c r="BY536">
        <v>0</v>
      </c>
      <c r="BZ536">
        <v>0</v>
      </c>
      <c r="CA536" t="s">
        <v>83</v>
      </c>
      <c r="CB536" t="s">
        <v>83</v>
      </c>
      <c r="CC536" t="s">
        <v>83</v>
      </c>
      <c r="CD536">
        <v>0</v>
      </c>
      <c r="CE536">
        <v>10</v>
      </c>
      <c r="CF536">
        <v>2006</v>
      </c>
      <c r="CG536" t="s">
        <v>110</v>
      </c>
      <c r="CH536" t="s">
        <v>111</v>
      </c>
      <c r="CI536" s="3">
        <v>178000</v>
      </c>
    </row>
    <row r="537" spans="1:87" x14ac:dyDescent="0.3">
      <c r="A537" s="1">
        <v>536</v>
      </c>
      <c r="B537">
        <v>190</v>
      </c>
      <c r="C537" t="s">
        <v>81</v>
      </c>
      <c r="D537">
        <v>70</v>
      </c>
      <c r="E537" s="1">
        <v>7000</v>
      </c>
      <c r="F537" s="2" t="s">
        <v>82</v>
      </c>
      <c r="G537" s="1">
        <f t="shared" si="32"/>
        <v>1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88</v>
      </c>
      <c r="N537" t="s">
        <v>185</v>
      </c>
      <c r="O537" t="s">
        <v>90</v>
      </c>
      <c r="P537" t="s">
        <v>90</v>
      </c>
      <c r="Q537" t="s">
        <v>149</v>
      </c>
      <c r="R537" t="s">
        <v>92</v>
      </c>
      <c r="S537">
        <v>5</v>
      </c>
      <c r="T537">
        <v>7</v>
      </c>
      <c r="U537" s="2">
        <v>1910</v>
      </c>
      <c r="V537" s="2">
        <v>1991</v>
      </c>
      <c r="W537" s="1">
        <f t="shared" si="33"/>
        <v>112</v>
      </c>
      <c r="X537" s="1">
        <f t="shared" si="34"/>
        <v>31</v>
      </c>
      <c r="Y537" t="s">
        <v>93</v>
      </c>
      <c r="Z537" t="s">
        <v>94</v>
      </c>
      <c r="AA537" t="s">
        <v>116</v>
      </c>
      <c r="AB537" t="s">
        <v>116</v>
      </c>
      <c r="AC537" t="s">
        <v>117</v>
      </c>
      <c r="AE537">
        <v>0</v>
      </c>
      <c r="AF537" t="s">
        <v>98</v>
      </c>
      <c r="AG537" t="s">
        <v>98</v>
      </c>
      <c r="AH537" t="s">
        <v>118</v>
      </c>
      <c r="AI537" s="1">
        <f>VLOOKUP('Housing Data Set'!AH537, 'Look-Up Tab'!$B$3:$C$8,2,FALSE)</f>
        <v>2</v>
      </c>
      <c r="AJ537" t="s">
        <v>97</v>
      </c>
      <c r="AK537" t="s">
        <v>98</v>
      </c>
      <c r="AL537" t="s">
        <v>97</v>
      </c>
      <c r="AM537" t="s">
        <v>101</v>
      </c>
      <c r="AN537">
        <v>969</v>
      </c>
      <c r="AO537" t="s">
        <v>102</v>
      </c>
      <c r="AP537">
        <v>0</v>
      </c>
      <c r="AQ537">
        <v>148</v>
      </c>
      <c r="AR537">
        <v>1117</v>
      </c>
      <c r="AS537" t="s">
        <v>103</v>
      </c>
      <c r="AT537" t="s">
        <v>98</v>
      </c>
      <c r="AU537" t="s">
        <v>105</v>
      </c>
      <c r="AV537" t="s">
        <v>106</v>
      </c>
      <c r="AW537">
        <v>820</v>
      </c>
      <c r="AX537">
        <v>527</v>
      </c>
      <c r="AY537">
        <v>0</v>
      </c>
      <c r="AZ537">
        <v>1347</v>
      </c>
      <c r="BA537">
        <v>1</v>
      </c>
      <c r="BB537">
        <v>0</v>
      </c>
      <c r="BC537">
        <v>1</v>
      </c>
      <c r="BD537">
        <v>0</v>
      </c>
      <c r="BE537">
        <v>3</v>
      </c>
      <c r="BF537">
        <v>1</v>
      </c>
      <c r="BG537" t="s">
        <v>98</v>
      </c>
      <c r="BH537" s="1">
        <v>5</v>
      </c>
      <c r="BI537" t="s">
        <v>107</v>
      </c>
      <c r="BJ537" s="2">
        <v>0</v>
      </c>
      <c r="BK537" s="1">
        <f t="shared" si="35"/>
        <v>0</v>
      </c>
      <c r="BL537" t="s">
        <v>83</v>
      </c>
      <c r="BM537" t="s">
        <v>83</v>
      </c>
      <c r="BN537" t="s">
        <v>83</v>
      </c>
      <c r="BO537" t="s">
        <v>83</v>
      </c>
      <c r="BP537">
        <v>0</v>
      </c>
      <c r="BQ537">
        <v>0</v>
      </c>
      <c r="BR537" t="s">
        <v>83</v>
      </c>
      <c r="BS537" t="s">
        <v>83</v>
      </c>
      <c r="BT537" t="s">
        <v>177</v>
      </c>
      <c r="BU537">
        <v>85</v>
      </c>
      <c r="BV537">
        <v>0</v>
      </c>
      <c r="BW537">
        <v>148</v>
      </c>
      <c r="BX537">
        <v>0</v>
      </c>
      <c r="BY537">
        <v>0</v>
      </c>
      <c r="BZ537">
        <v>0</v>
      </c>
      <c r="CA537" t="s">
        <v>83</v>
      </c>
      <c r="CB537" t="s">
        <v>83</v>
      </c>
      <c r="CC537" t="s">
        <v>83</v>
      </c>
      <c r="CD537">
        <v>0</v>
      </c>
      <c r="CE537">
        <v>1</v>
      </c>
      <c r="CF537">
        <v>2008</v>
      </c>
      <c r="CG537" t="s">
        <v>110</v>
      </c>
      <c r="CH537" t="s">
        <v>111</v>
      </c>
      <c r="CI537" s="3">
        <v>107500</v>
      </c>
    </row>
    <row r="538" spans="1:87" x14ac:dyDescent="0.3">
      <c r="A538" s="1">
        <v>537</v>
      </c>
      <c r="B538">
        <v>60</v>
      </c>
      <c r="C538" t="s">
        <v>81</v>
      </c>
      <c r="D538">
        <v>57</v>
      </c>
      <c r="E538" s="1">
        <v>8924</v>
      </c>
      <c r="F538" s="2" t="s">
        <v>82</v>
      </c>
      <c r="G538" s="1">
        <f t="shared" si="32"/>
        <v>1</v>
      </c>
      <c r="H538" t="s">
        <v>83</v>
      </c>
      <c r="I538" t="s">
        <v>120</v>
      </c>
      <c r="J538" t="s">
        <v>85</v>
      </c>
      <c r="K538" t="s">
        <v>86</v>
      </c>
      <c r="L538" t="s">
        <v>166</v>
      </c>
      <c r="M538" t="s">
        <v>88</v>
      </c>
      <c r="N538" t="s">
        <v>89</v>
      </c>
      <c r="O538" t="s">
        <v>90</v>
      </c>
      <c r="P538" t="s">
        <v>90</v>
      </c>
      <c r="Q538" t="s">
        <v>91</v>
      </c>
      <c r="R538" t="s">
        <v>92</v>
      </c>
      <c r="S538">
        <v>7</v>
      </c>
      <c r="T538">
        <v>5</v>
      </c>
      <c r="U538" s="2">
        <v>1998</v>
      </c>
      <c r="V538" s="2">
        <v>1999</v>
      </c>
      <c r="W538" s="1">
        <f t="shared" si="33"/>
        <v>24</v>
      </c>
      <c r="X538" s="1">
        <f t="shared" si="34"/>
        <v>23</v>
      </c>
      <c r="Y538" t="s">
        <v>93</v>
      </c>
      <c r="Z538" t="s">
        <v>94</v>
      </c>
      <c r="AA538" t="s">
        <v>95</v>
      </c>
      <c r="AB538" t="s">
        <v>95</v>
      </c>
      <c r="AC538" t="s">
        <v>117</v>
      </c>
      <c r="AE538">
        <v>0</v>
      </c>
      <c r="AF538" t="s">
        <v>98</v>
      </c>
      <c r="AG538" t="s">
        <v>98</v>
      </c>
      <c r="AH538" t="s">
        <v>99</v>
      </c>
      <c r="AI538" s="1">
        <f>VLOOKUP('Housing Data Set'!AH538, 'Look-Up Tab'!$B$3:$C$8,2,FALSE)</f>
        <v>3</v>
      </c>
      <c r="AJ538" t="s">
        <v>97</v>
      </c>
      <c r="AK538" t="s">
        <v>98</v>
      </c>
      <c r="AL538" t="s">
        <v>130</v>
      </c>
      <c r="AM538" t="s">
        <v>102</v>
      </c>
      <c r="AN538">
        <v>0</v>
      </c>
      <c r="AO538" t="s">
        <v>102</v>
      </c>
      <c r="AP538">
        <v>0</v>
      </c>
      <c r="AQ538">
        <v>880</v>
      </c>
      <c r="AR538">
        <v>880</v>
      </c>
      <c r="AS538" t="s">
        <v>103</v>
      </c>
      <c r="AT538" t="s">
        <v>104</v>
      </c>
      <c r="AU538" t="s">
        <v>105</v>
      </c>
      <c r="AV538" t="s">
        <v>106</v>
      </c>
      <c r="AW538">
        <v>880</v>
      </c>
      <c r="AX538">
        <v>844</v>
      </c>
      <c r="AY538">
        <v>0</v>
      </c>
      <c r="AZ538">
        <v>1724</v>
      </c>
      <c r="BA538">
        <v>0</v>
      </c>
      <c r="BB538">
        <v>0</v>
      </c>
      <c r="BC538">
        <v>2</v>
      </c>
      <c r="BD538">
        <v>1</v>
      </c>
      <c r="BE538">
        <v>3</v>
      </c>
      <c r="BF538">
        <v>1</v>
      </c>
      <c r="BG538" t="s">
        <v>97</v>
      </c>
      <c r="BH538" s="1">
        <v>8</v>
      </c>
      <c r="BI538" t="s">
        <v>107</v>
      </c>
      <c r="BJ538" s="2">
        <v>0</v>
      </c>
      <c r="BK538" s="1">
        <f t="shared" si="35"/>
        <v>0</v>
      </c>
      <c r="BL538" t="s">
        <v>83</v>
      </c>
      <c r="BM538" t="s">
        <v>108</v>
      </c>
      <c r="BN538">
        <v>1998</v>
      </c>
      <c r="BO538" t="s">
        <v>157</v>
      </c>
      <c r="BP538">
        <v>2</v>
      </c>
      <c r="BQ538">
        <v>527</v>
      </c>
      <c r="BR538" t="s">
        <v>98</v>
      </c>
      <c r="BS538" t="s">
        <v>98</v>
      </c>
      <c r="BT538" t="s">
        <v>105</v>
      </c>
      <c r="BU538">
        <v>120</v>
      </c>
      <c r="BV538">
        <v>155</v>
      </c>
      <c r="BW538">
        <v>0</v>
      </c>
      <c r="BX538">
        <v>0</v>
      </c>
      <c r="BY538">
        <v>0</v>
      </c>
      <c r="BZ538">
        <v>0</v>
      </c>
      <c r="CA538" t="s">
        <v>83</v>
      </c>
      <c r="CB538" t="s">
        <v>83</v>
      </c>
      <c r="CC538" t="s">
        <v>83</v>
      </c>
      <c r="CD538">
        <v>0</v>
      </c>
      <c r="CE538">
        <v>7</v>
      </c>
      <c r="CF538">
        <v>2008</v>
      </c>
      <c r="CG538" t="s">
        <v>110</v>
      </c>
      <c r="CH538" t="s">
        <v>111</v>
      </c>
      <c r="CI538" s="3">
        <v>188000</v>
      </c>
    </row>
    <row r="539" spans="1:87" x14ac:dyDescent="0.3">
      <c r="A539" s="1">
        <v>538</v>
      </c>
      <c r="B539">
        <v>20</v>
      </c>
      <c r="C539" t="s">
        <v>81</v>
      </c>
      <c r="D539" t="s">
        <v>83</v>
      </c>
      <c r="E539" s="1">
        <v>12735</v>
      </c>
      <c r="F539" s="2" t="s">
        <v>82</v>
      </c>
      <c r="G539" s="1">
        <f t="shared" si="32"/>
        <v>1</v>
      </c>
      <c r="H539" t="s">
        <v>83</v>
      </c>
      <c r="I539" t="s">
        <v>120</v>
      </c>
      <c r="J539" t="s">
        <v>85</v>
      </c>
      <c r="K539" t="s">
        <v>86</v>
      </c>
      <c r="L539" t="s">
        <v>112</v>
      </c>
      <c r="M539" t="s">
        <v>88</v>
      </c>
      <c r="N539" t="s">
        <v>162</v>
      </c>
      <c r="O539" t="s">
        <v>90</v>
      </c>
      <c r="P539" t="s">
        <v>90</v>
      </c>
      <c r="Q539" t="s">
        <v>91</v>
      </c>
      <c r="R539" t="s">
        <v>115</v>
      </c>
      <c r="S539">
        <v>4</v>
      </c>
      <c r="T539">
        <v>5</v>
      </c>
      <c r="U539" s="2">
        <v>1972</v>
      </c>
      <c r="V539" s="2">
        <v>1972</v>
      </c>
      <c r="W539" s="1">
        <f t="shared" si="33"/>
        <v>50</v>
      </c>
      <c r="X539" s="1">
        <f t="shared" si="34"/>
        <v>50</v>
      </c>
      <c r="Y539" t="s">
        <v>152</v>
      </c>
      <c r="Z539" t="s">
        <v>94</v>
      </c>
      <c r="AA539" t="s">
        <v>116</v>
      </c>
      <c r="AB539" t="s">
        <v>116</v>
      </c>
      <c r="AC539" t="s">
        <v>117</v>
      </c>
      <c r="AE539">
        <v>0</v>
      </c>
      <c r="AF539" t="s">
        <v>98</v>
      </c>
      <c r="AG539" t="s">
        <v>98</v>
      </c>
      <c r="AH539" t="s">
        <v>118</v>
      </c>
      <c r="AI539" s="1">
        <f>VLOOKUP('Housing Data Set'!AH539, 'Look-Up Tab'!$B$3:$C$8,2,FALSE)</f>
        <v>2</v>
      </c>
      <c r="AJ539" t="s">
        <v>98</v>
      </c>
      <c r="AK539" t="s">
        <v>98</v>
      </c>
      <c r="AL539" t="s">
        <v>100</v>
      </c>
      <c r="AM539" t="s">
        <v>141</v>
      </c>
      <c r="AN539">
        <v>600</v>
      </c>
      <c r="AO539" t="s">
        <v>102</v>
      </c>
      <c r="AP539">
        <v>0</v>
      </c>
      <c r="AQ539">
        <v>264</v>
      </c>
      <c r="AR539">
        <v>864</v>
      </c>
      <c r="AS539" t="s">
        <v>103</v>
      </c>
      <c r="AT539" t="s">
        <v>98</v>
      </c>
      <c r="AU539" t="s">
        <v>105</v>
      </c>
      <c r="AV539" t="s">
        <v>106</v>
      </c>
      <c r="AW539">
        <v>864</v>
      </c>
      <c r="AX539">
        <v>0</v>
      </c>
      <c r="AY539">
        <v>0</v>
      </c>
      <c r="AZ539">
        <v>864</v>
      </c>
      <c r="BA539">
        <v>0</v>
      </c>
      <c r="BB539">
        <v>0</v>
      </c>
      <c r="BC539">
        <v>1</v>
      </c>
      <c r="BD539">
        <v>0</v>
      </c>
      <c r="BE539">
        <v>3</v>
      </c>
      <c r="BF539">
        <v>1</v>
      </c>
      <c r="BG539" t="s">
        <v>98</v>
      </c>
      <c r="BH539" s="1">
        <v>5</v>
      </c>
      <c r="BI539" t="s">
        <v>107</v>
      </c>
      <c r="BJ539" s="2">
        <v>0</v>
      </c>
      <c r="BK539" s="1">
        <f t="shared" si="35"/>
        <v>0</v>
      </c>
      <c r="BL539" t="s">
        <v>83</v>
      </c>
      <c r="BM539" t="s">
        <v>127</v>
      </c>
      <c r="BN539">
        <v>1980</v>
      </c>
      <c r="BO539" t="s">
        <v>102</v>
      </c>
      <c r="BP539">
        <v>2</v>
      </c>
      <c r="BQ539">
        <v>576</v>
      </c>
      <c r="BR539" t="s">
        <v>98</v>
      </c>
      <c r="BS539" t="s">
        <v>98</v>
      </c>
      <c r="BT539" t="s">
        <v>105</v>
      </c>
      <c r="BU539">
        <v>216</v>
      </c>
      <c r="BV539">
        <v>0</v>
      </c>
      <c r="BW539">
        <v>0</v>
      </c>
      <c r="BX539">
        <v>0</v>
      </c>
      <c r="BY539">
        <v>0</v>
      </c>
      <c r="BZ539">
        <v>0</v>
      </c>
      <c r="CA539" t="s">
        <v>83</v>
      </c>
      <c r="CB539" t="s">
        <v>218</v>
      </c>
      <c r="CC539" t="s">
        <v>83</v>
      </c>
      <c r="CD539">
        <v>0</v>
      </c>
      <c r="CE539">
        <v>4</v>
      </c>
      <c r="CF539">
        <v>2008</v>
      </c>
      <c r="CG539" t="s">
        <v>173</v>
      </c>
      <c r="CH539" t="s">
        <v>111</v>
      </c>
      <c r="CI539" s="3">
        <v>111250</v>
      </c>
    </row>
    <row r="540" spans="1:87" x14ac:dyDescent="0.3">
      <c r="A540" s="1">
        <v>539</v>
      </c>
      <c r="B540">
        <v>20</v>
      </c>
      <c r="C540" t="s">
        <v>81</v>
      </c>
      <c r="D540" t="s">
        <v>83</v>
      </c>
      <c r="E540" s="1">
        <v>11553</v>
      </c>
      <c r="F540" s="2" t="s">
        <v>82</v>
      </c>
      <c r="G540" s="1">
        <f t="shared" si="32"/>
        <v>1</v>
      </c>
      <c r="H540" t="s">
        <v>83</v>
      </c>
      <c r="I540" t="s">
        <v>120</v>
      </c>
      <c r="J540" t="s">
        <v>85</v>
      </c>
      <c r="K540" t="s">
        <v>86</v>
      </c>
      <c r="L540" t="s">
        <v>87</v>
      </c>
      <c r="M540" t="s">
        <v>88</v>
      </c>
      <c r="N540" t="s">
        <v>151</v>
      </c>
      <c r="O540" t="s">
        <v>90</v>
      </c>
      <c r="P540" t="s">
        <v>90</v>
      </c>
      <c r="Q540" t="s">
        <v>91</v>
      </c>
      <c r="R540" t="s">
        <v>115</v>
      </c>
      <c r="S540">
        <v>5</v>
      </c>
      <c r="T540">
        <v>5</v>
      </c>
      <c r="U540" s="2">
        <v>1968</v>
      </c>
      <c r="V540" s="2">
        <v>1968</v>
      </c>
      <c r="W540" s="1">
        <f t="shared" si="33"/>
        <v>54</v>
      </c>
      <c r="X540" s="1">
        <f t="shared" si="34"/>
        <v>54</v>
      </c>
      <c r="Y540" t="s">
        <v>152</v>
      </c>
      <c r="Z540" t="s">
        <v>94</v>
      </c>
      <c r="AA540" t="s">
        <v>161</v>
      </c>
      <c r="AB540" t="s">
        <v>161</v>
      </c>
      <c r="AC540" t="s">
        <v>96</v>
      </c>
      <c r="AE540">
        <v>188</v>
      </c>
      <c r="AF540" t="s">
        <v>98</v>
      </c>
      <c r="AG540" t="s">
        <v>98</v>
      </c>
      <c r="AH540" t="s">
        <v>118</v>
      </c>
      <c r="AI540" s="1">
        <f>VLOOKUP('Housing Data Set'!AH540, 'Look-Up Tab'!$B$3:$C$8,2,FALSE)</f>
        <v>2</v>
      </c>
      <c r="AJ540" t="s">
        <v>98</v>
      </c>
      <c r="AK540" t="s">
        <v>98</v>
      </c>
      <c r="AL540" t="s">
        <v>100</v>
      </c>
      <c r="AM540" t="s">
        <v>141</v>
      </c>
      <c r="AN540">
        <v>673</v>
      </c>
      <c r="AO540" t="s">
        <v>102</v>
      </c>
      <c r="AP540">
        <v>0</v>
      </c>
      <c r="AQ540">
        <v>378</v>
      </c>
      <c r="AR540">
        <v>1051</v>
      </c>
      <c r="AS540" t="s">
        <v>103</v>
      </c>
      <c r="AT540" t="s">
        <v>98</v>
      </c>
      <c r="AU540" t="s">
        <v>105</v>
      </c>
      <c r="AV540" t="s">
        <v>106</v>
      </c>
      <c r="AW540">
        <v>1159</v>
      </c>
      <c r="AX540">
        <v>0</v>
      </c>
      <c r="AY540">
        <v>0</v>
      </c>
      <c r="AZ540">
        <v>1159</v>
      </c>
      <c r="BA540">
        <v>0</v>
      </c>
      <c r="BB540">
        <v>0</v>
      </c>
      <c r="BC540">
        <v>1</v>
      </c>
      <c r="BD540">
        <v>1</v>
      </c>
      <c r="BE540">
        <v>3</v>
      </c>
      <c r="BF540">
        <v>1</v>
      </c>
      <c r="BG540" t="s">
        <v>98</v>
      </c>
      <c r="BH540" s="1">
        <v>7</v>
      </c>
      <c r="BI540" t="s">
        <v>107</v>
      </c>
      <c r="BJ540" s="2">
        <v>1</v>
      </c>
      <c r="BK540" s="1">
        <f t="shared" si="35"/>
        <v>1</v>
      </c>
      <c r="BL540" t="s">
        <v>147</v>
      </c>
      <c r="BM540" t="s">
        <v>108</v>
      </c>
      <c r="BN540">
        <v>1968</v>
      </c>
      <c r="BO540" t="s">
        <v>102</v>
      </c>
      <c r="BP540">
        <v>1</v>
      </c>
      <c r="BQ540">
        <v>336</v>
      </c>
      <c r="BR540" t="s">
        <v>98</v>
      </c>
      <c r="BS540" t="s">
        <v>98</v>
      </c>
      <c r="BT540" t="s">
        <v>105</v>
      </c>
      <c r="BU540">
        <v>466</v>
      </c>
      <c r="BV540">
        <v>0</v>
      </c>
      <c r="BW540">
        <v>0</v>
      </c>
      <c r="BX540">
        <v>0</v>
      </c>
      <c r="BY540">
        <v>0</v>
      </c>
      <c r="BZ540">
        <v>0</v>
      </c>
      <c r="CA540" t="s">
        <v>83</v>
      </c>
      <c r="CB540" t="s">
        <v>83</v>
      </c>
      <c r="CC540" t="s">
        <v>83</v>
      </c>
      <c r="CD540">
        <v>0</v>
      </c>
      <c r="CE540">
        <v>7</v>
      </c>
      <c r="CF540">
        <v>2006</v>
      </c>
      <c r="CG540" t="s">
        <v>110</v>
      </c>
      <c r="CH540" t="s">
        <v>111</v>
      </c>
      <c r="CI540" s="3">
        <v>158000</v>
      </c>
    </row>
    <row r="541" spans="1:87" x14ac:dyDescent="0.3">
      <c r="A541" s="1">
        <v>540</v>
      </c>
      <c r="B541">
        <v>20</v>
      </c>
      <c r="C541" t="s">
        <v>81</v>
      </c>
      <c r="D541" t="s">
        <v>83</v>
      </c>
      <c r="E541" s="1">
        <v>11423</v>
      </c>
      <c r="F541" s="2" t="s">
        <v>82</v>
      </c>
      <c r="G541" s="1">
        <f t="shared" si="32"/>
        <v>1</v>
      </c>
      <c r="H541" t="s">
        <v>83</v>
      </c>
      <c r="I541" t="s">
        <v>84</v>
      </c>
      <c r="J541" t="s">
        <v>85</v>
      </c>
      <c r="K541" t="s">
        <v>86</v>
      </c>
      <c r="L541" t="s">
        <v>87</v>
      </c>
      <c r="M541" t="s">
        <v>88</v>
      </c>
      <c r="N541" t="s">
        <v>89</v>
      </c>
      <c r="O541" t="s">
        <v>90</v>
      </c>
      <c r="P541" t="s">
        <v>90</v>
      </c>
      <c r="Q541" t="s">
        <v>91</v>
      </c>
      <c r="R541" t="s">
        <v>115</v>
      </c>
      <c r="S541">
        <v>8</v>
      </c>
      <c r="T541">
        <v>5</v>
      </c>
      <c r="U541" s="2">
        <v>2001</v>
      </c>
      <c r="V541" s="2">
        <v>2002</v>
      </c>
      <c r="W541" s="1">
        <f t="shared" si="33"/>
        <v>21</v>
      </c>
      <c r="X541" s="1">
        <f t="shared" si="34"/>
        <v>20</v>
      </c>
      <c r="Y541" t="s">
        <v>93</v>
      </c>
      <c r="Z541" t="s">
        <v>94</v>
      </c>
      <c r="AA541" t="s">
        <v>95</v>
      </c>
      <c r="AB541" t="s">
        <v>95</v>
      </c>
      <c r="AC541" t="s">
        <v>96</v>
      </c>
      <c r="AE541">
        <v>479</v>
      </c>
      <c r="AF541" t="s">
        <v>97</v>
      </c>
      <c r="AG541" t="s">
        <v>98</v>
      </c>
      <c r="AH541" t="s">
        <v>99</v>
      </c>
      <c r="AI541" s="1">
        <f>VLOOKUP('Housing Data Set'!AH541, 'Look-Up Tab'!$B$3:$C$8,2,FALSE)</f>
        <v>3</v>
      </c>
      <c r="AJ541" t="s">
        <v>97</v>
      </c>
      <c r="AK541" t="s">
        <v>98</v>
      </c>
      <c r="AL541" t="s">
        <v>130</v>
      </c>
      <c r="AM541" t="s">
        <v>101</v>
      </c>
      <c r="AN541">
        <v>1358</v>
      </c>
      <c r="AO541" t="s">
        <v>102</v>
      </c>
      <c r="AP541">
        <v>0</v>
      </c>
      <c r="AQ541">
        <v>223</v>
      </c>
      <c r="AR541">
        <v>1581</v>
      </c>
      <c r="AS541" t="s">
        <v>103</v>
      </c>
      <c r="AT541" t="s">
        <v>104</v>
      </c>
      <c r="AU541" t="s">
        <v>105</v>
      </c>
      <c r="AV541" t="s">
        <v>106</v>
      </c>
      <c r="AW541">
        <v>1601</v>
      </c>
      <c r="AX541">
        <v>0</v>
      </c>
      <c r="AY541">
        <v>0</v>
      </c>
      <c r="AZ541">
        <v>1601</v>
      </c>
      <c r="BA541">
        <v>1</v>
      </c>
      <c r="BB541">
        <v>0</v>
      </c>
      <c r="BC541">
        <v>2</v>
      </c>
      <c r="BD541">
        <v>0</v>
      </c>
      <c r="BE541">
        <v>3</v>
      </c>
      <c r="BF541">
        <v>1</v>
      </c>
      <c r="BG541" t="s">
        <v>97</v>
      </c>
      <c r="BH541" s="1">
        <v>6</v>
      </c>
      <c r="BI541" t="s">
        <v>107</v>
      </c>
      <c r="BJ541" s="2">
        <v>1</v>
      </c>
      <c r="BK541" s="1">
        <f t="shared" si="35"/>
        <v>1</v>
      </c>
      <c r="BL541" t="s">
        <v>98</v>
      </c>
      <c r="BM541" t="s">
        <v>108</v>
      </c>
      <c r="BN541">
        <v>2001</v>
      </c>
      <c r="BO541" t="s">
        <v>109</v>
      </c>
      <c r="BP541">
        <v>2</v>
      </c>
      <c r="BQ541">
        <v>670</v>
      </c>
      <c r="BR541" t="s">
        <v>98</v>
      </c>
      <c r="BS541" t="s">
        <v>98</v>
      </c>
      <c r="BT541" t="s">
        <v>105</v>
      </c>
      <c r="BU541">
        <v>180</v>
      </c>
      <c r="BV541">
        <v>0</v>
      </c>
      <c r="BW541">
        <v>0</v>
      </c>
      <c r="BX541">
        <v>0</v>
      </c>
      <c r="BY541">
        <v>0</v>
      </c>
      <c r="BZ541">
        <v>0</v>
      </c>
      <c r="CA541" t="s">
        <v>83</v>
      </c>
      <c r="CB541" t="s">
        <v>134</v>
      </c>
      <c r="CC541" t="s">
        <v>135</v>
      </c>
      <c r="CD541">
        <v>2000</v>
      </c>
      <c r="CE541">
        <v>5</v>
      </c>
      <c r="CF541">
        <v>2010</v>
      </c>
      <c r="CG541" t="s">
        <v>110</v>
      </c>
      <c r="CH541" t="s">
        <v>111</v>
      </c>
      <c r="CI541" s="3">
        <v>272000</v>
      </c>
    </row>
    <row r="542" spans="1:87" x14ac:dyDescent="0.3">
      <c r="A542" s="1">
        <v>541</v>
      </c>
      <c r="B542">
        <v>20</v>
      </c>
      <c r="C542" t="s">
        <v>81</v>
      </c>
      <c r="D542">
        <v>85</v>
      </c>
      <c r="E542" s="1">
        <v>14601</v>
      </c>
      <c r="F542" s="2" t="s">
        <v>82</v>
      </c>
      <c r="G542" s="1">
        <f t="shared" si="32"/>
        <v>1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88</v>
      </c>
      <c r="N542" t="s">
        <v>189</v>
      </c>
      <c r="O542" t="s">
        <v>90</v>
      </c>
      <c r="P542" t="s">
        <v>90</v>
      </c>
      <c r="Q542" t="s">
        <v>91</v>
      </c>
      <c r="R542" t="s">
        <v>115</v>
      </c>
      <c r="S542">
        <v>9</v>
      </c>
      <c r="T542">
        <v>5</v>
      </c>
      <c r="U542" s="2">
        <v>2006</v>
      </c>
      <c r="V542" s="2">
        <v>2006</v>
      </c>
      <c r="W542" s="1">
        <f t="shared" si="33"/>
        <v>16</v>
      </c>
      <c r="X542" s="1">
        <f t="shared" si="34"/>
        <v>16</v>
      </c>
      <c r="Y542" t="s">
        <v>152</v>
      </c>
      <c r="Z542" t="s">
        <v>94</v>
      </c>
      <c r="AA542" t="s">
        <v>95</v>
      </c>
      <c r="AB542" t="s">
        <v>95</v>
      </c>
      <c r="AC542" t="s">
        <v>96</v>
      </c>
      <c r="AE542">
        <v>584</v>
      </c>
      <c r="AF542" t="s">
        <v>104</v>
      </c>
      <c r="AG542" t="s">
        <v>98</v>
      </c>
      <c r="AH542" t="s">
        <v>99</v>
      </c>
      <c r="AI542" s="1">
        <f>VLOOKUP('Housing Data Set'!AH542, 'Look-Up Tab'!$B$3:$C$8,2,FALSE)</f>
        <v>3</v>
      </c>
      <c r="AJ542" t="s">
        <v>104</v>
      </c>
      <c r="AK542" t="s">
        <v>98</v>
      </c>
      <c r="AL542" t="s">
        <v>130</v>
      </c>
      <c r="AM542" t="s">
        <v>101</v>
      </c>
      <c r="AN542">
        <v>1260</v>
      </c>
      <c r="AO542" t="s">
        <v>102</v>
      </c>
      <c r="AP542">
        <v>0</v>
      </c>
      <c r="AQ542">
        <v>578</v>
      </c>
      <c r="AR542">
        <v>1838</v>
      </c>
      <c r="AS542" t="s">
        <v>103</v>
      </c>
      <c r="AT542" t="s">
        <v>104</v>
      </c>
      <c r="AU542" t="s">
        <v>105</v>
      </c>
      <c r="AV542" t="s">
        <v>106</v>
      </c>
      <c r="AW542">
        <v>1838</v>
      </c>
      <c r="AX542">
        <v>0</v>
      </c>
      <c r="AY542">
        <v>0</v>
      </c>
      <c r="AZ542">
        <v>1838</v>
      </c>
      <c r="BA542">
        <v>1</v>
      </c>
      <c r="BB542">
        <v>0</v>
      </c>
      <c r="BC542">
        <v>2</v>
      </c>
      <c r="BD542">
        <v>0</v>
      </c>
      <c r="BE542">
        <v>2</v>
      </c>
      <c r="BF542">
        <v>1</v>
      </c>
      <c r="BG542" t="s">
        <v>104</v>
      </c>
      <c r="BH542" s="1">
        <v>8</v>
      </c>
      <c r="BI542" t="s">
        <v>107</v>
      </c>
      <c r="BJ542" s="2">
        <v>1</v>
      </c>
      <c r="BK542" s="1">
        <f t="shared" si="35"/>
        <v>1</v>
      </c>
      <c r="BL542" t="s">
        <v>97</v>
      </c>
      <c r="BM542" t="s">
        <v>108</v>
      </c>
      <c r="BN542">
        <v>2006</v>
      </c>
      <c r="BO542" t="s">
        <v>157</v>
      </c>
      <c r="BP542">
        <v>3</v>
      </c>
      <c r="BQ542">
        <v>765</v>
      </c>
      <c r="BR542" t="s">
        <v>98</v>
      </c>
      <c r="BS542" t="s">
        <v>98</v>
      </c>
      <c r="BT542" t="s">
        <v>105</v>
      </c>
      <c r="BU542">
        <v>270</v>
      </c>
      <c r="BV542">
        <v>68</v>
      </c>
      <c r="BW542">
        <v>0</v>
      </c>
      <c r="BX542">
        <v>0</v>
      </c>
      <c r="BY542">
        <v>0</v>
      </c>
      <c r="BZ542">
        <v>0</v>
      </c>
      <c r="CA542" t="s">
        <v>83</v>
      </c>
      <c r="CB542" t="s">
        <v>83</v>
      </c>
      <c r="CC542" t="s">
        <v>83</v>
      </c>
      <c r="CD542">
        <v>0</v>
      </c>
      <c r="CE542">
        <v>3</v>
      </c>
      <c r="CF542">
        <v>2009</v>
      </c>
      <c r="CG542" t="s">
        <v>110</v>
      </c>
      <c r="CH542" t="s">
        <v>111</v>
      </c>
      <c r="CI542" s="3">
        <v>315000</v>
      </c>
    </row>
    <row r="543" spans="1:87" x14ac:dyDescent="0.3">
      <c r="A543" s="1">
        <v>542</v>
      </c>
      <c r="B543">
        <v>60</v>
      </c>
      <c r="C543" t="s">
        <v>81</v>
      </c>
      <c r="D543" t="s">
        <v>83</v>
      </c>
      <c r="E543" s="1">
        <v>11000</v>
      </c>
      <c r="F543" s="2" t="s">
        <v>82</v>
      </c>
      <c r="G543" s="1">
        <f t="shared" si="32"/>
        <v>1</v>
      </c>
      <c r="H543" t="s">
        <v>83</v>
      </c>
      <c r="I543" t="s">
        <v>84</v>
      </c>
      <c r="J543" t="s">
        <v>85</v>
      </c>
      <c r="K543" t="s">
        <v>86</v>
      </c>
      <c r="L543" t="s">
        <v>112</v>
      </c>
      <c r="M543" t="s">
        <v>88</v>
      </c>
      <c r="N543" t="s">
        <v>129</v>
      </c>
      <c r="O543" t="s">
        <v>90</v>
      </c>
      <c r="P543" t="s">
        <v>90</v>
      </c>
      <c r="Q543" t="s">
        <v>91</v>
      </c>
      <c r="R543" t="s">
        <v>92</v>
      </c>
      <c r="S543">
        <v>8</v>
      </c>
      <c r="T543">
        <v>5</v>
      </c>
      <c r="U543" s="2">
        <v>2000</v>
      </c>
      <c r="V543" s="2">
        <v>2000</v>
      </c>
      <c r="W543" s="1">
        <f t="shared" si="33"/>
        <v>22</v>
      </c>
      <c r="X543" s="1">
        <f t="shared" si="34"/>
        <v>22</v>
      </c>
      <c r="Y543" t="s">
        <v>93</v>
      </c>
      <c r="Z543" t="s">
        <v>94</v>
      </c>
      <c r="AA543" t="s">
        <v>95</v>
      </c>
      <c r="AB543" t="s">
        <v>95</v>
      </c>
      <c r="AC543" t="s">
        <v>96</v>
      </c>
      <c r="AE543">
        <v>72</v>
      </c>
      <c r="AF543" t="s">
        <v>97</v>
      </c>
      <c r="AG543" t="s">
        <v>98</v>
      </c>
      <c r="AH543" t="s">
        <v>99</v>
      </c>
      <c r="AI543" s="1">
        <f>VLOOKUP('Housing Data Set'!AH543, 'Look-Up Tab'!$B$3:$C$8,2,FALSE)</f>
        <v>3</v>
      </c>
      <c r="AJ543" t="s">
        <v>97</v>
      </c>
      <c r="AK543" t="s">
        <v>98</v>
      </c>
      <c r="AL543" t="s">
        <v>100</v>
      </c>
      <c r="AM543" t="s">
        <v>102</v>
      </c>
      <c r="AN543">
        <v>0</v>
      </c>
      <c r="AO543" t="s">
        <v>102</v>
      </c>
      <c r="AP543">
        <v>0</v>
      </c>
      <c r="AQ543">
        <v>969</v>
      </c>
      <c r="AR543">
        <v>969</v>
      </c>
      <c r="AS543" t="s">
        <v>103</v>
      </c>
      <c r="AT543" t="s">
        <v>104</v>
      </c>
      <c r="AU543" t="s">
        <v>105</v>
      </c>
      <c r="AV543" t="s">
        <v>106</v>
      </c>
      <c r="AW543">
        <v>997</v>
      </c>
      <c r="AX543">
        <v>1288</v>
      </c>
      <c r="AY543">
        <v>0</v>
      </c>
      <c r="AZ543">
        <v>2285</v>
      </c>
      <c r="BA543">
        <v>0</v>
      </c>
      <c r="BB543">
        <v>0</v>
      </c>
      <c r="BC543">
        <v>2</v>
      </c>
      <c r="BD543">
        <v>1</v>
      </c>
      <c r="BE543">
        <v>4</v>
      </c>
      <c r="BF543">
        <v>1</v>
      </c>
      <c r="BG543" t="s">
        <v>97</v>
      </c>
      <c r="BH543" s="1">
        <v>8</v>
      </c>
      <c r="BI543" t="s">
        <v>107</v>
      </c>
      <c r="BJ543" s="2">
        <v>1</v>
      </c>
      <c r="BK543" s="1">
        <f t="shared" si="35"/>
        <v>1</v>
      </c>
      <c r="BL543" t="s">
        <v>98</v>
      </c>
      <c r="BM543" t="s">
        <v>156</v>
      </c>
      <c r="BN543">
        <v>2000</v>
      </c>
      <c r="BO543" t="s">
        <v>157</v>
      </c>
      <c r="BP543">
        <v>3</v>
      </c>
      <c r="BQ543">
        <v>648</v>
      </c>
      <c r="BR543" t="s">
        <v>98</v>
      </c>
      <c r="BS543" t="s">
        <v>98</v>
      </c>
      <c r="BT543" t="s">
        <v>105</v>
      </c>
      <c r="BU543">
        <v>0</v>
      </c>
      <c r="BV543">
        <v>56</v>
      </c>
      <c r="BW543">
        <v>0</v>
      </c>
      <c r="BX543">
        <v>0</v>
      </c>
      <c r="BY543">
        <v>0</v>
      </c>
      <c r="BZ543">
        <v>0</v>
      </c>
      <c r="CA543" t="s">
        <v>83</v>
      </c>
      <c r="CB543" t="s">
        <v>83</v>
      </c>
      <c r="CC543" t="s">
        <v>83</v>
      </c>
      <c r="CD543">
        <v>0</v>
      </c>
      <c r="CE543">
        <v>6</v>
      </c>
      <c r="CF543">
        <v>2007</v>
      </c>
      <c r="CG543" t="s">
        <v>110</v>
      </c>
      <c r="CH543" t="s">
        <v>111</v>
      </c>
      <c r="CI543" s="3">
        <v>248000</v>
      </c>
    </row>
    <row r="544" spans="1:87" x14ac:dyDescent="0.3">
      <c r="A544" s="1">
        <v>543</v>
      </c>
      <c r="B544">
        <v>20</v>
      </c>
      <c r="C544" t="s">
        <v>81</v>
      </c>
      <c r="D544">
        <v>78</v>
      </c>
      <c r="E544" s="1">
        <v>10140</v>
      </c>
      <c r="F544" s="2" t="s">
        <v>82</v>
      </c>
      <c r="G544" s="1">
        <f t="shared" si="32"/>
        <v>1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88</v>
      </c>
      <c r="N544" t="s">
        <v>138</v>
      </c>
      <c r="O544" t="s">
        <v>202</v>
      </c>
      <c r="P544" t="s">
        <v>90</v>
      </c>
      <c r="Q544" t="s">
        <v>91</v>
      </c>
      <c r="R544" t="s">
        <v>115</v>
      </c>
      <c r="S544">
        <v>7</v>
      </c>
      <c r="T544">
        <v>5</v>
      </c>
      <c r="U544" s="2">
        <v>1998</v>
      </c>
      <c r="V544" s="2">
        <v>1999</v>
      </c>
      <c r="W544" s="1">
        <f t="shared" si="33"/>
        <v>24</v>
      </c>
      <c r="X544" s="1">
        <f t="shared" si="34"/>
        <v>23</v>
      </c>
      <c r="Y544" t="s">
        <v>152</v>
      </c>
      <c r="Z544" t="s">
        <v>94</v>
      </c>
      <c r="AA544" t="s">
        <v>95</v>
      </c>
      <c r="AB544" t="s">
        <v>95</v>
      </c>
      <c r="AC544" t="s">
        <v>117</v>
      </c>
      <c r="AE544">
        <v>0</v>
      </c>
      <c r="AF544" t="s">
        <v>97</v>
      </c>
      <c r="AG544" t="s">
        <v>98</v>
      </c>
      <c r="AH544" t="s">
        <v>99</v>
      </c>
      <c r="AI544" s="1">
        <f>VLOOKUP('Housing Data Set'!AH544, 'Look-Up Tab'!$B$3:$C$8,2,FALSE)</f>
        <v>3</v>
      </c>
      <c r="AJ544" t="s">
        <v>104</v>
      </c>
      <c r="AK544" t="s">
        <v>98</v>
      </c>
      <c r="AL544" t="s">
        <v>100</v>
      </c>
      <c r="AM544" t="s">
        <v>172</v>
      </c>
      <c r="AN544">
        <v>144</v>
      </c>
      <c r="AO544" t="s">
        <v>101</v>
      </c>
      <c r="AP544">
        <v>1127</v>
      </c>
      <c r="AQ544">
        <v>379</v>
      </c>
      <c r="AR544">
        <v>1650</v>
      </c>
      <c r="AS544" t="s">
        <v>103</v>
      </c>
      <c r="AT544" t="s">
        <v>104</v>
      </c>
      <c r="AU544" t="s">
        <v>105</v>
      </c>
      <c r="AV544" t="s">
        <v>106</v>
      </c>
      <c r="AW544">
        <v>1680</v>
      </c>
      <c r="AX544">
        <v>0</v>
      </c>
      <c r="AY544">
        <v>0</v>
      </c>
      <c r="AZ544">
        <v>1680</v>
      </c>
      <c r="BA544">
        <v>1</v>
      </c>
      <c r="BB544">
        <v>0</v>
      </c>
      <c r="BC544">
        <v>2</v>
      </c>
      <c r="BD544">
        <v>0</v>
      </c>
      <c r="BE544">
        <v>3</v>
      </c>
      <c r="BF544">
        <v>1</v>
      </c>
      <c r="BG544" t="s">
        <v>97</v>
      </c>
      <c r="BH544" s="1">
        <v>7</v>
      </c>
      <c r="BI544" t="s">
        <v>221</v>
      </c>
      <c r="BJ544" s="2">
        <v>1</v>
      </c>
      <c r="BK544" s="1">
        <f t="shared" si="35"/>
        <v>1</v>
      </c>
      <c r="BL544" t="s">
        <v>98</v>
      </c>
      <c r="BM544" t="s">
        <v>108</v>
      </c>
      <c r="BN544">
        <v>1998</v>
      </c>
      <c r="BO544" t="s">
        <v>157</v>
      </c>
      <c r="BP544">
        <v>2</v>
      </c>
      <c r="BQ544">
        <v>583</v>
      </c>
      <c r="BR544" t="s">
        <v>98</v>
      </c>
      <c r="BS544" t="s">
        <v>98</v>
      </c>
      <c r="BT544" t="s">
        <v>105</v>
      </c>
      <c r="BU544">
        <v>78</v>
      </c>
      <c r="BV544">
        <v>73</v>
      </c>
      <c r="BW544">
        <v>0</v>
      </c>
      <c r="BX544">
        <v>0</v>
      </c>
      <c r="BY544">
        <v>0</v>
      </c>
      <c r="BZ544">
        <v>0</v>
      </c>
      <c r="CA544" t="s">
        <v>83</v>
      </c>
      <c r="CB544" t="s">
        <v>83</v>
      </c>
      <c r="CC544" t="s">
        <v>83</v>
      </c>
      <c r="CD544">
        <v>0</v>
      </c>
      <c r="CE544">
        <v>6</v>
      </c>
      <c r="CF544">
        <v>2009</v>
      </c>
      <c r="CG544" t="s">
        <v>110</v>
      </c>
      <c r="CH544" t="s">
        <v>111</v>
      </c>
      <c r="CI544" s="3">
        <v>213250</v>
      </c>
    </row>
    <row r="545" spans="1:87" x14ac:dyDescent="0.3">
      <c r="A545" s="1">
        <v>544</v>
      </c>
      <c r="B545">
        <v>120</v>
      </c>
      <c r="C545" t="s">
        <v>239</v>
      </c>
      <c r="D545">
        <v>34</v>
      </c>
      <c r="E545" s="1">
        <v>4058</v>
      </c>
      <c r="F545" s="2" t="s">
        <v>82</v>
      </c>
      <c r="G545" s="1">
        <f t="shared" si="32"/>
        <v>1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88</v>
      </c>
      <c r="N545" t="s">
        <v>162</v>
      </c>
      <c r="O545" t="s">
        <v>90</v>
      </c>
      <c r="P545" t="s">
        <v>90</v>
      </c>
      <c r="Q545" t="s">
        <v>179</v>
      </c>
      <c r="R545" t="s">
        <v>191</v>
      </c>
      <c r="S545">
        <v>7</v>
      </c>
      <c r="T545">
        <v>5</v>
      </c>
      <c r="U545" s="2">
        <v>1998</v>
      </c>
      <c r="V545" s="2">
        <v>1998</v>
      </c>
      <c r="W545" s="1">
        <f t="shared" si="33"/>
        <v>24</v>
      </c>
      <c r="X545" s="1">
        <f t="shared" si="34"/>
        <v>24</v>
      </c>
      <c r="Y545" t="s">
        <v>93</v>
      </c>
      <c r="Z545" t="s">
        <v>94</v>
      </c>
      <c r="AA545" t="s">
        <v>116</v>
      </c>
      <c r="AB545" t="s">
        <v>116</v>
      </c>
      <c r="AC545" t="s">
        <v>96</v>
      </c>
      <c r="AE545">
        <v>182</v>
      </c>
      <c r="AF545" t="s">
        <v>98</v>
      </c>
      <c r="AG545" t="s">
        <v>98</v>
      </c>
      <c r="AH545" t="s">
        <v>99</v>
      </c>
      <c r="AI545" s="1">
        <f>VLOOKUP('Housing Data Set'!AH545, 'Look-Up Tab'!$B$3:$C$8,2,FALSE)</f>
        <v>3</v>
      </c>
      <c r="AJ545" t="s">
        <v>97</v>
      </c>
      <c r="AK545" t="s">
        <v>98</v>
      </c>
      <c r="AL545" t="s">
        <v>130</v>
      </c>
      <c r="AM545" t="s">
        <v>101</v>
      </c>
      <c r="AN545">
        <v>584</v>
      </c>
      <c r="AO545" t="s">
        <v>172</v>
      </c>
      <c r="AP545">
        <v>139</v>
      </c>
      <c r="AQ545">
        <v>0</v>
      </c>
      <c r="AR545">
        <v>723</v>
      </c>
      <c r="AS545" t="s">
        <v>103</v>
      </c>
      <c r="AT545" t="s">
        <v>104</v>
      </c>
      <c r="AU545" t="s">
        <v>105</v>
      </c>
      <c r="AV545" t="s">
        <v>106</v>
      </c>
      <c r="AW545">
        <v>767</v>
      </c>
      <c r="AX545">
        <v>0</v>
      </c>
      <c r="AY545">
        <v>0</v>
      </c>
      <c r="AZ545">
        <v>767</v>
      </c>
      <c r="BA545">
        <v>1</v>
      </c>
      <c r="BB545">
        <v>0</v>
      </c>
      <c r="BC545">
        <v>1</v>
      </c>
      <c r="BD545">
        <v>0</v>
      </c>
      <c r="BE545">
        <v>1</v>
      </c>
      <c r="BF545">
        <v>1</v>
      </c>
      <c r="BG545" t="s">
        <v>98</v>
      </c>
      <c r="BH545" s="1">
        <v>4</v>
      </c>
      <c r="BI545" t="s">
        <v>107</v>
      </c>
      <c r="BJ545" s="2">
        <v>0</v>
      </c>
      <c r="BK545" s="1">
        <f t="shared" si="35"/>
        <v>0</v>
      </c>
      <c r="BL545" t="s">
        <v>83</v>
      </c>
      <c r="BM545" t="s">
        <v>108</v>
      </c>
      <c r="BN545">
        <v>1998</v>
      </c>
      <c r="BO545" t="s">
        <v>157</v>
      </c>
      <c r="BP545">
        <v>1</v>
      </c>
      <c r="BQ545">
        <v>367</v>
      </c>
      <c r="BR545" t="s">
        <v>98</v>
      </c>
      <c r="BS545" t="s">
        <v>98</v>
      </c>
      <c r="BT545" t="s">
        <v>105</v>
      </c>
      <c r="BU545">
        <v>120</v>
      </c>
      <c r="BV545">
        <v>40</v>
      </c>
      <c r="BW545">
        <v>0</v>
      </c>
      <c r="BX545">
        <v>0</v>
      </c>
      <c r="BY545">
        <v>0</v>
      </c>
      <c r="BZ545">
        <v>0</v>
      </c>
      <c r="CA545" t="s">
        <v>83</v>
      </c>
      <c r="CB545" t="s">
        <v>83</v>
      </c>
      <c r="CC545" t="s">
        <v>83</v>
      </c>
      <c r="CD545">
        <v>0</v>
      </c>
      <c r="CE545">
        <v>6</v>
      </c>
      <c r="CF545">
        <v>2007</v>
      </c>
      <c r="CG545" t="s">
        <v>110</v>
      </c>
      <c r="CH545" t="s">
        <v>111</v>
      </c>
      <c r="CI545" s="3">
        <v>133000</v>
      </c>
    </row>
    <row r="546" spans="1:87" x14ac:dyDescent="0.3">
      <c r="A546" s="1">
        <v>545</v>
      </c>
      <c r="B546">
        <v>60</v>
      </c>
      <c r="C546" t="s">
        <v>81</v>
      </c>
      <c r="D546">
        <v>58</v>
      </c>
      <c r="E546" s="1">
        <v>17104</v>
      </c>
      <c r="F546" s="2" t="s">
        <v>82</v>
      </c>
      <c r="G546" s="1">
        <f t="shared" si="32"/>
        <v>1</v>
      </c>
      <c r="H546" t="s">
        <v>83</v>
      </c>
      <c r="I546" t="s">
        <v>120</v>
      </c>
      <c r="J546" t="s">
        <v>85</v>
      </c>
      <c r="K546" t="s">
        <v>86</v>
      </c>
      <c r="L546" t="s">
        <v>87</v>
      </c>
      <c r="M546" t="s">
        <v>88</v>
      </c>
      <c r="N546" t="s">
        <v>193</v>
      </c>
      <c r="O546" t="s">
        <v>90</v>
      </c>
      <c r="P546" t="s">
        <v>90</v>
      </c>
      <c r="Q546" t="s">
        <v>91</v>
      </c>
      <c r="R546" t="s">
        <v>92</v>
      </c>
      <c r="S546">
        <v>7</v>
      </c>
      <c r="T546">
        <v>5</v>
      </c>
      <c r="U546" s="2">
        <v>2006</v>
      </c>
      <c r="V546" s="2">
        <v>2006</v>
      </c>
      <c r="W546" s="1">
        <f t="shared" si="33"/>
        <v>16</v>
      </c>
      <c r="X546" s="1">
        <f t="shared" si="34"/>
        <v>16</v>
      </c>
      <c r="Y546" t="s">
        <v>93</v>
      </c>
      <c r="Z546" t="s">
        <v>94</v>
      </c>
      <c r="AA546" t="s">
        <v>95</v>
      </c>
      <c r="AB546" t="s">
        <v>95</v>
      </c>
      <c r="AC546" t="s">
        <v>117</v>
      </c>
      <c r="AE546">
        <v>0</v>
      </c>
      <c r="AF546" t="s">
        <v>97</v>
      </c>
      <c r="AG546" t="s">
        <v>98</v>
      </c>
      <c r="AH546" t="s">
        <v>99</v>
      </c>
      <c r="AI546" s="1">
        <f>VLOOKUP('Housing Data Set'!AH546, 'Look-Up Tab'!$B$3:$C$8,2,FALSE)</f>
        <v>3</v>
      </c>
      <c r="AJ546" t="s">
        <v>97</v>
      </c>
      <c r="AK546" t="s">
        <v>97</v>
      </c>
      <c r="AL546" t="s">
        <v>130</v>
      </c>
      <c r="AM546" t="s">
        <v>101</v>
      </c>
      <c r="AN546">
        <v>554</v>
      </c>
      <c r="AO546" t="s">
        <v>102</v>
      </c>
      <c r="AP546">
        <v>0</v>
      </c>
      <c r="AQ546">
        <v>100</v>
      </c>
      <c r="AR546">
        <v>654</v>
      </c>
      <c r="AS546" t="s">
        <v>103</v>
      </c>
      <c r="AT546" t="s">
        <v>104</v>
      </c>
      <c r="AU546" t="s">
        <v>105</v>
      </c>
      <c r="AV546" t="s">
        <v>106</v>
      </c>
      <c r="AW546">
        <v>664</v>
      </c>
      <c r="AX546">
        <v>832</v>
      </c>
      <c r="AY546">
        <v>0</v>
      </c>
      <c r="AZ546">
        <v>1496</v>
      </c>
      <c r="BA546">
        <v>1</v>
      </c>
      <c r="BB546">
        <v>0</v>
      </c>
      <c r="BC546">
        <v>2</v>
      </c>
      <c r="BD546">
        <v>1</v>
      </c>
      <c r="BE546">
        <v>3</v>
      </c>
      <c r="BF546">
        <v>1</v>
      </c>
      <c r="BG546" t="s">
        <v>97</v>
      </c>
      <c r="BH546" s="1">
        <v>7</v>
      </c>
      <c r="BI546" t="s">
        <v>107</v>
      </c>
      <c r="BJ546" s="2">
        <v>1</v>
      </c>
      <c r="BK546" s="1">
        <f t="shared" si="35"/>
        <v>1</v>
      </c>
      <c r="BL546" t="s">
        <v>97</v>
      </c>
      <c r="BM546" t="s">
        <v>108</v>
      </c>
      <c r="BN546">
        <v>2006</v>
      </c>
      <c r="BO546" t="s">
        <v>109</v>
      </c>
      <c r="BP546">
        <v>2</v>
      </c>
      <c r="BQ546">
        <v>426</v>
      </c>
      <c r="BR546" t="s">
        <v>98</v>
      </c>
      <c r="BS546" t="s">
        <v>98</v>
      </c>
      <c r="BT546" t="s">
        <v>105</v>
      </c>
      <c r="BU546">
        <v>100</v>
      </c>
      <c r="BV546">
        <v>24</v>
      </c>
      <c r="BW546">
        <v>0</v>
      </c>
      <c r="BX546">
        <v>0</v>
      </c>
      <c r="BY546">
        <v>0</v>
      </c>
      <c r="BZ546">
        <v>0</v>
      </c>
      <c r="CA546" t="s">
        <v>83</v>
      </c>
      <c r="CB546" t="s">
        <v>83</v>
      </c>
      <c r="CC546" t="s">
        <v>83</v>
      </c>
      <c r="CD546">
        <v>0</v>
      </c>
      <c r="CE546">
        <v>9</v>
      </c>
      <c r="CF546">
        <v>2006</v>
      </c>
      <c r="CG546" t="s">
        <v>158</v>
      </c>
      <c r="CH546" t="s">
        <v>159</v>
      </c>
      <c r="CI546" s="3">
        <v>179665</v>
      </c>
    </row>
    <row r="547" spans="1:87" x14ac:dyDescent="0.3">
      <c r="A547" s="1">
        <v>546</v>
      </c>
      <c r="B547">
        <v>50</v>
      </c>
      <c r="C547" t="s">
        <v>81</v>
      </c>
      <c r="D547" t="s">
        <v>83</v>
      </c>
      <c r="E547" s="1">
        <v>13837</v>
      </c>
      <c r="F547" s="2" t="s">
        <v>82</v>
      </c>
      <c r="G547" s="1">
        <f t="shared" si="32"/>
        <v>1</v>
      </c>
      <c r="H547" t="s">
        <v>83</v>
      </c>
      <c r="I547" t="s">
        <v>120</v>
      </c>
      <c r="J547" t="s">
        <v>85</v>
      </c>
      <c r="K547" t="s">
        <v>86</v>
      </c>
      <c r="L547" t="s">
        <v>122</v>
      </c>
      <c r="M547" t="s">
        <v>88</v>
      </c>
      <c r="N547" t="s">
        <v>138</v>
      </c>
      <c r="O547" t="s">
        <v>90</v>
      </c>
      <c r="P547" t="s">
        <v>90</v>
      </c>
      <c r="Q547" t="s">
        <v>91</v>
      </c>
      <c r="R547" t="s">
        <v>132</v>
      </c>
      <c r="S547">
        <v>7</v>
      </c>
      <c r="T547">
        <v>5</v>
      </c>
      <c r="U547" s="2">
        <v>1988</v>
      </c>
      <c r="V547" s="2">
        <v>1988</v>
      </c>
      <c r="W547" s="1">
        <f t="shared" si="33"/>
        <v>34</v>
      </c>
      <c r="X547" s="1">
        <f t="shared" si="34"/>
        <v>34</v>
      </c>
      <c r="Y547" t="s">
        <v>93</v>
      </c>
      <c r="Z547" t="s">
        <v>94</v>
      </c>
      <c r="AA547" t="s">
        <v>140</v>
      </c>
      <c r="AB547" t="s">
        <v>140</v>
      </c>
      <c r="AC547" t="s">
        <v>96</v>
      </c>
      <c r="AE547">
        <v>178</v>
      </c>
      <c r="AF547" t="s">
        <v>97</v>
      </c>
      <c r="AG547" t="s">
        <v>97</v>
      </c>
      <c r="AH547" t="s">
        <v>99</v>
      </c>
      <c r="AI547" s="1">
        <f>VLOOKUP('Housing Data Set'!AH547, 'Look-Up Tab'!$B$3:$C$8,2,FALSE)</f>
        <v>3</v>
      </c>
      <c r="AJ547" t="s">
        <v>97</v>
      </c>
      <c r="AK547" t="s">
        <v>97</v>
      </c>
      <c r="AL547" t="s">
        <v>100</v>
      </c>
      <c r="AM547" t="s">
        <v>101</v>
      </c>
      <c r="AN547">
        <v>1002</v>
      </c>
      <c r="AO547" t="s">
        <v>172</v>
      </c>
      <c r="AP547">
        <v>202</v>
      </c>
      <c r="AQ547">
        <v>0</v>
      </c>
      <c r="AR547">
        <v>1204</v>
      </c>
      <c r="AS547" t="s">
        <v>103</v>
      </c>
      <c r="AT547" t="s">
        <v>97</v>
      </c>
      <c r="AU547" t="s">
        <v>105</v>
      </c>
      <c r="AV547" t="s">
        <v>106</v>
      </c>
      <c r="AW547">
        <v>1377</v>
      </c>
      <c r="AX547">
        <v>806</v>
      </c>
      <c r="AY547">
        <v>0</v>
      </c>
      <c r="AZ547">
        <v>2183</v>
      </c>
      <c r="BA547">
        <v>0</v>
      </c>
      <c r="BB547">
        <v>0</v>
      </c>
      <c r="BC547">
        <v>2</v>
      </c>
      <c r="BD547">
        <v>1</v>
      </c>
      <c r="BE547">
        <v>4</v>
      </c>
      <c r="BF547">
        <v>1</v>
      </c>
      <c r="BG547" t="s">
        <v>97</v>
      </c>
      <c r="BH547" s="1">
        <v>9</v>
      </c>
      <c r="BI547" t="s">
        <v>107</v>
      </c>
      <c r="BJ547" s="2">
        <v>0</v>
      </c>
      <c r="BK547" s="1">
        <f t="shared" si="35"/>
        <v>0</v>
      </c>
      <c r="BL547" t="s">
        <v>83</v>
      </c>
      <c r="BM547" t="s">
        <v>108</v>
      </c>
      <c r="BN547">
        <v>1988</v>
      </c>
      <c r="BO547" t="s">
        <v>102</v>
      </c>
      <c r="BP547">
        <v>3</v>
      </c>
      <c r="BQ547">
        <v>786</v>
      </c>
      <c r="BR547" t="s">
        <v>98</v>
      </c>
      <c r="BS547" t="s">
        <v>98</v>
      </c>
      <c r="BT547" t="s">
        <v>105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 t="s">
        <v>83</v>
      </c>
      <c r="CB547" t="s">
        <v>83</v>
      </c>
      <c r="CC547" t="s">
        <v>83</v>
      </c>
      <c r="CD547">
        <v>0</v>
      </c>
      <c r="CE547">
        <v>2</v>
      </c>
      <c r="CF547">
        <v>2006</v>
      </c>
      <c r="CG547" t="s">
        <v>110</v>
      </c>
      <c r="CH547" t="s">
        <v>111</v>
      </c>
      <c r="CI547" s="3">
        <v>229000</v>
      </c>
    </row>
    <row r="548" spans="1:87" x14ac:dyDescent="0.3">
      <c r="A548" s="1">
        <v>547</v>
      </c>
      <c r="B548">
        <v>50</v>
      </c>
      <c r="C548" t="s">
        <v>81</v>
      </c>
      <c r="D548">
        <v>70</v>
      </c>
      <c r="E548" s="1">
        <v>8737</v>
      </c>
      <c r="F548" s="2" t="s">
        <v>82</v>
      </c>
      <c r="G548" s="1">
        <f t="shared" si="32"/>
        <v>1</v>
      </c>
      <c r="H548" t="s">
        <v>83</v>
      </c>
      <c r="I548" t="s">
        <v>120</v>
      </c>
      <c r="J548" t="s">
        <v>175</v>
      </c>
      <c r="K548" t="s">
        <v>86</v>
      </c>
      <c r="L548" t="s">
        <v>87</v>
      </c>
      <c r="M548" t="s">
        <v>88</v>
      </c>
      <c r="N548" t="s">
        <v>148</v>
      </c>
      <c r="O548" t="s">
        <v>90</v>
      </c>
      <c r="P548" t="s">
        <v>90</v>
      </c>
      <c r="Q548" t="s">
        <v>91</v>
      </c>
      <c r="R548" t="s">
        <v>132</v>
      </c>
      <c r="S548">
        <v>6</v>
      </c>
      <c r="T548">
        <v>7</v>
      </c>
      <c r="U548" s="2">
        <v>1923</v>
      </c>
      <c r="V548" s="2">
        <v>1950</v>
      </c>
      <c r="W548" s="1">
        <f t="shared" si="33"/>
        <v>99</v>
      </c>
      <c r="X548" s="1">
        <f t="shared" si="34"/>
        <v>72</v>
      </c>
      <c r="Y548" t="s">
        <v>93</v>
      </c>
      <c r="Z548" t="s">
        <v>94</v>
      </c>
      <c r="AA548" t="s">
        <v>96</v>
      </c>
      <c r="AB548" t="s">
        <v>124</v>
      </c>
      <c r="AC548" t="s">
        <v>117</v>
      </c>
      <c r="AE548">
        <v>0</v>
      </c>
      <c r="AF548" t="s">
        <v>98</v>
      </c>
      <c r="AG548" t="s">
        <v>98</v>
      </c>
      <c r="AH548" t="s">
        <v>126</v>
      </c>
      <c r="AI548" s="1">
        <f>VLOOKUP('Housing Data Set'!AH548, 'Look-Up Tab'!$B$3:$C$8,2,FALSE)</f>
        <v>1</v>
      </c>
      <c r="AJ548" t="s">
        <v>97</v>
      </c>
      <c r="AK548" t="s">
        <v>98</v>
      </c>
      <c r="AL548" t="s">
        <v>100</v>
      </c>
      <c r="AM548" t="s">
        <v>153</v>
      </c>
      <c r="AN548">
        <v>300</v>
      </c>
      <c r="AO548" t="s">
        <v>102</v>
      </c>
      <c r="AP548">
        <v>0</v>
      </c>
      <c r="AQ548">
        <v>765</v>
      </c>
      <c r="AR548">
        <v>1065</v>
      </c>
      <c r="AS548" t="s">
        <v>103</v>
      </c>
      <c r="AT548" t="s">
        <v>104</v>
      </c>
      <c r="AU548" t="s">
        <v>105</v>
      </c>
      <c r="AV548" t="s">
        <v>164</v>
      </c>
      <c r="AW548">
        <v>915</v>
      </c>
      <c r="AX548">
        <v>720</v>
      </c>
      <c r="AY548">
        <v>0</v>
      </c>
      <c r="AZ548">
        <v>1635</v>
      </c>
      <c r="BA548">
        <v>0</v>
      </c>
      <c r="BB548">
        <v>0</v>
      </c>
      <c r="BC548">
        <v>1</v>
      </c>
      <c r="BD548">
        <v>1</v>
      </c>
      <c r="BE548">
        <v>3</v>
      </c>
      <c r="BF548">
        <v>1</v>
      </c>
      <c r="BG548" t="s">
        <v>98</v>
      </c>
      <c r="BH548" s="1">
        <v>6</v>
      </c>
      <c r="BI548" t="s">
        <v>107</v>
      </c>
      <c r="BJ548" s="2">
        <v>1</v>
      </c>
      <c r="BK548" s="1">
        <f t="shared" si="35"/>
        <v>1</v>
      </c>
      <c r="BL548" t="s">
        <v>97</v>
      </c>
      <c r="BM548" t="s">
        <v>127</v>
      </c>
      <c r="BN548">
        <v>1950</v>
      </c>
      <c r="BO548" t="s">
        <v>102</v>
      </c>
      <c r="BP548">
        <v>2</v>
      </c>
      <c r="BQ548">
        <v>440</v>
      </c>
      <c r="BR548" t="s">
        <v>98</v>
      </c>
      <c r="BS548" t="s">
        <v>98</v>
      </c>
      <c r="BT548" t="s">
        <v>105</v>
      </c>
      <c r="BU548">
        <v>0</v>
      </c>
      <c r="BV548">
        <v>38</v>
      </c>
      <c r="BW548">
        <v>0</v>
      </c>
      <c r="BX548">
        <v>144</v>
      </c>
      <c r="BY548">
        <v>0</v>
      </c>
      <c r="BZ548">
        <v>0</v>
      </c>
      <c r="CA548" t="s">
        <v>83</v>
      </c>
      <c r="CB548" t="s">
        <v>83</v>
      </c>
      <c r="CC548" t="s">
        <v>83</v>
      </c>
      <c r="CD548">
        <v>0</v>
      </c>
      <c r="CE548">
        <v>5</v>
      </c>
      <c r="CF548">
        <v>2007</v>
      </c>
      <c r="CG548" t="s">
        <v>110</v>
      </c>
      <c r="CH548" t="s">
        <v>111</v>
      </c>
      <c r="CI548" s="3">
        <v>210000</v>
      </c>
    </row>
    <row r="549" spans="1:87" x14ac:dyDescent="0.3">
      <c r="A549" s="1">
        <v>548</v>
      </c>
      <c r="B549">
        <v>85</v>
      </c>
      <c r="C549" t="s">
        <v>81</v>
      </c>
      <c r="D549">
        <v>54</v>
      </c>
      <c r="E549" s="1">
        <v>7244</v>
      </c>
      <c r="F549" s="2" t="s">
        <v>82</v>
      </c>
      <c r="G549" s="1">
        <f t="shared" si="32"/>
        <v>1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88</v>
      </c>
      <c r="N549" t="s">
        <v>131</v>
      </c>
      <c r="O549" t="s">
        <v>90</v>
      </c>
      <c r="P549" t="s">
        <v>90</v>
      </c>
      <c r="Q549" t="s">
        <v>91</v>
      </c>
      <c r="R549" t="s">
        <v>191</v>
      </c>
      <c r="S549">
        <v>5</v>
      </c>
      <c r="T549">
        <v>7</v>
      </c>
      <c r="U549" s="2">
        <v>1970</v>
      </c>
      <c r="V549" s="2">
        <v>1970</v>
      </c>
      <c r="W549" s="1">
        <f t="shared" si="33"/>
        <v>52</v>
      </c>
      <c r="X549" s="1">
        <f t="shared" si="34"/>
        <v>52</v>
      </c>
      <c r="Y549" t="s">
        <v>93</v>
      </c>
      <c r="Z549" t="s">
        <v>94</v>
      </c>
      <c r="AA549" t="s">
        <v>95</v>
      </c>
      <c r="AB549" t="s">
        <v>95</v>
      </c>
      <c r="AC549" t="s">
        <v>117</v>
      </c>
      <c r="AE549">
        <v>0</v>
      </c>
      <c r="AF549" t="s">
        <v>98</v>
      </c>
      <c r="AG549" t="s">
        <v>97</v>
      </c>
      <c r="AH549" t="s">
        <v>118</v>
      </c>
      <c r="AI549" s="1">
        <f>VLOOKUP('Housing Data Set'!AH549, 'Look-Up Tab'!$B$3:$C$8,2,FALSE)</f>
        <v>2</v>
      </c>
      <c r="AJ549" t="s">
        <v>97</v>
      </c>
      <c r="AK549" t="s">
        <v>98</v>
      </c>
      <c r="AL549" t="s">
        <v>130</v>
      </c>
      <c r="AM549" t="s">
        <v>119</v>
      </c>
      <c r="AN549">
        <v>619</v>
      </c>
      <c r="AO549" t="s">
        <v>102</v>
      </c>
      <c r="AP549">
        <v>0</v>
      </c>
      <c r="AQ549">
        <v>149</v>
      </c>
      <c r="AR549">
        <v>768</v>
      </c>
      <c r="AS549" t="s">
        <v>103</v>
      </c>
      <c r="AT549" t="s">
        <v>104</v>
      </c>
      <c r="AU549" t="s">
        <v>105</v>
      </c>
      <c r="AV549" t="s">
        <v>106</v>
      </c>
      <c r="AW549">
        <v>768</v>
      </c>
      <c r="AX549">
        <v>0</v>
      </c>
      <c r="AY549">
        <v>0</v>
      </c>
      <c r="AZ549">
        <v>768</v>
      </c>
      <c r="BA549">
        <v>1</v>
      </c>
      <c r="BB549">
        <v>0</v>
      </c>
      <c r="BC549">
        <v>1</v>
      </c>
      <c r="BD549">
        <v>0</v>
      </c>
      <c r="BE549">
        <v>2</v>
      </c>
      <c r="BF549">
        <v>1</v>
      </c>
      <c r="BG549" t="s">
        <v>98</v>
      </c>
      <c r="BH549" s="1">
        <v>5</v>
      </c>
      <c r="BI549" t="s">
        <v>107</v>
      </c>
      <c r="BJ549" s="2">
        <v>0</v>
      </c>
      <c r="BK549" s="1">
        <f t="shared" si="35"/>
        <v>0</v>
      </c>
      <c r="BL549" t="s">
        <v>83</v>
      </c>
      <c r="BM549" t="s">
        <v>127</v>
      </c>
      <c r="BN549">
        <v>1987</v>
      </c>
      <c r="BO549" t="s">
        <v>102</v>
      </c>
      <c r="BP549">
        <v>2</v>
      </c>
      <c r="BQ549">
        <v>624</v>
      </c>
      <c r="BR549" t="s">
        <v>98</v>
      </c>
      <c r="BS549" t="s">
        <v>98</v>
      </c>
      <c r="BT549" t="s">
        <v>105</v>
      </c>
      <c r="BU549">
        <v>104</v>
      </c>
      <c r="BV549">
        <v>0</v>
      </c>
      <c r="BW549">
        <v>0</v>
      </c>
      <c r="BX549">
        <v>0</v>
      </c>
      <c r="BY549">
        <v>0</v>
      </c>
      <c r="BZ549">
        <v>0</v>
      </c>
      <c r="CA549" t="s">
        <v>83</v>
      </c>
      <c r="CB549" t="s">
        <v>83</v>
      </c>
      <c r="CC549" t="s">
        <v>83</v>
      </c>
      <c r="CD549">
        <v>0</v>
      </c>
      <c r="CE549">
        <v>4</v>
      </c>
      <c r="CF549">
        <v>2007</v>
      </c>
      <c r="CG549" t="s">
        <v>110</v>
      </c>
      <c r="CH549" t="s">
        <v>111</v>
      </c>
      <c r="CI549" s="3">
        <v>129500</v>
      </c>
    </row>
    <row r="550" spans="1:87" x14ac:dyDescent="0.3">
      <c r="A550" s="1">
        <v>549</v>
      </c>
      <c r="B550">
        <v>20</v>
      </c>
      <c r="C550" t="s">
        <v>142</v>
      </c>
      <c r="D550">
        <v>49</v>
      </c>
      <c r="E550" s="1">
        <v>8235</v>
      </c>
      <c r="F550" s="2" t="s">
        <v>82</v>
      </c>
      <c r="G550" s="1">
        <f t="shared" si="32"/>
        <v>1</v>
      </c>
      <c r="H550" t="s">
        <v>83</v>
      </c>
      <c r="I550" t="s">
        <v>120</v>
      </c>
      <c r="J550" t="s">
        <v>199</v>
      </c>
      <c r="K550" t="s">
        <v>86</v>
      </c>
      <c r="L550" t="s">
        <v>87</v>
      </c>
      <c r="M550" t="s">
        <v>88</v>
      </c>
      <c r="N550" t="s">
        <v>143</v>
      </c>
      <c r="O550" t="s">
        <v>114</v>
      </c>
      <c r="P550" t="s">
        <v>182</v>
      </c>
      <c r="Q550" t="s">
        <v>91</v>
      </c>
      <c r="R550" t="s">
        <v>115</v>
      </c>
      <c r="S550">
        <v>5</v>
      </c>
      <c r="T550">
        <v>7</v>
      </c>
      <c r="U550" s="2">
        <v>1955</v>
      </c>
      <c r="V550" s="2">
        <v>1995</v>
      </c>
      <c r="W550" s="1">
        <f t="shared" si="33"/>
        <v>67</v>
      </c>
      <c r="X550" s="1">
        <f t="shared" si="34"/>
        <v>27</v>
      </c>
      <c r="Y550" t="s">
        <v>93</v>
      </c>
      <c r="Z550" t="s">
        <v>94</v>
      </c>
      <c r="AA550" t="s">
        <v>116</v>
      </c>
      <c r="AB550" t="s">
        <v>116</v>
      </c>
      <c r="AC550" t="s">
        <v>117</v>
      </c>
      <c r="AE550">
        <v>0</v>
      </c>
      <c r="AF550" t="s">
        <v>98</v>
      </c>
      <c r="AG550" t="s">
        <v>97</v>
      </c>
      <c r="AH550" t="s">
        <v>118</v>
      </c>
      <c r="AI550" s="1">
        <f>VLOOKUP('Housing Data Set'!AH550, 'Look-Up Tab'!$B$3:$C$8,2,FALSE)</f>
        <v>2</v>
      </c>
      <c r="AJ550" t="s">
        <v>98</v>
      </c>
      <c r="AK550" t="s">
        <v>98</v>
      </c>
      <c r="AL550" t="s">
        <v>100</v>
      </c>
      <c r="AM550" t="s">
        <v>172</v>
      </c>
      <c r="AN550">
        <v>180</v>
      </c>
      <c r="AO550" t="s">
        <v>153</v>
      </c>
      <c r="AP550">
        <v>645</v>
      </c>
      <c r="AQ550">
        <v>0</v>
      </c>
      <c r="AR550">
        <v>825</v>
      </c>
      <c r="AS550" t="s">
        <v>103</v>
      </c>
      <c r="AT550" t="s">
        <v>98</v>
      </c>
      <c r="AU550" t="s">
        <v>105</v>
      </c>
      <c r="AV550" t="s">
        <v>106</v>
      </c>
      <c r="AW550">
        <v>825</v>
      </c>
      <c r="AX550">
        <v>0</v>
      </c>
      <c r="AY550">
        <v>0</v>
      </c>
      <c r="AZ550">
        <v>825</v>
      </c>
      <c r="BA550">
        <v>1</v>
      </c>
      <c r="BB550">
        <v>0</v>
      </c>
      <c r="BC550">
        <v>1</v>
      </c>
      <c r="BD550">
        <v>0</v>
      </c>
      <c r="BE550">
        <v>2</v>
      </c>
      <c r="BF550">
        <v>1</v>
      </c>
      <c r="BG550" t="s">
        <v>98</v>
      </c>
      <c r="BH550" s="1">
        <v>4</v>
      </c>
      <c r="BI550" t="s">
        <v>107</v>
      </c>
      <c r="BJ550" s="2">
        <v>0</v>
      </c>
      <c r="BK550" s="1">
        <f t="shared" si="35"/>
        <v>0</v>
      </c>
      <c r="BL550" t="s">
        <v>83</v>
      </c>
      <c r="BM550" t="s">
        <v>127</v>
      </c>
      <c r="BN550">
        <v>1963</v>
      </c>
      <c r="BO550" t="s">
        <v>109</v>
      </c>
      <c r="BP550">
        <v>2</v>
      </c>
      <c r="BQ550">
        <v>720</v>
      </c>
      <c r="BR550" t="s">
        <v>98</v>
      </c>
      <c r="BS550" t="s">
        <v>98</v>
      </c>
      <c r="BT550" t="s">
        <v>105</v>
      </c>
      <c r="BU550">
        <v>140</v>
      </c>
      <c r="BV550">
        <v>50</v>
      </c>
      <c r="BW550">
        <v>0</v>
      </c>
      <c r="BX550">
        <v>0</v>
      </c>
      <c r="BY550">
        <v>0</v>
      </c>
      <c r="BZ550">
        <v>0</v>
      </c>
      <c r="CA550" t="s">
        <v>83</v>
      </c>
      <c r="CB550" t="s">
        <v>134</v>
      </c>
      <c r="CC550" t="s">
        <v>83</v>
      </c>
      <c r="CD550">
        <v>0</v>
      </c>
      <c r="CE550">
        <v>6</v>
      </c>
      <c r="CF550">
        <v>2008</v>
      </c>
      <c r="CG550" t="s">
        <v>110</v>
      </c>
      <c r="CH550" t="s">
        <v>111</v>
      </c>
      <c r="CI550" s="3">
        <v>125000</v>
      </c>
    </row>
    <row r="551" spans="1:87" x14ac:dyDescent="0.3">
      <c r="A551" s="1">
        <v>550</v>
      </c>
      <c r="B551">
        <v>60</v>
      </c>
      <c r="C551" t="s">
        <v>192</v>
      </c>
      <c r="D551">
        <v>75</v>
      </c>
      <c r="E551" s="1">
        <v>9375</v>
      </c>
      <c r="F551" s="2" t="s">
        <v>82</v>
      </c>
      <c r="G551" s="1">
        <f t="shared" si="32"/>
        <v>1</v>
      </c>
      <c r="H551" t="s">
        <v>83</v>
      </c>
      <c r="I551" t="s">
        <v>84</v>
      </c>
      <c r="J551" t="s">
        <v>85</v>
      </c>
      <c r="K551" t="s">
        <v>86</v>
      </c>
      <c r="L551" t="s">
        <v>87</v>
      </c>
      <c r="M551" t="s">
        <v>88</v>
      </c>
      <c r="N551" t="s">
        <v>136</v>
      </c>
      <c r="O551" t="s">
        <v>90</v>
      </c>
      <c r="P551" t="s">
        <v>90</v>
      </c>
      <c r="Q551" t="s">
        <v>91</v>
      </c>
      <c r="R551" t="s">
        <v>92</v>
      </c>
      <c r="S551">
        <v>7</v>
      </c>
      <c r="T551">
        <v>5</v>
      </c>
      <c r="U551" s="2">
        <v>2003</v>
      </c>
      <c r="V551" s="2">
        <v>2004</v>
      </c>
      <c r="W551" s="1">
        <f t="shared" si="33"/>
        <v>19</v>
      </c>
      <c r="X551" s="1">
        <f t="shared" si="34"/>
        <v>18</v>
      </c>
      <c r="Y551" t="s">
        <v>93</v>
      </c>
      <c r="Z551" t="s">
        <v>94</v>
      </c>
      <c r="AA551" t="s">
        <v>95</v>
      </c>
      <c r="AB551" t="s">
        <v>95</v>
      </c>
      <c r="AC551" t="s">
        <v>117</v>
      </c>
      <c r="AE551">
        <v>0</v>
      </c>
      <c r="AF551" t="s">
        <v>97</v>
      </c>
      <c r="AG551" t="s">
        <v>98</v>
      </c>
      <c r="AH551" t="s">
        <v>99</v>
      </c>
      <c r="AI551" s="1">
        <f>VLOOKUP('Housing Data Set'!AH551, 'Look-Up Tab'!$B$3:$C$8,2,FALSE)</f>
        <v>3</v>
      </c>
      <c r="AJ551" t="s">
        <v>97</v>
      </c>
      <c r="AK551" t="s">
        <v>98</v>
      </c>
      <c r="AL551" t="s">
        <v>100</v>
      </c>
      <c r="AM551" t="s">
        <v>102</v>
      </c>
      <c r="AN551">
        <v>0</v>
      </c>
      <c r="AO551" t="s">
        <v>102</v>
      </c>
      <c r="AP551">
        <v>0</v>
      </c>
      <c r="AQ551">
        <v>912</v>
      </c>
      <c r="AR551">
        <v>912</v>
      </c>
      <c r="AS551" t="s">
        <v>103</v>
      </c>
      <c r="AT551" t="s">
        <v>104</v>
      </c>
      <c r="AU551" t="s">
        <v>105</v>
      </c>
      <c r="AV551" t="s">
        <v>106</v>
      </c>
      <c r="AW551">
        <v>912</v>
      </c>
      <c r="AX551">
        <v>1182</v>
      </c>
      <c r="AY551">
        <v>0</v>
      </c>
      <c r="AZ551">
        <v>2094</v>
      </c>
      <c r="BA551">
        <v>0</v>
      </c>
      <c r="BB551">
        <v>0</v>
      </c>
      <c r="BC551">
        <v>2</v>
      </c>
      <c r="BD551">
        <v>1</v>
      </c>
      <c r="BE551">
        <v>4</v>
      </c>
      <c r="BF551">
        <v>1</v>
      </c>
      <c r="BG551" t="s">
        <v>97</v>
      </c>
      <c r="BH551" s="1">
        <v>8</v>
      </c>
      <c r="BI551" t="s">
        <v>107</v>
      </c>
      <c r="BJ551" s="2">
        <v>1</v>
      </c>
      <c r="BK551" s="1">
        <f t="shared" si="35"/>
        <v>1</v>
      </c>
      <c r="BL551" t="s">
        <v>97</v>
      </c>
      <c r="BM551" t="s">
        <v>156</v>
      </c>
      <c r="BN551">
        <v>2003</v>
      </c>
      <c r="BO551" t="s">
        <v>157</v>
      </c>
      <c r="BP551">
        <v>2</v>
      </c>
      <c r="BQ551">
        <v>615</v>
      </c>
      <c r="BR551" t="s">
        <v>98</v>
      </c>
      <c r="BS551" t="s">
        <v>98</v>
      </c>
      <c r="BT551" t="s">
        <v>105</v>
      </c>
      <c r="BU551">
        <v>182</v>
      </c>
      <c r="BV551">
        <v>182</v>
      </c>
      <c r="BW551">
        <v>0</v>
      </c>
      <c r="BX551">
        <v>0</v>
      </c>
      <c r="BY551">
        <v>0</v>
      </c>
      <c r="BZ551">
        <v>0</v>
      </c>
      <c r="CA551" t="s">
        <v>83</v>
      </c>
      <c r="CB551" t="s">
        <v>83</v>
      </c>
      <c r="CC551" t="s">
        <v>83</v>
      </c>
      <c r="CD551">
        <v>0</v>
      </c>
      <c r="CE551">
        <v>11</v>
      </c>
      <c r="CF551">
        <v>2009</v>
      </c>
      <c r="CG551" t="s">
        <v>110</v>
      </c>
      <c r="CH551" t="s">
        <v>111</v>
      </c>
      <c r="CI551" s="3">
        <v>263000</v>
      </c>
    </row>
    <row r="552" spans="1:87" x14ac:dyDescent="0.3">
      <c r="A552" s="1">
        <v>551</v>
      </c>
      <c r="B552">
        <v>120</v>
      </c>
      <c r="C552" t="s">
        <v>81</v>
      </c>
      <c r="D552">
        <v>53</v>
      </c>
      <c r="E552" s="1">
        <v>4043</v>
      </c>
      <c r="F552" s="2" t="s">
        <v>82</v>
      </c>
      <c r="G552" s="1">
        <f t="shared" si="32"/>
        <v>1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88</v>
      </c>
      <c r="N552" t="s">
        <v>216</v>
      </c>
      <c r="O552" t="s">
        <v>90</v>
      </c>
      <c r="P552" t="s">
        <v>90</v>
      </c>
      <c r="Q552" t="s">
        <v>179</v>
      </c>
      <c r="R552" t="s">
        <v>115</v>
      </c>
      <c r="S552">
        <v>6</v>
      </c>
      <c r="T552">
        <v>6</v>
      </c>
      <c r="U552" s="2">
        <v>1977</v>
      </c>
      <c r="V552" s="2">
        <v>1977</v>
      </c>
      <c r="W552" s="1">
        <f t="shared" si="33"/>
        <v>45</v>
      </c>
      <c r="X552" s="1">
        <f t="shared" si="34"/>
        <v>45</v>
      </c>
      <c r="Y552" t="s">
        <v>93</v>
      </c>
      <c r="Z552" t="s">
        <v>94</v>
      </c>
      <c r="AA552" t="s">
        <v>161</v>
      </c>
      <c r="AB552" t="s">
        <v>161</v>
      </c>
      <c r="AC552" t="s">
        <v>117</v>
      </c>
      <c r="AE552">
        <v>0</v>
      </c>
      <c r="AF552" t="s">
        <v>98</v>
      </c>
      <c r="AG552" t="s">
        <v>98</v>
      </c>
      <c r="AH552" t="s">
        <v>118</v>
      </c>
      <c r="AI552" s="1">
        <f>VLOOKUP('Housing Data Set'!AH552, 'Look-Up Tab'!$B$3:$C$8,2,FALSE)</f>
        <v>2</v>
      </c>
      <c r="AJ552" t="s">
        <v>97</v>
      </c>
      <c r="AK552" t="s">
        <v>98</v>
      </c>
      <c r="AL552" t="s">
        <v>100</v>
      </c>
      <c r="AM552" t="s">
        <v>119</v>
      </c>
      <c r="AN552">
        <v>559</v>
      </c>
      <c r="AO552" t="s">
        <v>102</v>
      </c>
      <c r="AP552">
        <v>0</v>
      </c>
      <c r="AQ552">
        <v>510</v>
      </c>
      <c r="AR552">
        <v>1069</v>
      </c>
      <c r="AS552" t="s">
        <v>103</v>
      </c>
      <c r="AT552" t="s">
        <v>98</v>
      </c>
      <c r="AU552" t="s">
        <v>105</v>
      </c>
      <c r="AV552" t="s">
        <v>106</v>
      </c>
      <c r="AW552">
        <v>1069</v>
      </c>
      <c r="AX552">
        <v>0</v>
      </c>
      <c r="AY552">
        <v>0</v>
      </c>
      <c r="AZ552">
        <v>1069</v>
      </c>
      <c r="BA552">
        <v>0</v>
      </c>
      <c r="BB552">
        <v>0</v>
      </c>
      <c r="BC552">
        <v>2</v>
      </c>
      <c r="BD552">
        <v>0</v>
      </c>
      <c r="BE552">
        <v>2</v>
      </c>
      <c r="BF552">
        <v>1</v>
      </c>
      <c r="BG552" t="s">
        <v>98</v>
      </c>
      <c r="BH552" s="1">
        <v>4</v>
      </c>
      <c r="BI552" t="s">
        <v>107</v>
      </c>
      <c r="BJ552" s="2">
        <v>0</v>
      </c>
      <c r="BK552" s="1">
        <f t="shared" si="35"/>
        <v>0</v>
      </c>
      <c r="BL552" t="s">
        <v>83</v>
      </c>
      <c r="BM552" t="s">
        <v>108</v>
      </c>
      <c r="BN552">
        <v>1977</v>
      </c>
      <c r="BO552" t="s">
        <v>109</v>
      </c>
      <c r="BP552">
        <v>2</v>
      </c>
      <c r="BQ552">
        <v>440</v>
      </c>
      <c r="BR552" t="s">
        <v>98</v>
      </c>
      <c r="BS552" t="s">
        <v>98</v>
      </c>
      <c r="BT552" t="s">
        <v>105</v>
      </c>
      <c r="BU552">
        <v>0</v>
      </c>
      <c r="BV552">
        <v>55</v>
      </c>
      <c r="BW552">
        <v>0</v>
      </c>
      <c r="BX552">
        <v>0</v>
      </c>
      <c r="BY552">
        <v>200</v>
      </c>
      <c r="BZ552">
        <v>0</v>
      </c>
      <c r="CA552" t="s">
        <v>83</v>
      </c>
      <c r="CB552" t="s">
        <v>83</v>
      </c>
      <c r="CC552" t="s">
        <v>83</v>
      </c>
      <c r="CD552">
        <v>0</v>
      </c>
      <c r="CE552">
        <v>10</v>
      </c>
      <c r="CF552">
        <v>2008</v>
      </c>
      <c r="CG552" t="s">
        <v>173</v>
      </c>
      <c r="CH552" t="s">
        <v>128</v>
      </c>
      <c r="CI552" s="3">
        <v>140000</v>
      </c>
    </row>
    <row r="553" spans="1:87" x14ac:dyDescent="0.3">
      <c r="A553" s="1">
        <v>552</v>
      </c>
      <c r="B553">
        <v>20</v>
      </c>
      <c r="C553" t="s">
        <v>142</v>
      </c>
      <c r="D553">
        <v>50</v>
      </c>
      <c r="E553" s="1">
        <v>6000</v>
      </c>
      <c r="F553" s="2" t="s">
        <v>82</v>
      </c>
      <c r="G553" s="1">
        <f t="shared" si="32"/>
        <v>1</v>
      </c>
      <c r="H553" t="s">
        <v>83</v>
      </c>
      <c r="I553" t="s">
        <v>84</v>
      </c>
      <c r="J553" t="s">
        <v>85</v>
      </c>
      <c r="K553" t="s">
        <v>86</v>
      </c>
      <c r="L553" t="s">
        <v>87</v>
      </c>
      <c r="M553" t="s">
        <v>88</v>
      </c>
      <c r="N553" t="s">
        <v>143</v>
      </c>
      <c r="O553" t="s">
        <v>90</v>
      </c>
      <c r="P553" t="s">
        <v>90</v>
      </c>
      <c r="Q553" t="s">
        <v>91</v>
      </c>
      <c r="R553" t="s">
        <v>115</v>
      </c>
      <c r="S553">
        <v>5</v>
      </c>
      <c r="T553">
        <v>6</v>
      </c>
      <c r="U553" s="2">
        <v>1957</v>
      </c>
      <c r="V553" s="2">
        <v>1957</v>
      </c>
      <c r="W553" s="1">
        <f t="shared" si="33"/>
        <v>65</v>
      </c>
      <c r="X553" s="1">
        <f t="shared" si="34"/>
        <v>65</v>
      </c>
      <c r="Y553" t="s">
        <v>152</v>
      </c>
      <c r="Z553" t="s">
        <v>94</v>
      </c>
      <c r="AA553" t="s">
        <v>96</v>
      </c>
      <c r="AB553" t="s">
        <v>96</v>
      </c>
      <c r="AC553" t="s">
        <v>117</v>
      </c>
      <c r="AE553">
        <v>0</v>
      </c>
      <c r="AF553" t="s">
        <v>98</v>
      </c>
      <c r="AG553" t="s">
        <v>98</v>
      </c>
      <c r="AH553" t="s">
        <v>118</v>
      </c>
      <c r="AI553" s="1">
        <f>VLOOKUP('Housing Data Set'!AH553, 'Look-Up Tab'!$B$3:$C$8,2,FALSE)</f>
        <v>2</v>
      </c>
      <c r="AJ553" t="s">
        <v>98</v>
      </c>
      <c r="AK553" t="s">
        <v>98</v>
      </c>
      <c r="AL553" t="s">
        <v>100</v>
      </c>
      <c r="AM553" t="s">
        <v>153</v>
      </c>
      <c r="AN553">
        <v>308</v>
      </c>
      <c r="AO553" t="s">
        <v>102</v>
      </c>
      <c r="AP553">
        <v>0</v>
      </c>
      <c r="AQ553">
        <v>620</v>
      </c>
      <c r="AR553">
        <v>928</v>
      </c>
      <c r="AS553" t="s">
        <v>103</v>
      </c>
      <c r="AT553" t="s">
        <v>97</v>
      </c>
      <c r="AU553" t="s">
        <v>105</v>
      </c>
      <c r="AV553" t="s">
        <v>164</v>
      </c>
      <c r="AW553">
        <v>928</v>
      </c>
      <c r="AX553">
        <v>0</v>
      </c>
      <c r="AY553">
        <v>0</v>
      </c>
      <c r="AZ553">
        <v>928</v>
      </c>
      <c r="BA553">
        <v>0</v>
      </c>
      <c r="BB553">
        <v>0</v>
      </c>
      <c r="BC553">
        <v>1</v>
      </c>
      <c r="BD553">
        <v>0</v>
      </c>
      <c r="BE553">
        <v>3</v>
      </c>
      <c r="BF553">
        <v>1</v>
      </c>
      <c r="BG553" t="s">
        <v>98</v>
      </c>
      <c r="BH553" s="1">
        <v>5</v>
      </c>
      <c r="BI553" t="s">
        <v>107</v>
      </c>
      <c r="BJ553" s="2">
        <v>0</v>
      </c>
      <c r="BK553" s="1">
        <f t="shared" si="35"/>
        <v>0</v>
      </c>
      <c r="BL553" t="s">
        <v>83</v>
      </c>
      <c r="BM553" t="s">
        <v>108</v>
      </c>
      <c r="BN553">
        <v>1957</v>
      </c>
      <c r="BO553" t="s">
        <v>157</v>
      </c>
      <c r="BP553">
        <v>1</v>
      </c>
      <c r="BQ553">
        <v>288</v>
      </c>
      <c r="BR553" t="s">
        <v>98</v>
      </c>
      <c r="BS553" t="s">
        <v>98</v>
      </c>
      <c r="BT553" t="s">
        <v>105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 t="s">
        <v>83</v>
      </c>
      <c r="CB553" t="s">
        <v>83</v>
      </c>
      <c r="CC553" t="s">
        <v>83</v>
      </c>
      <c r="CD553">
        <v>0</v>
      </c>
      <c r="CE553">
        <v>6</v>
      </c>
      <c r="CF553">
        <v>2008</v>
      </c>
      <c r="CG553" t="s">
        <v>110</v>
      </c>
      <c r="CH553" t="s">
        <v>111</v>
      </c>
      <c r="CI553" s="3">
        <v>112500</v>
      </c>
    </row>
    <row r="554" spans="1:87" x14ac:dyDescent="0.3">
      <c r="A554" s="1">
        <v>553</v>
      </c>
      <c r="B554">
        <v>20</v>
      </c>
      <c r="C554" t="s">
        <v>81</v>
      </c>
      <c r="D554">
        <v>87</v>
      </c>
      <c r="E554" s="1">
        <v>11146</v>
      </c>
      <c r="F554" s="2" t="s">
        <v>82</v>
      </c>
      <c r="G554" s="1">
        <f t="shared" si="32"/>
        <v>1</v>
      </c>
      <c r="H554" t="s">
        <v>83</v>
      </c>
      <c r="I554" t="s">
        <v>120</v>
      </c>
      <c r="J554" t="s">
        <v>85</v>
      </c>
      <c r="K554" t="s">
        <v>86</v>
      </c>
      <c r="L554" t="s">
        <v>87</v>
      </c>
      <c r="M554" t="s">
        <v>88</v>
      </c>
      <c r="N554" t="s">
        <v>154</v>
      </c>
      <c r="O554" t="s">
        <v>90</v>
      </c>
      <c r="P554" t="s">
        <v>90</v>
      </c>
      <c r="Q554" t="s">
        <v>91</v>
      </c>
      <c r="R554" t="s">
        <v>115</v>
      </c>
      <c r="S554">
        <v>8</v>
      </c>
      <c r="T554">
        <v>5</v>
      </c>
      <c r="U554" s="2">
        <v>2006</v>
      </c>
      <c r="V554" s="2">
        <v>2006</v>
      </c>
      <c r="W554" s="1">
        <f t="shared" si="33"/>
        <v>16</v>
      </c>
      <c r="X554" s="1">
        <f t="shared" si="34"/>
        <v>16</v>
      </c>
      <c r="Y554" t="s">
        <v>93</v>
      </c>
      <c r="Z554" t="s">
        <v>94</v>
      </c>
      <c r="AA554" t="s">
        <v>95</v>
      </c>
      <c r="AB554" t="s">
        <v>95</v>
      </c>
      <c r="AC554" t="s">
        <v>137</v>
      </c>
      <c r="AE554">
        <v>250</v>
      </c>
      <c r="AF554" t="s">
        <v>97</v>
      </c>
      <c r="AG554" t="s">
        <v>98</v>
      </c>
      <c r="AH554" t="s">
        <v>99</v>
      </c>
      <c r="AI554" s="1">
        <f>VLOOKUP('Housing Data Set'!AH554, 'Look-Up Tab'!$B$3:$C$8,2,FALSE)</f>
        <v>3</v>
      </c>
      <c r="AJ554" t="s">
        <v>104</v>
      </c>
      <c r="AK554" t="s">
        <v>98</v>
      </c>
      <c r="AL554" t="s">
        <v>130</v>
      </c>
      <c r="AM554" t="s">
        <v>102</v>
      </c>
      <c r="AN554">
        <v>0</v>
      </c>
      <c r="AO554" t="s">
        <v>102</v>
      </c>
      <c r="AP554">
        <v>0</v>
      </c>
      <c r="AQ554">
        <v>1709</v>
      </c>
      <c r="AR554">
        <v>1709</v>
      </c>
      <c r="AS554" t="s">
        <v>103</v>
      </c>
      <c r="AT554" t="s">
        <v>104</v>
      </c>
      <c r="AU554" t="s">
        <v>105</v>
      </c>
      <c r="AV554" t="s">
        <v>106</v>
      </c>
      <c r="AW554">
        <v>1717</v>
      </c>
      <c r="AX554">
        <v>0</v>
      </c>
      <c r="AY554">
        <v>0</v>
      </c>
      <c r="AZ554">
        <v>1717</v>
      </c>
      <c r="BA554">
        <v>0</v>
      </c>
      <c r="BB554">
        <v>0</v>
      </c>
      <c r="BC554">
        <v>2</v>
      </c>
      <c r="BD554">
        <v>0</v>
      </c>
      <c r="BE554">
        <v>3</v>
      </c>
      <c r="BF554">
        <v>1</v>
      </c>
      <c r="BG554" t="s">
        <v>97</v>
      </c>
      <c r="BH554" s="1">
        <v>7</v>
      </c>
      <c r="BI554" t="s">
        <v>107</v>
      </c>
      <c r="BJ554" s="2">
        <v>1</v>
      </c>
      <c r="BK554" s="1">
        <f t="shared" si="35"/>
        <v>1</v>
      </c>
      <c r="BL554" t="s">
        <v>97</v>
      </c>
      <c r="BM554" t="s">
        <v>108</v>
      </c>
      <c r="BN554">
        <v>2006</v>
      </c>
      <c r="BO554" t="s">
        <v>109</v>
      </c>
      <c r="BP554">
        <v>3</v>
      </c>
      <c r="BQ554">
        <v>908</v>
      </c>
      <c r="BR554" t="s">
        <v>98</v>
      </c>
      <c r="BS554" t="s">
        <v>98</v>
      </c>
      <c r="BT554" t="s">
        <v>105</v>
      </c>
      <c r="BU554">
        <v>169</v>
      </c>
      <c r="BV554">
        <v>39</v>
      </c>
      <c r="BW554">
        <v>0</v>
      </c>
      <c r="BX554">
        <v>0</v>
      </c>
      <c r="BY554">
        <v>0</v>
      </c>
      <c r="BZ554">
        <v>0</v>
      </c>
      <c r="CA554" t="s">
        <v>83</v>
      </c>
      <c r="CB554" t="s">
        <v>83</v>
      </c>
      <c r="CC554" t="s">
        <v>83</v>
      </c>
      <c r="CD554">
        <v>0</v>
      </c>
      <c r="CE554">
        <v>7</v>
      </c>
      <c r="CF554">
        <v>2009</v>
      </c>
      <c r="CG554" t="s">
        <v>110</v>
      </c>
      <c r="CH554" t="s">
        <v>111</v>
      </c>
      <c r="CI554" s="3">
        <v>255500</v>
      </c>
    </row>
    <row r="555" spans="1:87" x14ac:dyDescent="0.3">
      <c r="A555" s="1">
        <v>554</v>
      </c>
      <c r="B555">
        <v>20</v>
      </c>
      <c r="C555" t="s">
        <v>81</v>
      </c>
      <c r="D555">
        <v>67</v>
      </c>
      <c r="E555" s="1">
        <v>8777</v>
      </c>
      <c r="F555" s="2" t="s">
        <v>82</v>
      </c>
      <c r="G555" s="1">
        <f t="shared" si="32"/>
        <v>1</v>
      </c>
      <c r="H555" t="s">
        <v>83</v>
      </c>
      <c r="I555" t="s">
        <v>84</v>
      </c>
      <c r="J555" t="s">
        <v>85</v>
      </c>
      <c r="K555" t="s">
        <v>86</v>
      </c>
      <c r="L555" t="s">
        <v>87</v>
      </c>
      <c r="M555" t="s">
        <v>88</v>
      </c>
      <c r="N555" t="s">
        <v>185</v>
      </c>
      <c r="O555" t="s">
        <v>114</v>
      </c>
      <c r="P555" t="s">
        <v>90</v>
      </c>
      <c r="Q555" t="s">
        <v>91</v>
      </c>
      <c r="R555" t="s">
        <v>115</v>
      </c>
      <c r="S555">
        <v>4</v>
      </c>
      <c r="T555">
        <v>5</v>
      </c>
      <c r="U555" s="2">
        <v>1949</v>
      </c>
      <c r="V555" s="2">
        <v>2003</v>
      </c>
      <c r="W555" s="1">
        <f t="shared" si="33"/>
        <v>73</v>
      </c>
      <c r="X555" s="1">
        <f t="shared" si="34"/>
        <v>19</v>
      </c>
      <c r="Y555" t="s">
        <v>93</v>
      </c>
      <c r="Z555" t="s">
        <v>94</v>
      </c>
      <c r="AA555" t="s">
        <v>95</v>
      </c>
      <c r="AB555" t="s">
        <v>95</v>
      </c>
      <c r="AC555" t="s">
        <v>117</v>
      </c>
      <c r="AE555">
        <v>0</v>
      </c>
      <c r="AF555" t="s">
        <v>98</v>
      </c>
      <c r="AG555" t="s">
        <v>98</v>
      </c>
      <c r="AH555" t="s">
        <v>118</v>
      </c>
      <c r="AI555" s="1">
        <f>VLOOKUP('Housing Data Set'!AH555, 'Look-Up Tab'!$B$3:$C$8,2,FALSE)</f>
        <v>2</v>
      </c>
      <c r="AJ555" t="s">
        <v>83</v>
      </c>
      <c r="AK555" t="s">
        <v>83</v>
      </c>
      <c r="AL555" t="s">
        <v>83</v>
      </c>
      <c r="AM555" t="s">
        <v>83</v>
      </c>
      <c r="AN555">
        <v>0</v>
      </c>
      <c r="AO555" t="s">
        <v>83</v>
      </c>
      <c r="AP555">
        <v>0</v>
      </c>
      <c r="AQ555">
        <v>0</v>
      </c>
      <c r="AR555">
        <v>0</v>
      </c>
      <c r="AS555" t="s">
        <v>103</v>
      </c>
      <c r="AT555" t="s">
        <v>104</v>
      </c>
      <c r="AU555" t="s">
        <v>105</v>
      </c>
      <c r="AV555" t="s">
        <v>106</v>
      </c>
      <c r="AW555">
        <v>1126</v>
      </c>
      <c r="AX555">
        <v>0</v>
      </c>
      <c r="AY555">
        <v>0</v>
      </c>
      <c r="AZ555">
        <v>1126</v>
      </c>
      <c r="BA555">
        <v>0</v>
      </c>
      <c r="BB555">
        <v>0</v>
      </c>
      <c r="BC555">
        <v>2</v>
      </c>
      <c r="BD555">
        <v>0</v>
      </c>
      <c r="BE555">
        <v>2</v>
      </c>
      <c r="BF555">
        <v>1</v>
      </c>
      <c r="BG555" t="s">
        <v>97</v>
      </c>
      <c r="BH555" s="1">
        <v>5</v>
      </c>
      <c r="BI555" t="s">
        <v>107</v>
      </c>
      <c r="BJ555" s="2">
        <v>0</v>
      </c>
      <c r="BK555" s="1">
        <f t="shared" si="35"/>
        <v>0</v>
      </c>
      <c r="BL555" t="s">
        <v>83</v>
      </c>
      <c r="BM555" t="s">
        <v>127</v>
      </c>
      <c r="BN555">
        <v>2002</v>
      </c>
      <c r="BO555" t="s">
        <v>157</v>
      </c>
      <c r="BP555">
        <v>2</v>
      </c>
      <c r="BQ555">
        <v>520</v>
      </c>
      <c r="BR555" t="s">
        <v>98</v>
      </c>
      <c r="BS555" t="s">
        <v>98</v>
      </c>
      <c r="BT555" t="s">
        <v>177</v>
      </c>
      <c r="BU555">
        <v>0</v>
      </c>
      <c r="BV555">
        <v>96</v>
      </c>
      <c r="BW555">
        <v>0</v>
      </c>
      <c r="BX555">
        <v>0</v>
      </c>
      <c r="BY555">
        <v>0</v>
      </c>
      <c r="BZ555">
        <v>0</v>
      </c>
      <c r="CA555" t="s">
        <v>83</v>
      </c>
      <c r="CB555" t="s">
        <v>134</v>
      </c>
      <c r="CC555" t="s">
        <v>83</v>
      </c>
      <c r="CD555">
        <v>0</v>
      </c>
      <c r="CE555">
        <v>5</v>
      </c>
      <c r="CF555">
        <v>2009</v>
      </c>
      <c r="CG555" t="s">
        <v>110</v>
      </c>
      <c r="CH555" t="s">
        <v>111</v>
      </c>
      <c r="CI555" s="3">
        <v>108000</v>
      </c>
    </row>
    <row r="556" spans="1:87" x14ac:dyDescent="0.3">
      <c r="A556" s="1">
        <v>555</v>
      </c>
      <c r="B556">
        <v>60</v>
      </c>
      <c r="C556" t="s">
        <v>81</v>
      </c>
      <c r="D556">
        <v>85</v>
      </c>
      <c r="E556" s="1">
        <v>10625</v>
      </c>
      <c r="F556" s="2" t="s">
        <v>82</v>
      </c>
      <c r="G556" s="1">
        <f t="shared" si="32"/>
        <v>1</v>
      </c>
      <c r="H556" t="s">
        <v>83</v>
      </c>
      <c r="I556" t="s">
        <v>84</v>
      </c>
      <c r="J556" t="s">
        <v>85</v>
      </c>
      <c r="K556" t="s">
        <v>86</v>
      </c>
      <c r="L556" t="s">
        <v>87</v>
      </c>
      <c r="M556" t="s">
        <v>88</v>
      </c>
      <c r="N556" t="s">
        <v>154</v>
      </c>
      <c r="O556" t="s">
        <v>90</v>
      </c>
      <c r="P556" t="s">
        <v>90</v>
      </c>
      <c r="Q556" t="s">
        <v>91</v>
      </c>
      <c r="R556" t="s">
        <v>92</v>
      </c>
      <c r="S556">
        <v>7</v>
      </c>
      <c r="T556">
        <v>5</v>
      </c>
      <c r="U556" s="2">
        <v>2003</v>
      </c>
      <c r="V556" s="2">
        <v>2004</v>
      </c>
      <c r="W556" s="1">
        <f t="shared" si="33"/>
        <v>19</v>
      </c>
      <c r="X556" s="1">
        <f t="shared" si="34"/>
        <v>18</v>
      </c>
      <c r="Y556" t="s">
        <v>93</v>
      </c>
      <c r="Z556" t="s">
        <v>94</v>
      </c>
      <c r="AA556" t="s">
        <v>95</v>
      </c>
      <c r="AB556" t="s">
        <v>95</v>
      </c>
      <c r="AC556" t="s">
        <v>96</v>
      </c>
      <c r="AE556">
        <v>292</v>
      </c>
      <c r="AF556" t="s">
        <v>97</v>
      </c>
      <c r="AG556" t="s">
        <v>98</v>
      </c>
      <c r="AH556" t="s">
        <v>99</v>
      </c>
      <c r="AI556" s="1">
        <f>VLOOKUP('Housing Data Set'!AH556, 'Look-Up Tab'!$B$3:$C$8,2,FALSE)</f>
        <v>3</v>
      </c>
      <c r="AJ556" t="s">
        <v>97</v>
      </c>
      <c r="AK556" t="s">
        <v>98</v>
      </c>
      <c r="AL556" t="s">
        <v>100</v>
      </c>
      <c r="AM556" t="s">
        <v>101</v>
      </c>
      <c r="AN556">
        <v>866</v>
      </c>
      <c r="AO556" t="s">
        <v>102</v>
      </c>
      <c r="AP556">
        <v>0</v>
      </c>
      <c r="AQ556">
        <v>132</v>
      </c>
      <c r="AR556">
        <v>998</v>
      </c>
      <c r="AS556" t="s">
        <v>103</v>
      </c>
      <c r="AT556" t="s">
        <v>104</v>
      </c>
      <c r="AU556" t="s">
        <v>105</v>
      </c>
      <c r="AV556" t="s">
        <v>106</v>
      </c>
      <c r="AW556">
        <v>1006</v>
      </c>
      <c r="AX556">
        <v>1040</v>
      </c>
      <c r="AY556">
        <v>0</v>
      </c>
      <c r="AZ556">
        <v>2046</v>
      </c>
      <c r="BA556">
        <v>1</v>
      </c>
      <c r="BB556">
        <v>0</v>
      </c>
      <c r="BC556">
        <v>2</v>
      </c>
      <c r="BD556">
        <v>1</v>
      </c>
      <c r="BE556">
        <v>3</v>
      </c>
      <c r="BF556">
        <v>1</v>
      </c>
      <c r="BG556" t="s">
        <v>97</v>
      </c>
      <c r="BH556" s="1">
        <v>8</v>
      </c>
      <c r="BI556" t="s">
        <v>107</v>
      </c>
      <c r="BJ556" s="2">
        <v>1</v>
      </c>
      <c r="BK556" s="1">
        <f t="shared" si="35"/>
        <v>1</v>
      </c>
      <c r="BL556" t="s">
        <v>97</v>
      </c>
      <c r="BM556" t="s">
        <v>156</v>
      </c>
      <c r="BN556">
        <v>2003</v>
      </c>
      <c r="BO556" t="s">
        <v>109</v>
      </c>
      <c r="BP556">
        <v>3</v>
      </c>
      <c r="BQ556">
        <v>871</v>
      </c>
      <c r="BR556" t="s">
        <v>98</v>
      </c>
      <c r="BS556" t="s">
        <v>98</v>
      </c>
      <c r="BT556" t="s">
        <v>105</v>
      </c>
      <c r="BU556">
        <v>320</v>
      </c>
      <c r="BV556">
        <v>62</v>
      </c>
      <c r="BW556">
        <v>0</v>
      </c>
      <c r="BX556">
        <v>0</v>
      </c>
      <c r="BY556">
        <v>0</v>
      </c>
      <c r="BZ556">
        <v>0</v>
      </c>
      <c r="CA556" t="s">
        <v>83</v>
      </c>
      <c r="CB556" t="s">
        <v>83</v>
      </c>
      <c r="CC556" t="s">
        <v>83</v>
      </c>
      <c r="CD556">
        <v>0</v>
      </c>
      <c r="CE556">
        <v>8</v>
      </c>
      <c r="CF556">
        <v>2008</v>
      </c>
      <c r="CG556" t="s">
        <v>110</v>
      </c>
      <c r="CH556" t="s">
        <v>111</v>
      </c>
      <c r="CI556" s="3">
        <v>284000</v>
      </c>
    </row>
    <row r="557" spans="1:87" x14ac:dyDescent="0.3">
      <c r="A557" s="1">
        <v>556</v>
      </c>
      <c r="B557">
        <v>45</v>
      </c>
      <c r="C557" t="s">
        <v>142</v>
      </c>
      <c r="D557">
        <v>58</v>
      </c>
      <c r="E557" s="1">
        <v>6380</v>
      </c>
      <c r="F557" s="2" t="s">
        <v>82</v>
      </c>
      <c r="G557" s="1">
        <f t="shared" si="32"/>
        <v>1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88</v>
      </c>
      <c r="N557" t="s">
        <v>148</v>
      </c>
      <c r="O557" t="s">
        <v>90</v>
      </c>
      <c r="P557" t="s">
        <v>90</v>
      </c>
      <c r="Q557" t="s">
        <v>91</v>
      </c>
      <c r="R557" t="s">
        <v>150</v>
      </c>
      <c r="S557">
        <v>5</v>
      </c>
      <c r="T557">
        <v>6</v>
      </c>
      <c r="U557" s="2">
        <v>1922</v>
      </c>
      <c r="V557" s="2">
        <v>1950</v>
      </c>
      <c r="W557" s="1">
        <f t="shared" si="33"/>
        <v>100</v>
      </c>
      <c r="X557" s="1">
        <f t="shared" si="34"/>
        <v>72</v>
      </c>
      <c r="Y557" t="s">
        <v>93</v>
      </c>
      <c r="Z557" t="s">
        <v>94</v>
      </c>
      <c r="AA557" t="s">
        <v>116</v>
      </c>
      <c r="AB557" t="s">
        <v>116</v>
      </c>
      <c r="AC557" t="s">
        <v>117</v>
      </c>
      <c r="AE557">
        <v>0</v>
      </c>
      <c r="AF557" t="s">
        <v>98</v>
      </c>
      <c r="AG557" t="s">
        <v>98</v>
      </c>
      <c r="AH557" t="s">
        <v>126</v>
      </c>
      <c r="AI557" s="1">
        <f>VLOOKUP('Housing Data Set'!AH557, 'Look-Up Tab'!$B$3:$C$8,2,FALSE)</f>
        <v>1</v>
      </c>
      <c r="AJ557" t="s">
        <v>98</v>
      </c>
      <c r="AK557" t="s">
        <v>147</v>
      </c>
      <c r="AL557" t="s">
        <v>100</v>
      </c>
      <c r="AM557" t="s">
        <v>102</v>
      </c>
      <c r="AN557">
        <v>0</v>
      </c>
      <c r="AO557" t="s">
        <v>102</v>
      </c>
      <c r="AP557">
        <v>0</v>
      </c>
      <c r="AQ557">
        <v>993</v>
      </c>
      <c r="AR557">
        <v>993</v>
      </c>
      <c r="AS557" t="s">
        <v>103</v>
      </c>
      <c r="AT557" t="s">
        <v>98</v>
      </c>
      <c r="AU557" t="s">
        <v>105</v>
      </c>
      <c r="AV557" t="s">
        <v>164</v>
      </c>
      <c r="AW557">
        <v>1048</v>
      </c>
      <c r="AX557">
        <v>0</v>
      </c>
      <c r="AY557">
        <v>0</v>
      </c>
      <c r="AZ557">
        <v>1048</v>
      </c>
      <c r="BA557">
        <v>0</v>
      </c>
      <c r="BB557">
        <v>0</v>
      </c>
      <c r="BC557">
        <v>1</v>
      </c>
      <c r="BD557">
        <v>0</v>
      </c>
      <c r="BE557">
        <v>2</v>
      </c>
      <c r="BF557">
        <v>1</v>
      </c>
      <c r="BG557" t="s">
        <v>98</v>
      </c>
      <c r="BH557" s="1">
        <v>5</v>
      </c>
      <c r="BI557" t="s">
        <v>107</v>
      </c>
      <c r="BJ557" s="2">
        <v>1</v>
      </c>
      <c r="BK557" s="1">
        <f t="shared" si="35"/>
        <v>1</v>
      </c>
      <c r="BL557" t="s">
        <v>97</v>
      </c>
      <c r="BM557" t="s">
        <v>127</v>
      </c>
      <c r="BN557">
        <v>1922</v>
      </c>
      <c r="BO557" t="s">
        <v>102</v>
      </c>
      <c r="BP557">
        <v>1</v>
      </c>
      <c r="BQ557">
        <v>280</v>
      </c>
      <c r="BR557" t="s">
        <v>98</v>
      </c>
      <c r="BS557" t="s">
        <v>98</v>
      </c>
      <c r="BT557" t="s">
        <v>105</v>
      </c>
      <c r="BU557">
        <v>0</v>
      </c>
      <c r="BV557">
        <v>0</v>
      </c>
      <c r="BW557">
        <v>116</v>
      </c>
      <c r="BX557">
        <v>0</v>
      </c>
      <c r="BY557">
        <v>0</v>
      </c>
      <c r="BZ557">
        <v>0</v>
      </c>
      <c r="CA557" t="s">
        <v>83</v>
      </c>
      <c r="CB557" t="s">
        <v>83</v>
      </c>
      <c r="CC557" t="s">
        <v>83</v>
      </c>
      <c r="CD557">
        <v>0</v>
      </c>
      <c r="CE557">
        <v>8</v>
      </c>
      <c r="CF557">
        <v>2006</v>
      </c>
      <c r="CG557" t="s">
        <v>110</v>
      </c>
      <c r="CH557" t="s">
        <v>111</v>
      </c>
      <c r="CI557" s="3">
        <v>113000</v>
      </c>
    </row>
    <row r="558" spans="1:87" x14ac:dyDescent="0.3">
      <c r="A558" s="1">
        <v>557</v>
      </c>
      <c r="B558">
        <v>20</v>
      </c>
      <c r="C558" t="s">
        <v>81</v>
      </c>
      <c r="D558">
        <v>69</v>
      </c>
      <c r="E558" s="1">
        <v>14850</v>
      </c>
      <c r="F558" s="2" t="s">
        <v>82</v>
      </c>
      <c r="G558" s="1">
        <f t="shared" si="32"/>
        <v>1</v>
      </c>
      <c r="H558" t="s">
        <v>83</v>
      </c>
      <c r="I558" t="s">
        <v>120</v>
      </c>
      <c r="J558" t="s">
        <v>85</v>
      </c>
      <c r="K558" t="s">
        <v>86</v>
      </c>
      <c r="L558" t="s">
        <v>87</v>
      </c>
      <c r="M558" t="s">
        <v>88</v>
      </c>
      <c r="N558" t="s">
        <v>162</v>
      </c>
      <c r="O558" t="s">
        <v>90</v>
      </c>
      <c r="P558" t="s">
        <v>90</v>
      </c>
      <c r="Q558" t="s">
        <v>91</v>
      </c>
      <c r="R558" t="s">
        <v>115</v>
      </c>
      <c r="S558">
        <v>5</v>
      </c>
      <c r="T558">
        <v>5</v>
      </c>
      <c r="U558" s="2">
        <v>1957</v>
      </c>
      <c r="V558" s="2">
        <v>1957</v>
      </c>
      <c r="W558" s="1">
        <f t="shared" si="33"/>
        <v>65</v>
      </c>
      <c r="X558" s="1">
        <f t="shared" si="34"/>
        <v>65</v>
      </c>
      <c r="Y558" t="s">
        <v>93</v>
      </c>
      <c r="Z558" t="s">
        <v>94</v>
      </c>
      <c r="AA558" t="s">
        <v>124</v>
      </c>
      <c r="AB558" t="s">
        <v>124</v>
      </c>
      <c r="AC558" t="s">
        <v>117</v>
      </c>
      <c r="AE558">
        <v>0</v>
      </c>
      <c r="AF558" t="s">
        <v>98</v>
      </c>
      <c r="AG558" t="s">
        <v>98</v>
      </c>
      <c r="AH558" t="s">
        <v>118</v>
      </c>
      <c r="AI558" s="1">
        <f>VLOOKUP('Housing Data Set'!AH558, 'Look-Up Tab'!$B$3:$C$8,2,FALSE)</f>
        <v>2</v>
      </c>
      <c r="AJ558" t="s">
        <v>98</v>
      </c>
      <c r="AK558" t="s">
        <v>98</v>
      </c>
      <c r="AL558" t="s">
        <v>100</v>
      </c>
      <c r="AM558" t="s">
        <v>153</v>
      </c>
      <c r="AN558">
        <v>895</v>
      </c>
      <c r="AO558" t="s">
        <v>102</v>
      </c>
      <c r="AP558">
        <v>0</v>
      </c>
      <c r="AQ558">
        <v>197</v>
      </c>
      <c r="AR558">
        <v>1092</v>
      </c>
      <c r="AS558" t="s">
        <v>103</v>
      </c>
      <c r="AT558" t="s">
        <v>98</v>
      </c>
      <c r="AU558" t="s">
        <v>105</v>
      </c>
      <c r="AV558" t="s">
        <v>164</v>
      </c>
      <c r="AW558">
        <v>1092</v>
      </c>
      <c r="AX558">
        <v>0</v>
      </c>
      <c r="AY558">
        <v>0</v>
      </c>
      <c r="AZ558">
        <v>1092</v>
      </c>
      <c r="BA558">
        <v>1</v>
      </c>
      <c r="BB558">
        <v>0</v>
      </c>
      <c r="BC558">
        <v>1</v>
      </c>
      <c r="BD558">
        <v>0</v>
      </c>
      <c r="BE558">
        <v>2</v>
      </c>
      <c r="BF558">
        <v>1</v>
      </c>
      <c r="BG558" t="s">
        <v>98</v>
      </c>
      <c r="BH558" s="1">
        <v>6</v>
      </c>
      <c r="BI558" t="s">
        <v>107</v>
      </c>
      <c r="BJ558" s="2">
        <v>1</v>
      </c>
      <c r="BK558" s="1">
        <f t="shared" si="35"/>
        <v>1</v>
      </c>
      <c r="BL558" t="s">
        <v>98</v>
      </c>
      <c r="BM558" t="s">
        <v>108</v>
      </c>
      <c r="BN558">
        <v>1957</v>
      </c>
      <c r="BO558" t="s">
        <v>157</v>
      </c>
      <c r="BP558">
        <v>1</v>
      </c>
      <c r="BQ558">
        <v>299</v>
      </c>
      <c r="BR558" t="s">
        <v>98</v>
      </c>
      <c r="BS558" t="s">
        <v>98</v>
      </c>
      <c r="BT558" t="s">
        <v>105</v>
      </c>
      <c r="BU558">
        <v>268</v>
      </c>
      <c r="BV558">
        <v>0</v>
      </c>
      <c r="BW558">
        <v>0</v>
      </c>
      <c r="BX558">
        <v>0</v>
      </c>
      <c r="BY558">
        <v>122</v>
      </c>
      <c r="BZ558">
        <v>0</v>
      </c>
      <c r="CA558" t="s">
        <v>83</v>
      </c>
      <c r="CB558" t="s">
        <v>218</v>
      </c>
      <c r="CC558" t="s">
        <v>83</v>
      </c>
      <c r="CD558">
        <v>0</v>
      </c>
      <c r="CE558">
        <v>5</v>
      </c>
      <c r="CF558">
        <v>2006</v>
      </c>
      <c r="CG558" t="s">
        <v>110</v>
      </c>
      <c r="CH558" t="s">
        <v>111</v>
      </c>
      <c r="CI558" s="3">
        <v>141000</v>
      </c>
    </row>
    <row r="559" spans="1:87" x14ac:dyDescent="0.3">
      <c r="A559" s="1">
        <v>558</v>
      </c>
      <c r="B559">
        <v>50</v>
      </c>
      <c r="C559" t="s">
        <v>183</v>
      </c>
      <c r="D559">
        <v>60</v>
      </c>
      <c r="E559" s="1">
        <v>11040</v>
      </c>
      <c r="F559" s="2" t="s">
        <v>82</v>
      </c>
      <c r="G559" s="1">
        <f t="shared" si="32"/>
        <v>1</v>
      </c>
      <c r="H559" t="s">
        <v>83</v>
      </c>
      <c r="I559" t="s">
        <v>84</v>
      </c>
      <c r="J559" t="s">
        <v>195</v>
      </c>
      <c r="K559" t="s">
        <v>86</v>
      </c>
      <c r="L559" t="s">
        <v>87</v>
      </c>
      <c r="M559" t="s">
        <v>194</v>
      </c>
      <c r="N559" t="s">
        <v>176</v>
      </c>
      <c r="O559" t="s">
        <v>90</v>
      </c>
      <c r="P559" t="s">
        <v>90</v>
      </c>
      <c r="Q559" t="s">
        <v>91</v>
      </c>
      <c r="R559" t="s">
        <v>132</v>
      </c>
      <c r="S559">
        <v>4</v>
      </c>
      <c r="T559">
        <v>6</v>
      </c>
      <c r="U559" s="2">
        <v>1920</v>
      </c>
      <c r="V559" s="2">
        <v>1950</v>
      </c>
      <c r="W559" s="1">
        <f t="shared" si="33"/>
        <v>102</v>
      </c>
      <c r="X559" s="1">
        <f t="shared" si="34"/>
        <v>72</v>
      </c>
      <c r="Y559" t="s">
        <v>93</v>
      </c>
      <c r="Z559" t="s">
        <v>94</v>
      </c>
      <c r="AA559" t="s">
        <v>116</v>
      </c>
      <c r="AB559" t="s">
        <v>116</v>
      </c>
      <c r="AC559" t="s">
        <v>117</v>
      </c>
      <c r="AE559">
        <v>0</v>
      </c>
      <c r="AF559" t="s">
        <v>98</v>
      </c>
      <c r="AG559" t="s">
        <v>98</v>
      </c>
      <c r="AH559" t="s">
        <v>118</v>
      </c>
      <c r="AI559" s="1">
        <f>VLOOKUP('Housing Data Set'!AH559, 'Look-Up Tab'!$B$3:$C$8,2,FALSE)</f>
        <v>2</v>
      </c>
      <c r="AJ559" t="s">
        <v>98</v>
      </c>
      <c r="AK559" t="s">
        <v>98</v>
      </c>
      <c r="AL559" t="s">
        <v>100</v>
      </c>
      <c r="AM559" t="s">
        <v>153</v>
      </c>
      <c r="AN559">
        <v>637</v>
      </c>
      <c r="AO559" t="s">
        <v>102</v>
      </c>
      <c r="AP559">
        <v>0</v>
      </c>
      <c r="AQ559">
        <v>0</v>
      </c>
      <c r="AR559">
        <v>637</v>
      </c>
      <c r="AS559" t="s">
        <v>103</v>
      </c>
      <c r="AT559" t="s">
        <v>97</v>
      </c>
      <c r="AU559" t="s">
        <v>105</v>
      </c>
      <c r="AV559" t="s">
        <v>106</v>
      </c>
      <c r="AW559">
        <v>897</v>
      </c>
      <c r="AX559">
        <v>439</v>
      </c>
      <c r="AY559">
        <v>0</v>
      </c>
      <c r="AZ559">
        <v>1336</v>
      </c>
      <c r="BA559">
        <v>0</v>
      </c>
      <c r="BB559">
        <v>0</v>
      </c>
      <c r="BC559">
        <v>1</v>
      </c>
      <c r="BD559">
        <v>1</v>
      </c>
      <c r="BE559">
        <v>3</v>
      </c>
      <c r="BF559">
        <v>1</v>
      </c>
      <c r="BG559" t="s">
        <v>98</v>
      </c>
      <c r="BH559" s="1">
        <v>7</v>
      </c>
      <c r="BI559" t="s">
        <v>107</v>
      </c>
      <c r="BJ559" s="2">
        <v>0</v>
      </c>
      <c r="BK559" s="1">
        <f t="shared" si="35"/>
        <v>0</v>
      </c>
      <c r="BL559" t="s">
        <v>83</v>
      </c>
      <c r="BM559" t="s">
        <v>169</v>
      </c>
      <c r="BN559">
        <v>1994</v>
      </c>
      <c r="BO559" t="s">
        <v>102</v>
      </c>
      <c r="BP559">
        <v>1</v>
      </c>
      <c r="BQ559">
        <v>570</v>
      </c>
      <c r="BR559" t="s">
        <v>98</v>
      </c>
      <c r="BS559" t="s">
        <v>98</v>
      </c>
      <c r="BT559" t="s">
        <v>105</v>
      </c>
      <c r="BU559">
        <v>0</v>
      </c>
      <c r="BV559">
        <v>47</v>
      </c>
      <c r="BW559">
        <v>120</v>
      </c>
      <c r="BX559">
        <v>0</v>
      </c>
      <c r="BY559">
        <v>0</v>
      </c>
      <c r="BZ559">
        <v>0</v>
      </c>
      <c r="CA559" t="s">
        <v>83</v>
      </c>
      <c r="CB559" t="s">
        <v>83</v>
      </c>
      <c r="CC559" t="s">
        <v>83</v>
      </c>
      <c r="CD559">
        <v>0</v>
      </c>
      <c r="CE559">
        <v>9</v>
      </c>
      <c r="CF559">
        <v>2006</v>
      </c>
      <c r="CG559" t="s">
        <v>173</v>
      </c>
      <c r="CH559" t="s">
        <v>111</v>
      </c>
      <c r="CI559" s="3">
        <v>108000</v>
      </c>
    </row>
    <row r="560" spans="1:87" x14ac:dyDescent="0.3">
      <c r="A560" s="1">
        <v>559</v>
      </c>
      <c r="B560">
        <v>60</v>
      </c>
      <c r="C560" t="s">
        <v>81</v>
      </c>
      <c r="D560">
        <v>57</v>
      </c>
      <c r="E560" s="1">
        <v>21872</v>
      </c>
      <c r="F560" s="2" t="s">
        <v>82</v>
      </c>
      <c r="G560" s="1">
        <f t="shared" si="32"/>
        <v>1</v>
      </c>
      <c r="H560" t="s">
        <v>83</v>
      </c>
      <c r="I560" t="s">
        <v>160</v>
      </c>
      <c r="J560" t="s">
        <v>199</v>
      </c>
      <c r="K560" t="s">
        <v>86</v>
      </c>
      <c r="L560" t="s">
        <v>112</v>
      </c>
      <c r="M560" t="s">
        <v>88</v>
      </c>
      <c r="N560" t="s">
        <v>193</v>
      </c>
      <c r="O560" t="s">
        <v>90</v>
      </c>
      <c r="P560" t="s">
        <v>90</v>
      </c>
      <c r="Q560" t="s">
        <v>91</v>
      </c>
      <c r="R560" t="s">
        <v>92</v>
      </c>
      <c r="S560">
        <v>7</v>
      </c>
      <c r="T560">
        <v>5</v>
      </c>
      <c r="U560" s="2">
        <v>1996</v>
      </c>
      <c r="V560" s="2">
        <v>1997</v>
      </c>
      <c r="W560" s="1">
        <f t="shared" si="33"/>
        <v>26</v>
      </c>
      <c r="X560" s="1">
        <f t="shared" si="34"/>
        <v>25</v>
      </c>
      <c r="Y560" t="s">
        <v>93</v>
      </c>
      <c r="Z560" t="s">
        <v>94</v>
      </c>
      <c r="AA560" t="s">
        <v>140</v>
      </c>
      <c r="AB560" t="s">
        <v>140</v>
      </c>
      <c r="AC560" t="s">
        <v>117</v>
      </c>
      <c r="AE560">
        <v>0</v>
      </c>
      <c r="AF560" t="s">
        <v>98</v>
      </c>
      <c r="AG560" t="s">
        <v>98</v>
      </c>
      <c r="AH560" t="s">
        <v>99</v>
      </c>
      <c r="AI560" s="1">
        <f>VLOOKUP('Housing Data Set'!AH560, 'Look-Up Tab'!$B$3:$C$8,2,FALSE)</f>
        <v>3</v>
      </c>
      <c r="AJ560" t="s">
        <v>97</v>
      </c>
      <c r="AK560" t="s">
        <v>98</v>
      </c>
      <c r="AL560" t="s">
        <v>97</v>
      </c>
      <c r="AM560" t="s">
        <v>101</v>
      </c>
      <c r="AN560">
        <v>604</v>
      </c>
      <c r="AO560" t="s">
        <v>102</v>
      </c>
      <c r="AP560">
        <v>0</v>
      </c>
      <c r="AQ560">
        <v>125</v>
      </c>
      <c r="AR560">
        <v>729</v>
      </c>
      <c r="AS560" t="s">
        <v>103</v>
      </c>
      <c r="AT560" t="s">
        <v>104</v>
      </c>
      <c r="AU560" t="s">
        <v>105</v>
      </c>
      <c r="AV560" t="s">
        <v>106</v>
      </c>
      <c r="AW560">
        <v>729</v>
      </c>
      <c r="AX560">
        <v>717</v>
      </c>
      <c r="AY560">
        <v>0</v>
      </c>
      <c r="AZ560">
        <v>1446</v>
      </c>
      <c r="BA560">
        <v>0</v>
      </c>
      <c r="BB560">
        <v>1</v>
      </c>
      <c r="BC560">
        <v>2</v>
      </c>
      <c r="BD560">
        <v>1</v>
      </c>
      <c r="BE560">
        <v>3</v>
      </c>
      <c r="BF560">
        <v>1</v>
      </c>
      <c r="BG560" t="s">
        <v>98</v>
      </c>
      <c r="BH560" s="1">
        <v>6</v>
      </c>
      <c r="BI560" t="s">
        <v>107</v>
      </c>
      <c r="BJ560" s="2">
        <v>1</v>
      </c>
      <c r="BK560" s="1">
        <f t="shared" si="35"/>
        <v>1</v>
      </c>
      <c r="BL560" t="s">
        <v>98</v>
      </c>
      <c r="BM560" t="s">
        <v>108</v>
      </c>
      <c r="BN560">
        <v>1996</v>
      </c>
      <c r="BO560" t="s">
        <v>102</v>
      </c>
      <c r="BP560">
        <v>2</v>
      </c>
      <c r="BQ560">
        <v>406</v>
      </c>
      <c r="BR560" t="s">
        <v>98</v>
      </c>
      <c r="BS560" t="s">
        <v>98</v>
      </c>
      <c r="BT560" t="s">
        <v>105</v>
      </c>
      <c r="BU560">
        <v>264</v>
      </c>
      <c r="BV560">
        <v>22</v>
      </c>
      <c r="BW560">
        <v>0</v>
      </c>
      <c r="BX560">
        <v>0</v>
      </c>
      <c r="BY560">
        <v>0</v>
      </c>
      <c r="BZ560">
        <v>0</v>
      </c>
      <c r="CA560" t="s">
        <v>83</v>
      </c>
      <c r="CB560" t="s">
        <v>83</v>
      </c>
      <c r="CC560" t="s">
        <v>83</v>
      </c>
      <c r="CD560">
        <v>0</v>
      </c>
      <c r="CE560">
        <v>8</v>
      </c>
      <c r="CF560">
        <v>2008</v>
      </c>
      <c r="CG560" t="s">
        <v>110</v>
      </c>
      <c r="CH560" t="s">
        <v>111</v>
      </c>
      <c r="CI560" s="3">
        <v>175000</v>
      </c>
    </row>
    <row r="561" spans="1:87" x14ac:dyDescent="0.3">
      <c r="A561" s="1">
        <v>560</v>
      </c>
      <c r="B561">
        <v>120</v>
      </c>
      <c r="C561" t="s">
        <v>81</v>
      </c>
      <c r="D561" t="s">
        <v>83</v>
      </c>
      <c r="E561" s="1">
        <v>3196</v>
      </c>
      <c r="F561" s="2" t="s">
        <v>82</v>
      </c>
      <c r="G561" s="1">
        <f t="shared" si="32"/>
        <v>1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88</v>
      </c>
      <c r="N561" t="s">
        <v>227</v>
      </c>
      <c r="O561" t="s">
        <v>90</v>
      </c>
      <c r="P561" t="s">
        <v>90</v>
      </c>
      <c r="Q561" t="s">
        <v>179</v>
      </c>
      <c r="R561" t="s">
        <v>115</v>
      </c>
      <c r="S561">
        <v>7</v>
      </c>
      <c r="T561">
        <v>5</v>
      </c>
      <c r="U561" s="2">
        <v>2003</v>
      </c>
      <c r="V561" s="2">
        <v>2004</v>
      </c>
      <c r="W561" s="1">
        <f t="shared" si="33"/>
        <v>19</v>
      </c>
      <c r="X561" s="1">
        <f t="shared" si="34"/>
        <v>18</v>
      </c>
      <c r="Y561" t="s">
        <v>93</v>
      </c>
      <c r="Z561" t="s">
        <v>94</v>
      </c>
      <c r="AA561" t="s">
        <v>95</v>
      </c>
      <c r="AB561" t="s">
        <v>95</v>
      </c>
      <c r="AC561" t="s">
        <v>96</v>
      </c>
      <c r="AE561">
        <v>18</v>
      </c>
      <c r="AF561" t="s">
        <v>97</v>
      </c>
      <c r="AG561" t="s">
        <v>98</v>
      </c>
      <c r="AH561" t="s">
        <v>99</v>
      </c>
      <c r="AI561" s="1">
        <f>VLOOKUP('Housing Data Set'!AH561, 'Look-Up Tab'!$B$3:$C$8,2,FALSE)</f>
        <v>3</v>
      </c>
      <c r="AJ561" t="s">
        <v>97</v>
      </c>
      <c r="AK561" t="s">
        <v>98</v>
      </c>
      <c r="AL561" t="s">
        <v>97</v>
      </c>
      <c r="AM561" t="s">
        <v>102</v>
      </c>
      <c r="AN561">
        <v>0</v>
      </c>
      <c r="AO561" t="s">
        <v>102</v>
      </c>
      <c r="AP561">
        <v>0</v>
      </c>
      <c r="AQ561">
        <v>1374</v>
      </c>
      <c r="AR561">
        <v>1374</v>
      </c>
      <c r="AS561" t="s">
        <v>103</v>
      </c>
      <c r="AT561" t="s">
        <v>104</v>
      </c>
      <c r="AU561" t="s">
        <v>105</v>
      </c>
      <c r="AV561" t="s">
        <v>106</v>
      </c>
      <c r="AW561">
        <v>1557</v>
      </c>
      <c r="AX561">
        <v>0</v>
      </c>
      <c r="AY561">
        <v>0</v>
      </c>
      <c r="AZ561">
        <v>1557</v>
      </c>
      <c r="BA561">
        <v>0</v>
      </c>
      <c r="BB561">
        <v>0</v>
      </c>
      <c r="BC561">
        <v>2</v>
      </c>
      <c r="BD561">
        <v>0</v>
      </c>
      <c r="BE561">
        <v>2</v>
      </c>
      <c r="BF561">
        <v>1</v>
      </c>
      <c r="BG561" t="s">
        <v>97</v>
      </c>
      <c r="BH561" s="1">
        <v>7</v>
      </c>
      <c r="BI561" t="s">
        <v>107</v>
      </c>
      <c r="BJ561" s="2">
        <v>1</v>
      </c>
      <c r="BK561" s="1">
        <f t="shared" si="35"/>
        <v>1</v>
      </c>
      <c r="BL561" t="s">
        <v>98</v>
      </c>
      <c r="BM561" t="s">
        <v>108</v>
      </c>
      <c r="BN561">
        <v>2003</v>
      </c>
      <c r="BO561" t="s">
        <v>157</v>
      </c>
      <c r="BP561">
        <v>2</v>
      </c>
      <c r="BQ561">
        <v>420</v>
      </c>
      <c r="BR561" t="s">
        <v>98</v>
      </c>
      <c r="BS561" t="s">
        <v>98</v>
      </c>
      <c r="BT561" t="s">
        <v>105</v>
      </c>
      <c r="BU561">
        <v>143</v>
      </c>
      <c r="BV561">
        <v>20</v>
      </c>
      <c r="BW561">
        <v>0</v>
      </c>
      <c r="BX561">
        <v>0</v>
      </c>
      <c r="BY561">
        <v>0</v>
      </c>
      <c r="BZ561">
        <v>0</v>
      </c>
      <c r="CA561" t="s">
        <v>83</v>
      </c>
      <c r="CB561" t="s">
        <v>83</v>
      </c>
      <c r="CC561" t="s">
        <v>83</v>
      </c>
      <c r="CD561">
        <v>0</v>
      </c>
      <c r="CE561">
        <v>10</v>
      </c>
      <c r="CF561">
        <v>2006</v>
      </c>
      <c r="CG561" t="s">
        <v>110</v>
      </c>
      <c r="CH561" t="s">
        <v>111</v>
      </c>
      <c r="CI561" s="3">
        <v>234000</v>
      </c>
    </row>
    <row r="562" spans="1:87" x14ac:dyDescent="0.3">
      <c r="A562" s="1">
        <v>561</v>
      </c>
      <c r="B562">
        <v>20</v>
      </c>
      <c r="C562" t="s">
        <v>81</v>
      </c>
      <c r="D562" t="s">
        <v>83</v>
      </c>
      <c r="E562" s="1">
        <v>11341</v>
      </c>
      <c r="F562" s="2" t="s">
        <v>82</v>
      </c>
      <c r="G562" s="1">
        <f t="shared" si="32"/>
        <v>1</v>
      </c>
      <c r="H562" t="s">
        <v>83</v>
      </c>
      <c r="I562" t="s">
        <v>120</v>
      </c>
      <c r="J562" t="s">
        <v>85</v>
      </c>
      <c r="K562" t="s">
        <v>86</v>
      </c>
      <c r="L562" t="s">
        <v>87</v>
      </c>
      <c r="M562" t="s">
        <v>88</v>
      </c>
      <c r="N562" t="s">
        <v>151</v>
      </c>
      <c r="O562" t="s">
        <v>90</v>
      </c>
      <c r="P562" t="s">
        <v>90</v>
      </c>
      <c r="Q562" t="s">
        <v>91</v>
      </c>
      <c r="R562" t="s">
        <v>115</v>
      </c>
      <c r="S562">
        <v>5</v>
      </c>
      <c r="T562">
        <v>6</v>
      </c>
      <c r="U562" s="2">
        <v>1957</v>
      </c>
      <c r="V562" s="2">
        <v>1996</v>
      </c>
      <c r="W562" s="1">
        <f t="shared" si="33"/>
        <v>65</v>
      </c>
      <c r="X562" s="1">
        <f t="shared" si="34"/>
        <v>26</v>
      </c>
      <c r="Y562" t="s">
        <v>152</v>
      </c>
      <c r="Z562" t="s">
        <v>94</v>
      </c>
      <c r="AA562" t="s">
        <v>124</v>
      </c>
      <c r="AB562" t="s">
        <v>124</v>
      </c>
      <c r="AC562" t="s">
        <v>96</v>
      </c>
      <c r="AE562">
        <v>180</v>
      </c>
      <c r="AF562" t="s">
        <v>98</v>
      </c>
      <c r="AG562" t="s">
        <v>98</v>
      </c>
      <c r="AH562" t="s">
        <v>118</v>
      </c>
      <c r="AI562" s="1">
        <f>VLOOKUP('Housing Data Set'!AH562, 'Look-Up Tab'!$B$3:$C$8,2,FALSE)</f>
        <v>2</v>
      </c>
      <c r="AJ562" t="s">
        <v>97</v>
      </c>
      <c r="AK562" t="s">
        <v>98</v>
      </c>
      <c r="AL562" t="s">
        <v>100</v>
      </c>
      <c r="AM562" t="s">
        <v>119</v>
      </c>
      <c r="AN562">
        <v>1302</v>
      </c>
      <c r="AO562" t="s">
        <v>102</v>
      </c>
      <c r="AP562">
        <v>0</v>
      </c>
      <c r="AQ562">
        <v>90</v>
      </c>
      <c r="AR562">
        <v>1392</v>
      </c>
      <c r="AS562" t="s">
        <v>103</v>
      </c>
      <c r="AT562" t="s">
        <v>98</v>
      </c>
      <c r="AU562" t="s">
        <v>105</v>
      </c>
      <c r="AV562" t="s">
        <v>106</v>
      </c>
      <c r="AW562">
        <v>1392</v>
      </c>
      <c r="AX562">
        <v>0</v>
      </c>
      <c r="AY562">
        <v>0</v>
      </c>
      <c r="AZ562">
        <v>1392</v>
      </c>
      <c r="BA562">
        <v>1</v>
      </c>
      <c r="BB562">
        <v>0</v>
      </c>
      <c r="BC562">
        <v>1</v>
      </c>
      <c r="BD562">
        <v>1</v>
      </c>
      <c r="BE562">
        <v>3</v>
      </c>
      <c r="BF562">
        <v>1</v>
      </c>
      <c r="BG562" t="s">
        <v>98</v>
      </c>
      <c r="BH562" s="1">
        <v>5</v>
      </c>
      <c r="BI562" t="s">
        <v>194</v>
      </c>
      <c r="BJ562" s="2">
        <v>1</v>
      </c>
      <c r="BK562" s="1">
        <f t="shared" si="35"/>
        <v>1</v>
      </c>
      <c r="BL562" t="s">
        <v>97</v>
      </c>
      <c r="BM562" t="s">
        <v>127</v>
      </c>
      <c r="BN562">
        <v>1957</v>
      </c>
      <c r="BO562" t="s">
        <v>102</v>
      </c>
      <c r="BP562">
        <v>2</v>
      </c>
      <c r="BQ562">
        <v>528</v>
      </c>
      <c r="BR562" t="s">
        <v>98</v>
      </c>
      <c r="BS562" t="s">
        <v>98</v>
      </c>
      <c r="BT562" t="s">
        <v>105</v>
      </c>
      <c r="BU562">
        <v>0</v>
      </c>
      <c r="BV562">
        <v>0</v>
      </c>
      <c r="BW562">
        <v>0</v>
      </c>
      <c r="BX562">
        <v>0</v>
      </c>
      <c r="BY562">
        <v>95</v>
      </c>
      <c r="BZ562">
        <v>0</v>
      </c>
      <c r="CA562" t="s">
        <v>83</v>
      </c>
      <c r="CB562" t="s">
        <v>83</v>
      </c>
      <c r="CC562" t="s">
        <v>83</v>
      </c>
      <c r="CD562">
        <v>0</v>
      </c>
      <c r="CE562">
        <v>5</v>
      </c>
      <c r="CF562">
        <v>2010</v>
      </c>
      <c r="CG562" t="s">
        <v>110</v>
      </c>
      <c r="CH562" t="s">
        <v>111</v>
      </c>
      <c r="CI562" s="3">
        <v>121500</v>
      </c>
    </row>
    <row r="563" spans="1:87" x14ac:dyDescent="0.3">
      <c r="A563" s="1">
        <v>562</v>
      </c>
      <c r="B563">
        <v>20</v>
      </c>
      <c r="C563" t="s">
        <v>81</v>
      </c>
      <c r="D563">
        <v>77</v>
      </c>
      <c r="E563" s="1">
        <v>10010</v>
      </c>
      <c r="F563" s="2" t="s">
        <v>82</v>
      </c>
      <c r="G563" s="1">
        <f t="shared" si="32"/>
        <v>1</v>
      </c>
      <c r="H563" t="s">
        <v>83</v>
      </c>
      <c r="I563" t="s">
        <v>84</v>
      </c>
      <c r="J563" t="s">
        <v>85</v>
      </c>
      <c r="K563" t="s">
        <v>86</v>
      </c>
      <c r="L563" t="s">
        <v>87</v>
      </c>
      <c r="M563" t="s">
        <v>194</v>
      </c>
      <c r="N563" t="s">
        <v>131</v>
      </c>
      <c r="O563" t="s">
        <v>90</v>
      </c>
      <c r="P563" t="s">
        <v>90</v>
      </c>
      <c r="Q563" t="s">
        <v>91</v>
      </c>
      <c r="R563" t="s">
        <v>115</v>
      </c>
      <c r="S563">
        <v>5</v>
      </c>
      <c r="T563">
        <v>5</v>
      </c>
      <c r="U563" s="2">
        <v>1974</v>
      </c>
      <c r="V563" s="2">
        <v>1975</v>
      </c>
      <c r="W563" s="1">
        <f t="shared" si="33"/>
        <v>48</v>
      </c>
      <c r="X563" s="1">
        <f t="shared" si="34"/>
        <v>47</v>
      </c>
      <c r="Y563" t="s">
        <v>93</v>
      </c>
      <c r="Z563" t="s">
        <v>94</v>
      </c>
      <c r="AA563" t="s">
        <v>140</v>
      </c>
      <c r="AB563" t="s">
        <v>140</v>
      </c>
      <c r="AC563" t="s">
        <v>117</v>
      </c>
      <c r="AE563">
        <v>0</v>
      </c>
      <c r="AF563" t="s">
        <v>98</v>
      </c>
      <c r="AG563" t="s">
        <v>98</v>
      </c>
      <c r="AH563" t="s">
        <v>118</v>
      </c>
      <c r="AI563" s="1">
        <f>VLOOKUP('Housing Data Set'!AH563, 'Look-Up Tab'!$B$3:$C$8,2,FALSE)</f>
        <v>2</v>
      </c>
      <c r="AJ563" t="s">
        <v>97</v>
      </c>
      <c r="AK563" t="s">
        <v>98</v>
      </c>
      <c r="AL563" t="s">
        <v>130</v>
      </c>
      <c r="AM563" t="s">
        <v>119</v>
      </c>
      <c r="AN563">
        <v>1071</v>
      </c>
      <c r="AO563" t="s">
        <v>172</v>
      </c>
      <c r="AP563">
        <v>123</v>
      </c>
      <c r="AQ563">
        <v>195</v>
      </c>
      <c r="AR563">
        <v>1389</v>
      </c>
      <c r="AS563" t="s">
        <v>103</v>
      </c>
      <c r="AT563" t="s">
        <v>97</v>
      </c>
      <c r="AU563" t="s">
        <v>105</v>
      </c>
      <c r="AV563" t="s">
        <v>106</v>
      </c>
      <c r="AW563">
        <v>1389</v>
      </c>
      <c r="AX563">
        <v>0</v>
      </c>
      <c r="AY563">
        <v>0</v>
      </c>
      <c r="AZ563">
        <v>1389</v>
      </c>
      <c r="BA563">
        <v>1</v>
      </c>
      <c r="BB563">
        <v>0</v>
      </c>
      <c r="BC563">
        <v>1</v>
      </c>
      <c r="BD563">
        <v>0</v>
      </c>
      <c r="BE563">
        <v>2</v>
      </c>
      <c r="BF563">
        <v>1</v>
      </c>
      <c r="BG563" t="s">
        <v>98</v>
      </c>
      <c r="BH563" s="1">
        <v>6</v>
      </c>
      <c r="BI563" t="s">
        <v>107</v>
      </c>
      <c r="BJ563" s="2">
        <v>1</v>
      </c>
      <c r="BK563" s="1">
        <f t="shared" si="35"/>
        <v>1</v>
      </c>
      <c r="BL563" t="s">
        <v>98</v>
      </c>
      <c r="BM563" t="s">
        <v>108</v>
      </c>
      <c r="BN563">
        <v>1975</v>
      </c>
      <c r="BO563" t="s">
        <v>109</v>
      </c>
      <c r="BP563">
        <v>2</v>
      </c>
      <c r="BQ563">
        <v>418</v>
      </c>
      <c r="BR563" t="s">
        <v>98</v>
      </c>
      <c r="BS563" t="s">
        <v>98</v>
      </c>
      <c r="BT563" t="s">
        <v>105</v>
      </c>
      <c r="BU563">
        <v>240</v>
      </c>
      <c r="BV563">
        <v>38</v>
      </c>
      <c r="BW563">
        <v>0</v>
      </c>
      <c r="BX563">
        <v>0</v>
      </c>
      <c r="BY563">
        <v>0</v>
      </c>
      <c r="BZ563">
        <v>0</v>
      </c>
      <c r="CA563" t="s">
        <v>83</v>
      </c>
      <c r="CB563" t="s">
        <v>83</v>
      </c>
      <c r="CC563" t="s">
        <v>83</v>
      </c>
      <c r="CD563">
        <v>0</v>
      </c>
      <c r="CE563">
        <v>4</v>
      </c>
      <c r="CF563">
        <v>2006</v>
      </c>
      <c r="CG563" t="s">
        <v>110</v>
      </c>
      <c r="CH563" t="s">
        <v>111</v>
      </c>
      <c r="CI563" s="3">
        <v>170000</v>
      </c>
    </row>
    <row r="564" spans="1:87" x14ac:dyDescent="0.3">
      <c r="A564" s="1">
        <v>563</v>
      </c>
      <c r="B564">
        <v>30</v>
      </c>
      <c r="C564" t="s">
        <v>81</v>
      </c>
      <c r="D564">
        <v>63</v>
      </c>
      <c r="E564" s="1">
        <v>13907</v>
      </c>
      <c r="F564" s="2" t="s">
        <v>82</v>
      </c>
      <c r="G564" s="1">
        <f t="shared" si="32"/>
        <v>1</v>
      </c>
      <c r="H564" t="s">
        <v>83</v>
      </c>
      <c r="I564" t="s">
        <v>84</v>
      </c>
      <c r="J564" t="s">
        <v>85</v>
      </c>
      <c r="K564" t="s">
        <v>86</v>
      </c>
      <c r="L564" t="s">
        <v>87</v>
      </c>
      <c r="M564" t="s">
        <v>88</v>
      </c>
      <c r="N564" t="s">
        <v>185</v>
      </c>
      <c r="O564" t="s">
        <v>90</v>
      </c>
      <c r="P564" t="s">
        <v>90</v>
      </c>
      <c r="Q564" t="s">
        <v>91</v>
      </c>
      <c r="R564" t="s">
        <v>115</v>
      </c>
      <c r="S564">
        <v>5</v>
      </c>
      <c r="T564">
        <v>6</v>
      </c>
      <c r="U564" s="2">
        <v>1940</v>
      </c>
      <c r="V564" s="2">
        <v>1969</v>
      </c>
      <c r="W564" s="1">
        <f t="shared" si="33"/>
        <v>82</v>
      </c>
      <c r="X564" s="1">
        <f t="shared" si="34"/>
        <v>53</v>
      </c>
      <c r="Y564" t="s">
        <v>93</v>
      </c>
      <c r="Z564" t="s">
        <v>94</v>
      </c>
      <c r="AA564" t="s">
        <v>155</v>
      </c>
      <c r="AB564" t="s">
        <v>125</v>
      </c>
      <c r="AC564" t="s">
        <v>117</v>
      </c>
      <c r="AE564">
        <v>0</v>
      </c>
      <c r="AF564" t="s">
        <v>98</v>
      </c>
      <c r="AG564" t="s">
        <v>98</v>
      </c>
      <c r="AH564" t="s">
        <v>118</v>
      </c>
      <c r="AI564" s="1">
        <f>VLOOKUP('Housing Data Set'!AH564, 'Look-Up Tab'!$B$3:$C$8,2,FALSE)</f>
        <v>2</v>
      </c>
      <c r="AJ564" t="s">
        <v>98</v>
      </c>
      <c r="AK564" t="s">
        <v>98</v>
      </c>
      <c r="AL564" t="s">
        <v>100</v>
      </c>
      <c r="AM564" t="s">
        <v>141</v>
      </c>
      <c r="AN564">
        <v>290</v>
      </c>
      <c r="AO564" t="s">
        <v>102</v>
      </c>
      <c r="AP564">
        <v>0</v>
      </c>
      <c r="AQ564">
        <v>706</v>
      </c>
      <c r="AR564">
        <v>996</v>
      </c>
      <c r="AS564" t="s">
        <v>103</v>
      </c>
      <c r="AT564" t="s">
        <v>104</v>
      </c>
      <c r="AU564" t="s">
        <v>105</v>
      </c>
      <c r="AV564" t="s">
        <v>106</v>
      </c>
      <c r="AW564">
        <v>996</v>
      </c>
      <c r="AX564">
        <v>0</v>
      </c>
      <c r="AY564">
        <v>0</v>
      </c>
      <c r="AZ564">
        <v>996</v>
      </c>
      <c r="BA564">
        <v>1</v>
      </c>
      <c r="BB564">
        <v>0</v>
      </c>
      <c r="BC564">
        <v>1</v>
      </c>
      <c r="BD564">
        <v>0</v>
      </c>
      <c r="BE564">
        <v>3</v>
      </c>
      <c r="BF564">
        <v>1</v>
      </c>
      <c r="BG564" t="s">
        <v>98</v>
      </c>
      <c r="BH564" s="1">
        <v>6</v>
      </c>
      <c r="BI564" t="s">
        <v>107</v>
      </c>
      <c r="BJ564" s="2">
        <v>1</v>
      </c>
      <c r="BK564" s="1">
        <f t="shared" si="35"/>
        <v>1</v>
      </c>
      <c r="BL564" t="s">
        <v>97</v>
      </c>
      <c r="BM564" t="s">
        <v>83</v>
      </c>
      <c r="BN564" t="s">
        <v>83</v>
      </c>
      <c r="BO564" t="s">
        <v>83</v>
      </c>
      <c r="BP564">
        <v>0</v>
      </c>
      <c r="BQ564">
        <v>0</v>
      </c>
      <c r="BR564" t="s">
        <v>83</v>
      </c>
      <c r="BS564" t="s">
        <v>83</v>
      </c>
      <c r="BT564" t="s">
        <v>105</v>
      </c>
      <c r="BU564">
        <v>144</v>
      </c>
      <c r="BV564">
        <v>0</v>
      </c>
      <c r="BW564">
        <v>0</v>
      </c>
      <c r="BX564">
        <v>0</v>
      </c>
      <c r="BY564">
        <v>0</v>
      </c>
      <c r="BZ564">
        <v>0</v>
      </c>
      <c r="CA564" t="s">
        <v>83</v>
      </c>
      <c r="CB564" t="s">
        <v>83</v>
      </c>
      <c r="CC564" t="s">
        <v>83</v>
      </c>
      <c r="CD564">
        <v>0</v>
      </c>
      <c r="CE564">
        <v>7</v>
      </c>
      <c r="CF564">
        <v>2008</v>
      </c>
      <c r="CG564" t="s">
        <v>110</v>
      </c>
      <c r="CH564" t="s">
        <v>111</v>
      </c>
      <c r="CI564" s="3">
        <v>108000</v>
      </c>
    </row>
    <row r="565" spans="1:87" x14ac:dyDescent="0.3">
      <c r="A565" s="1">
        <v>564</v>
      </c>
      <c r="B565">
        <v>50</v>
      </c>
      <c r="C565" t="s">
        <v>81</v>
      </c>
      <c r="D565">
        <v>66</v>
      </c>
      <c r="E565" s="1">
        <v>21780</v>
      </c>
      <c r="F565" s="2" t="s">
        <v>82</v>
      </c>
      <c r="G565" s="1">
        <f t="shared" si="32"/>
        <v>1</v>
      </c>
      <c r="H565" t="s">
        <v>83</v>
      </c>
      <c r="I565" t="s">
        <v>84</v>
      </c>
      <c r="J565" t="s">
        <v>85</v>
      </c>
      <c r="K565" t="s">
        <v>86</v>
      </c>
      <c r="L565" t="s">
        <v>87</v>
      </c>
      <c r="M565" t="s">
        <v>88</v>
      </c>
      <c r="N565" t="s">
        <v>185</v>
      </c>
      <c r="O565" t="s">
        <v>90</v>
      </c>
      <c r="P565" t="s">
        <v>90</v>
      </c>
      <c r="Q565" t="s">
        <v>91</v>
      </c>
      <c r="R565" t="s">
        <v>132</v>
      </c>
      <c r="S565">
        <v>6</v>
      </c>
      <c r="T565">
        <v>7</v>
      </c>
      <c r="U565" s="2">
        <v>1918</v>
      </c>
      <c r="V565" s="2">
        <v>1950</v>
      </c>
      <c r="W565" s="1">
        <f t="shared" si="33"/>
        <v>104</v>
      </c>
      <c r="X565" s="1">
        <f t="shared" si="34"/>
        <v>72</v>
      </c>
      <c r="Y565" t="s">
        <v>93</v>
      </c>
      <c r="Z565" t="s">
        <v>94</v>
      </c>
      <c r="AA565" t="s">
        <v>124</v>
      </c>
      <c r="AB565" t="s">
        <v>124</v>
      </c>
      <c r="AC565" t="s">
        <v>117</v>
      </c>
      <c r="AE565">
        <v>0</v>
      </c>
      <c r="AF565" t="s">
        <v>98</v>
      </c>
      <c r="AG565" t="s">
        <v>98</v>
      </c>
      <c r="AH565" t="s">
        <v>126</v>
      </c>
      <c r="AI565" s="1">
        <f>VLOOKUP('Housing Data Set'!AH565, 'Look-Up Tab'!$B$3:$C$8,2,FALSE)</f>
        <v>1</v>
      </c>
      <c r="AJ565" t="s">
        <v>97</v>
      </c>
      <c r="AK565" t="s">
        <v>98</v>
      </c>
      <c r="AL565" t="s">
        <v>121</v>
      </c>
      <c r="AM565" t="s">
        <v>102</v>
      </c>
      <c r="AN565">
        <v>0</v>
      </c>
      <c r="AO565" t="s">
        <v>102</v>
      </c>
      <c r="AP565">
        <v>0</v>
      </c>
      <c r="AQ565">
        <v>1163</v>
      </c>
      <c r="AR565">
        <v>1163</v>
      </c>
      <c r="AS565" t="s">
        <v>103</v>
      </c>
      <c r="AT565" t="s">
        <v>104</v>
      </c>
      <c r="AU565" t="s">
        <v>105</v>
      </c>
      <c r="AV565" t="s">
        <v>106</v>
      </c>
      <c r="AW565">
        <v>1163</v>
      </c>
      <c r="AX565">
        <v>511</v>
      </c>
      <c r="AY565">
        <v>0</v>
      </c>
      <c r="AZ565">
        <v>1674</v>
      </c>
      <c r="BA565">
        <v>0</v>
      </c>
      <c r="BB565">
        <v>0</v>
      </c>
      <c r="BC565">
        <v>2</v>
      </c>
      <c r="BD565">
        <v>0</v>
      </c>
      <c r="BE565">
        <v>4</v>
      </c>
      <c r="BF565">
        <v>1</v>
      </c>
      <c r="BG565" t="s">
        <v>98</v>
      </c>
      <c r="BH565" s="1">
        <v>8</v>
      </c>
      <c r="BI565" t="s">
        <v>107</v>
      </c>
      <c r="BJ565" s="2">
        <v>1</v>
      </c>
      <c r="BK565" s="1">
        <f t="shared" si="35"/>
        <v>1</v>
      </c>
      <c r="BL565" t="s">
        <v>97</v>
      </c>
      <c r="BM565" t="s">
        <v>127</v>
      </c>
      <c r="BN565">
        <v>1955</v>
      </c>
      <c r="BO565" t="s">
        <v>157</v>
      </c>
      <c r="BP565">
        <v>2</v>
      </c>
      <c r="BQ565">
        <v>396</v>
      </c>
      <c r="BR565" t="s">
        <v>98</v>
      </c>
      <c r="BS565" t="s">
        <v>98</v>
      </c>
      <c r="BT565" t="s">
        <v>177</v>
      </c>
      <c r="BU565">
        <v>72</v>
      </c>
      <c r="BV565">
        <v>36</v>
      </c>
      <c r="BW565">
        <v>0</v>
      </c>
      <c r="BX565">
        <v>0</v>
      </c>
      <c r="BY565">
        <v>144</v>
      </c>
      <c r="BZ565">
        <v>0</v>
      </c>
      <c r="CA565" t="s">
        <v>83</v>
      </c>
      <c r="CB565" t="s">
        <v>83</v>
      </c>
      <c r="CC565" t="s">
        <v>83</v>
      </c>
      <c r="CD565">
        <v>0</v>
      </c>
      <c r="CE565">
        <v>7</v>
      </c>
      <c r="CF565">
        <v>2008</v>
      </c>
      <c r="CG565" t="s">
        <v>110</v>
      </c>
      <c r="CH565" t="s">
        <v>111</v>
      </c>
      <c r="CI565" s="3">
        <v>185000</v>
      </c>
    </row>
    <row r="566" spans="1:87" x14ac:dyDescent="0.3">
      <c r="A566" s="1">
        <v>565</v>
      </c>
      <c r="B566">
        <v>60</v>
      </c>
      <c r="C566" t="s">
        <v>81</v>
      </c>
      <c r="D566" t="s">
        <v>83</v>
      </c>
      <c r="E566" s="1">
        <v>13346</v>
      </c>
      <c r="F566" s="2" t="s">
        <v>82</v>
      </c>
      <c r="G566" s="1">
        <f t="shared" si="32"/>
        <v>1</v>
      </c>
      <c r="H566" t="s">
        <v>83</v>
      </c>
      <c r="I566" t="s">
        <v>120</v>
      </c>
      <c r="J566" t="s">
        <v>85</v>
      </c>
      <c r="K566" t="s">
        <v>86</v>
      </c>
      <c r="L566" t="s">
        <v>166</v>
      </c>
      <c r="M566" t="s">
        <v>88</v>
      </c>
      <c r="N566" t="s">
        <v>129</v>
      </c>
      <c r="O566" t="s">
        <v>90</v>
      </c>
      <c r="P566" t="s">
        <v>90</v>
      </c>
      <c r="Q566" t="s">
        <v>91</v>
      </c>
      <c r="R566" t="s">
        <v>92</v>
      </c>
      <c r="S566">
        <v>7</v>
      </c>
      <c r="T566">
        <v>5</v>
      </c>
      <c r="U566" s="2">
        <v>1992</v>
      </c>
      <c r="V566" s="2">
        <v>2000</v>
      </c>
      <c r="W566" s="1">
        <f t="shared" si="33"/>
        <v>30</v>
      </c>
      <c r="X566" s="1">
        <f t="shared" si="34"/>
        <v>22</v>
      </c>
      <c r="Y566" t="s">
        <v>93</v>
      </c>
      <c r="Z566" t="s">
        <v>94</v>
      </c>
      <c r="AA566" t="s">
        <v>140</v>
      </c>
      <c r="AB566" t="s">
        <v>140</v>
      </c>
      <c r="AC566" t="s">
        <v>117</v>
      </c>
      <c r="AE566">
        <v>0</v>
      </c>
      <c r="AF566" t="s">
        <v>97</v>
      </c>
      <c r="AG566" t="s">
        <v>98</v>
      </c>
      <c r="AH566" t="s">
        <v>99</v>
      </c>
      <c r="AI566" s="1">
        <f>VLOOKUP('Housing Data Set'!AH566, 'Look-Up Tab'!$B$3:$C$8,2,FALSE)</f>
        <v>3</v>
      </c>
      <c r="AJ566" t="s">
        <v>97</v>
      </c>
      <c r="AK566" t="s">
        <v>98</v>
      </c>
      <c r="AL566" t="s">
        <v>100</v>
      </c>
      <c r="AM566" t="s">
        <v>101</v>
      </c>
      <c r="AN566">
        <v>728</v>
      </c>
      <c r="AO566" t="s">
        <v>102</v>
      </c>
      <c r="AP566">
        <v>0</v>
      </c>
      <c r="AQ566">
        <v>367</v>
      </c>
      <c r="AR566">
        <v>1095</v>
      </c>
      <c r="AS566" t="s">
        <v>103</v>
      </c>
      <c r="AT566" t="s">
        <v>104</v>
      </c>
      <c r="AU566" t="s">
        <v>105</v>
      </c>
      <c r="AV566" t="s">
        <v>106</v>
      </c>
      <c r="AW566">
        <v>1166</v>
      </c>
      <c r="AX566">
        <v>1129</v>
      </c>
      <c r="AY566">
        <v>0</v>
      </c>
      <c r="AZ566">
        <v>2295</v>
      </c>
      <c r="BA566">
        <v>1</v>
      </c>
      <c r="BB566">
        <v>0</v>
      </c>
      <c r="BC566">
        <v>2</v>
      </c>
      <c r="BD566">
        <v>1</v>
      </c>
      <c r="BE566">
        <v>4</v>
      </c>
      <c r="BF566">
        <v>1</v>
      </c>
      <c r="BG566" t="s">
        <v>97</v>
      </c>
      <c r="BH566" s="1">
        <v>9</v>
      </c>
      <c r="BI566" t="s">
        <v>107</v>
      </c>
      <c r="BJ566" s="2">
        <v>1</v>
      </c>
      <c r="BK566" s="1">
        <f t="shared" si="35"/>
        <v>1</v>
      </c>
      <c r="BL566" t="s">
        <v>98</v>
      </c>
      <c r="BM566" t="s">
        <v>108</v>
      </c>
      <c r="BN566">
        <v>1992</v>
      </c>
      <c r="BO566" t="s">
        <v>109</v>
      </c>
      <c r="BP566">
        <v>2</v>
      </c>
      <c r="BQ566">
        <v>590</v>
      </c>
      <c r="BR566" t="s">
        <v>98</v>
      </c>
      <c r="BS566" t="s">
        <v>98</v>
      </c>
      <c r="BT566" t="s">
        <v>105</v>
      </c>
      <c r="BU566">
        <v>0</v>
      </c>
      <c r="BV566">
        <v>40</v>
      </c>
      <c r="BW566">
        <v>0</v>
      </c>
      <c r="BX566">
        <v>0</v>
      </c>
      <c r="BY566">
        <v>0</v>
      </c>
      <c r="BZ566">
        <v>0</v>
      </c>
      <c r="CA566" t="s">
        <v>83</v>
      </c>
      <c r="CB566" t="s">
        <v>83</v>
      </c>
      <c r="CC566" t="s">
        <v>83</v>
      </c>
      <c r="CD566">
        <v>0</v>
      </c>
      <c r="CE566">
        <v>7</v>
      </c>
      <c r="CF566">
        <v>2006</v>
      </c>
      <c r="CG566" t="s">
        <v>110</v>
      </c>
      <c r="CH566" t="s">
        <v>111</v>
      </c>
      <c r="CI566" s="3">
        <v>268000</v>
      </c>
    </row>
    <row r="567" spans="1:87" x14ac:dyDescent="0.3">
      <c r="A567" s="1">
        <v>566</v>
      </c>
      <c r="B567">
        <v>70</v>
      </c>
      <c r="C567" t="s">
        <v>81</v>
      </c>
      <c r="D567">
        <v>66</v>
      </c>
      <c r="E567" s="1">
        <v>6858</v>
      </c>
      <c r="F567" s="2" t="s">
        <v>82</v>
      </c>
      <c r="G567" s="1">
        <f t="shared" si="32"/>
        <v>1</v>
      </c>
      <c r="H567" t="s">
        <v>83</v>
      </c>
      <c r="I567" t="s">
        <v>84</v>
      </c>
      <c r="J567" t="s">
        <v>175</v>
      </c>
      <c r="K567" t="s">
        <v>86</v>
      </c>
      <c r="L567" t="s">
        <v>122</v>
      </c>
      <c r="M567" t="s">
        <v>88</v>
      </c>
      <c r="N567" t="s">
        <v>232</v>
      </c>
      <c r="O567" t="s">
        <v>90</v>
      </c>
      <c r="P567" t="s">
        <v>90</v>
      </c>
      <c r="Q567" t="s">
        <v>91</v>
      </c>
      <c r="R567" t="s">
        <v>92</v>
      </c>
      <c r="S567">
        <v>6</v>
      </c>
      <c r="T567">
        <v>4</v>
      </c>
      <c r="U567" s="2">
        <v>1915</v>
      </c>
      <c r="V567" s="2">
        <v>1950</v>
      </c>
      <c r="W567" s="1">
        <f t="shared" si="33"/>
        <v>107</v>
      </c>
      <c r="X567" s="1">
        <f t="shared" si="34"/>
        <v>72</v>
      </c>
      <c r="Y567" t="s">
        <v>93</v>
      </c>
      <c r="Z567" t="s">
        <v>94</v>
      </c>
      <c r="AA567" t="s">
        <v>124</v>
      </c>
      <c r="AB567" t="s">
        <v>124</v>
      </c>
      <c r="AC567" t="s">
        <v>117</v>
      </c>
      <c r="AE567">
        <v>0</v>
      </c>
      <c r="AF567" t="s">
        <v>98</v>
      </c>
      <c r="AG567" t="s">
        <v>98</v>
      </c>
      <c r="AH567" t="s">
        <v>99</v>
      </c>
      <c r="AI567" s="1">
        <f>VLOOKUP('Housing Data Set'!AH567, 'Look-Up Tab'!$B$3:$C$8,2,FALSE)</f>
        <v>3</v>
      </c>
      <c r="AJ567" t="s">
        <v>97</v>
      </c>
      <c r="AK567" t="s">
        <v>98</v>
      </c>
      <c r="AL567" t="s">
        <v>100</v>
      </c>
      <c r="AM567" t="s">
        <v>102</v>
      </c>
      <c r="AN567">
        <v>0</v>
      </c>
      <c r="AO567" t="s">
        <v>102</v>
      </c>
      <c r="AP567">
        <v>0</v>
      </c>
      <c r="AQ567">
        <v>806</v>
      </c>
      <c r="AR567">
        <v>806</v>
      </c>
      <c r="AS567" t="s">
        <v>103</v>
      </c>
      <c r="AT567" t="s">
        <v>98</v>
      </c>
      <c r="AU567" t="s">
        <v>177</v>
      </c>
      <c r="AV567" t="s">
        <v>145</v>
      </c>
      <c r="AW567">
        <v>841</v>
      </c>
      <c r="AX567">
        <v>806</v>
      </c>
      <c r="AY567">
        <v>0</v>
      </c>
      <c r="AZ567">
        <v>1647</v>
      </c>
      <c r="BA567">
        <v>1</v>
      </c>
      <c r="BB567">
        <v>0</v>
      </c>
      <c r="BC567">
        <v>1</v>
      </c>
      <c r="BD567">
        <v>1</v>
      </c>
      <c r="BE567">
        <v>4</v>
      </c>
      <c r="BF567">
        <v>1</v>
      </c>
      <c r="BG567" t="s">
        <v>147</v>
      </c>
      <c r="BH567" s="1">
        <v>6</v>
      </c>
      <c r="BI567" t="s">
        <v>107</v>
      </c>
      <c r="BJ567" s="2">
        <v>0</v>
      </c>
      <c r="BK567" s="1">
        <f t="shared" si="35"/>
        <v>0</v>
      </c>
      <c r="BL567" t="s">
        <v>83</v>
      </c>
      <c r="BM567" t="s">
        <v>127</v>
      </c>
      <c r="BN567">
        <v>1920</v>
      </c>
      <c r="BO567" t="s">
        <v>102</v>
      </c>
      <c r="BP567">
        <v>1</v>
      </c>
      <c r="BQ567">
        <v>216</v>
      </c>
      <c r="BR567" t="s">
        <v>98</v>
      </c>
      <c r="BS567" t="s">
        <v>98</v>
      </c>
      <c r="BT567" t="s">
        <v>105</v>
      </c>
      <c r="BU567">
        <v>0</v>
      </c>
      <c r="BV567">
        <v>66</v>
      </c>
      <c r="BW567">
        <v>136</v>
      </c>
      <c r="BX567">
        <v>0</v>
      </c>
      <c r="BY567">
        <v>0</v>
      </c>
      <c r="BZ567">
        <v>0</v>
      </c>
      <c r="CA567" t="s">
        <v>83</v>
      </c>
      <c r="CB567" t="s">
        <v>83</v>
      </c>
      <c r="CC567" t="s">
        <v>83</v>
      </c>
      <c r="CD567">
        <v>0</v>
      </c>
      <c r="CE567">
        <v>5</v>
      </c>
      <c r="CF567">
        <v>2010</v>
      </c>
      <c r="CG567" t="s">
        <v>110</v>
      </c>
      <c r="CH567" t="s">
        <v>111</v>
      </c>
      <c r="CI567" s="3">
        <v>128000</v>
      </c>
    </row>
    <row r="568" spans="1:87" x14ac:dyDescent="0.3">
      <c r="A568" s="1">
        <v>567</v>
      </c>
      <c r="B568">
        <v>60</v>
      </c>
      <c r="C568" t="s">
        <v>81</v>
      </c>
      <c r="D568">
        <v>77</v>
      </c>
      <c r="E568" s="1">
        <v>11198</v>
      </c>
      <c r="F568" s="2" t="s">
        <v>82</v>
      </c>
      <c r="G568" s="1">
        <f t="shared" si="32"/>
        <v>1</v>
      </c>
      <c r="H568" t="s">
        <v>83</v>
      </c>
      <c r="I568" t="s">
        <v>120</v>
      </c>
      <c r="J568" t="s">
        <v>85</v>
      </c>
      <c r="K568" t="s">
        <v>86</v>
      </c>
      <c r="L568" t="s">
        <v>87</v>
      </c>
      <c r="M568" t="s">
        <v>88</v>
      </c>
      <c r="N568" t="s">
        <v>200</v>
      </c>
      <c r="O568" t="s">
        <v>90</v>
      </c>
      <c r="P568" t="s">
        <v>90</v>
      </c>
      <c r="Q568" t="s">
        <v>91</v>
      </c>
      <c r="R568" t="s">
        <v>92</v>
      </c>
      <c r="S568">
        <v>9</v>
      </c>
      <c r="T568">
        <v>5</v>
      </c>
      <c r="U568" s="2">
        <v>2005</v>
      </c>
      <c r="V568" s="2">
        <v>2007</v>
      </c>
      <c r="W568" s="1">
        <f t="shared" si="33"/>
        <v>17</v>
      </c>
      <c r="X568" s="1">
        <f t="shared" si="34"/>
        <v>15</v>
      </c>
      <c r="Y568" t="s">
        <v>152</v>
      </c>
      <c r="Z568" t="s">
        <v>94</v>
      </c>
      <c r="AA568" t="s">
        <v>95</v>
      </c>
      <c r="AB568" t="s">
        <v>95</v>
      </c>
      <c r="AC568" t="s">
        <v>96</v>
      </c>
      <c r="AE568">
        <v>245</v>
      </c>
      <c r="AF568" t="s">
        <v>97</v>
      </c>
      <c r="AG568" t="s">
        <v>98</v>
      </c>
      <c r="AH568" t="s">
        <v>99</v>
      </c>
      <c r="AI568" s="1">
        <f>VLOOKUP('Housing Data Set'!AH568, 'Look-Up Tab'!$B$3:$C$8,2,FALSE)</f>
        <v>3</v>
      </c>
      <c r="AJ568" t="s">
        <v>97</v>
      </c>
      <c r="AK568" t="s">
        <v>97</v>
      </c>
      <c r="AL568" t="s">
        <v>100</v>
      </c>
      <c r="AM568" t="s">
        <v>102</v>
      </c>
      <c r="AN568">
        <v>0</v>
      </c>
      <c r="AO568" t="s">
        <v>102</v>
      </c>
      <c r="AP568">
        <v>0</v>
      </c>
      <c r="AQ568">
        <v>1122</v>
      </c>
      <c r="AR568">
        <v>1122</v>
      </c>
      <c r="AS568" t="s">
        <v>103</v>
      </c>
      <c r="AT568" t="s">
        <v>104</v>
      </c>
      <c r="AU568" t="s">
        <v>105</v>
      </c>
      <c r="AV568" t="s">
        <v>106</v>
      </c>
      <c r="AW568">
        <v>1134</v>
      </c>
      <c r="AX568">
        <v>1370</v>
      </c>
      <c r="AY568">
        <v>0</v>
      </c>
      <c r="AZ568">
        <v>2504</v>
      </c>
      <c r="BA568">
        <v>0</v>
      </c>
      <c r="BB568">
        <v>0</v>
      </c>
      <c r="BC568">
        <v>2</v>
      </c>
      <c r="BD568">
        <v>1</v>
      </c>
      <c r="BE568">
        <v>4</v>
      </c>
      <c r="BF568">
        <v>1</v>
      </c>
      <c r="BG568" t="s">
        <v>104</v>
      </c>
      <c r="BH568" s="1">
        <v>11</v>
      </c>
      <c r="BI568" t="s">
        <v>107</v>
      </c>
      <c r="BJ568" s="2">
        <v>1</v>
      </c>
      <c r="BK568" s="1">
        <f t="shared" si="35"/>
        <v>1</v>
      </c>
      <c r="BL568" t="s">
        <v>97</v>
      </c>
      <c r="BM568" t="s">
        <v>156</v>
      </c>
      <c r="BN568">
        <v>2005</v>
      </c>
      <c r="BO568" t="s">
        <v>157</v>
      </c>
      <c r="BP568">
        <v>3</v>
      </c>
      <c r="BQ568">
        <v>656</v>
      </c>
      <c r="BR568" t="s">
        <v>98</v>
      </c>
      <c r="BS568" t="s">
        <v>98</v>
      </c>
      <c r="BT568" t="s">
        <v>105</v>
      </c>
      <c r="BU568">
        <v>144</v>
      </c>
      <c r="BV568">
        <v>39</v>
      </c>
      <c r="BW568">
        <v>0</v>
      </c>
      <c r="BX568">
        <v>0</v>
      </c>
      <c r="BY568">
        <v>0</v>
      </c>
      <c r="BZ568">
        <v>0</v>
      </c>
      <c r="CA568" t="s">
        <v>83</v>
      </c>
      <c r="CB568" t="s">
        <v>83</v>
      </c>
      <c r="CC568" t="s">
        <v>83</v>
      </c>
      <c r="CD568">
        <v>0</v>
      </c>
      <c r="CE568">
        <v>6</v>
      </c>
      <c r="CF568">
        <v>2008</v>
      </c>
      <c r="CG568" t="s">
        <v>110</v>
      </c>
      <c r="CH568" t="s">
        <v>111</v>
      </c>
      <c r="CI568" s="3">
        <v>325000</v>
      </c>
    </row>
    <row r="569" spans="1:87" x14ac:dyDescent="0.3">
      <c r="A569" s="1">
        <v>568</v>
      </c>
      <c r="B569">
        <v>20</v>
      </c>
      <c r="C569" t="s">
        <v>81</v>
      </c>
      <c r="D569">
        <v>70</v>
      </c>
      <c r="E569" s="1">
        <v>10171</v>
      </c>
      <c r="F569" s="2" t="s">
        <v>82</v>
      </c>
      <c r="G569" s="1">
        <f t="shared" si="32"/>
        <v>1</v>
      </c>
      <c r="H569" t="s">
        <v>83</v>
      </c>
      <c r="I569" t="s">
        <v>120</v>
      </c>
      <c r="J569" t="s">
        <v>85</v>
      </c>
      <c r="K569" t="s">
        <v>86</v>
      </c>
      <c r="L569" t="s">
        <v>87</v>
      </c>
      <c r="M569" t="s">
        <v>88</v>
      </c>
      <c r="N569" t="s">
        <v>154</v>
      </c>
      <c r="O569" t="s">
        <v>90</v>
      </c>
      <c r="P569" t="s">
        <v>90</v>
      </c>
      <c r="Q569" t="s">
        <v>91</v>
      </c>
      <c r="R569" t="s">
        <v>115</v>
      </c>
      <c r="S569">
        <v>7</v>
      </c>
      <c r="T569">
        <v>5</v>
      </c>
      <c r="U569" s="2">
        <v>2004</v>
      </c>
      <c r="V569" s="2">
        <v>2004</v>
      </c>
      <c r="W569" s="1">
        <f t="shared" si="33"/>
        <v>18</v>
      </c>
      <c r="X569" s="1">
        <f t="shared" si="34"/>
        <v>18</v>
      </c>
      <c r="Y569" t="s">
        <v>93</v>
      </c>
      <c r="Z569" t="s">
        <v>94</v>
      </c>
      <c r="AA569" t="s">
        <v>95</v>
      </c>
      <c r="AB569" t="s">
        <v>95</v>
      </c>
      <c r="AC569" t="s">
        <v>96</v>
      </c>
      <c r="AE569">
        <v>168</v>
      </c>
      <c r="AF569" t="s">
        <v>97</v>
      </c>
      <c r="AG569" t="s">
        <v>98</v>
      </c>
      <c r="AH569" t="s">
        <v>99</v>
      </c>
      <c r="AI569" s="1">
        <f>VLOOKUP('Housing Data Set'!AH569, 'Look-Up Tab'!$B$3:$C$8,2,FALSE)</f>
        <v>3</v>
      </c>
      <c r="AJ569" t="s">
        <v>97</v>
      </c>
      <c r="AK569" t="s">
        <v>98</v>
      </c>
      <c r="AL569" t="s">
        <v>100</v>
      </c>
      <c r="AM569" t="s">
        <v>101</v>
      </c>
      <c r="AN569">
        <v>2</v>
      </c>
      <c r="AO569" t="s">
        <v>102</v>
      </c>
      <c r="AP569">
        <v>0</v>
      </c>
      <c r="AQ569">
        <v>1515</v>
      </c>
      <c r="AR569">
        <v>1517</v>
      </c>
      <c r="AS569" t="s">
        <v>103</v>
      </c>
      <c r="AT569" t="s">
        <v>104</v>
      </c>
      <c r="AU569" t="s">
        <v>105</v>
      </c>
      <c r="AV569" t="s">
        <v>106</v>
      </c>
      <c r="AW569">
        <v>1535</v>
      </c>
      <c r="AX569">
        <v>0</v>
      </c>
      <c r="AY569">
        <v>0</v>
      </c>
      <c r="AZ569">
        <v>1535</v>
      </c>
      <c r="BA569">
        <v>0</v>
      </c>
      <c r="BB569">
        <v>0</v>
      </c>
      <c r="BC569">
        <v>2</v>
      </c>
      <c r="BD569">
        <v>0</v>
      </c>
      <c r="BE569">
        <v>3</v>
      </c>
      <c r="BF569">
        <v>1</v>
      </c>
      <c r="BG569" t="s">
        <v>97</v>
      </c>
      <c r="BH569" s="1">
        <v>7</v>
      </c>
      <c r="BI569" t="s">
        <v>107</v>
      </c>
      <c r="BJ569" s="2">
        <v>0</v>
      </c>
      <c r="BK569" s="1">
        <f t="shared" si="35"/>
        <v>0</v>
      </c>
      <c r="BL569" t="s">
        <v>83</v>
      </c>
      <c r="BM569" t="s">
        <v>108</v>
      </c>
      <c r="BN569">
        <v>2004</v>
      </c>
      <c r="BO569" t="s">
        <v>109</v>
      </c>
      <c r="BP569">
        <v>2</v>
      </c>
      <c r="BQ569">
        <v>532</v>
      </c>
      <c r="BR569" t="s">
        <v>98</v>
      </c>
      <c r="BS569" t="s">
        <v>98</v>
      </c>
      <c r="BT569" t="s">
        <v>105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 t="s">
        <v>83</v>
      </c>
      <c r="CB569" t="s">
        <v>83</v>
      </c>
      <c r="CC569" t="s">
        <v>83</v>
      </c>
      <c r="CD569">
        <v>0</v>
      </c>
      <c r="CE569">
        <v>3</v>
      </c>
      <c r="CF569">
        <v>2010</v>
      </c>
      <c r="CG569" t="s">
        <v>110</v>
      </c>
      <c r="CH569" t="s">
        <v>111</v>
      </c>
      <c r="CI569" s="3">
        <v>214000</v>
      </c>
    </row>
    <row r="570" spans="1:87" x14ac:dyDescent="0.3">
      <c r="A570" s="1">
        <v>569</v>
      </c>
      <c r="B570">
        <v>50</v>
      </c>
      <c r="C570" t="s">
        <v>81</v>
      </c>
      <c r="D570">
        <v>79</v>
      </c>
      <c r="E570" s="1">
        <v>12327</v>
      </c>
      <c r="F570" s="2" t="s">
        <v>82</v>
      </c>
      <c r="G570" s="1">
        <f t="shared" si="32"/>
        <v>1</v>
      </c>
      <c r="H570" t="s">
        <v>83</v>
      </c>
      <c r="I570" t="s">
        <v>120</v>
      </c>
      <c r="J570" t="s">
        <v>195</v>
      </c>
      <c r="K570" t="s">
        <v>86</v>
      </c>
      <c r="L570" t="s">
        <v>87</v>
      </c>
      <c r="M570" t="s">
        <v>194</v>
      </c>
      <c r="N570" t="s">
        <v>170</v>
      </c>
      <c r="O570" t="s">
        <v>90</v>
      </c>
      <c r="P570" t="s">
        <v>90</v>
      </c>
      <c r="Q570" t="s">
        <v>91</v>
      </c>
      <c r="R570" t="s">
        <v>132</v>
      </c>
      <c r="S570">
        <v>8</v>
      </c>
      <c r="T570">
        <v>8</v>
      </c>
      <c r="U570" s="2">
        <v>1983</v>
      </c>
      <c r="V570" s="2">
        <v>2009</v>
      </c>
      <c r="W570" s="1">
        <f t="shared" si="33"/>
        <v>39</v>
      </c>
      <c r="X570" s="1">
        <f t="shared" si="34"/>
        <v>13</v>
      </c>
      <c r="Y570" t="s">
        <v>93</v>
      </c>
      <c r="Z570" t="s">
        <v>94</v>
      </c>
      <c r="AA570" t="s">
        <v>124</v>
      </c>
      <c r="AB570" t="s">
        <v>124</v>
      </c>
      <c r="AC570" t="s">
        <v>117</v>
      </c>
      <c r="AE570">
        <v>0</v>
      </c>
      <c r="AF570" t="s">
        <v>97</v>
      </c>
      <c r="AG570" t="s">
        <v>98</v>
      </c>
      <c r="AH570" t="s">
        <v>118</v>
      </c>
      <c r="AI570" s="1">
        <f>VLOOKUP('Housing Data Set'!AH570, 'Look-Up Tab'!$B$3:$C$8,2,FALSE)</f>
        <v>2</v>
      </c>
      <c r="AJ570" t="s">
        <v>97</v>
      </c>
      <c r="AK570" t="s">
        <v>98</v>
      </c>
      <c r="AL570" t="s">
        <v>97</v>
      </c>
      <c r="AM570" t="s">
        <v>101</v>
      </c>
      <c r="AN570">
        <v>1441</v>
      </c>
      <c r="AO570" t="s">
        <v>102</v>
      </c>
      <c r="AP570">
        <v>0</v>
      </c>
      <c r="AQ570">
        <v>55</v>
      </c>
      <c r="AR570">
        <v>1496</v>
      </c>
      <c r="AS570" t="s">
        <v>103</v>
      </c>
      <c r="AT570" t="s">
        <v>104</v>
      </c>
      <c r="AU570" t="s">
        <v>105</v>
      </c>
      <c r="AV570" t="s">
        <v>106</v>
      </c>
      <c r="AW570">
        <v>1496</v>
      </c>
      <c r="AX570">
        <v>636</v>
      </c>
      <c r="AY570">
        <v>0</v>
      </c>
      <c r="AZ570">
        <v>2132</v>
      </c>
      <c r="BA570">
        <v>1</v>
      </c>
      <c r="BB570">
        <v>0</v>
      </c>
      <c r="BC570">
        <v>1</v>
      </c>
      <c r="BD570">
        <v>1</v>
      </c>
      <c r="BE570">
        <v>1</v>
      </c>
      <c r="BF570">
        <v>1</v>
      </c>
      <c r="BG570" t="s">
        <v>97</v>
      </c>
      <c r="BH570" s="1">
        <v>5</v>
      </c>
      <c r="BI570" t="s">
        <v>224</v>
      </c>
      <c r="BJ570" s="2">
        <v>1</v>
      </c>
      <c r="BK570" s="1">
        <f t="shared" si="35"/>
        <v>1</v>
      </c>
      <c r="BL570" t="s">
        <v>97</v>
      </c>
      <c r="BM570" t="s">
        <v>156</v>
      </c>
      <c r="BN570">
        <v>1983</v>
      </c>
      <c r="BO570" t="s">
        <v>157</v>
      </c>
      <c r="BP570">
        <v>2</v>
      </c>
      <c r="BQ570">
        <v>612</v>
      </c>
      <c r="BR570" t="s">
        <v>97</v>
      </c>
      <c r="BS570" t="s">
        <v>98</v>
      </c>
      <c r="BT570" t="s">
        <v>105</v>
      </c>
      <c r="BU570">
        <v>349</v>
      </c>
      <c r="BV570">
        <v>40</v>
      </c>
      <c r="BW570">
        <v>0</v>
      </c>
      <c r="BX570">
        <v>0</v>
      </c>
      <c r="BY570">
        <v>0</v>
      </c>
      <c r="BZ570">
        <v>0</v>
      </c>
      <c r="CA570" t="s">
        <v>83</v>
      </c>
      <c r="CB570" t="s">
        <v>83</v>
      </c>
      <c r="CC570" t="s">
        <v>83</v>
      </c>
      <c r="CD570">
        <v>0</v>
      </c>
      <c r="CE570">
        <v>9</v>
      </c>
      <c r="CF570">
        <v>2009</v>
      </c>
      <c r="CG570" t="s">
        <v>110</v>
      </c>
      <c r="CH570" t="s">
        <v>111</v>
      </c>
      <c r="CI570" s="3">
        <v>316600</v>
      </c>
    </row>
    <row r="571" spans="1:87" x14ac:dyDescent="0.3">
      <c r="A571" s="1">
        <v>570</v>
      </c>
      <c r="B571">
        <v>90</v>
      </c>
      <c r="C571" t="s">
        <v>81</v>
      </c>
      <c r="D571" t="s">
        <v>83</v>
      </c>
      <c r="E571" s="1">
        <v>7032</v>
      </c>
      <c r="F571" s="2" t="s">
        <v>82</v>
      </c>
      <c r="G571" s="1">
        <f t="shared" si="32"/>
        <v>1</v>
      </c>
      <c r="H571" t="s">
        <v>83</v>
      </c>
      <c r="I571" t="s">
        <v>120</v>
      </c>
      <c r="J571" t="s">
        <v>85</v>
      </c>
      <c r="K571" t="s">
        <v>86</v>
      </c>
      <c r="L571" t="s">
        <v>122</v>
      </c>
      <c r="M571" t="s">
        <v>88</v>
      </c>
      <c r="N571" t="s">
        <v>162</v>
      </c>
      <c r="O571" t="s">
        <v>90</v>
      </c>
      <c r="P571" t="s">
        <v>90</v>
      </c>
      <c r="Q571" t="s">
        <v>167</v>
      </c>
      <c r="R571" t="s">
        <v>191</v>
      </c>
      <c r="S571">
        <v>5</v>
      </c>
      <c r="T571">
        <v>5</v>
      </c>
      <c r="U571" s="2">
        <v>1979</v>
      </c>
      <c r="V571" s="2">
        <v>1979</v>
      </c>
      <c r="W571" s="1">
        <f t="shared" si="33"/>
        <v>43</v>
      </c>
      <c r="X571" s="1">
        <f t="shared" si="34"/>
        <v>43</v>
      </c>
      <c r="Y571" t="s">
        <v>93</v>
      </c>
      <c r="Z571" t="s">
        <v>94</v>
      </c>
      <c r="AA571" t="s">
        <v>116</v>
      </c>
      <c r="AB571" t="s">
        <v>116</v>
      </c>
      <c r="AC571" t="s">
        <v>117</v>
      </c>
      <c r="AE571">
        <v>0</v>
      </c>
      <c r="AF571" t="s">
        <v>98</v>
      </c>
      <c r="AG571" t="s">
        <v>98</v>
      </c>
      <c r="AH571" t="s">
        <v>118</v>
      </c>
      <c r="AI571" s="1">
        <f>VLOOKUP('Housing Data Set'!AH571, 'Look-Up Tab'!$B$3:$C$8,2,FALSE)</f>
        <v>2</v>
      </c>
      <c r="AJ571" t="s">
        <v>97</v>
      </c>
      <c r="AK571" t="s">
        <v>98</v>
      </c>
      <c r="AL571" t="s">
        <v>97</v>
      </c>
      <c r="AM571" t="s">
        <v>101</v>
      </c>
      <c r="AN571">
        <v>943</v>
      </c>
      <c r="AO571" t="s">
        <v>102</v>
      </c>
      <c r="AP571">
        <v>0</v>
      </c>
      <c r="AQ571">
        <v>0</v>
      </c>
      <c r="AR571">
        <v>943</v>
      </c>
      <c r="AS571" t="s">
        <v>103</v>
      </c>
      <c r="AT571" t="s">
        <v>98</v>
      </c>
      <c r="AU571" t="s">
        <v>105</v>
      </c>
      <c r="AV571" t="s">
        <v>106</v>
      </c>
      <c r="AW571">
        <v>943</v>
      </c>
      <c r="AX571">
        <v>0</v>
      </c>
      <c r="AY571">
        <v>0</v>
      </c>
      <c r="AZ571">
        <v>943</v>
      </c>
      <c r="BA571">
        <v>1</v>
      </c>
      <c r="BB571">
        <v>0</v>
      </c>
      <c r="BC571">
        <v>1</v>
      </c>
      <c r="BD571">
        <v>0</v>
      </c>
      <c r="BE571">
        <v>2</v>
      </c>
      <c r="BF571">
        <v>1</v>
      </c>
      <c r="BG571" t="s">
        <v>98</v>
      </c>
      <c r="BH571" s="1">
        <v>4</v>
      </c>
      <c r="BI571" t="s">
        <v>107</v>
      </c>
      <c r="BJ571" s="2">
        <v>2</v>
      </c>
      <c r="BK571" s="1">
        <f t="shared" si="35"/>
        <v>1</v>
      </c>
      <c r="BL571" t="s">
        <v>98</v>
      </c>
      <c r="BM571" t="s">
        <v>127</v>
      </c>
      <c r="BN571">
        <v>1979</v>
      </c>
      <c r="BO571" t="s">
        <v>102</v>
      </c>
      <c r="BP571">
        <v>2</v>
      </c>
      <c r="BQ571">
        <v>600</v>
      </c>
      <c r="BR571" t="s">
        <v>98</v>
      </c>
      <c r="BS571" t="s">
        <v>98</v>
      </c>
      <c r="BT571" t="s">
        <v>105</v>
      </c>
      <c r="BU571">
        <v>42</v>
      </c>
      <c r="BV571">
        <v>0</v>
      </c>
      <c r="BW571">
        <v>0</v>
      </c>
      <c r="BX571">
        <v>0</v>
      </c>
      <c r="BY571">
        <v>0</v>
      </c>
      <c r="BZ571">
        <v>0</v>
      </c>
      <c r="CA571" t="s">
        <v>83</v>
      </c>
      <c r="CB571" t="s">
        <v>83</v>
      </c>
      <c r="CC571" t="s">
        <v>83</v>
      </c>
      <c r="CD571">
        <v>0</v>
      </c>
      <c r="CE571">
        <v>12</v>
      </c>
      <c r="CF571">
        <v>2006</v>
      </c>
      <c r="CG571" t="s">
        <v>110</v>
      </c>
      <c r="CH571" t="s">
        <v>111</v>
      </c>
      <c r="CI571" s="3">
        <v>135960</v>
      </c>
    </row>
    <row r="572" spans="1:87" x14ac:dyDescent="0.3">
      <c r="A572" s="1">
        <v>571</v>
      </c>
      <c r="B572">
        <v>90</v>
      </c>
      <c r="C572" t="s">
        <v>81</v>
      </c>
      <c r="D572">
        <v>74</v>
      </c>
      <c r="E572" s="1">
        <v>13101</v>
      </c>
      <c r="F572" s="2" t="s">
        <v>82</v>
      </c>
      <c r="G572" s="1">
        <f t="shared" si="32"/>
        <v>1</v>
      </c>
      <c r="H572" t="s">
        <v>83</v>
      </c>
      <c r="I572" t="s">
        <v>120</v>
      </c>
      <c r="J572" t="s">
        <v>85</v>
      </c>
      <c r="K572" t="s">
        <v>86</v>
      </c>
      <c r="L572" t="s">
        <v>87</v>
      </c>
      <c r="M572" t="s">
        <v>88</v>
      </c>
      <c r="N572" t="s">
        <v>162</v>
      </c>
      <c r="O572" t="s">
        <v>90</v>
      </c>
      <c r="P572" t="s">
        <v>90</v>
      </c>
      <c r="Q572" t="s">
        <v>167</v>
      </c>
      <c r="R572" t="s">
        <v>115</v>
      </c>
      <c r="S572">
        <v>5</v>
      </c>
      <c r="T572">
        <v>5</v>
      </c>
      <c r="U572" s="2">
        <v>1965</v>
      </c>
      <c r="V572" s="2">
        <v>1965</v>
      </c>
      <c r="W572" s="1">
        <f t="shared" si="33"/>
        <v>57</v>
      </c>
      <c r="X572" s="1">
        <f t="shared" si="34"/>
        <v>57</v>
      </c>
      <c r="Y572" t="s">
        <v>93</v>
      </c>
      <c r="Z572" t="s">
        <v>94</v>
      </c>
      <c r="AA572" t="s">
        <v>140</v>
      </c>
      <c r="AB572" t="s">
        <v>140</v>
      </c>
      <c r="AC572" t="s">
        <v>96</v>
      </c>
      <c r="AE572">
        <v>108</v>
      </c>
      <c r="AF572" t="s">
        <v>98</v>
      </c>
      <c r="AG572" t="s">
        <v>98</v>
      </c>
      <c r="AH572" t="s">
        <v>118</v>
      </c>
      <c r="AI572" s="1">
        <f>VLOOKUP('Housing Data Set'!AH572, 'Look-Up Tab'!$B$3:$C$8,2,FALSE)</f>
        <v>2</v>
      </c>
      <c r="AJ572" t="s">
        <v>98</v>
      </c>
      <c r="AK572" t="s">
        <v>98</v>
      </c>
      <c r="AL572" t="s">
        <v>100</v>
      </c>
      <c r="AM572" t="s">
        <v>172</v>
      </c>
      <c r="AN572">
        <v>231</v>
      </c>
      <c r="AO572" t="s">
        <v>102</v>
      </c>
      <c r="AP572">
        <v>0</v>
      </c>
      <c r="AQ572">
        <v>1497</v>
      </c>
      <c r="AR572">
        <v>1728</v>
      </c>
      <c r="AS572" t="s">
        <v>103</v>
      </c>
      <c r="AT572" t="s">
        <v>98</v>
      </c>
      <c r="AU572" t="s">
        <v>105</v>
      </c>
      <c r="AV572" t="s">
        <v>106</v>
      </c>
      <c r="AW572">
        <v>1728</v>
      </c>
      <c r="AX572">
        <v>0</v>
      </c>
      <c r="AY572">
        <v>0</v>
      </c>
      <c r="AZ572">
        <v>1728</v>
      </c>
      <c r="BA572">
        <v>0</v>
      </c>
      <c r="BB572">
        <v>0</v>
      </c>
      <c r="BC572">
        <v>2</v>
      </c>
      <c r="BD572">
        <v>0</v>
      </c>
      <c r="BE572">
        <v>6</v>
      </c>
      <c r="BF572">
        <v>2</v>
      </c>
      <c r="BG572" t="s">
        <v>98</v>
      </c>
      <c r="BH572" s="1">
        <v>10</v>
      </c>
      <c r="BI572" t="s">
        <v>107</v>
      </c>
      <c r="BJ572" s="2">
        <v>0</v>
      </c>
      <c r="BK572" s="1">
        <f t="shared" si="35"/>
        <v>0</v>
      </c>
      <c r="BL572" t="s">
        <v>83</v>
      </c>
      <c r="BM572" t="s">
        <v>127</v>
      </c>
      <c r="BN572">
        <v>1987</v>
      </c>
      <c r="BO572" t="s">
        <v>102</v>
      </c>
      <c r="BP572">
        <v>2</v>
      </c>
      <c r="BQ572">
        <v>576</v>
      </c>
      <c r="BR572" t="s">
        <v>98</v>
      </c>
      <c r="BS572" t="s">
        <v>98</v>
      </c>
      <c r="BT572" t="s">
        <v>105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 t="s">
        <v>83</v>
      </c>
      <c r="CB572" t="s">
        <v>83</v>
      </c>
      <c r="CC572" t="s">
        <v>83</v>
      </c>
      <c r="CD572">
        <v>0</v>
      </c>
      <c r="CE572">
        <v>11</v>
      </c>
      <c r="CF572">
        <v>2008</v>
      </c>
      <c r="CG572" t="s">
        <v>110</v>
      </c>
      <c r="CH572" t="s">
        <v>111</v>
      </c>
      <c r="CI572" s="3">
        <v>142600</v>
      </c>
    </row>
    <row r="573" spans="1:87" x14ac:dyDescent="0.3">
      <c r="A573" s="1">
        <v>572</v>
      </c>
      <c r="B573">
        <v>20</v>
      </c>
      <c r="C573" t="s">
        <v>81</v>
      </c>
      <c r="D573">
        <v>60</v>
      </c>
      <c r="E573" s="1">
        <v>7332</v>
      </c>
      <c r="F573" s="2" t="s">
        <v>82</v>
      </c>
      <c r="G573" s="1">
        <f t="shared" si="32"/>
        <v>1</v>
      </c>
      <c r="H573" t="s">
        <v>83</v>
      </c>
      <c r="I573" t="s">
        <v>84</v>
      </c>
      <c r="J573" t="s">
        <v>85</v>
      </c>
      <c r="K573" t="s">
        <v>86</v>
      </c>
      <c r="L573" t="s">
        <v>87</v>
      </c>
      <c r="M573" t="s">
        <v>88</v>
      </c>
      <c r="N573" t="s">
        <v>162</v>
      </c>
      <c r="O573" t="s">
        <v>90</v>
      </c>
      <c r="P573" t="s">
        <v>90</v>
      </c>
      <c r="Q573" t="s">
        <v>91</v>
      </c>
      <c r="R573" t="s">
        <v>115</v>
      </c>
      <c r="S573">
        <v>6</v>
      </c>
      <c r="T573">
        <v>6</v>
      </c>
      <c r="U573" s="2">
        <v>1959</v>
      </c>
      <c r="V573" s="2">
        <v>1959</v>
      </c>
      <c r="W573" s="1">
        <f t="shared" si="33"/>
        <v>63</v>
      </c>
      <c r="X573" s="1">
        <f t="shared" si="34"/>
        <v>63</v>
      </c>
      <c r="Y573" t="s">
        <v>93</v>
      </c>
      <c r="Z573" t="s">
        <v>94</v>
      </c>
      <c r="AA573" t="s">
        <v>155</v>
      </c>
      <c r="AB573" t="s">
        <v>125</v>
      </c>
      <c r="AC573" t="s">
        <v>96</v>
      </c>
      <c r="AE573">
        <v>207</v>
      </c>
      <c r="AF573" t="s">
        <v>98</v>
      </c>
      <c r="AG573" t="s">
        <v>98</v>
      </c>
      <c r="AH573" t="s">
        <v>118</v>
      </c>
      <c r="AI573" s="1">
        <f>VLOOKUP('Housing Data Set'!AH573, 'Look-Up Tab'!$B$3:$C$8,2,FALSE)</f>
        <v>2</v>
      </c>
      <c r="AJ573" t="s">
        <v>98</v>
      </c>
      <c r="AK573" t="s">
        <v>98</v>
      </c>
      <c r="AL573" t="s">
        <v>100</v>
      </c>
      <c r="AM573" t="s">
        <v>141</v>
      </c>
      <c r="AN573">
        <v>414</v>
      </c>
      <c r="AO573" t="s">
        <v>102</v>
      </c>
      <c r="AP573">
        <v>0</v>
      </c>
      <c r="AQ573">
        <v>450</v>
      </c>
      <c r="AR573">
        <v>864</v>
      </c>
      <c r="AS573" t="s">
        <v>103</v>
      </c>
      <c r="AT573" t="s">
        <v>104</v>
      </c>
      <c r="AU573" t="s">
        <v>105</v>
      </c>
      <c r="AV573" t="s">
        <v>106</v>
      </c>
      <c r="AW573">
        <v>864</v>
      </c>
      <c r="AX573">
        <v>0</v>
      </c>
      <c r="AY573">
        <v>0</v>
      </c>
      <c r="AZ573">
        <v>864</v>
      </c>
      <c r="BA573">
        <v>1</v>
      </c>
      <c r="BB573">
        <v>0</v>
      </c>
      <c r="BC573">
        <v>1</v>
      </c>
      <c r="BD573">
        <v>0</v>
      </c>
      <c r="BE573">
        <v>2</v>
      </c>
      <c r="BF573">
        <v>1</v>
      </c>
      <c r="BG573" t="s">
        <v>97</v>
      </c>
      <c r="BH573" s="1">
        <v>4</v>
      </c>
      <c r="BI573" t="s">
        <v>107</v>
      </c>
      <c r="BJ573" s="2">
        <v>0</v>
      </c>
      <c r="BK573" s="1">
        <f t="shared" si="35"/>
        <v>0</v>
      </c>
      <c r="BL573" t="s">
        <v>83</v>
      </c>
      <c r="BM573" t="s">
        <v>108</v>
      </c>
      <c r="BN573">
        <v>1959</v>
      </c>
      <c r="BO573" t="s">
        <v>102</v>
      </c>
      <c r="BP573">
        <v>1</v>
      </c>
      <c r="BQ573">
        <v>288</v>
      </c>
      <c r="BR573" t="s">
        <v>98</v>
      </c>
      <c r="BS573" t="s">
        <v>98</v>
      </c>
      <c r="BT573" t="s">
        <v>105</v>
      </c>
      <c r="BU573">
        <v>168</v>
      </c>
      <c r="BV573">
        <v>0</v>
      </c>
      <c r="BW573">
        <v>0</v>
      </c>
      <c r="BX573">
        <v>0</v>
      </c>
      <c r="BY573">
        <v>0</v>
      </c>
      <c r="BZ573">
        <v>0</v>
      </c>
      <c r="CA573" t="s">
        <v>83</v>
      </c>
      <c r="CB573" t="s">
        <v>83</v>
      </c>
      <c r="CC573" t="s">
        <v>83</v>
      </c>
      <c r="CD573">
        <v>0</v>
      </c>
      <c r="CE573">
        <v>10</v>
      </c>
      <c r="CF573">
        <v>2006</v>
      </c>
      <c r="CG573" t="s">
        <v>110</v>
      </c>
      <c r="CH573" t="s">
        <v>128</v>
      </c>
      <c r="CI573" s="3">
        <v>120000</v>
      </c>
    </row>
    <row r="574" spans="1:87" x14ac:dyDescent="0.3">
      <c r="A574" s="1">
        <v>573</v>
      </c>
      <c r="B574">
        <v>60</v>
      </c>
      <c r="C574" t="s">
        <v>81</v>
      </c>
      <c r="D574">
        <v>83</v>
      </c>
      <c r="E574" s="1">
        <v>13159</v>
      </c>
      <c r="F574" s="2" t="s">
        <v>82</v>
      </c>
      <c r="G574" s="1">
        <f t="shared" si="32"/>
        <v>1</v>
      </c>
      <c r="H574" t="s">
        <v>83</v>
      </c>
      <c r="I574" t="s">
        <v>120</v>
      </c>
      <c r="J574" t="s">
        <v>199</v>
      </c>
      <c r="K574" t="s">
        <v>86</v>
      </c>
      <c r="L574" t="s">
        <v>122</v>
      </c>
      <c r="M574" t="s">
        <v>88</v>
      </c>
      <c r="N574" t="s">
        <v>189</v>
      </c>
      <c r="O574" t="s">
        <v>90</v>
      </c>
      <c r="P574" t="s">
        <v>90</v>
      </c>
      <c r="Q574" t="s">
        <v>91</v>
      </c>
      <c r="R574" t="s">
        <v>92</v>
      </c>
      <c r="S574">
        <v>7</v>
      </c>
      <c r="T574">
        <v>5</v>
      </c>
      <c r="U574" s="2">
        <v>2009</v>
      </c>
      <c r="V574" s="2">
        <v>2009</v>
      </c>
      <c r="W574" s="1">
        <f t="shared" si="33"/>
        <v>13</v>
      </c>
      <c r="X574" s="1">
        <f t="shared" si="34"/>
        <v>13</v>
      </c>
      <c r="Y574" t="s">
        <v>93</v>
      </c>
      <c r="Z574" t="s">
        <v>94</v>
      </c>
      <c r="AA574" t="s">
        <v>95</v>
      </c>
      <c r="AB574" t="s">
        <v>95</v>
      </c>
      <c r="AC574" t="s">
        <v>117</v>
      </c>
      <c r="AE574">
        <v>0</v>
      </c>
      <c r="AF574" t="s">
        <v>98</v>
      </c>
      <c r="AG574" t="s">
        <v>98</v>
      </c>
      <c r="AH574" t="s">
        <v>99</v>
      </c>
      <c r="AI574" s="1">
        <f>VLOOKUP('Housing Data Set'!AH574, 'Look-Up Tab'!$B$3:$C$8,2,FALSE)</f>
        <v>3</v>
      </c>
      <c r="AJ574" t="s">
        <v>104</v>
      </c>
      <c r="AK574" t="s">
        <v>98</v>
      </c>
      <c r="AL574" t="s">
        <v>130</v>
      </c>
      <c r="AM574" t="s">
        <v>102</v>
      </c>
      <c r="AN574">
        <v>0</v>
      </c>
      <c r="AO574" t="s">
        <v>102</v>
      </c>
      <c r="AP574">
        <v>0</v>
      </c>
      <c r="AQ574">
        <v>846</v>
      </c>
      <c r="AR574">
        <v>846</v>
      </c>
      <c r="AS574" t="s">
        <v>103</v>
      </c>
      <c r="AT574" t="s">
        <v>97</v>
      </c>
      <c r="AU574" t="s">
        <v>105</v>
      </c>
      <c r="AV574" t="s">
        <v>106</v>
      </c>
      <c r="AW574">
        <v>846</v>
      </c>
      <c r="AX574">
        <v>846</v>
      </c>
      <c r="AY574">
        <v>0</v>
      </c>
      <c r="AZ574">
        <v>1692</v>
      </c>
      <c r="BA574">
        <v>0</v>
      </c>
      <c r="BB574">
        <v>0</v>
      </c>
      <c r="BC574">
        <v>2</v>
      </c>
      <c r="BD574">
        <v>1</v>
      </c>
      <c r="BE574">
        <v>3</v>
      </c>
      <c r="BF574">
        <v>1</v>
      </c>
      <c r="BG574" t="s">
        <v>97</v>
      </c>
      <c r="BH574" s="1">
        <v>6</v>
      </c>
      <c r="BI574" t="s">
        <v>107</v>
      </c>
      <c r="BJ574" s="2">
        <v>0</v>
      </c>
      <c r="BK574" s="1">
        <f t="shared" si="35"/>
        <v>0</v>
      </c>
      <c r="BL574" t="s">
        <v>83</v>
      </c>
      <c r="BM574" t="s">
        <v>108</v>
      </c>
      <c r="BN574">
        <v>2009</v>
      </c>
      <c r="BO574" t="s">
        <v>109</v>
      </c>
      <c r="BP574">
        <v>2</v>
      </c>
      <c r="BQ574">
        <v>650</v>
      </c>
      <c r="BR574" t="s">
        <v>98</v>
      </c>
      <c r="BS574" t="s">
        <v>98</v>
      </c>
      <c r="BT574" t="s">
        <v>105</v>
      </c>
      <c r="BU574">
        <v>208</v>
      </c>
      <c r="BV574">
        <v>114</v>
      </c>
      <c r="BW574">
        <v>0</v>
      </c>
      <c r="BX574">
        <v>0</v>
      </c>
      <c r="BY574">
        <v>0</v>
      </c>
      <c r="BZ574">
        <v>0</v>
      </c>
      <c r="CA574" t="s">
        <v>83</v>
      </c>
      <c r="CB574" t="s">
        <v>83</v>
      </c>
      <c r="CC574" t="s">
        <v>83</v>
      </c>
      <c r="CD574">
        <v>0</v>
      </c>
      <c r="CE574">
        <v>7</v>
      </c>
      <c r="CF574">
        <v>2009</v>
      </c>
      <c r="CG574" t="s">
        <v>158</v>
      </c>
      <c r="CH574" t="s">
        <v>159</v>
      </c>
      <c r="CI574" s="3">
        <v>224500</v>
      </c>
    </row>
    <row r="575" spans="1:87" x14ac:dyDescent="0.3">
      <c r="A575" s="1">
        <v>574</v>
      </c>
      <c r="B575">
        <v>80</v>
      </c>
      <c r="C575" t="s">
        <v>81</v>
      </c>
      <c r="D575">
        <v>76</v>
      </c>
      <c r="E575" s="1">
        <v>9967</v>
      </c>
      <c r="F575" s="2" t="s">
        <v>82</v>
      </c>
      <c r="G575" s="1">
        <f t="shared" si="32"/>
        <v>1</v>
      </c>
      <c r="H575" t="s">
        <v>83</v>
      </c>
      <c r="I575" t="s">
        <v>120</v>
      </c>
      <c r="J575" t="s">
        <v>85</v>
      </c>
      <c r="K575" t="s">
        <v>86</v>
      </c>
      <c r="L575" t="s">
        <v>87</v>
      </c>
      <c r="M575" t="s">
        <v>88</v>
      </c>
      <c r="N575" t="s">
        <v>193</v>
      </c>
      <c r="O575" t="s">
        <v>90</v>
      </c>
      <c r="P575" t="s">
        <v>90</v>
      </c>
      <c r="Q575" t="s">
        <v>91</v>
      </c>
      <c r="R575" t="s">
        <v>197</v>
      </c>
      <c r="S575">
        <v>7</v>
      </c>
      <c r="T575">
        <v>5</v>
      </c>
      <c r="U575" s="2">
        <v>2000</v>
      </c>
      <c r="V575" s="2">
        <v>2000</v>
      </c>
      <c r="W575" s="1">
        <f t="shared" si="33"/>
        <v>22</v>
      </c>
      <c r="X575" s="1">
        <f t="shared" si="34"/>
        <v>22</v>
      </c>
      <c r="Y575" t="s">
        <v>93</v>
      </c>
      <c r="Z575" t="s">
        <v>94</v>
      </c>
      <c r="AA575" t="s">
        <v>95</v>
      </c>
      <c r="AB575" t="s">
        <v>95</v>
      </c>
      <c r="AC575" t="s">
        <v>117</v>
      </c>
      <c r="AE575">
        <v>0</v>
      </c>
      <c r="AF575" t="s">
        <v>98</v>
      </c>
      <c r="AG575" t="s">
        <v>98</v>
      </c>
      <c r="AH575" t="s">
        <v>99</v>
      </c>
      <c r="AI575" s="1">
        <f>VLOOKUP('Housing Data Set'!AH575, 'Look-Up Tab'!$B$3:$C$8,2,FALSE)</f>
        <v>3</v>
      </c>
      <c r="AJ575" t="s">
        <v>97</v>
      </c>
      <c r="AK575" t="s">
        <v>98</v>
      </c>
      <c r="AL575" t="s">
        <v>100</v>
      </c>
      <c r="AM575" t="s">
        <v>102</v>
      </c>
      <c r="AN575">
        <v>0</v>
      </c>
      <c r="AO575" t="s">
        <v>102</v>
      </c>
      <c r="AP575">
        <v>0</v>
      </c>
      <c r="AQ575">
        <v>384</v>
      </c>
      <c r="AR575">
        <v>384</v>
      </c>
      <c r="AS575" t="s">
        <v>103</v>
      </c>
      <c r="AT575" t="s">
        <v>104</v>
      </c>
      <c r="AU575" t="s">
        <v>105</v>
      </c>
      <c r="AV575" t="s">
        <v>106</v>
      </c>
      <c r="AW575">
        <v>774</v>
      </c>
      <c r="AX575">
        <v>656</v>
      </c>
      <c r="AY575">
        <v>0</v>
      </c>
      <c r="AZ575">
        <v>1430</v>
      </c>
      <c r="BA575">
        <v>0</v>
      </c>
      <c r="BB575">
        <v>0</v>
      </c>
      <c r="BC575">
        <v>2</v>
      </c>
      <c r="BD575">
        <v>1</v>
      </c>
      <c r="BE575">
        <v>3</v>
      </c>
      <c r="BF575">
        <v>1</v>
      </c>
      <c r="BG575" t="s">
        <v>98</v>
      </c>
      <c r="BH575" s="1">
        <v>8</v>
      </c>
      <c r="BI575" t="s">
        <v>107</v>
      </c>
      <c r="BJ575" s="2">
        <v>1</v>
      </c>
      <c r="BK575" s="1">
        <f t="shared" si="35"/>
        <v>1</v>
      </c>
      <c r="BL575" t="s">
        <v>98</v>
      </c>
      <c r="BM575" t="s">
        <v>156</v>
      </c>
      <c r="BN575">
        <v>2000</v>
      </c>
      <c r="BO575" t="s">
        <v>109</v>
      </c>
      <c r="BP575">
        <v>2</v>
      </c>
      <c r="BQ575">
        <v>400</v>
      </c>
      <c r="BR575" t="s">
        <v>98</v>
      </c>
      <c r="BS575" t="s">
        <v>98</v>
      </c>
      <c r="BT575" t="s">
        <v>105</v>
      </c>
      <c r="BU575">
        <v>100</v>
      </c>
      <c r="BV575">
        <v>0</v>
      </c>
      <c r="BW575">
        <v>0</v>
      </c>
      <c r="BX575">
        <v>0</v>
      </c>
      <c r="BY575">
        <v>0</v>
      </c>
      <c r="BZ575">
        <v>0</v>
      </c>
      <c r="CA575" t="s">
        <v>83</v>
      </c>
      <c r="CB575" t="s">
        <v>83</v>
      </c>
      <c r="CC575" t="s">
        <v>83</v>
      </c>
      <c r="CD575">
        <v>0</v>
      </c>
      <c r="CE575">
        <v>12</v>
      </c>
      <c r="CF575">
        <v>2007</v>
      </c>
      <c r="CG575" t="s">
        <v>110</v>
      </c>
      <c r="CH575" t="s">
        <v>111</v>
      </c>
      <c r="CI575" s="3">
        <v>170000</v>
      </c>
    </row>
    <row r="576" spans="1:87" x14ac:dyDescent="0.3">
      <c r="A576" s="1">
        <v>575</v>
      </c>
      <c r="B576">
        <v>80</v>
      </c>
      <c r="C576" t="s">
        <v>81</v>
      </c>
      <c r="D576">
        <v>70</v>
      </c>
      <c r="E576" s="1">
        <v>10500</v>
      </c>
      <c r="F576" s="2" t="s">
        <v>82</v>
      </c>
      <c r="G576" s="1">
        <f t="shared" si="32"/>
        <v>1</v>
      </c>
      <c r="H576" t="s">
        <v>83</v>
      </c>
      <c r="I576" t="s">
        <v>84</v>
      </c>
      <c r="J576" t="s">
        <v>85</v>
      </c>
      <c r="K576" t="s">
        <v>86</v>
      </c>
      <c r="L576" t="s">
        <v>112</v>
      </c>
      <c r="M576" t="s">
        <v>88</v>
      </c>
      <c r="N576" t="s">
        <v>162</v>
      </c>
      <c r="O576" t="s">
        <v>90</v>
      </c>
      <c r="P576" t="s">
        <v>90</v>
      </c>
      <c r="Q576" t="s">
        <v>91</v>
      </c>
      <c r="R576" t="s">
        <v>197</v>
      </c>
      <c r="S576">
        <v>5</v>
      </c>
      <c r="T576">
        <v>7</v>
      </c>
      <c r="U576" s="2">
        <v>1971</v>
      </c>
      <c r="V576" s="2">
        <v>2005</v>
      </c>
      <c r="W576" s="1">
        <f t="shared" si="33"/>
        <v>51</v>
      </c>
      <c r="X576" s="1">
        <f t="shared" si="34"/>
        <v>17</v>
      </c>
      <c r="Y576" t="s">
        <v>184</v>
      </c>
      <c r="Z576" t="s">
        <v>94</v>
      </c>
      <c r="AA576" t="s">
        <v>116</v>
      </c>
      <c r="AB576" t="s">
        <v>236</v>
      </c>
      <c r="AC576" t="s">
        <v>96</v>
      </c>
      <c r="AE576">
        <v>82</v>
      </c>
      <c r="AF576" t="s">
        <v>98</v>
      </c>
      <c r="AG576" t="s">
        <v>98</v>
      </c>
      <c r="AH576" t="s">
        <v>118</v>
      </c>
      <c r="AI576" s="1">
        <f>VLOOKUP('Housing Data Set'!AH576, 'Look-Up Tab'!$B$3:$C$8,2,FALSE)</f>
        <v>2</v>
      </c>
      <c r="AJ576" t="s">
        <v>98</v>
      </c>
      <c r="AK576" t="s">
        <v>98</v>
      </c>
      <c r="AL576" t="s">
        <v>130</v>
      </c>
      <c r="AM576" t="s">
        <v>119</v>
      </c>
      <c r="AN576">
        <v>349</v>
      </c>
      <c r="AO576" t="s">
        <v>102</v>
      </c>
      <c r="AP576">
        <v>0</v>
      </c>
      <c r="AQ576">
        <v>23</v>
      </c>
      <c r="AR576">
        <v>372</v>
      </c>
      <c r="AS576" t="s">
        <v>103</v>
      </c>
      <c r="AT576" t="s">
        <v>98</v>
      </c>
      <c r="AU576" t="s">
        <v>105</v>
      </c>
      <c r="AV576" t="s">
        <v>106</v>
      </c>
      <c r="AW576">
        <v>576</v>
      </c>
      <c r="AX576">
        <v>533</v>
      </c>
      <c r="AY576">
        <v>0</v>
      </c>
      <c r="AZ576">
        <v>1109</v>
      </c>
      <c r="BA576">
        <v>0</v>
      </c>
      <c r="BB576">
        <v>1</v>
      </c>
      <c r="BC576">
        <v>1</v>
      </c>
      <c r="BD576">
        <v>0</v>
      </c>
      <c r="BE576">
        <v>3</v>
      </c>
      <c r="BF576">
        <v>1</v>
      </c>
      <c r="BG576" t="s">
        <v>98</v>
      </c>
      <c r="BH576" s="1">
        <v>5</v>
      </c>
      <c r="BI576" t="s">
        <v>107</v>
      </c>
      <c r="BJ576" s="2">
        <v>0</v>
      </c>
      <c r="BK576" s="1">
        <f t="shared" si="35"/>
        <v>0</v>
      </c>
      <c r="BL576" t="s">
        <v>83</v>
      </c>
      <c r="BM576" t="s">
        <v>156</v>
      </c>
      <c r="BN576">
        <v>1971</v>
      </c>
      <c r="BO576" t="s">
        <v>102</v>
      </c>
      <c r="BP576">
        <v>1</v>
      </c>
      <c r="BQ576">
        <v>288</v>
      </c>
      <c r="BR576" t="s">
        <v>98</v>
      </c>
      <c r="BS576" t="s">
        <v>98</v>
      </c>
      <c r="BT576" t="s">
        <v>105</v>
      </c>
      <c r="BU576">
        <v>35</v>
      </c>
      <c r="BV576">
        <v>0</v>
      </c>
      <c r="BW576">
        <v>0</v>
      </c>
      <c r="BX576">
        <v>0</v>
      </c>
      <c r="BY576">
        <v>0</v>
      </c>
      <c r="BZ576">
        <v>0</v>
      </c>
      <c r="CA576" t="s">
        <v>83</v>
      </c>
      <c r="CB576" t="s">
        <v>163</v>
      </c>
      <c r="CC576" t="s">
        <v>83</v>
      </c>
      <c r="CD576">
        <v>0</v>
      </c>
      <c r="CE576">
        <v>12</v>
      </c>
      <c r="CF576">
        <v>2007</v>
      </c>
      <c r="CG576" t="s">
        <v>110</v>
      </c>
      <c r="CH576" t="s">
        <v>111</v>
      </c>
      <c r="CI576" s="3">
        <v>139000</v>
      </c>
    </row>
    <row r="577" spans="1:87" x14ac:dyDescent="0.3">
      <c r="A577" s="1">
        <v>576</v>
      </c>
      <c r="B577">
        <v>50</v>
      </c>
      <c r="C577" t="s">
        <v>81</v>
      </c>
      <c r="D577">
        <v>80</v>
      </c>
      <c r="E577" s="1">
        <v>8480</v>
      </c>
      <c r="F577" s="2" t="s">
        <v>82</v>
      </c>
      <c r="G577" s="1">
        <f t="shared" si="32"/>
        <v>1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88</v>
      </c>
      <c r="N577" t="s">
        <v>162</v>
      </c>
      <c r="O577" t="s">
        <v>90</v>
      </c>
      <c r="P577" t="s">
        <v>90</v>
      </c>
      <c r="Q577" t="s">
        <v>91</v>
      </c>
      <c r="R577" t="s">
        <v>132</v>
      </c>
      <c r="S577">
        <v>5</v>
      </c>
      <c r="T577">
        <v>5</v>
      </c>
      <c r="U577" s="2">
        <v>1947</v>
      </c>
      <c r="V577" s="2">
        <v>1950</v>
      </c>
      <c r="W577" s="1">
        <f t="shared" si="33"/>
        <v>75</v>
      </c>
      <c r="X577" s="1">
        <f t="shared" si="34"/>
        <v>72</v>
      </c>
      <c r="Y577" t="s">
        <v>93</v>
      </c>
      <c r="Z577" t="s">
        <v>94</v>
      </c>
      <c r="AA577" t="s">
        <v>116</v>
      </c>
      <c r="AB577" t="s">
        <v>116</v>
      </c>
      <c r="AC577" t="s">
        <v>117</v>
      </c>
      <c r="AE577">
        <v>0</v>
      </c>
      <c r="AF577" t="s">
        <v>98</v>
      </c>
      <c r="AG577" t="s">
        <v>98</v>
      </c>
      <c r="AH577" t="s">
        <v>118</v>
      </c>
      <c r="AI577" s="1">
        <f>VLOOKUP('Housing Data Set'!AH577, 'Look-Up Tab'!$B$3:$C$8,2,FALSE)</f>
        <v>2</v>
      </c>
      <c r="AJ577" t="s">
        <v>98</v>
      </c>
      <c r="AK577" t="s">
        <v>98</v>
      </c>
      <c r="AL577" t="s">
        <v>100</v>
      </c>
      <c r="AM577" t="s">
        <v>153</v>
      </c>
      <c r="AN577">
        <v>442</v>
      </c>
      <c r="AO577" t="s">
        <v>102</v>
      </c>
      <c r="AP577">
        <v>0</v>
      </c>
      <c r="AQ577">
        <v>390</v>
      </c>
      <c r="AR577">
        <v>832</v>
      </c>
      <c r="AS577" t="s">
        <v>103</v>
      </c>
      <c r="AT577" t="s">
        <v>98</v>
      </c>
      <c r="AU577" t="s">
        <v>105</v>
      </c>
      <c r="AV577" t="s">
        <v>106</v>
      </c>
      <c r="AW577">
        <v>832</v>
      </c>
      <c r="AX577">
        <v>384</v>
      </c>
      <c r="AY577">
        <v>0</v>
      </c>
      <c r="AZ577">
        <v>1216</v>
      </c>
      <c r="BA577">
        <v>0</v>
      </c>
      <c r="BB577">
        <v>0</v>
      </c>
      <c r="BC577">
        <v>1</v>
      </c>
      <c r="BD577">
        <v>0</v>
      </c>
      <c r="BE577">
        <v>2</v>
      </c>
      <c r="BF577">
        <v>1</v>
      </c>
      <c r="BG577" t="s">
        <v>98</v>
      </c>
      <c r="BH577" s="1">
        <v>6</v>
      </c>
      <c r="BI577" t="s">
        <v>107</v>
      </c>
      <c r="BJ577" s="2">
        <v>0</v>
      </c>
      <c r="BK577" s="1">
        <f t="shared" si="35"/>
        <v>0</v>
      </c>
      <c r="BL577" t="s">
        <v>83</v>
      </c>
      <c r="BM577" t="s">
        <v>127</v>
      </c>
      <c r="BN577">
        <v>1947</v>
      </c>
      <c r="BO577" t="s">
        <v>102</v>
      </c>
      <c r="BP577">
        <v>1</v>
      </c>
      <c r="BQ577">
        <v>336</v>
      </c>
      <c r="BR577" t="s">
        <v>98</v>
      </c>
      <c r="BS577" t="s">
        <v>98</v>
      </c>
      <c r="BT577" t="s">
        <v>105</v>
      </c>
      <c r="BU577">
        <v>158</v>
      </c>
      <c r="BV577">
        <v>0</v>
      </c>
      <c r="BW577">
        <v>102</v>
      </c>
      <c r="BX577">
        <v>0</v>
      </c>
      <c r="BY577">
        <v>0</v>
      </c>
      <c r="BZ577">
        <v>0</v>
      </c>
      <c r="CA577" t="s">
        <v>83</v>
      </c>
      <c r="CB577" t="s">
        <v>83</v>
      </c>
      <c r="CC577" t="s">
        <v>83</v>
      </c>
      <c r="CD577">
        <v>0</v>
      </c>
      <c r="CE577">
        <v>10</v>
      </c>
      <c r="CF577">
        <v>2008</v>
      </c>
      <c r="CG577" t="s">
        <v>173</v>
      </c>
      <c r="CH577" t="s">
        <v>128</v>
      </c>
      <c r="CI577" s="3">
        <v>118500</v>
      </c>
    </row>
    <row r="578" spans="1:87" x14ac:dyDescent="0.3">
      <c r="A578" s="1">
        <v>577</v>
      </c>
      <c r="B578">
        <v>50</v>
      </c>
      <c r="C578" t="s">
        <v>81</v>
      </c>
      <c r="D578">
        <v>52</v>
      </c>
      <c r="E578" s="1">
        <v>6292</v>
      </c>
      <c r="F578" s="2" t="s">
        <v>82</v>
      </c>
      <c r="G578" s="1">
        <f t="shared" si="32"/>
        <v>1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88</v>
      </c>
      <c r="N578" t="s">
        <v>232</v>
      </c>
      <c r="O578" t="s">
        <v>90</v>
      </c>
      <c r="P578" t="s">
        <v>90</v>
      </c>
      <c r="Q578" t="s">
        <v>91</v>
      </c>
      <c r="R578" t="s">
        <v>132</v>
      </c>
      <c r="S578">
        <v>7</v>
      </c>
      <c r="T578">
        <v>7</v>
      </c>
      <c r="U578" s="2">
        <v>1928</v>
      </c>
      <c r="V578" s="2">
        <v>1950</v>
      </c>
      <c r="W578" s="1">
        <f t="shared" si="33"/>
        <v>94</v>
      </c>
      <c r="X578" s="1">
        <f t="shared" si="34"/>
        <v>72</v>
      </c>
      <c r="Y578" t="s">
        <v>93</v>
      </c>
      <c r="Z578" t="s">
        <v>94</v>
      </c>
      <c r="AA578" t="s">
        <v>124</v>
      </c>
      <c r="AB578" t="s">
        <v>124</v>
      </c>
      <c r="AC578" t="s">
        <v>117</v>
      </c>
      <c r="AE578">
        <v>0</v>
      </c>
      <c r="AF578" t="s">
        <v>98</v>
      </c>
      <c r="AG578" t="s">
        <v>98</v>
      </c>
      <c r="AH578" t="s">
        <v>126</v>
      </c>
      <c r="AI578" s="1">
        <f>VLOOKUP('Housing Data Set'!AH578, 'Look-Up Tab'!$B$3:$C$8,2,FALSE)</f>
        <v>1</v>
      </c>
      <c r="AJ578" t="s">
        <v>98</v>
      </c>
      <c r="AK578" t="s">
        <v>98</v>
      </c>
      <c r="AL578" t="s">
        <v>100</v>
      </c>
      <c r="AM578" t="s">
        <v>102</v>
      </c>
      <c r="AN578">
        <v>0</v>
      </c>
      <c r="AO578" t="s">
        <v>102</v>
      </c>
      <c r="AP578">
        <v>0</v>
      </c>
      <c r="AQ578">
        <v>861</v>
      </c>
      <c r="AR578">
        <v>861</v>
      </c>
      <c r="AS578" t="s">
        <v>103</v>
      </c>
      <c r="AT578" t="s">
        <v>97</v>
      </c>
      <c r="AU578" t="s">
        <v>105</v>
      </c>
      <c r="AV578" t="s">
        <v>106</v>
      </c>
      <c r="AW578">
        <v>877</v>
      </c>
      <c r="AX578">
        <v>600</v>
      </c>
      <c r="AY578">
        <v>0</v>
      </c>
      <c r="AZ578">
        <v>1477</v>
      </c>
      <c r="BA578">
        <v>0</v>
      </c>
      <c r="BB578">
        <v>1</v>
      </c>
      <c r="BC578">
        <v>2</v>
      </c>
      <c r="BD578">
        <v>0</v>
      </c>
      <c r="BE578">
        <v>3</v>
      </c>
      <c r="BF578">
        <v>1</v>
      </c>
      <c r="BG578" t="s">
        <v>98</v>
      </c>
      <c r="BH578" s="1">
        <v>6</v>
      </c>
      <c r="BI578" t="s">
        <v>107</v>
      </c>
      <c r="BJ578" s="2">
        <v>1</v>
      </c>
      <c r="BK578" s="1">
        <f t="shared" si="35"/>
        <v>1</v>
      </c>
      <c r="BL578" t="s">
        <v>97</v>
      </c>
      <c r="BM578" t="s">
        <v>127</v>
      </c>
      <c r="BN578">
        <v>1928</v>
      </c>
      <c r="BO578" t="s">
        <v>102</v>
      </c>
      <c r="BP578">
        <v>1</v>
      </c>
      <c r="BQ578">
        <v>216</v>
      </c>
      <c r="BR578" t="s">
        <v>98</v>
      </c>
      <c r="BS578" t="s">
        <v>98</v>
      </c>
      <c r="BT578" t="s">
        <v>105</v>
      </c>
      <c r="BU578">
        <v>0</v>
      </c>
      <c r="BV578">
        <v>50</v>
      </c>
      <c r="BW578">
        <v>0</v>
      </c>
      <c r="BX578">
        <v>0</v>
      </c>
      <c r="BY578">
        <v>0</v>
      </c>
      <c r="BZ578">
        <v>0</v>
      </c>
      <c r="CA578" t="s">
        <v>83</v>
      </c>
      <c r="CB578" t="s">
        <v>83</v>
      </c>
      <c r="CC578" t="s">
        <v>83</v>
      </c>
      <c r="CD578">
        <v>0</v>
      </c>
      <c r="CE578">
        <v>8</v>
      </c>
      <c r="CF578">
        <v>2009</v>
      </c>
      <c r="CG578" t="s">
        <v>110</v>
      </c>
      <c r="CH578" t="s">
        <v>111</v>
      </c>
      <c r="CI578" s="3">
        <v>145000</v>
      </c>
    </row>
    <row r="579" spans="1:87" x14ac:dyDescent="0.3">
      <c r="A579" s="1">
        <v>578</v>
      </c>
      <c r="B579">
        <v>80</v>
      </c>
      <c r="C579" t="s">
        <v>81</v>
      </c>
      <c r="D579">
        <v>96</v>
      </c>
      <c r="E579" s="1">
        <v>11777</v>
      </c>
      <c r="F579" s="2" t="s">
        <v>82</v>
      </c>
      <c r="G579" s="1">
        <f t="shared" ref="G579:G642" si="36">IF(F579="pave",1,0)</f>
        <v>1</v>
      </c>
      <c r="H579" t="s">
        <v>83</v>
      </c>
      <c r="I579" t="s">
        <v>120</v>
      </c>
      <c r="J579" t="s">
        <v>85</v>
      </c>
      <c r="K579" t="s">
        <v>86</v>
      </c>
      <c r="L579" t="s">
        <v>87</v>
      </c>
      <c r="M579" t="s">
        <v>88</v>
      </c>
      <c r="N579" t="s">
        <v>151</v>
      </c>
      <c r="O579" t="s">
        <v>90</v>
      </c>
      <c r="P579" t="s">
        <v>90</v>
      </c>
      <c r="Q579" t="s">
        <v>91</v>
      </c>
      <c r="R579" t="s">
        <v>197</v>
      </c>
      <c r="S579">
        <v>5</v>
      </c>
      <c r="T579">
        <v>6</v>
      </c>
      <c r="U579" s="2">
        <v>1966</v>
      </c>
      <c r="V579" s="2">
        <v>1966</v>
      </c>
      <c r="W579" s="1">
        <f t="shared" ref="W579:W642" si="37">2022-U579</f>
        <v>56</v>
      </c>
      <c r="X579" s="1">
        <f t="shared" ref="X579:X642" si="38">2022-V579</f>
        <v>56</v>
      </c>
      <c r="Y579" t="s">
        <v>93</v>
      </c>
      <c r="Z579" t="s">
        <v>94</v>
      </c>
      <c r="AA579" t="s">
        <v>95</v>
      </c>
      <c r="AB579" t="s">
        <v>95</v>
      </c>
      <c r="AC579" t="s">
        <v>96</v>
      </c>
      <c r="AE579">
        <v>97</v>
      </c>
      <c r="AF579" t="s">
        <v>98</v>
      </c>
      <c r="AG579" t="s">
        <v>98</v>
      </c>
      <c r="AH579" t="s">
        <v>118</v>
      </c>
      <c r="AI579" s="1">
        <f>VLOOKUP('Housing Data Set'!AH579, 'Look-Up Tab'!$B$3:$C$8,2,FALSE)</f>
        <v>2</v>
      </c>
      <c r="AJ579" t="s">
        <v>98</v>
      </c>
      <c r="AK579" t="s">
        <v>98</v>
      </c>
      <c r="AL579" t="s">
        <v>130</v>
      </c>
      <c r="AM579" t="s">
        <v>172</v>
      </c>
      <c r="AN579">
        <v>328</v>
      </c>
      <c r="AO579" t="s">
        <v>119</v>
      </c>
      <c r="AP579">
        <v>551</v>
      </c>
      <c r="AQ579">
        <v>285</v>
      </c>
      <c r="AR579">
        <v>1164</v>
      </c>
      <c r="AS579" t="s">
        <v>103</v>
      </c>
      <c r="AT579" t="s">
        <v>104</v>
      </c>
      <c r="AU579" t="s">
        <v>105</v>
      </c>
      <c r="AV579" t="s">
        <v>106</v>
      </c>
      <c r="AW579">
        <v>1320</v>
      </c>
      <c r="AX579">
        <v>0</v>
      </c>
      <c r="AY579">
        <v>0</v>
      </c>
      <c r="AZ579">
        <v>1320</v>
      </c>
      <c r="BA579">
        <v>1</v>
      </c>
      <c r="BB579">
        <v>0</v>
      </c>
      <c r="BC579">
        <v>1</v>
      </c>
      <c r="BD579">
        <v>0</v>
      </c>
      <c r="BE579">
        <v>3</v>
      </c>
      <c r="BF579">
        <v>1</v>
      </c>
      <c r="BG579" t="s">
        <v>98</v>
      </c>
      <c r="BH579" s="1">
        <v>6</v>
      </c>
      <c r="BI579" t="s">
        <v>107</v>
      </c>
      <c r="BJ579" s="2">
        <v>2</v>
      </c>
      <c r="BK579" s="1">
        <f t="shared" ref="BK579:BK642" si="39">IF(BJ579=0,0,1)</f>
        <v>1</v>
      </c>
      <c r="BL579" t="s">
        <v>147</v>
      </c>
      <c r="BM579" t="s">
        <v>108</v>
      </c>
      <c r="BN579">
        <v>1966</v>
      </c>
      <c r="BO579" t="s">
        <v>109</v>
      </c>
      <c r="BP579">
        <v>2</v>
      </c>
      <c r="BQ579">
        <v>564</v>
      </c>
      <c r="BR579" t="s">
        <v>98</v>
      </c>
      <c r="BS579" t="s">
        <v>98</v>
      </c>
      <c r="BT579" t="s">
        <v>105</v>
      </c>
      <c r="BU579">
        <v>160</v>
      </c>
      <c r="BV579">
        <v>68</v>
      </c>
      <c r="BW579">
        <v>240</v>
      </c>
      <c r="BX579">
        <v>0</v>
      </c>
      <c r="BY579">
        <v>0</v>
      </c>
      <c r="BZ579">
        <v>0</v>
      </c>
      <c r="CA579" t="s">
        <v>83</v>
      </c>
      <c r="CB579" t="s">
        <v>83</v>
      </c>
      <c r="CC579" t="s">
        <v>83</v>
      </c>
      <c r="CD579">
        <v>0</v>
      </c>
      <c r="CE579">
        <v>5</v>
      </c>
      <c r="CF579">
        <v>2006</v>
      </c>
      <c r="CG579" t="s">
        <v>110</v>
      </c>
      <c r="CH579" t="s">
        <v>128</v>
      </c>
      <c r="CI579" s="3">
        <v>164500</v>
      </c>
    </row>
    <row r="580" spans="1:87" x14ac:dyDescent="0.3">
      <c r="A580" s="1">
        <v>579</v>
      </c>
      <c r="B580">
        <v>160</v>
      </c>
      <c r="C580" t="s">
        <v>192</v>
      </c>
      <c r="D580">
        <v>34</v>
      </c>
      <c r="E580" s="1">
        <v>3604</v>
      </c>
      <c r="F580" s="2" t="s">
        <v>82</v>
      </c>
      <c r="G580" s="1">
        <f t="shared" si="36"/>
        <v>1</v>
      </c>
      <c r="H580" t="s">
        <v>82</v>
      </c>
      <c r="I580" t="s">
        <v>84</v>
      </c>
      <c r="J580" t="s">
        <v>85</v>
      </c>
      <c r="K580" t="s">
        <v>86</v>
      </c>
      <c r="L580" t="s">
        <v>122</v>
      </c>
      <c r="M580" t="s">
        <v>88</v>
      </c>
      <c r="N580" t="s">
        <v>136</v>
      </c>
      <c r="O580" t="s">
        <v>90</v>
      </c>
      <c r="P580" t="s">
        <v>90</v>
      </c>
      <c r="Q580" t="s">
        <v>179</v>
      </c>
      <c r="R580" t="s">
        <v>92</v>
      </c>
      <c r="S580">
        <v>7</v>
      </c>
      <c r="T580">
        <v>5</v>
      </c>
      <c r="U580" s="2">
        <v>2007</v>
      </c>
      <c r="V580" s="2">
        <v>2007</v>
      </c>
      <c r="W580" s="1">
        <f t="shared" si="37"/>
        <v>15</v>
      </c>
      <c r="X580" s="1">
        <f t="shared" si="38"/>
        <v>15</v>
      </c>
      <c r="Y580" t="s">
        <v>93</v>
      </c>
      <c r="Z580" t="s">
        <v>94</v>
      </c>
      <c r="AA580" t="s">
        <v>95</v>
      </c>
      <c r="AB580" t="s">
        <v>95</v>
      </c>
      <c r="AC580" t="s">
        <v>117</v>
      </c>
      <c r="AE580">
        <v>0</v>
      </c>
      <c r="AF580" t="s">
        <v>97</v>
      </c>
      <c r="AG580" t="s">
        <v>98</v>
      </c>
      <c r="AH580" t="s">
        <v>99</v>
      </c>
      <c r="AI580" s="1">
        <f>VLOOKUP('Housing Data Set'!AH580, 'Look-Up Tab'!$B$3:$C$8,2,FALSE)</f>
        <v>3</v>
      </c>
      <c r="AJ580" t="s">
        <v>97</v>
      </c>
      <c r="AK580" t="s">
        <v>98</v>
      </c>
      <c r="AL580" t="s">
        <v>100</v>
      </c>
      <c r="AM580" t="s">
        <v>102</v>
      </c>
      <c r="AN580">
        <v>0</v>
      </c>
      <c r="AO580" t="s">
        <v>102</v>
      </c>
      <c r="AP580">
        <v>0</v>
      </c>
      <c r="AQ580">
        <v>689</v>
      </c>
      <c r="AR580">
        <v>689</v>
      </c>
      <c r="AS580" t="s">
        <v>103</v>
      </c>
      <c r="AT580" t="s">
        <v>104</v>
      </c>
      <c r="AU580" t="s">
        <v>105</v>
      </c>
      <c r="AV580" t="s">
        <v>106</v>
      </c>
      <c r="AW580">
        <v>703</v>
      </c>
      <c r="AX580">
        <v>689</v>
      </c>
      <c r="AY580">
        <v>0</v>
      </c>
      <c r="AZ580">
        <v>1392</v>
      </c>
      <c r="BA580">
        <v>0</v>
      </c>
      <c r="BB580">
        <v>0</v>
      </c>
      <c r="BC580">
        <v>2</v>
      </c>
      <c r="BD580">
        <v>0</v>
      </c>
      <c r="BE580">
        <v>2</v>
      </c>
      <c r="BF580">
        <v>1</v>
      </c>
      <c r="BG580" t="s">
        <v>97</v>
      </c>
      <c r="BH580" s="1">
        <v>5</v>
      </c>
      <c r="BI580" t="s">
        <v>107</v>
      </c>
      <c r="BJ580" s="2">
        <v>0</v>
      </c>
      <c r="BK580" s="1">
        <f t="shared" si="39"/>
        <v>0</v>
      </c>
      <c r="BL580" t="s">
        <v>83</v>
      </c>
      <c r="BM580" t="s">
        <v>127</v>
      </c>
      <c r="BN580">
        <v>2007</v>
      </c>
      <c r="BO580" t="s">
        <v>102</v>
      </c>
      <c r="BP580">
        <v>2</v>
      </c>
      <c r="BQ580">
        <v>540</v>
      </c>
      <c r="BR580" t="s">
        <v>98</v>
      </c>
      <c r="BS580" t="s">
        <v>98</v>
      </c>
      <c r="BT580" t="s">
        <v>105</v>
      </c>
      <c r="BU580">
        <v>0</v>
      </c>
      <c r="BV580">
        <v>102</v>
      </c>
      <c r="BW580">
        <v>0</v>
      </c>
      <c r="BX580">
        <v>0</v>
      </c>
      <c r="BY580">
        <v>0</v>
      </c>
      <c r="BZ580">
        <v>0</v>
      </c>
      <c r="CA580" t="s">
        <v>83</v>
      </c>
      <c r="CB580" t="s">
        <v>83</v>
      </c>
      <c r="CC580" t="s">
        <v>83</v>
      </c>
      <c r="CD580">
        <v>0</v>
      </c>
      <c r="CE580">
        <v>2</v>
      </c>
      <c r="CF580">
        <v>2008</v>
      </c>
      <c r="CG580" t="s">
        <v>110</v>
      </c>
      <c r="CH580" t="s">
        <v>128</v>
      </c>
      <c r="CI580" s="3">
        <v>146000</v>
      </c>
    </row>
    <row r="581" spans="1:87" x14ac:dyDescent="0.3">
      <c r="A581" s="1">
        <v>580</v>
      </c>
      <c r="B581">
        <v>50</v>
      </c>
      <c r="C581" t="s">
        <v>142</v>
      </c>
      <c r="D581">
        <v>81</v>
      </c>
      <c r="E581" s="1">
        <v>12150</v>
      </c>
      <c r="F581" s="2" t="s">
        <v>82</v>
      </c>
      <c r="G581" s="1">
        <f t="shared" si="36"/>
        <v>1</v>
      </c>
      <c r="H581" t="s">
        <v>174</v>
      </c>
      <c r="I581" t="s">
        <v>84</v>
      </c>
      <c r="J581" t="s">
        <v>85</v>
      </c>
      <c r="K581" t="s">
        <v>86</v>
      </c>
      <c r="L581" t="s">
        <v>87</v>
      </c>
      <c r="M581" t="s">
        <v>88</v>
      </c>
      <c r="N581" t="s">
        <v>143</v>
      </c>
      <c r="O581" t="s">
        <v>90</v>
      </c>
      <c r="P581" t="s">
        <v>90</v>
      </c>
      <c r="Q581" t="s">
        <v>91</v>
      </c>
      <c r="R581" t="s">
        <v>132</v>
      </c>
      <c r="S581">
        <v>5</v>
      </c>
      <c r="T581">
        <v>5</v>
      </c>
      <c r="U581" s="2">
        <v>1954</v>
      </c>
      <c r="V581" s="2">
        <v>1954</v>
      </c>
      <c r="W581" s="1">
        <f t="shared" si="37"/>
        <v>68</v>
      </c>
      <c r="X581" s="1">
        <f t="shared" si="38"/>
        <v>68</v>
      </c>
      <c r="Y581" t="s">
        <v>93</v>
      </c>
      <c r="Z581" t="s">
        <v>94</v>
      </c>
      <c r="AA581" t="s">
        <v>116</v>
      </c>
      <c r="AB581" t="s">
        <v>116</v>
      </c>
      <c r="AC581" t="s">
        <v>96</v>
      </c>
      <c r="AE581">
        <v>335</v>
      </c>
      <c r="AF581" t="s">
        <v>98</v>
      </c>
      <c r="AG581" t="s">
        <v>98</v>
      </c>
      <c r="AH581" t="s">
        <v>126</v>
      </c>
      <c r="AI581" s="1">
        <f>VLOOKUP('Housing Data Set'!AH581, 'Look-Up Tab'!$B$3:$C$8,2,FALSE)</f>
        <v>1</v>
      </c>
      <c r="AJ581" t="s">
        <v>98</v>
      </c>
      <c r="AK581" t="s">
        <v>98</v>
      </c>
      <c r="AL581" t="s">
        <v>100</v>
      </c>
      <c r="AM581" t="s">
        <v>102</v>
      </c>
      <c r="AN581">
        <v>0</v>
      </c>
      <c r="AO581" t="s">
        <v>102</v>
      </c>
      <c r="AP581">
        <v>0</v>
      </c>
      <c r="AQ581">
        <v>1050</v>
      </c>
      <c r="AR581">
        <v>1050</v>
      </c>
      <c r="AS581" t="s">
        <v>103</v>
      </c>
      <c r="AT581" t="s">
        <v>104</v>
      </c>
      <c r="AU581" t="s">
        <v>177</v>
      </c>
      <c r="AV581" t="s">
        <v>145</v>
      </c>
      <c r="AW581">
        <v>1050</v>
      </c>
      <c r="AX581">
        <v>745</v>
      </c>
      <c r="AY581">
        <v>0</v>
      </c>
      <c r="AZ581">
        <v>1795</v>
      </c>
      <c r="BA581">
        <v>0</v>
      </c>
      <c r="BB581">
        <v>0</v>
      </c>
      <c r="BC581">
        <v>2</v>
      </c>
      <c r="BD581">
        <v>0</v>
      </c>
      <c r="BE581">
        <v>4</v>
      </c>
      <c r="BF581">
        <v>1</v>
      </c>
      <c r="BG581" t="s">
        <v>98</v>
      </c>
      <c r="BH581" s="1">
        <v>7</v>
      </c>
      <c r="BI581" t="s">
        <v>107</v>
      </c>
      <c r="BJ581" s="2">
        <v>0</v>
      </c>
      <c r="BK581" s="1">
        <f t="shared" si="39"/>
        <v>0</v>
      </c>
      <c r="BL581" t="s">
        <v>83</v>
      </c>
      <c r="BM581" t="s">
        <v>108</v>
      </c>
      <c r="BN581">
        <v>1954</v>
      </c>
      <c r="BO581" t="s">
        <v>102</v>
      </c>
      <c r="BP581">
        <v>1</v>
      </c>
      <c r="BQ581">
        <v>352</v>
      </c>
      <c r="BR581" t="s">
        <v>147</v>
      </c>
      <c r="BS581" t="s">
        <v>98</v>
      </c>
      <c r="BT581" t="s">
        <v>105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 t="s">
        <v>83</v>
      </c>
      <c r="CB581" t="s">
        <v>83</v>
      </c>
      <c r="CC581" t="s">
        <v>83</v>
      </c>
      <c r="CD581">
        <v>0</v>
      </c>
      <c r="CE581">
        <v>11</v>
      </c>
      <c r="CF581">
        <v>2008</v>
      </c>
      <c r="CG581" t="s">
        <v>110</v>
      </c>
      <c r="CH581" t="s">
        <v>111</v>
      </c>
      <c r="CI581" s="3">
        <v>131500</v>
      </c>
    </row>
    <row r="582" spans="1:87" x14ac:dyDescent="0.3">
      <c r="A582" s="1">
        <v>581</v>
      </c>
      <c r="B582">
        <v>20</v>
      </c>
      <c r="C582" t="s">
        <v>81</v>
      </c>
      <c r="D582" t="s">
        <v>83</v>
      </c>
      <c r="E582" s="1">
        <v>14585</v>
      </c>
      <c r="F582" s="2" t="s">
        <v>82</v>
      </c>
      <c r="G582" s="1">
        <f t="shared" si="36"/>
        <v>1</v>
      </c>
      <c r="H582" t="s">
        <v>83</v>
      </c>
      <c r="I582" t="s">
        <v>120</v>
      </c>
      <c r="J582" t="s">
        <v>85</v>
      </c>
      <c r="K582" t="s">
        <v>86</v>
      </c>
      <c r="L582" t="s">
        <v>166</v>
      </c>
      <c r="M582" t="s">
        <v>88</v>
      </c>
      <c r="N582" t="s">
        <v>162</v>
      </c>
      <c r="O582" t="s">
        <v>90</v>
      </c>
      <c r="P582" t="s">
        <v>90</v>
      </c>
      <c r="Q582" t="s">
        <v>91</v>
      </c>
      <c r="R582" t="s">
        <v>115</v>
      </c>
      <c r="S582">
        <v>6</v>
      </c>
      <c r="T582">
        <v>6</v>
      </c>
      <c r="U582" s="2">
        <v>1960</v>
      </c>
      <c r="V582" s="2">
        <v>1987</v>
      </c>
      <c r="W582" s="1">
        <f t="shared" si="37"/>
        <v>62</v>
      </c>
      <c r="X582" s="1">
        <f t="shared" si="38"/>
        <v>35</v>
      </c>
      <c r="Y582" t="s">
        <v>93</v>
      </c>
      <c r="Z582" t="s">
        <v>94</v>
      </c>
      <c r="AA582" t="s">
        <v>124</v>
      </c>
      <c r="AB582" t="s">
        <v>124</v>
      </c>
      <c r="AC582" t="s">
        <v>96</v>
      </c>
      <c r="AE582">
        <v>85</v>
      </c>
      <c r="AF582" t="s">
        <v>98</v>
      </c>
      <c r="AG582" t="s">
        <v>98</v>
      </c>
      <c r="AH582" t="s">
        <v>118</v>
      </c>
      <c r="AI582" s="1">
        <f>VLOOKUP('Housing Data Set'!AH582, 'Look-Up Tab'!$B$3:$C$8,2,FALSE)</f>
        <v>2</v>
      </c>
      <c r="AJ582" t="s">
        <v>98</v>
      </c>
      <c r="AK582" t="s">
        <v>98</v>
      </c>
      <c r="AL582" t="s">
        <v>100</v>
      </c>
      <c r="AM582" t="s">
        <v>141</v>
      </c>
      <c r="AN582">
        <v>594</v>
      </c>
      <c r="AO582" t="s">
        <v>153</v>
      </c>
      <c r="AP582">
        <v>219</v>
      </c>
      <c r="AQ582">
        <v>331</v>
      </c>
      <c r="AR582">
        <v>1144</v>
      </c>
      <c r="AS582" t="s">
        <v>103</v>
      </c>
      <c r="AT582" t="s">
        <v>104</v>
      </c>
      <c r="AU582" t="s">
        <v>105</v>
      </c>
      <c r="AV582" t="s">
        <v>106</v>
      </c>
      <c r="AW582">
        <v>1429</v>
      </c>
      <c r="AX582">
        <v>0</v>
      </c>
      <c r="AY582">
        <v>0</v>
      </c>
      <c r="AZ582">
        <v>1429</v>
      </c>
      <c r="BA582">
        <v>0</v>
      </c>
      <c r="BB582">
        <v>1</v>
      </c>
      <c r="BC582">
        <v>1</v>
      </c>
      <c r="BD582">
        <v>0</v>
      </c>
      <c r="BE582">
        <v>3</v>
      </c>
      <c r="BF582">
        <v>1</v>
      </c>
      <c r="BG582" t="s">
        <v>97</v>
      </c>
      <c r="BH582" s="1">
        <v>7</v>
      </c>
      <c r="BI582" t="s">
        <v>107</v>
      </c>
      <c r="BJ582" s="2">
        <v>2</v>
      </c>
      <c r="BK582" s="1">
        <f t="shared" si="39"/>
        <v>1</v>
      </c>
      <c r="BL582" t="s">
        <v>97</v>
      </c>
      <c r="BM582" t="s">
        <v>108</v>
      </c>
      <c r="BN582">
        <v>1960</v>
      </c>
      <c r="BO582" t="s">
        <v>102</v>
      </c>
      <c r="BP582">
        <v>2</v>
      </c>
      <c r="BQ582">
        <v>572</v>
      </c>
      <c r="BR582" t="s">
        <v>98</v>
      </c>
      <c r="BS582" t="s">
        <v>98</v>
      </c>
      <c r="BT582" t="s">
        <v>105</v>
      </c>
      <c r="BU582">
        <v>216</v>
      </c>
      <c r="BV582">
        <v>110</v>
      </c>
      <c r="BW582">
        <v>0</v>
      </c>
      <c r="BX582">
        <v>0</v>
      </c>
      <c r="BY582">
        <v>0</v>
      </c>
      <c r="BZ582">
        <v>0</v>
      </c>
      <c r="CA582" t="s">
        <v>83</v>
      </c>
      <c r="CB582" t="s">
        <v>83</v>
      </c>
      <c r="CC582" t="s">
        <v>83</v>
      </c>
      <c r="CD582">
        <v>0</v>
      </c>
      <c r="CE582">
        <v>6</v>
      </c>
      <c r="CF582">
        <v>2007</v>
      </c>
      <c r="CG582" t="s">
        <v>110</v>
      </c>
      <c r="CH582" t="s">
        <v>111</v>
      </c>
      <c r="CI582" s="3">
        <v>181900</v>
      </c>
    </row>
    <row r="583" spans="1:87" x14ac:dyDescent="0.3">
      <c r="A583" s="1">
        <v>582</v>
      </c>
      <c r="B583">
        <v>20</v>
      </c>
      <c r="C583" t="s">
        <v>81</v>
      </c>
      <c r="D583">
        <v>98</v>
      </c>
      <c r="E583" s="1">
        <v>12704</v>
      </c>
      <c r="F583" s="2" t="s">
        <v>82</v>
      </c>
      <c r="G583" s="1">
        <f t="shared" si="36"/>
        <v>1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88</v>
      </c>
      <c r="N583" t="s">
        <v>154</v>
      </c>
      <c r="O583" t="s">
        <v>90</v>
      </c>
      <c r="P583" t="s">
        <v>90</v>
      </c>
      <c r="Q583" t="s">
        <v>91</v>
      </c>
      <c r="R583" t="s">
        <v>115</v>
      </c>
      <c r="S583">
        <v>8</v>
      </c>
      <c r="T583">
        <v>5</v>
      </c>
      <c r="U583" s="2">
        <v>2008</v>
      </c>
      <c r="V583" s="2">
        <v>2009</v>
      </c>
      <c r="W583" s="1">
        <f t="shared" si="37"/>
        <v>14</v>
      </c>
      <c r="X583" s="1">
        <f t="shared" si="38"/>
        <v>13</v>
      </c>
      <c r="Y583" t="s">
        <v>152</v>
      </c>
      <c r="Z583" t="s">
        <v>94</v>
      </c>
      <c r="AA583" t="s">
        <v>95</v>
      </c>
      <c r="AB583" t="s">
        <v>95</v>
      </c>
      <c r="AC583" t="s">
        <v>96</v>
      </c>
      <c r="AE583">
        <v>306</v>
      </c>
      <c r="AF583" t="s">
        <v>104</v>
      </c>
      <c r="AG583" t="s">
        <v>98</v>
      </c>
      <c r="AH583" t="s">
        <v>99</v>
      </c>
      <c r="AI583" s="1">
        <f>VLOOKUP('Housing Data Set'!AH583, 'Look-Up Tab'!$B$3:$C$8,2,FALSE)</f>
        <v>3</v>
      </c>
      <c r="AJ583" t="s">
        <v>104</v>
      </c>
      <c r="AK583" t="s">
        <v>98</v>
      </c>
      <c r="AL583" t="s">
        <v>100</v>
      </c>
      <c r="AM583" t="s">
        <v>102</v>
      </c>
      <c r="AN583">
        <v>0</v>
      </c>
      <c r="AO583" t="s">
        <v>102</v>
      </c>
      <c r="AP583">
        <v>0</v>
      </c>
      <c r="AQ583">
        <v>2042</v>
      </c>
      <c r="AR583">
        <v>2042</v>
      </c>
      <c r="AS583" t="s">
        <v>103</v>
      </c>
      <c r="AT583" t="s">
        <v>104</v>
      </c>
      <c r="AU583" t="s">
        <v>105</v>
      </c>
      <c r="AV583" t="s">
        <v>106</v>
      </c>
      <c r="AW583">
        <v>2042</v>
      </c>
      <c r="AX583">
        <v>0</v>
      </c>
      <c r="AY583">
        <v>0</v>
      </c>
      <c r="AZ583">
        <v>2042</v>
      </c>
      <c r="BA583">
        <v>0</v>
      </c>
      <c r="BB583">
        <v>0</v>
      </c>
      <c r="BC583">
        <v>2</v>
      </c>
      <c r="BD583">
        <v>1</v>
      </c>
      <c r="BE583">
        <v>3</v>
      </c>
      <c r="BF583">
        <v>1</v>
      </c>
      <c r="BG583" t="s">
        <v>104</v>
      </c>
      <c r="BH583" s="1">
        <v>8</v>
      </c>
      <c r="BI583" t="s">
        <v>107</v>
      </c>
      <c r="BJ583" s="2">
        <v>1</v>
      </c>
      <c r="BK583" s="1">
        <f t="shared" si="39"/>
        <v>1</v>
      </c>
      <c r="BL583" t="s">
        <v>97</v>
      </c>
      <c r="BM583" t="s">
        <v>108</v>
      </c>
      <c r="BN583">
        <v>2009</v>
      </c>
      <c r="BO583" t="s">
        <v>109</v>
      </c>
      <c r="BP583">
        <v>3</v>
      </c>
      <c r="BQ583">
        <v>1390</v>
      </c>
      <c r="BR583" t="s">
        <v>98</v>
      </c>
      <c r="BS583" t="s">
        <v>98</v>
      </c>
      <c r="BT583" t="s">
        <v>105</v>
      </c>
      <c r="BU583">
        <v>0</v>
      </c>
      <c r="BV583">
        <v>90</v>
      </c>
      <c r="BW583">
        <v>0</v>
      </c>
      <c r="BX583">
        <v>0</v>
      </c>
      <c r="BY583">
        <v>0</v>
      </c>
      <c r="BZ583">
        <v>0</v>
      </c>
      <c r="CA583" t="s">
        <v>83</v>
      </c>
      <c r="CB583" t="s">
        <v>83</v>
      </c>
      <c r="CC583" t="s">
        <v>83</v>
      </c>
      <c r="CD583">
        <v>0</v>
      </c>
      <c r="CE583">
        <v>8</v>
      </c>
      <c r="CF583">
        <v>2009</v>
      </c>
      <c r="CG583" t="s">
        <v>158</v>
      </c>
      <c r="CH583" t="s">
        <v>159</v>
      </c>
      <c r="CI583" s="3">
        <v>253293</v>
      </c>
    </row>
    <row r="584" spans="1:87" x14ac:dyDescent="0.3">
      <c r="A584" s="1">
        <v>583</v>
      </c>
      <c r="B584">
        <v>90</v>
      </c>
      <c r="C584" t="s">
        <v>81</v>
      </c>
      <c r="D584">
        <v>81</v>
      </c>
      <c r="E584" s="1">
        <v>11841</v>
      </c>
      <c r="F584" s="2" t="s">
        <v>174</v>
      </c>
      <c r="G584" s="1">
        <f t="shared" si="36"/>
        <v>0</v>
      </c>
      <c r="H584" t="s">
        <v>83</v>
      </c>
      <c r="I584" t="s">
        <v>84</v>
      </c>
      <c r="J584" t="s">
        <v>85</v>
      </c>
      <c r="K584" t="s">
        <v>86</v>
      </c>
      <c r="L584" t="s">
        <v>87</v>
      </c>
      <c r="M584" t="s">
        <v>88</v>
      </c>
      <c r="N584" t="s">
        <v>185</v>
      </c>
      <c r="O584" t="s">
        <v>90</v>
      </c>
      <c r="P584" t="s">
        <v>90</v>
      </c>
      <c r="Q584" t="s">
        <v>167</v>
      </c>
      <c r="R584" t="s">
        <v>191</v>
      </c>
      <c r="S584">
        <v>6</v>
      </c>
      <c r="T584">
        <v>5</v>
      </c>
      <c r="U584" s="2">
        <v>1990</v>
      </c>
      <c r="V584" s="2">
        <v>1990</v>
      </c>
      <c r="W584" s="1">
        <f t="shared" si="37"/>
        <v>32</v>
      </c>
      <c r="X584" s="1">
        <f t="shared" si="38"/>
        <v>32</v>
      </c>
      <c r="Y584" t="s">
        <v>93</v>
      </c>
      <c r="Z584" t="s">
        <v>94</v>
      </c>
      <c r="AA584" t="s">
        <v>140</v>
      </c>
      <c r="AB584" t="s">
        <v>140</v>
      </c>
      <c r="AC584" t="s">
        <v>96</v>
      </c>
      <c r="AE584">
        <v>104</v>
      </c>
      <c r="AF584" t="s">
        <v>98</v>
      </c>
      <c r="AG584" t="s">
        <v>97</v>
      </c>
      <c r="AH584" t="s">
        <v>118</v>
      </c>
      <c r="AI584" s="1">
        <f>VLOOKUP('Housing Data Set'!AH584, 'Look-Up Tab'!$B$3:$C$8,2,FALSE)</f>
        <v>2</v>
      </c>
      <c r="AJ584" t="s">
        <v>97</v>
      </c>
      <c r="AK584" t="s">
        <v>98</v>
      </c>
      <c r="AL584" t="s">
        <v>130</v>
      </c>
      <c r="AM584" t="s">
        <v>101</v>
      </c>
      <c r="AN584">
        <v>816</v>
      </c>
      <c r="AO584" t="s">
        <v>102</v>
      </c>
      <c r="AP584">
        <v>0</v>
      </c>
      <c r="AQ584">
        <v>0</v>
      </c>
      <c r="AR584">
        <v>816</v>
      </c>
      <c r="AS584" t="s">
        <v>103</v>
      </c>
      <c r="AT584" t="s">
        <v>98</v>
      </c>
      <c r="AU584" t="s">
        <v>105</v>
      </c>
      <c r="AV584" t="s">
        <v>106</v>
      </c>
      <c r="AW584">
        <v>816</v>
      </c>
      <c r="AX584">
        <v>0</v>
      </c>
      <c r="AY584">
        <v>0</v>
      </c>
      <c r="AZ584">
        <v>816</v>
      </c>
      <c r="BA584">
        <v>1</v>
      </c>
      <c r="BB584">
        <v>0</v>
      </c>
      <c r="BC584">
        <v>1</v>
      </c>
      <c r="BD584">
        <v>0</v>
      </c>
      <c r="BE584">
        <v>3</v>
      </c>
      <c r="BF584">
        <v>1</v>
      </c>
      <c r="BG584" t="s">
        <v>98</v>
      </c>
      <c r="BH584" s="1">
        <v>5</v>
      </c>
      <c r="BI584" t="s">
        <v>107</v>
      </c>
      <c r="BJ584" s="2">
        <v>0</v>
      </c>
      <c r="BK584" s="1">
        <f t="shared" si="39"/>
        <v>0</v>
      </c>
      <c r="BL584" t="s">
        <v>83</v>
      </c>
      <c r="BM584" t="s">
        <v>83</v>
      </c>
      <c r="BN584" t="s">
        <v>83</v>
      </c>
      <c r="BO584" t="s">
        <v>83</v>
      </c>
      <c r="BP584">
        <v>0</v>
      </c>
      <c r="BQ584">
        <v>0</v>
      </c>
      <c r="BR584" t="s">
        <v>83</v>
      </c>
      <c r="BS584" t="s">
        <v>83</v>
      </c>
      <c r="BT584" t="s">
        <v>105</v>
      </c>
      <c r="BU584">
        <v>0</v>
      </c>
      <c r="BV584">
        <v>32</v>
      </c>
      <c r="BW584">
        <v>0</v>
      </c>
      <c r="BX584">
        <v>0</v>
      </c>
      <c r="BY584">
        <v>0</v>
      </c>
      <c r="BZ584">
        <v>0</v>
      </c>
      <c r="CA584" t="s">
        <v>83</v>
      </c>
      <c r="CB584" t="s">
        <v>83</v>
      </c>
      <c r="CC584" t="s">
        <v>83</v>
      </c>
      <c r="CD584">
        <v>0</v>
      </c>
      <c r="CE584">
        <v>5</v>
      </c>
      <c r="CF584">
        <v>2007</v>
      </c>
      <c r="CG584" t="s">
        <v>110</v>
      </c>
      <c r="CH584" t="s">
        <v>111</v>
      </c>
      <c r="CI584" s="3">
        <v>118500</v>
      </c>
    </row>
    <row r="585" spans="1:87" x14ac:dyDescent="0.3">
      <c r="A585" s="1">
        <v>584</v>
      </c>
      <c r="B585">
        <v>75</v>
      </c>
      <c r="C585" t="s">
        <v>142</v>
      </c>
      <c r="D585">
        <v>75</v>
      </c>
      <c r="E585" s="1">
        <v>13500</v>
      </c>
      <c r="F585" s="2" t="s">
        <v>82</v>
      </c>
      <c r="G585" s="1">
        <f t="shared" si="36"/>
        <v>1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88</v>
      </c>
      <c r="N585" t="s">
        <v>143</v>
      </c>
      <c r="O585" t="s">
        <v>144</v>
      </c>
      <c r="P585" t="s">
        <v>204</v>
      </c>
      <c r="Q585" t="s">
        <v>91</v>
      </c>
      <c r="R585" t="s">
        <v>201</v>
      </c>
      <c r="S585">
        <v>10</v>
      </c>
      <c r="T585">
        <v>9</v>
      </c>
      <c r="U585" s="2">
        <v>1893</v>
      </c>
      <c r="V585" s="2">
        <v>2000</v>
      </c>
      <c r="W585" s="1">
        <f t="shared" si="37"/>
        <v>129</v>
      </c>
      <c r="X585" s="1">
        <f t="shared" si="38"/>
        <v>22</v>
      </c>
      <c r="Y585" t="s">
        <v>93</v>
      </c>
      <c r="Z585" t="s">
        <v>94</v>
      </c>
      <c r="AA585" t="s">
        <v>124</v>
      </c>
      <c r="AB585" t="s">
        <v>124</v>
      </c>
      <c r="AC585" t="s">
        <v>117</v>
      </c>
      <c r="AE585">
        <v>0</v>
      </c>
      <c r="AF585" t="s">
        <v>104</v>
      </c>
      <c r="AG585" t="s">
        <v>104</v>
      </c>
      <c r="AH585" t="s">
        <v>126</v>
      </c>
      <c r="AI585" s="1">
        <f>VLOOKUP('Housing Data Set'!AH585, 'Look-Up Tab'!$B$3:$C$8,2,FALSE)</f>
        <v>1</v>
      </c>
      <c r="AJ585" t="s">
        <v>98</v>
      </c>
      <c r="AK585" t="s">
        <v>98</v>
      </c>
      <c r="AL585" t="s">
        <v>100</v>
      </c>
      <c r="AM585" t="s">
        <v>102</v>
      </c>
      <c r="AN585">
        <v>0</v>
      </c>
      <c r="AO585" t="s">
        <v>102</v>
      </c>
      <c r="AP585">
        <v>0</v>
      </c>
      <c r="AQ585">
        <v>1237</v>
      </c>
      <c r="AR585">
        <v>1237</v>
      </c>
      <c r="AS585" t="s">
        <v>103</v>
      </c>
      <c r="AT585" t="s">
        <v>97</v>
      </c>
      <c r="AU585" t="s">
        <v>105</v>
      </c>
      <c r="AV585" t="s">
        <v>106</v>
      </c>
      <c r="AW585">
        <v>1521</v>
      </c>
      <c r="AX585">
        <v>1254</v>
      </c>
      <c r="AY585">
        <v>0</v>
      </c>
      <c r="AZ585">
        <v>2775</v>
      </c>
      <c r="BA585">
        <v>0</v>
      </c>
      <c r="BB585">
        <v>0</v>
      </c>
      <c r="BC585">
        <v>3</v>
      </c>
      <c r="BD585">
        <v>1</v>
      </c>
      <c r="BE585">
        <v>3</v>
      </c>
      <c r="BF585">
        <v>1</v>
      </c>
      <c r="BG585" t="s">
        <v>97</v>
      </c>
      <c r="BH585" s="1">
        <v>9</v>
      </c>
      <c r="BI585" t="s">
        <v>107</v>
      </c>
      <c r="BJ585" s="2">
        <v>1</v>
      </c>
      <c r="BK585" s="1">
        <f t="shared" si="39"/>
        <v>1</v>
      </c>
      <c r="BL585" t="s">
        <v>97</v>
      </c>
      <c r="BM585" t="s">
        <v>127</v>
      </c>
      <c r="BN585">
        <v>1988</v>
      </c>
      <c r="BO585" t="s">
        <v>102</v>
      </c>
      <c r="BP585">
        <v>2</v>
      </c>
      <c r="BQ585">
        <v>880</v>
      </c>
      <c r="BR585" t="s">
        <v>97</v>
      </c>
      <c r="BS585" t="s">
        <v>98</v>
      </c>
      <c r="BT585" t="s">
        <v>105</v>
      </c>
      <c r="BU585">
        <v>105</v>
      </c>
      <c r="BV585">
        <v>502</v>
      </c>
      <c r="BW585">
        <v>0</v>
      </c>
      <c r="BX585">
        <v>0</v>
      </c>
      <c r="BY585">
        <v>0</v>
      </c>
      <c r="BZ585">
        <v>0</v>
      </c>
      <c r="CA585" t="s">
        <v>83</v>
      </c>
      <c r="CB585" t="s">
        <v>83</v>
      </c>
      <c r="CC585" t="s">
        <v>83</v>
      </c>
      <c r="CD585">
        <v>0</v>
      </c>
      <c r="CE585">
        <v>7</v>
      </c>
      <c r="CF585">
        <v>2008</v>
      </c>
      <c r="CG585" t="s">
        <v>110</v>
      </c>
      <c r="CH585" t="s">
        <v>111</v>
      </c>
      <c r="CI585" s="3">
        <v>325000</v>
      </c>
    </row>
    <row r="586" spans="1:87" x14ac:dyDescent="0.3">
      <c r="A586" s="1">
        <v>585</v>
      </c>
      <c r="B586">
        <v>50</v>
      </c>
      <c r="C586" t="s">
        <v>142</v>
      </c>
      <c r="D586">
        <v>51</v>
      </c>
      <c r="E586" s="1">
        <v>6120</v>
      </c>
      <c r="F586" s="2" t="s">
        <v>82</v>
      </c>
      <c r="G586" s="1">
        <f t="shared" si="36"/>
        <v>1</v>
      </c>
      <c r="H586" t="s">
        <v>83</v>
      </c>
      <c r="I586" t="s">
        <v>84</v>
      </c>
      <c r="J586" t="s">
        <v>85</v>
      </c>
      <c r="K586" t="s">
        <v>86</v>
      </c>
      <c r="L586" t="s">
        <v>87</v>
      </c>
      <c r="M586" t="s">
        <v>88</v>
      </c>
      <c r="N586" t="s">
        <v>148</v>
      </c>
      <c r="O586" t="s">
        <v>90</v>
      </c>
      <c r="P586" t="s">
        <v>90</v>
      </c>
      <c r="Q586" t="s">
        <v>91</v>
      </c>
      <c r="R586" t="s">
        <v>132</v>
      </c>
      <c r="S586">
        <v>4</v>
      </c>
      <c r="T586">
        <v>7</v>
      </c>
      <c r="U586" s="2">
        <v>1935</v>
      </c>
      <c r="V586" s="2">
        <v>1995</v>
      </c>
      <c r="W586" s="1">
        <f t="shared" si="37"/>
        <v>87</v>
      </c>
      <c r="X586" s="1">
        <f t="shared" si="38"/>
        <v>27</v>
      </c>
      <c r="Y586" t="s">
        <v>93</v>
      </c>
      <c r="Z586" t="s">
        <v>94</v>
      </c>
      <c r="AA586" t="s">
        <v>186</v>
      </c>
      <c r="AB586" t="s">
        <v>186</v>
      </c>
      <c r="AC586" t="s">
        <v>117</v>
      </c>
      <c r="AE586">
        <v>0</v>
      </c>
      <c r="AF586" t="s">
        <v>98</v>
      </c>
      <c r="AG586" t="s">
        <v>98</v>
      </c>
      <c r="AH586" t="s">
        <v>126</v>
      </c>
      <c r="AI586" s="1">
        <f>VLOOKUP('Housing Data Set'!AH586, 'Look-Up Tab'!$B$3:$C$8,2,FALSE)</f>
        <v>1</v>
      </c>
      <c r="AJ586" t="s">
        <v>98</v>
      </c>
      <c r="AK586" t="s">
        <v>98</v>
      </c>
      <c r="AL586" t="s">
        <v>100</v>
      </c>
      <c r="AM586" t="s">
        <v>102</v>
      </c>
      <c r="AN586">
        <v>0</v>
      </c>
      <c r="AO586" t="s">
        <v>102</v>
      </c>
      <c r="AP586">
        <v>0</v>
      </c>
      <c r="AQ586">
        <v>884</v>
      </c>
      <c r="AR586">
        <v>884</v>
      </c>
      <c r="AS586" t="s">
        <v>103</v>
      </c>
      <c r="AT586" t="s">
        <v>104</v>
      </c>
      <c r="AU586" t="s">
        <v>105</v>
      </c>
      <c r="AV586" t="s">
        <v>106</v>
      </c>
      <c r="AW586">
        <v>989</v>
      </c>
      <c r="AX586">
        <v>584</v>
      </c>
      <c r="AY586">
        <v>0</v>
      </c>
      <c r="AZ586">
        <v>1573</v>
      </c>
      <c r="BA586">
        <v>0</v>
      </c>
      <c r="BB586">
        <v>0</v>
      </c>
      <c r="BC586">
        <v>1</v>
      </c>
      <c r="BD586">
        <v>0</v>
      </c>
      <c r="BE586">
        <v>3</v>
      </c>
      <c r="BF586">
        <v>1</v>
      </c>
      <c r="BG586" t="s">
        <v>97</v>
      </c>
      <c r="BH586" s="1">
        <v>6</v>
      </c>
      <c r="BI586" t="s">
        <v>107</v>
      </c>
      <c r="BJ586" s="2">
        <v>0</v>
      </c>
      <c r="BK586" s="1">
        <f t="shared" si="39"/>
        <v>0</v>
      </c>
      <c r="BL586" t="s">
        <v>83</v>
      </c>
      <c r="BM586" t="s">
        <v>127</v>
      </c>
      <c r="BN586">
        <v>1935</v>
      </c>
      <c r="BO586" t="s">
        <v>102</v>
      </c>
      <c r="BP586">
        <v>1</v>
      </c>
      <c r="BQ586">
        <v>240</v>
      </c>
      <c r="BR586" t="s">
        <v>98</v>
      </c>
      <c r="BS586" t="s">
        <v>98</v>
      </c>
      <c r="BT586" t="s">
        <v>105</v>
      </c>
      <c r="BU586">
        <v>0</v>
      </c>
      <c r="BV586">
        <v>0</v>
      </c>
      <c r="BW586">
        <v>54</v>
      </c>
      <c r="BX586">
        <v>0</v>
      </c>
      <c r="BY586">
        <v>120</v>
      </c>
      <c r="BZ586">
        <v>0</v>
      </c>
      <c r="CA586" t="s">
        <v>83</v>
      </c>
      <c r="CB586" t="s">
        <v>83</v>
      </c>
      <c r="CC586" t="s">
        <v>83</v>
      </c>
      <c r="CD586">
        <v>0</v>
      </c>
      <c r="CE586">
        <v>7</v>
      </c>
      <c r="CF586">
        <v>2009</v>
      </c>
      <c r="CG586" t="s">
        <v>110</v>
      </c>
      <c r="CH586" t="s">
        <v>111</v>
      </c>
      <c r="CI586" s="3">
        <v>133000</v>
      </c>
    </row>
    <row r="587" spans="1:87" x14ac:dyDescent="0.3">
      <c r="A587" s="1">
        <v>586</v>
      </c>
      <c r="B587">
        <v>20</v>
      </c>
      <c r="C587" t="s">
        <v>81</v>
      </c>
      <c r="D587">
        <v>88</v>
      </c>
      <c r="E587" s="1">
        <v>11443</v>
      </c>
      <c r="F587" s="2" t="s">
        <v>82</v>
      </c>
      <c r="G587" s="1">
        <f t="shared" si="36"/>
        <v>1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88</v>
      </c>
      <c r="N587" t="s">
        <v>189</v>
      </c>
      <c r="O587" t="s">
        <v>90</v>
      </c>
      <c r="P587" t="s">
        <v>90</v>
      </c>
      <c r="Q587" t="s">
        <v>91</v>
      </c>
      <c r="R587" t="s">
        <v>115</v>
      </c>
      <c r="S587">
        <v>8</v>
      </c>
      <c r="T587">
        <v>5</v>
      </c>
      <c r="U587" s="2">
        <v>2005</v>
      </c>
      <c r="V587" s="2">
        <v>2006</v>
      </c>
      <c r="W587" s="1">
        <f t="shared" si="37"/>
        <v>17</v>
      </c>
      <c r="X587" s="1">
        <f t="shared" si="38"/>
        <v>16</v>
      </c>
      <c r="Y587" t="s">
        <v>152</v>
      </c>
      <c r="Z587" t="s">
        <v>94</v>
      </c>
      <c r="AA587" t="s">
        <v>95</v>
      </c>
      <c r="AB587" t="s">
        <v>95</v>
      </c>
      <c r="AC587" t="s">
        <v>96</v>
      </c>
      <c r="AE587">
        <v>208</v>
      </c>
      <c r="AF587" t="s">
        <v>97</v>
      </c>
      <c r="AG587" t="s">
        <v>98</v>
      </c>
      <c r="AH587" t="s">
        <v>99</v>
      </c>
      <c r="AI587" s="1">
        <f>VLOOKUP('Housing Data Set'!AH587, 'Look-Up Tab'!$B$3:$C$8,2,FALSE)</f>
        <v>3</v>
      </c>
      <c r="AJ587" t="s">
        <v>104</v>
      </c>
      <c r="AK587" t="s">
        <v>98</v>
      </c>
      <c r="AL587" t="s">
        <v>97</v>
      </c>
      <c r="AM587" t="s">
        <v>101</v>
      </c>
      <c r="AN587">
        <v>1460</v>
      </c>
      <c r="AO587" t="s">
        <v>102</v>
      </c>
      <c r="AP587">
        <v>0</v>
      </c>
      <c r="AQ587">
        <v>408</v>
      </c>
      <c r="AR587">
        <v>1868</v>
      </c>
      <c r="AS587" t="s">
        <v>103</v>
      </c>
      <c r="AT587" t="s">
        <v>104</v>
      </c>
      <c r="AU587" t="s">
        <v>105</v>
      </c>
      <c r="AV587" t="s">
        <v>106</v>
      </c>
      <c r="AW587">
        <v>2028</v>
      </c>
      <c r="AX587">
        <v>0</v>
      </c>
      <c r="AY587">
        <v>0</v>
      </c>
      <c r="AZ587">
        <v>2028</v>
      </c>
      <c r="BA587">
        <v>1</v>
      </c>
      <c r="BB587">
        <v>0</v>
      </c>
      <c r="BC587">
        <v>2</v>
      </c>
      <c r="BD587">
        <v>0</v>
      </c>
      <c r="BE587">
        <v>2</v>
      </c>
      <c r="BF587">
        <v>1</v>
      </c>
      <c r="BG587" t="s">
        <v>97</v>
      </c>
      <c r="BH587" s="1">
        <v>7</v>
      </c>
      <c r="BI587" t="s">
        <v>107</v>
      </c>
      <c r="BJ587" s="2">
        <v>2</v>
      </c>
      <c r="BK587" s="1">
        <f t="shared" si="39"/>
        <v>1</v>
      </c>
      <c r="BL587" t="s">
        <v>97</v>
      </c>
      <c r="BM587" t="s">
        <v>108</v>
      </c>
      <c r="BN587">
        <v>2005</v>
      </c>
      <c r="BO587" t="s">
        <v>109</v>
      </c>
      <c r="BP587">
        <v>3</v>
      </c>
      <c r="BQ587">
        <v>880</v>
      </c>
      <c r="BR587" t="s">
        <v>98</v>
      </c>
      <c r="BS587" t="s">
        <v>98</v>
      </c>
      <c r="BT587" t="s">
        <v>105</v>
      </c>
      <c r="BU587">
        <v>326</v>
      </c>
      <c r="BV587">
        <v>66</v>
      </c>
      <c r="BW587">
        <v>0</v>
      </c>
      <c r="BX587">
        <v>0</v>
      </c>
      <c r="BY587">
        <v>0</v>
      </c>
      <c r="BZ587">
        <v>0</v>
      </c>
      <c r="CA587" t="s">
        <v>83</v>
      </c>
      <c r="CB587" t="s">
        <v>83</v>
      </c>
      <c r="CC587" t="s">
        <v>83</v>
      </c>
      <c r="CD587">
        <v>0</v>
      </c>
      <c r="CE587">
        <v>3</v>
      </c>
      <c r="CF587">
        <v>2006</v>
      </c>
      <c r="CG587" t="s">
        <v>158</v>
      </c>
      <c r="CH587" t="s">
        <v>159</v>
      </c>
      <c r="CI587" s="3">
        <v>369900</v>
      </c>
    </row>
    <row r="588" spans="1:87" x14ac:dyDescent="0.3">
      <c r="A588" s="1">
        <v>587</v>
      </c>
      <c r="B588">
        <v>30</v>
      </c>
      <c r="C588" t="s">
        <v>81</v>
      </c>
      <c r="D588">
        <v>55</v>
      </c>
      <c r="E588" s="1">
        <v>10267</v>
      </c>
      <c r="F588" s="2" t="s">
        <v>82</v>
      </c>
      <c r="G588" s="1">
        <f t="shared" si="36"/>
        <v>1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88</v>
      </c>
      <c r="N588" t="s">
        <v>148</v>
      </c>
      <c r="O588" t="s">
        <v>202</v>
      </c>
      <c r="P588" t="s">
        <v>90</v>
      </c>
      <c r="Q588" t="s">
        <v>91</v>
      </c>
      <c r="R588" t="s">
        <v>115</v>
      </c>
      <c r="S588">
        <v>6</v>
      </c>
      <c r="T588">
        <v>7</v>
      </c>
      <c r="U588" s="2">
        <v>1918</v>
      </c>
      <c r="V588" s="2">
        <v>2000</v>
      </c>
      <c r="W588" s="1">
        <f t="shared" si="37"/>
        <v>104</v>
      </c>
      <c r="X588" s="1">
        <f t="shared" si="38"/>
        <v>22</v>
      </c>
      <c r="Y588" t="s">
        <v>93</v>
      </c>
      <c r="Z588" t="s">
        <v>94</v>
      </c>
      <c r="AA588" t="s">
        <v>203</v>
      </c>
      <c r="AB588" t="s">
        <v>125</v>
      </c>
      <c r="AC588" t="s">
        <v>117</v>
      </c>
      <c r="AE588">
        <v>0</v>
      </c>
      <c r="AF588" t="s">
        <v>98</v>
      </c>
      <c r="AG588" t="s">
        <v>97</v>
      </c>
      <c r="AH588" t="s">
        <v>126</v>
      </c>
      <c r="AI588" s="1">
        <f>VLOOKUP('Housing Data Set'!AH588, 'Look-Up Tab'!$B$3:$C$8,2,FALSE)</f>
        <v>1</v>
      </c>
      <c r="AJ588" t="s">
        <v>98</v>
      </c>
      <c r="AK588" t="s">
        <v>97</v>
      </c>
      <c r="AL588" t="s">
        <v>121</v>
      </c>
      <c r="AM588" t="s">
        <v>153</v>
      </c>
      <c r="AN588">
        <v>210</v>
      </c>
      <c r="AO588" t="s">
        <v>119</v>
      </c>
      <c r="AP588">
        <v>606</v>
      </c>
      <c r="AQ588">
        <v>0</v>
      </c>
      <c r="AR588">
        <v>816</v>
      </c>
      <c r="AS588" t="s">
        <v>103</v>
      </c>
      <c r="AT588" t="s">
        <v>104</v>
      </c>
      <c r="AU588" t="s">
        <v>105</v>
      </c>
      <c r="AV588" t="s">
        <v>106</v>
      </c>
      <c r="AW588">
        <v>838</v>
      </c>
      <c r="AX588">
        <v>0</v>
      </c>
      <c r="AY588">
        <v>0</v>
      </c>
      <c r="AZ588">
        <v>838</v>
      </c>
      <c r="BA588">
        <v>1</v>
      </c>
      <c r="BB588">
        <v>0</v>
      </c>
      <c r="BC588">
        <v>1</v>
      </c>
      <c r="BD588">
        <v>0</v>
      </c>
      <c r="BE588">
        <v>2</v>
      </c>
      <c r="BF588">
        <v>1</v>
      </c>
      <c r="BG588" t="s">
        <v>147</v>
      </c>
      <c r="BH588" s="1">
        <v>5</v>
      </c>
      <c r="BI588" t="s">
        <v>107</v>
      </c>
      <c r="BJ588" s="2">
        <v>0</v>
      </c>
      <c r="BK588" s="1">
        <f t="shared" si="39"/>
        <v>0</v>
      </c>
      <c r="BL588" t="s">
        <v>83</v>
      </c>
      <c r="BM588" t="s">
        <v>127</v>
      </c>
      <c r="BN588">
        <v>1961</v>
      </c>
      <c r="BO588" t="s">
        <v>157</v>
      </c>
      <c r="BP588">
        <v>1</v>
      </c>
      <c r="BQ588">
        <v>275</v>
      </c>
      <c r="BR588" t="s">
        <v>98</v>
      </c>
      <c r="BS588" t="s">
        <v>98</v>
      </c>
      <c r="BT588" t="s">
        <v>177</v>
      </c>
      <c r="BU588">
        <v>0</v>
      </c>
      <c r="BV588">
        <v>0</v>
      </c>
      <c r="BW588">
        <v>112</v>
      </c>
      <c r="BX588">
        <v>0</v>
      </c>
      <c r="BY588">
        <v>0</v>
      </c>
      <c r="BZ588">
        <v>0</v>
      </c>
      <c r="CA588" t="s">
        <v>83</v>
      </c>
      <c r="CB588" t="s">
        <v>218</v>
      </c>
      <c r="CC588" t="s">
        <v>83</v>
      </c>
      <c r="CD588">
        <v>0</v>
      </c>
      <c r="CE588">
        <v>5</v>
      </c>
      <c r="CF588">
        <v>2008</v>
      </c>
      <c r="CG588" t="s">
        <v>110</v>
      </c>
      <c r="CH588" t="s">
        <v>111</v>
      </c>
      <c r="CI588" s="3">
        <v>130000</v>
      </c>
    </row>
    <row r="589" spans="1:87" x14ac:dyDescent="0.3">
      <c r="A589" s="1">
        <v>588</v>
      </c>
      <c r="B589">
        <v>85</v>
      </c>
      <c r="C589" t="s">
        <v>81</v>
      </c>
      <c r="D589">
        <v>74</v>
      </c>
      <c r="E589" s="1">
        <v>8740</v>
      </c>
      <c r="F589" s="2" t="s">
        <v>82</v>
      </c>
      <c r="G589" s="1">
        <f t="shared" si="36"/>
        <v>1</v>
      </c>
      <c r="H589" t="s">
        <v>83</v>
      </c>
      <c r="I589" t="s">
        <v>120</v>
      </c>
      <c r="J589" t="s">
        <v>85</v>
      </c>
      <c r="K589" t="s">
        <v>86</v>
      </c>
      <c r="L589" t="s">
        <v>87</v>
      </c>
      <c r="M589" t="s">
        <v>88</v>
      </c>
      <c r="N589" t="s">
        <v>151</v>
      </c>
      <c r="O589" t="s">
        <v>90</v>
      </c>
      <c r="P589" t="s">
        <v>90</v>
      </c>
      <c r="Q589" t="s">
        <v>91</v>
      </c>
      <c r="R589" t="s">
        <v>191</v>
      </c>
      <c r="S589">
        <v>5</v>
      </c>
      <c r="T589">
        <v>6</v>
      </c>
      <c r="U589" s="2">
        <v>1982</v>
      </c>
      <c r="V589" s="2">
        <v>1982</v>
      </c>
      <c r="W589" s="1">
        <f t="shared" si="37"/>
        <v>40</v>
      </c>
      <c r="X589" s="1">
        <f t="shared" si="38"/>
        <v>40</v>
      </c>
      <c r="Y589" t="s">
        <v>152</v>
      </c>
      <c r="Z589" t="s">
        <v>94</v>
      </c>
      <c r="AA589" t="s">
        <v>140</v>
      </c>
      <c r="AB589" t="s">
        <v>140</v>
      </c>
      <c r="AC589" t="s">
        <v>117</v>
      </c>
      <c r="AE589">
        <v>0</v>
      </c>
      <c r="AF589" t="s">
        <v>98</v>
      </c>
      <c r="AG589" t="s">
        <v>98</v>
      </c>
      <c r="AH589" t="s">
        <v>118</v>
      </c>
      <c r="AI589" s="1">
        <f>VLOOKUP('Housing Data Set'!AH589, 'Look-Up Tab'!$B$3:$C$8,2,FALSE)</f>
        <v>2</v>
      </c>
      <c r="AJ589" t="s">
        <v>98</v>
      </c>
      <c r="AK589" t="s">
        <v>98</v>
      </c>
      <c r="AL589" t="s">
        <v>130</v>
      </c>
      <c r="AM589" t="s">
        <v>119</v>
      </c>
      <c r="AN589">
        <v>672</v>
      </c>
      <c r="AO589" t="s">
        <v>102</v>
      </c>
      <c r="AP589">
        <v>0</v>
      </c>
      <c r="AQ589">
        <v>168</v>
      </c>
      <c r="AR589">
        <v>840</v>
      </c>
      <c r="AS589" t="s">
        <v>103</v>
      </c>
      <c r="AT589" t="s">
        <v>98</v>
      </c>
      <c r="AU589" t="s">
        <v>105</v>
      </c>
      <c r="AV589" t="s">
        <v>106</v>
      </c>
      <c r="AW589">
        <v>860</v>
      </c>
      <c r="AX589">
        <v>0</v>
      </c>
      <c r="AY589">
        <v>0</v>
      </c>
      <c r="AZ589">
        <v>860</v>
      </c>
      <c r="BA589">
        <v>1</v>
      </c>
      <c r="BB589">
        <v>0</v>
      </c>
      <c r="BC589">
        <v>1</v>
      </c>
      <c r="BD589">
        <v>0</v>
      </c>
      <c r="BE589">
        <v>2</v>
      </c>
      <c r="BF589">
        <v>1</v>
      </c>
      <c r="BG589" t="s">
        <v>98</v>
      </c>
      <c r="BH589" s="1">
        <v>4</v>
      </c>
      <c r="BI589" t="s">
        <v>107</v>
      </c>
      <c r="BJ589" s="2">
        <v>0</v>
      </c>
      <c r="BK589" s="1">
        <f t="shared" si="39"/>
        <v>0</v>
      </c>
      <c r="BL589" t="s">
        <v>83</v>
      </c>
      <c r="BM589" t="s">
        <v>127</v>
      </c>
      <c r="BN589">
        <v>1996</v>
      </c>
      <c r="BO589" t="s">
        <v>102</v>
      </c>
      <c r="BP589">
        <v>2</v>
      </c>
      <c r="BQ589">
        <v>528</v>
      </c>
      <c r="BR589" t="s">
        <v>98</v>
      </c>
      <c r="BS589" t="s">
        <v>98</v>
      </c>
      <c r="BT589" t="s">
        <v>105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 t="s">
        <v>83</v>
      </c>
      <c r="CB589" t="s">
        <v>83</v>
      </c>
      <c r="CC589" t="s">
        <v>83</v>
      </c>
      <c r="CD589">
        <v>0</v>
      </c>
      <c r="CE589">
        <v>7</v>
      </c>
      <c r="CF589">
        <v>2009</v>
      </c>
      <c r="CG589" t="s">
        <v>110</v>
      </c>
      <c r="CH589" t="s">
        <v>111</v>
      </c>
      <c r="CI589" s="3">
        <v>137000</v>
      </c>
    </row>
    <row r="590" spans="1:87" x14ac:dyDescent="0.3">
      <c r="A590" s="1">
        <v>589</v>
      </c>
      <c r="B590">
        <v>20</v>
      </c>
      <c r="C590" t="s">
        <v>81</v>
      </c>
      <c r="D590">
        <v>65</v>
      </c>
      <c r="E590" s="1">
        <v>25095</v>
      </c>
      <c r="F590" s="2" t="s">
        <v>82</v>
      </c>
      <c r="G590" s="1">
        <f t="shared" si="36"/>
        <v>1</v>
      </c>
      <c r="H590" t="s">
        <v>83</v>
      </c>
      <c r="I590" t="s">
        <v>120</v>
      </c>
      <c r="J590" t="s">
        <v>195</v>
      </c>
      <c r="K590" t="s">
        <v>86</v>
      </c>
      <c r="L590" t="s">
        <v>87</v>
      </c>
      <c r="M590" t="s">
        <v>213</v>
      </c>
      <c r="N590" t="s">
        <v>205</v>
      </c>
      <c r="O590" t="s">
        <v>90</v>
      </c>
      <c r="P590" t="s">
        <v>90</v>
      </c>
      <c r="Q590" t="s">
        <v>91</v>
      </c>
      <c r="R590" t="s">
        <v>115</v>
      </c>
      <c r="S590">
        <v>5</v>
      </c>
      <c r="T590">
        <v>8</v>
      </c>
      <c r="U590" s="2">
        <v>1968</v>
      </c>
      <c r="V590" s="2">
        <v>2003</v>
      </c>
      <c r="W590" s="1">
        <f t="shared" si="37"/>
        <v>54</v>
      </c>
      <c r="X590" s="1">
        <f t="shared" si="38"/>
        <v>19</v>
      </c>
      <c r="Y590" t="s">
        <v>214</v>
      </c>
      <c r="Z590" t="s">
        <v>242</v>
      </c>
      <c r="AA590" t="s">
        <v>124</v>
      </c>
      <c r="AB590" t="s">
        <v>124</v>
      </c>
      <c r="AC590" t="s">
        <v>117</v>
      </c>
      <c r="AE590">
        <v>0</v>
      </c>
      <c r="AF590" t="s">
        <v>98</v>
      </c>
      <c r="AG590" t="s">
        <v>98</v>
      </c>
      <c r="AH590" t="s">
        <v>118</v>
      </c>
      <c r="AI590" s="1">
        <f>VLOOKUP('Housing Data Set'!AH590, 'Look-Up Tab'!$B$3:$C$8,2,FALSE)</f>
        <v>2</v>
      </c>
      <c r="AJ590" t="s">
        <v>98</v>
      </c>
      <c r="AK590" t="s">
        <v>98</v>
      </c>
      <c r="AL590" t="s">
        <v>97</v>
      </c>
      <c r="AM590" t="s">
        <v>101</v>
      </c>
      <c r="AN590">
        <v>1324</v>
      </c>
      <c r="AO590" t="s">
        <v>102</v>
      </c>
      <c r="AP590">
        <v>0</v>
      </c>
      <c r="AQ590">
        <v>113</v>
      </c>
      <c r="AR590">
        <v>1437</v>
      </c>
      <c r="AS590" t="s">
        <v>103</v>
      </c>
      <c r="AT590" t="s">
        <v>104</v>
      </c>
      <c r="AU590" t="s">
        <v>105</v>
      </c>
      <c r="AV590" t="s">
        <v>106</v>
      </c>
      <c r="AW590">
        <v>1473</v>
      </c>
      <c r="AX590">
        <v>0</v>
      </c>
      <c r="AY590">
        <v>0</v>
      </c>
      <c r="AZ590">
        <v>1473</v>
      </c>
      <c r="BA590">
        <v>2</v>
      </c>
      <c r="BB590">
        <v>0</v>
      </c>
      <c r="BC590">
        <v>1</v>
      </c>
      <c r="BD590">
        <v>0</v>
      </c>
      <c r="BE590">
        <v>1</v>
      </c>
      <c r="BF590">
        <v>1</v>
      </c>
      <c r="BG590" t="s">
        <v>104</v>
      </c>
      <c r="BH590" s="1">
        <v>5</v>
      </c>
      <c r="BI590" t="s">
        <v>107</v>
      </c>
      <c r="BJ590" s="2">
        <v>2</v>
      </c>
      <c r="BK590" s="1">
        <f t="shared" si="39"/>
        <v>1</v>
      </c>
      <c r="BL590" t="s">
        <v>97</v>
      </c>
      <c r="BM590" t="s">
        <v>108</v>
      </c>
      <c r="BN590">
        <v>1968</v>
      </c>
      <c r="BO590" t="s">
        <v>102</v>
      </c>
      <c r="BP590">
        <v>1</v>
      </c>
      <c r="BQ590">
        <v>452</v>
      </c>
      <c r="BR590" t="s">
        <v>98</v>
      </c>
      <c r="BS590" t="s">
        <v>98</v>
      </c>
      <c r="BT590" t="s">
        <v>105</v>
      </c>
      <c r="BU590">
        <v>0</v>
      </c>
      <c r="BV590">
        <v>48</v>
      </c>
      <c r="BW590">
        <v>0</v>
      </c>
      <c r="BX590">
        <v>0</v>
      </c>
      <c r="BY590">
        <v>60</v>
      </c>
      <c r="BZ590">
        <v>0</v>
      </c>
      <c r="CA590" t="s">
        <v>83</v>
      </c>
      <c r="CB590" t="s">
        <v>83</v>
      </c>
      <c r="CC590" t="s">
        <v>83</v>
      </c>
      <c r="CD590">
        <v>0</v>
      </c>
      <c r="CE590">
        <v>6</v>
      </c>
      <c r="CF590">
        <v>2009</v>
      </c>
      <c r="CG590" t="s">
        <v>110</v>
      </c>
      <c r="CH590" t="s">
        <v>159</v>
      </c>
      <c r="CI590" s="3">
        <v>143000</v>
      </c>
    </row>
    <row r="591" spans="1:87" x14ac:dyDescent="0.3">
      <c r="A591" s="1">
        <v>590</v>
      </c>
      <c r="B591">
        <v>40</v>
      </c>
      <c r="C591" t="s">
        <v>142</v>
      </c>
      <c r="D591">
        <v>50</v>
      </c>
      <c r="E591" s="1">
        <v>9100</v>
      </c>
      <c r="F591" s="2" t="s">
        <v>82</v>
      </c>
      <c r="G591" s="1">
        <f t="shared" si="36"/>
        <v>1</v>
      </c>
      <c r="H591" t="s">
        <v>83</v>
      </c>
      <c r="I591" t="s">
        <v>84</v>
      </c>
      <c r="J591" t="s">
        <v>85</v>
      </c>
      <c r="K591" t="s">
        <v>86</v>
      </c>
      <c r="L591" t="s">
        <v>87</v>
      </c>
      <c r="M591" t="s">
        <v>88</v>
      </c>
      <c r="N591" t="s">
        <v>148</v>
      </c>
      <c r="O591" t="s">
        <v>202</v>
      </c>
      <c r="P591" t="s">
        <v>114</v>
      </c>
      <c r="Q591" t="s">
        <v>91</v>
      </c>
      <c r="R591" t="s">
        <v>115</v>
      </c>
      <c r="S591">
        <v>5</v>
      </c>
      <c r="T591">
        <v>6</v>
      </c>
      <c r="U591" s="2">
        <v>1930</v>
      </c>
      <c r="V591" s="2">
        <v>1960</v>
      </c>
      <c r="W591" s="1">
        <f t="shared" si="37"/>
        <v>92</v>
      </c>
      <c r="X591" s="1">
        <f t="shared" si="38"/>
        <v>62</v>
      </c>
      <c r="Y591" t="s">
        <v>93</v>
      </c>
      <c r="Z591" t="s">
        <v>94</v>
      </c>
      <c r="AA591" t="s">
        <v>95</v>
      </c>
      <c r="AB591" t="s">
        <v>95</v>
      </c>
      <c r="AC591" t="s">
        <v>117</v>
      </c>
      <c r="AE591">
        <v>0</v>
      </c>
      <c r="AF591" t="s">
        <v>98</v>
      </c>
      <c r="AG591" t="s">
        <v>98</v>
      </c>
      <c r="AH591" t="s">
        <v>126</v>
      </c>
      <c r="AI591" s="1">
        <f>VLOOKUP('Housing Data Set'!AH591, 'Look-Up Tab'!$B$3:$C$8,2,FALSE)</f>
        <v>1</v>
      </c>
      <c r="AJ591" t="s">
        <v>98</v>
      </c>
      <c r="AK591" t="s">
        <v>98</v>
      </c>
      <c r="AL591" t="s">
        <v>100</v>
      </c>
      <c r="AM591" t="s">
        <v>102</v>
      </c>
      <c r="AN591">
        <v>0</v>
      </c>
      <c r="AO591" t="s">
        <v>102</v>
      </c>
      <c r="AP591">
        <v>0</v>
      </c>
      <c r="AQ591">
        <v>742</v>
      </c>
      <c r="AR591">
        <v>742</v>
      </c>
      <c r="AS591" t="s">
        <v>103</v>
      </c>
      <c r="AT591" t="s">
        <v>98</v>
      </c>
      <c r="AU591" t="s">
        <v>105</v>
      </c>
      <c r="AV591" t="s">
        <v>164</v>
      </c>
      <c r="AW591">
        <v>779</v>
      </c>
      <c r="AX591">
        <v>0</v>
      </c>
      <c r="AY591">
        <v>156</v>
      </c>
      <c r="AZ591">
        <v>935</v>
      </c>
      <c r="BA591">
        <v>0</v>
      </c>
      <c r="BB591">
        <v>0</v>
      </c>
      <c r="BC591">
        <v>1</v>
      </c>
      <c r="BD591">
        <v>0</v>
      </c>
      <c r="BE591">
        <v>2</v>
      </c>
      <c r="BF591">
        <v>1</v>
      </c>
      <c r="BG591" t="s">
        <v>98</v>
      </c>
      <c r="BH591" s="1">
        <v>4</v>
      </c>
      <c r="BI591" t="s">
        <v>107</v>
      </c>
      <c r="BJ591" s="2">
        <v>0</v>
      </c>
      <c r="BK591" s="1">
        <f t="shared" si="39"/>
        <v>0</v>
      </c>
      <c r="BL591" t="s">
        <v>83</v>
      </c>
      <c r="BM591" t="s">
        <v>127</v>
      </c>
      <c r="BN591">
        <v>1988</v>
      </c>
      <c r="BO591" t="s">
        <v>102</v>
      </c>
      <c r="BP591">
        <v>1</v>
      </c>
      <c r="BQ591">
        <v>308</v>
      </c>
      <c r="BR591" t="s">
        <v>98</v>
      </c>
      <c r="BS591" t="s">
        <v>98</v>
      </c>
      <c r="BT591" t="s">
        <v>190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 t="s">
        <v>83</v>
      </c>
      <c r="CB591" t="s">
        <v>83</v>
      </c>
      <c r="CC591" t="s">
        <v>135</v>
      </c>
      <c r="CD591">
        <v>600</v>
      </c>
      <c r="CE591">
        <v>8</v>
      </c>
      <c r="CF591">
        <v>2008</v>
      </c>
      <c r="CG591" t="s">
        <v>110</v>
      </c>
      <c r="CH591" t="s">
        <v>111</v>
      </c>
      <c r="CI591" s="3">
        <v>79500</v>
      </c>
    </row>
    <row r="592" spans="1:87" x14ac:dyDescent="0.3">
      <c r="A592" s="1">
        <v>591</v>
      </c>
      <c r="B592">
        <v>60</v>
      </c>
      <c r="C592" t="s">
        <v>81</v>
      </c>
      <c r="D592">
        <v>64</v>
      </c>
      <c r="E592" s="1">
        <v>8320</v>
      </c>
      <c r="F592" s="2" t="s">
        <v>82</v>
      </c>
      <c r="G592" s="1">
        <f t="shared" si="36"/>
        <v>1</v>
      </c>
      <c r="H592" t="s">
        <v>83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89</v>
      </c>
      <c r="O592" t="s">
        <v>90</v>
      </c>
      <c r="P592" t="s">
        <v>90</v>
      </c>
      <c r="Q592" t="s">
        <v>91</v>
      </c>
      <c r="R592" t="s">
        <v>92</v>
      </c>
      <c r="S592">
        <v>7</v>
      </c>
      <c r="T592">
        <v>5</v>
      </c>
      <c r="U592" s="2">
        <v>2004</v>
      </c>
      <c r="V592" s="2">
        <v>2004</v>
      </c>
      <c r="W592" s="1">
        <f t="shared" si="37"/>
        <v>18</v>
      </c>
      <c r="X592" s="1">
        <f t="shared" si="38"/>
        <v>18</v>
      </c>
      <c r="Y592" t="s">
        <v>93</v>
      </c>
      <c r="Z592" t="s">
        <v>94</v>
      </c>
      <c r="AA592" t="s">
        <v>95</v>
      </c>
      <c r="AB592" t="s">
        <v>95</v>
      </c>
      <c r="AC592" t="s">
        <v>117</v>
      </c>
      <c r="AE592">
        <v>0</v>
      </c>
      <c r="AF592" t="s">
        <v>97</v>
      </c>
      <c r="AG592" t="s">
        <v>98</v>
      </c>
      <c r="AH592" t="s">
        <v>99</v>
      </c>
      <c r="AI592" s="1">
        <f>VLOOKUP('Housing Data Set'!AH592, 'Look-Up Tab'!$B$3:$C$8,2,FALSE)</f>
        <v>3</v>
      </c>
      <c r="AJ592" t="s">
        <v>97</v>
      </c>
      <c r="AK592" t="s">
        <v>98</v>
      </c>
      <c r="AL592" t="s">
        <v>100</v>
      </c>
      <c r="AM592" t="s">
        <v>101</v>
      </c>
      <c r="AN592">
        <v>490</v>
      </c>
      <c r="AO592" t="s">
        <v>102</v>
      </c>
      <c r="AP592">
        <v>0</v>
      </c>
      <c r="AQ592">
        <v>280</v>
      </c>
      <c r="AR592">
        <v>770</v>
      </c>
      <c r="AS592" t="s">
        <v>103</v>
      </c>
      <c r="AT592" t="s">
        <v>104</v>
      </c>
      <c r="AU592" t="s">
        <v>105</v>
      </c>
      <c r="AV592" t="s">
        <v>106</v>
      </c>
      <c r="AW592">
        <v>770</v>
      </c>
      <c r="AX592">
        <v>812</v>
      </c>
      <c r="AY592">
        <v>0</v>
      </c>
      <c r="AZ592">
        <v>1582</v>
      </c>
      <c r="BA592">
        <v>0</v>
      </c>
      <c r="BB592">
        <v>0</v>
      </c>
      <c r="BC592">
        <v>2</v>
      </c>
      <c r="BD592">
        <v>1</v>
      </c>
      <c r="BE592">
        <v>3</v>
      </c>
      <c r="BF592">
        <v>1</v>
      </c>
      <c r="BG592" t="s">
        <v>97</v>
      </c>
      <c r="BH592" s="1">
        <v>6</v>
      </c>
      <c r="BI592" t="s">
        <v>107</v>
      </c>
      <c r="BJ592" s="2">
        <v>0</v>
      </c>
      <c r="BK592" s="1">
        <f t="shared" si="39"/>
        <v>0</v>
      </c>
      <c r="BL592" t="s">
        <v>83</v>
      </c>
      <c r="BM592" t="s">
        <v>108</v>
      </c>
      <c r="BN592">
        <v>2004</v>
      </c>
      <c r="BO592" t="s">
        <v>109</v>
      </c>
      <c r="BP592">
        <v>2</v>
      </c>
      <c r="BQ592">
        <v>520</v>
      </c>
      <c r="BR592" t="s">
        <v>98</v>
      </c>
      <c r="BS592" t="s">
        <v>98</v>
      </c>
      <c r="BT592" t="s">
        <v>105</v>
      </c>
      <c r="BU592">
        <v>0</v>
      </c>
      <c r="BV592">
        <v>45</v>
      </c>
      <c r="BW592">
        <v>0</v>
      </c>
      <c r="BX592">
        <v>0</v>
      </c>
      <c r="BY592">
        <v>0</v>
      </c>
      <c r="BZ592">
        <v>0</v>
      </c>
      <c r="CA592" t="s">
        <v>83</v>
      </c>
      <c r="CB592" t="s">
        <v>83</v>
      </c>
      <c r="CC592" t="s">
        <v>83</v>
      </c>
      <c r="CD592">
        <v>0</v>
      </c>
      <c r="CE592">
        <v>9</v>
      </c>
      <c r="CF592">
        <v>2008</v>
      </c>
      <c r="CG592" t="s">
        <v>110</v>
      </c>
      <c r="CH592" t="s">
        <v>111</v>
      </c>
      <c r="CI592" s="3">
        <v>185900</v>
      </c>
    </row>
    <row r="593" spans="1:87" x14ac:dyDescent="0.3">
      <c r="A593" s="1">
        <v>592</v>
      </c>
      <c r="B593">
        <v>60</v>
      </c>
      <c r="C593" t="s">
        <v>81</v>
      </c>
      <c r="D593">
        <v>97</v>
      </c>
      <c r="E593" s="1">
        <v>13478</v>
      </c>
      <c r="F593" s="2" t="s">
        <v>82</v>
      </c>
      <c r="G593" s="1">
        <f t="shared" si="36"/>
        <v>1</v>
      </c>
      <c r="H593" t="s">
        <v>83</v>
      </c>
      <c r="I593" t="s">
        <v>120</v>
      </c>
      <c r="J593" t="s">
        <v>85</v>
      </c>
      <c r="K593" t="s">
        <v>86</v>
      </c>
      <c r="L593" t="s">
        <v>122</v>
      </c>
      <c r="M593" t="s">
        <v>88</v>
      </c>
      <c r="N593" t="s">
        <v>154</v>
      </c>
      <c r="O593" t="s">
        <v>90</v>
      </c>
      <c r="P593" t="s">
        <v>90</v>
      </c>
      <c r="Q593" t="s">
        <v>91</v>
      </c>
      <c r="R593" t="s">
        <v>92</v>
      </c>
      <c r="S593">
        <v>10</v>
      </c>
      <c r="T593">
        <v>5</v>
      </c>
      <c r="U593" s="2">
        <v>2008</v>
      </c>
      <c r="V593" s="2">
        <v>2008</v>
      </c>
      <c r="W593" s="1">
        <f t="shared" si="37"/>
        <v>14</v>
      </c>
      <c r="X593" s="1">
        <f t="shared" si="38"/>
        <v>14</v>
      </c>
      <c r="Y593" t="s">
        <v>93</v>
      </c>
      <c r="Z593" t="s">
        <v>94</v>
      </c>
      <c r="AA593" t="s">
        <v>180</v>
      </c>
      <c r="AB593" t="s">
        <v>181</v>
      </c>
      <c r="AC593" t="s">
        <v>137</v>
      </c>
      <c r="AE593">
        <v>420</v>
      </c>
      <c r="AF593" t="s">
        <v>104</v>
      </c>
      <c r="AG593" t="s">
        <v>98</v>
      </c>
      <c r="AH593" t="s">
        <v>99</v>
      </c>
      <c r="AI593" s="1">
        <f>VLOOKUP('Housing Data Set'!AH593, 'Look-Up Tab'!$B$3:$C$8,2,FALSE)</f>
        <v>3</v>
      </c>
      <c r="AJ593" t="s">
        <v>104</v>
      </c>
      <c r="AK593" t="s">
        <v>98</v>
      </c>
      <c r="AL593" t="s">
        <v>97</v>
      </c>
      <c r="AM593" t="s">
        <v>101</v>
      </c>
      <c r="AN593">
        <v>1338</v>
      </c>
      <c r="AO593" t="s">
        <v>102</v>
      </c>
      <c r="AP593">
        <v>0</v>
      </c>
      <c r="AQ593">
        <v>384</v>
      </c>
      <c r="AR593">
        <v>1722</v>
      </c>
      <c r="AS593" t="s">
        <v>103</v>
      </c>
      <c r="AT593" t="s">
        <v>104</v>
      </c>
      <c r="AU593" t="s">
        <v>105</v>
      </c>
      <c r="AV593" t="s">
        <v>106</v>
      </c>
      <c r="AW593">
        <v>1728</v>
      </c>
      <c r="AX593">
        <v>568</v>
      </c>
      <c r="AY593">
        <v>0</v>
      </c>
      <c r="AZ593">
        <v>2296</v>
      </c>
      <c r="BA593">
        <v>1</v>
      </c>
      <c r="BB593">
        <v>0</v>
      </c>
      <c r="BC593">
        <v>2</v>
      </c>
      <c r="BD593">
        <v>1</v>
      </c>
      <c r="BE593">
        <v>3</v>
      </c>
      <c r="BF593">
        <v>1</v>
      </c>
      <c r="BG593" t="s">
        <v>104</v>
      </c>
      <c r="BH593" s="1">
        <v>10</v>
      </c>
      <c r="BI593" t="s">
        <v>107</v>
      </c>
      <c r="BJ593" s="2">
        <v>1</v>
      </c>
      <c r="BK593" s="1">
        <f t="shared" si="39"/>
        <v>1</v>
      </c>
      <c r="BL593" t="s">
        <v>97</v>
      </c>
      <c r="BM593" t="s">
        <v>156</v>
      </c>
      <c r="BN593">
        <v>2008</v>
      </c>
      <c r="BO593" t="s">
        <v>109</v>
      </c>
      <c r="BP593">
        <v>3</v>
      </c>
      <c r="BQ593">
        <v>842</v>
      </c>
      <c r="BR593" t="s">
        <v>98</v>
      </c>
      <c r="BS593" t="s">
        <v>98</v>
      </c>
      <c r="BT593" t="s">
        <v>105</v>
      </c>
      <c r="BU593">
        <v>382</v>
      </c>
      <c r="BV593">
        <v>274</v>
      </c>
      <c r="BW593">
        <v>0</v>
      </c>
      <c r="BX593">
        <v>0</v>
      </c>
      <c r="BY593">
        <v>0</v>
      </c>
      <c r="BZ593">
        <v>0</v>
      </c>
      <c r="CA593" t="s">
        <v>83</v>
      </c>
      <c r="CB593" t="s">
        <v>83</v>
      </c>
      <c r="CC593" t="s">
        <v>83</v>
      </c>
      <c r="CD593">
        <v>0</v>
      </c>
      <c r="CE593">
        <v>6</v>
      </c>
      <c r="CF593">
        <v>2009</v>
      </c>
      <c r="CG593" t="s">
        <v>220</v>
      </c>
      <c r="CH593" t="s">
        <v>111</v>
      </c>
      <c r="CI593" s="3">
        <v>451950</v>
      </c>
    </row>
    <row r="594" spans="1:87" x14ac:dyDescent="0.3">
      <c r="A594" s="1">
        <v>593</v>
      </c>
      <c r="B594">
        <v>20</v>
      </c>
      <c r="C594" t="s">
        <v>81</v>
      </c>
      <c r="D594">
        <v>60</v>
      </c>
      <c r="E594" s="1">
        <v>6600</v>
      </c>
      <c r="F594" s="2" t="s">
        <v>82</v>
      </c>
      <c r="G594" s="1">
        <f t="shared" si="36"/>
        <v>1</v>
      </c>
      <c r="H594" t="s">
        <v>83</v>
      </c>
      <c r="I594" t="s">
        <v>84</v>
      </c>
      <c r="J594" t="s">
        <v>85</v>
      </c>
      <c r="K594" t="s">
        <v>86</v>
      </c>
      <c r="L594" t="s">
        <v>87</v>
      </c>
      <c r="M594" t="s">
        <v>88</v>
      </c>
      <c r="N594" t="s">
        <v>131</v>
      </c>
      <c r="O594" t="s">
        <v>90</v>
      </c>
      <c r="P594" t="s">
        <v>90</v>
      </c>
      <c r="Q594" t="s">
        <v>91</v>
      </c>
      <c r="R594" t="s">
        <v>115</v>
      </c>
      <c r="S594">
        <v>5</v>
      </c>
      <c r="T594">
        <v>8</v>
      </c>
      <c r="U594" s="2">
        <v>1982</v>
      </c>
      <c r="V594" s="2">
        <v>2003</v>
      </c>
      <c r="W594" s="1">
        <f t="shared" si="37"/>
        <v>40</v>
      </c>
      <c r="X594" s="1">
        <f t="shared" si="38"/>
        <v>19</v>
      </c>
      <c r="Y594" t="s">
        <v>93</v>
      </c>
      <c r="Z594" t="s">
        <v>94</v>
      </c>
      <c r="AA594" t="s">
        <v>140</v>
      </c>
      <c r="AB594" t="s">
        <v>140</v>
      </c>
      <c r="AC594" t="s">
        <v>117</v>
      </c>
      <c r="AE594">
        <v>0</v>
      </c>
      <c r="AF594" t="s">
        <v>98</v>
      </c>
      <c r="AG594" t="s">
        <v>97</v>
      </c>
      <c r="AH594" t="s">
        <v>99</v>
      </c>
      <c r="AI594" s="1">
        <f>VLOOKUP('Housing Data Set'!AH594, 'Look-Up Tab'!$B$3:$C$8,2,FALSE)</f>
        <v>3</v>
      </c>
      <c r="AJ594" t="s">
        <v>98</v>
      </c>
      <c r="AK594" t="s">
        <v>97</v>
      </c>
      <c r="AL594" t="s">
        <v>100</v>
      </c>
      <c r="AM594" t="s">
        <v>101</v>
      </c>
      <c r="AN594">
        <v>816</v>
      </c>
      <c r="AO594" t="s">
        <v>102</v>
      </c>
      <c r="AP594">
        <v>0</v>
      </c>
      <c r="AQ594">
        <v>0</v>
      </c>
      <c r="AR594">
        <v>816</v>
      </c>
      <c r="AS594" t="s">
        <v>103</v>
      </c>
      <c r="AT594" t="s">
        <v>104</v>
      </c>
      <c r="AU594" t="s">
        <v>105</v>
      </c>
      <c r="AV594" t="s">
        <v>106</v>
      </c>
      <c r="AW594">
        <v>816</v>
      </c>
      <c r="AX594">
        <v>0</v>
      </c>
      <c r="AY594">
        <v>0</v>
      </c>
      <c r="AZ594">
        <v>816</v>
      </c>
      <c r="BA594">
        <v>1</v>
      </c>
      <c r="BB594">
        <v>0</v>
      </c>
      <c r="BC594">
        <v>1</v>
      </c>
      <c r="BD594">
        <v>0</v>
      </c>
      <c r="BE594">
        <v>2</v>
      </c>
      <c r="BF594">
        <v>1</v>
      </c>
      <c r="BG594" t="s">
        <v>98</v>
      </c>
      <c r="BH594" s="1">
        <v>4</v>
      </c>
      <c r="BI594" t="s">
        <v>107</v>
      </c>
      <c r="BJ594" s="2">
        <v>0</v>
      </c>
      <c r="BK594" s="1">
        <f t="shared" si="39"/>
        <v>0</v>
      </c>
      <c r="BL594" t="s">
        <v>83</v>
      </c>
      <c r="BM594" t="s">
        <v>127</v>
      </c>
      <c r="BN594">
        <v>1985</v>
      </c>
      <c r="BO594" t="s">
        <v>157</v>
      </c>
      <c r="BP594">
        <v>2</v>
      </c>
      <c r="BQ594">
        <v>816</v>
      </c>
      <c r="BR594" t="s">
        <v>98</v>
      </c>
      <c r="BS594" t="s">
        <v>98</v>
      </c>
      <c r="BT594" t="s">
        <v>105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 t="s">
        <v>83</v>
      </c>
      <c r="CB594" t="s">
        <v>83</v>
      </c>
      <c r="CC594" t="s">
        <v>83</v>
      </c>
      <c r="CD594">
        <v>0</v>
      </c>
      <c r="CE594">
        <v>6</v>
      </c>
      <c r="CF594">
        <v>2008</v>
      </c>
      <c r="CG594" t="s">
        <v>110</v>
      </c>
      <c r="CH594" t="s">
        <v>111</v>
      </c>
      <c r="CI594" s="3">
        <v>138000</v>
      </c>
    </row>
    <row r="595" spans="1:87" x14ac:dyDescent="0.3">
      <c r="A595" s="1">
        <v>594</v>
      </c>
      <c r="B595">
        <v>120</v>
      </c>
      <c r="C595" t="s">
        <v>142</v>
      </c>
      <c r="D595" t="s">
        <v>83</v>
      </c>
      <c r="E595" s="1">
        <v>4435</v>
      </c>
      <c r="F595" s="2" t="s">
        <v>82</v>
      </c>
      <c r="G595" s="1">
        <f t="shared" si="36"/>
        <v>1</v>
      </c>
      <c r="H595" t="s">
        <v>83</v>
      </c>
      <c r="I595" t="s">
        <v>84</v>
      </c>
      <c r="J595" t="s">
        <v>85</v>
      </c>
      <c r="K595" t="s">
        <v>86</v>
      </c>
      <c r="L595" t="s">
        <v>87</v>
      </c>
      <c r="M595" t="s">
        <v>88</v>
      </c>
      <c r="N595" t="s">
        <v>89</v>
      </c>
      <c r="O595" t="s">
        <v>90</v>
      </c>
      <c r="P595" t="s">
        <v>90</v>
      </c>
      <c r="Q595" t="s">
        <v>179</v>
      </c>
      <c r="R595" t="s">
        <v>115</v>
      </c>
      <c r="S595">
        <v>6</v>
      </c>
      <c r="T595">
        <v>5</v>
      </c>
      <c r="U595" s="2">
        <v>2003</v>
      </c>
      <c r="V595" s="2">
        <v>2003</v>
      </c>
      <c r="W595" s="1">
        <f t="shared" si="37"/>
        <v>19</v>
      </c>
      <c r="X595" s="1">
        <f t="shared" si="38"/>
        <v>19</v>
      </c>
      <c r="Y595" t="s">
        <v>93</v>
      </c>
      <c r="Z595" t="s">
        <v>94</v>
      </c>
      <c r="AA595" t="s">
        <v>95</v>
      </c>
      <c r="AB595" t="s">
        <v>95</v>
      </c>
      <c r="AC595" t="s">
        <v>96</v>
      </c>
      <c r="AE595">
        <v>170</v>
      </c>
      <c r="AF595" t="s">
        <v>97</v>
      </c>
      <c r="AG595" t="s">
        <v>98</v>
      </c>
      <c r="AH595" t="s">
        <v>99</v>
      </c>
      <c r="AI595" s="1">
        <f>VLOOKUP('Housing Data Set'!AH595, 'Look-Up Tab'!$B$3:$C$8,2,FALSE)</f>
        <v>3</v>
      </c>
      <c r="AJ595" t="s">
        <v>97</v>
      </c>
      <c r="AK595" t="s">
        <v>98</v>
      </c>
      <c r="AL595" t="s">
        <v>130</v>
      </c>
      <c r="AM595" t="s">
        <v>101</v>
      </c>
      <c r="AN595">
        <v>685</v>
      </c>
      <c r="AO595" t="s">
        <v>102</v>
      </c>
      <c r="AP595">
        <v>0</v>
      </c>
      <c r="AQ595">
        <v>163</v>
      </c>
      <c r="AR595">
        <v>848</v>
      </c>
      <c r="AS595" t="s">
        <v>103</v>
      </c>
      <c r="AT595" t="s">
        <v>104</v>
      </c>
      <c r="AU595" t="s">
        <v>105</v>
      </c>
      <c r="AV595" t="s">
        <v>106</v>
      </c>
      <c r="AW595">
        <v>848</v>
      </c>
      <c r="AX595">
        <v>0</v>
      </c>
      <c r="AY595">
        <v>0</v>
      </c>
      <c r="AZ595">
        <v>848</v>
      </c>
      <c r="BA595">
        <v>1</v>
      </c>
      <c r="BB595">
        <v>0</v>
      </c>
      <c r="BC595">
        <v>1</v>
      </c>
      <c r="BD595">
        <v>0</v>
      </c>
      <c r="BE595">
        <v>1</v>
      </c>
      <c r="BF595">
        <v>1</v>
      </c>
      <c r="BG595" t="s">
        <v>97</v>
      </c>
      <c r="BH595" s="1">
        <v>4</v>
      </c>
      <c r="BI595" t="s">
        <v>107</v>
      </c>
      <c r="BJ595" s="2">
        <v>0</v>
      </c>
      <c r="BK595" s="1">
        <f t="shared" si="39"/>
        <v>0</v>
      </c>
      <c r="BL595" t="s">
        <v>83</v>
      </c>
      <c r="BM595" t="s">
        <v>108</v>
      </c>
      <c r="BN595">
        <v>2003</v>
      </c>
      <c r="BO595" t="s">
        <v>157</v>
      </c>
      <c r="BP595">
        <v>2</v>
      </c>
      <c r="BQ595">
        <v>420</v>
      </c>
      <c r="BR595" t="s">
        <v>98</v>
      </c>
      <c r="BS595" t="s">
        <v>98</v>
      </c>
      <c r="BT595" t="s">
        <v>105</v>
      </c>
      <c r="BU595">
        <v>140</v>
      </c>
      <c r="BV595">
        <v>0</v>
      </c>
      <c r="BW595">
        <v>0</v>
      </c>
      <c r="BX595">
        <v>0</v>
      </c>
      <c r="BY595">
        <v>0</v>
      </c>
      <c r="BZ595">
        <v>0</v>
      </c>
      <c r="CA595" t="s">
        <v>83</v>
      </c>
      <c r="CB595" t="s">
        <v>83</v>
      </c>
      <c r="CC595" t="s">
        <v>83</v>
      </c>
      <c r="CD595">
        <v>0</v>
      </c>
      <c r="CE595">
        <v>5</v>
      </c>
      <c r="CF595">
        <v>2009</v>
      </c>
      <c r="CG595" t="s">
        <v>110</v>
      </c>
      <c r="CH595" t="s">
        <v>111</v>
      </c>
      <c r="CI595" s="3">
        <v>140000</v>
      </c>
    </row>
    <row r="596" spans="1:87" x14ac:dyDescent="0.3">
      <c r="A596" s="1">
        <v>595</v>
      </c>
      <c r="B596">
        <v>20</v>
      </c>
      <c r="C596" t="s">
        <v>81</v>
      </c>
      <c r="D596">
        <v>88</v>
      </c>
      <c r="E596" s="1">
        <v>7990</v>
      </c>
      <c r="F596" s="2" t="s">
        <v>82</v>
      </c>
      <c r="G596" s="1">
        <f t="shared" si="36"/>
        <v>1</v>
      </c>
      <c r="H596" t="s">
        <v>83</v>
      </c>
      <c r="I596" t="s">
        <v>120</v>
      </c>
      <c r="J596" t="s">
        <v>85</v>
      </c>
      <c r="K596" t="s">
        <v>86</v>
      </c>
      <c r="L596" t="s">
        <v>87</v>
      </c>
      <c r="M596" t="s">
        <v>88</v>
      </c>
      <c r="N596" t="s">
        <v>89</v>
      </c>
      <c r="O596" t="s">
        <v>90</v>
      </c>
      <c r="P596" t="s">
        <v>90</v>
      </c>
      <c r="Q596" t="s">
        <v>91</v>
      </c>
      <c r="R596" t="s">
        <v>115</v>
      </c>
      <c r="S596">
        <v>5</v>
      </c>
      <c r="T596">
        <v>6</v>
      </c>
      <c r="U596" s="2">
        <v>1975</v>
      </c>
      <c r="V596" s="2">
        <v>1975</v>
      </c>
      <c r="W596" s="1">
        <f t="shared" si="37"/>
        <v>47</v>
      </c>
      <c r="X596" s="1">
        <f t="shared" si="38"/>
        <v>47</v>
      </c>
      <c r="Y596" t="s">
        <v>152</v>
      </c>
      <c r="Z596" t="s">
        <v>94</v>
      </c>
      <c r="AA596" t="s">
        <v>140</v>
      </c>
      <c r="AB596" t="s">
        <v>140</v>
      </c>
      <c r="AC596" t="s">
        <v>117</v>
      </c>
      <c r="AE596">
        <v>0</v>
      </c>
      <c r="AF596" t="s">
        <v>98</v>
      </c>
      <c r="AG596" t="s">
        <v>98</v>
      </c>
      <c r="AH596" t="s">
        <v>118</v>
      </c>
      <c r="AI596" s="1">
        <f>VLOOKUP('Housing Data Set'!AH596, 'Look-Up Tab'!$B$3:$C$8,2,FALSE)</f>
        <v>2</v>
      </c>
      <c r="AJ596" t="s">
        <v>97</v>
      </c>
      <c r="AK596" t="s">
        <v>98</v>
      </c>
      <c r="AL596" t="s">
        <v>100</v>
      </c>
      <c r="AM596" t="s">
        <v>102</v>
      </c>
      <c r="AN596">
        <v>0</v>
      </c>
      <c r="AO596" t="s">
        <v>102</v>
      </c>
      <c r="AP596">
        <v>0</v>
      </c>
      <c r="AQ596">
        <v>924</v>
      </c>
      <c r="AR596">
        <v>924</v>
      </c>
      <c r="AS596" t="s">
        <v>103</v>
      </c>
      <c r="AT596" t="s">
        <v>98</v>
      </c>
      <c r="AU596" t="s">
        <v>105</v>
      </c>
      <c r="AV596" t="s">
        <v>106</v>
      </c>
      <c r="AW596">
        <v>924</v>
      </c>
      <c r="AX596">
        <v>0</v>
      </c>
      <c r="AY596">
        <v>0</v>
      </c>
      <c r="AZ596">
        <v>924</v>
      </c>
      <c r="BA596">
        <v>0</v>
      </c>
      <c r="BB596">
        <v>0</v>
      </c>
      <c r="BC596">
        <v>1</v>
      </c>
      <c r="BD596">
        <v>0</v>
      </c>
      <c r="BE596">
        <v>3</v>
      </c>
      <c r="BF596">
        <v>1</v>
      </c>
      <c r="BG596" t="s">
        <v>98</v>
      </c>
      <c r="BH596" s="1">
        <v>5</v>
      </c>
      <c r="BI596" t="s">
        <v>107</v>
      </c>
      <c r="BJ596" s="2">
        <v>0</v>
      </c>
      <c r="BK596" s="1">
        <f t="shared" si="39"/>
        <v>0</v>
      </c>
      <c r="BL596" t="s">
        <v>83</v>
      </c>
      <c r="BM596" t="s">
        <v>127</v>
      </c>
      <c r="BN596">
        <v>1981</v>
      </c>
      <c r="BO596" t="s">
        <v>102</v>
      </c>
      <c r="BP596">
        <v>1</v>
      </c>
      <c r="BQ596">
        <v>280</v>
      </c>
      <c r="BR596" t="s">
        <v>98</v>
      </c>
      <c r="BS596" t="s">
        <v>98</v>
      </c>
      <c r="BT596" t="s">
        <v>105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 t="s">
        <v>83</v>
      </c>
      <c r="CB596" t="s">
        <v>134</v>
      </c>
      <c r="CC596" t="s">
        <v>83</v>
      </c>
      <c r="CD596">
        <v>0</v>
      </c>
      <c r="CE596">
        <v>4</v>
      </c>
      <c r="CF596">
        <v>2008</v>
      </c>
      <c r="CG596" t="s">
        <v>110</v>
      </c>
      <c r="CH596" t="s">
        <v>111</v>
      </c>
      <c r="CI596" s="3">
        <v>110000</v>
      </c>
    </row>
    <row r="597" spans="1:87" x14ac:dyDescent="0.3">
      <c r="A597" s="1">
        <v>596</v>
      </c>
      <c r="B597">
        <v>20</v>
      </c>
      <c r="C597" t="s">
        <v>81</v>
      </c>
      <c r="D597">
        <v>69</v>
      </c>
      <c r="E597" s="1">
        <v>11302</v>
      </c>
      <c r="F597" s="2" t="s">
        <v>82</v>
      </c>
      <c r="G597" s="1">
        <f t="shared" si="36"/>
        <v>1</v>
      </c>
      <c r="H597" t="s">
        <v>83</v>
      </c>
      <c r="I597" t="s">
        <v>120</v>
      </c>
      <c r="J597" t="s">
        <v>85</v>
      </c>
      <c r="K597" t="s">
        <v>86</v>
      </c>
      <c r="L597" t="s">
        <v>87</v>
      </c>
      <c r="M597" t="s">
        <v>88</v>
      </c>
      <c r="N597" t="s">
        <v>200</v>
      </c>
      <c r="O597" t="s">
        <v>90</v>
      </c>
      <c r="P597" t="s">
        <v>90</v>
      </c>
      <c r="Q597" t="s">
        <v>91</v>
      </c>
      <c r="R597" t="s">
        <v>115</v>
      </c>
      <c r="S597">
        <v>8</v>
      </c>
      <c r="T597">
        <v>5</v>
      </c>
      <c r="U597" s="2">
        <v>2005</v>
      </c>
      <c r="V597" s="2">
        <v>2006</v>
      </c>
      <c r="W597" s="1">
        <f t="shared" si="37"/>
        <v>17</v>
      </c>
      <c r="X597" s="1">
        <f t="shared" si="38"/>
        <v>16</v>
      </c>
      <c r="Y597" t="s">
        <v>93</v>
      </c>
      <c r="Z597" t="s">
        <v>94</v>
      </c>
      <c r="AA597" t="s">
        <v>95</v>
      </c>
      <c r="AB597" t="s">
        <v>246</v>
      </c>
      <c r="AC597" t="s">
        <v>96</v>
      </c>
      <c r="AE597">
        <v>238</v>
      </c>
      <c r="AF597" t="s">
        <v>97</v>
      </c>
      <c r="AG597" t="s">
        <v>98</v>
      </c>
      <c r="AH597" t="s">
        <v>99</v>
      </c>
      <c r="AI597" s="1">
        <f>VLOOKUP('Housing Data Set'!AH597, 'Look-Up Tab'!$B$3:$C$8,2,FALSE)</f>
        <v>3</v>
      </c>
      <c r="AJ597" t="s">
        <v>97</v>
      </c>
      <c r="AK597" t="s">
        <v>98</v>
      </c>
      <c r="AL597" t="s">
        <v>97</v>
      </c>
      <c r="AM597" t="s">
        <v>101</v>
      </c>
      <c r="AN597">
        <v>1422</v>
      </c>
      <c r="AO597" t="s">
        <v>102</v>
      </c>
      <c r="AP597">
        <v>0</v>
      </c>
      <c r="AQ597">
        <v>392</v>
      </c>
      <c r="AR597">
        <v>1814</v>
      </c>
      <c r="AS597" t="s">
        <v>103</v>
      </c>
      <c r="AT597" t="s">
        <v>104</v>
      </c>
      <c r="AU597" t="s">
        <v>105</v>
      </c>
      <c r="AV597" t="s">
        <v>106</v>
      </c>
      <c r="AW597">
        <v>1826</v>
      </c>
      <c r="AX597">
        <v>0</v>
      </c>
      <c r="AY597">
        <v>0</v>
      </c>
      <c r="AZ597">
        <v>1826</v>
      </c>
      <c r="BA597">
        <v>1</v>
      </c>
      <c r="BB597">
        <v>0</v>
      </c>
      <c r="BC597">
        <v>2</v>
      </c>
      <c r="BD597">
        <v>0</v>
      </c>
      <c r="BE597">
        <v>3</v>
      </c>
      <c r="BF597">
        <v>1</v>
      </c>
      <c r="BG597" t="s">
        <v>97</v>
      </c>
      <c r="BH597" s="1">
        <v>7</v>
      </c>
      <c r="BI597" t="s">
        <v>107</v>
      </c>
      <c r="BJ597" s="2">
        <v>1</v>
      </c>
      <c r="BK597" s="1">
        <f t="shared" si="39"/>
        <v>1</v>
      </c>
      <c r="BL597" t="s">
        <v>98</v>
      </c>
      <c r="BM597" t="s">
        <v>108</v>
      </c>
      <c r="BN597">
        <v>2005</v>
      </c>
      <c r="BO597" t="s">
        <v>157</v>
      </c>
      <c r="BP597">
        <v>3</v>
      </c>
      <c r="BQ597">
        <v>758</v>
      </c>
      <c r="BR597" t="s">
        <v>98</v>
      </c>
      <c r="BS597" t="s">
        <v>98</v>
      </c>
      <c r="BT597" t="s">
        <v>105</v>
      </c>
      <c r="BU597">
        <v>180</v>
      </c>
      <c r="BV597">
        <v>75</v>
      </c>
      <c r="BW597">
        <v>0</v>
      </c>
      <c r="BX597">
        <v>0</v>
      </c>
      <c r="BY597">
        <v>120</v>
      </c>
      <c r="BZ597">
        <v>0</v>
      </c>
      <c r="CA597" t="s">
        <v>83</v>
      </c>
      <c r="CB597" t="s">
        <v>83</v>
      </c>
      <c r="CC597" t="s">
        <v>83</v>
      </c>
      <c r="CD597">
        <v>0</v>
      </c>
      <c r="CE597">
        <v>8</v>
      </c>
      <c r="CF597">
        <v>2006</v>
      </c>
      <c r="CG597" t="s">
        <v>158</v>
      </c>
      <c r="CH597" t="s">
        <v>159</v>
      </c>
      <c r="CI597" s="3">
        <v>319000</v>
      </c>
    </row>
    <row r="598" spans="1:87" x14ac:dyDescent="0.3">
      <c r="A598" s="1">
        <v>597</v>
      </c>
      <c r="B598">
        <v>70</v>
      </c>
      <c r="C598" t="s">
        <v>142</v>
      </c>
      <c r="D598">
        <v>60</v>
      </c>
      <c r="E598" s="1">
        <v>3600</v>
      </c>
      <c r="F598" s="2" t="s">
        <v>82</v>
      </c>
      <c r="G598" s="1">
        <f t="shared" si="36"/>
        <v>1</v>
      </c>
      <c r="H598" t="s">
        <v>174</v>
      </c>
      <c r="I598" t="s">
        <v>84</v>
      </c>
      <c r="J598" t="s">
        <v>85</v>
      </c>
      <c r="K598" t="s">
        <v>86</v>
      </c>
      <c r="L598" t="s">
        <v>87</v>
      </c>
      <c r="M598" t="s">
        <v>88</v>
      </c>
      <c r="N598" t="s">
        <v>143</v>
      </c>
      <c r="O598" t="s">
        <v>90</v>
      </c>
      <c r="P598" t="s">
        <v>90</v>
      </c>
      <c r="Q598" t="s">
        <v>91</v>
      </c>
      <c r="R598" t="s">
        <v>92</v>
      </c>
      <c r="S598">
        <v>6</v>
      </c>
      <c r="T598">
        <v>7</v>
      </c>
      <c r="U598" s="2">
        <v>1910</v>
      </c>
      <c r="V598" s="2">
        <v>1993</v>
      </c>
      <c r="W598" s="1">
        <f t="shared" si="37"/>
        <v>112</v>
      </c>
      <c r="X598" s="1">
        <f t="shared" si="38"/>
        <v>29</v>
      </c>
      <c r="Y598" t="s">
        <v>93</v>
      </c>
      <c r="Z598" t="s">
        <v>94</v>
      </c>
      <c r="AA598" t="s">
        <v>95</v>
      </c>
      <c r="AB598" t="s">
        <v>95</v>
      </c>
      <c r="AC598" t="s">
        <v>117</v>
      </c>
      <c r="AE598">
        <v>0</v>
      </c>
      <c r="AF598" t="s">
        <v>98</v>
      </c>
      <c r="AG598" t="s">
        <v>98</v>
      </c>
      <c r="AH598" t="s">
        <v>118</v>
      </c>
      <c r="AI598" s="1">
        <f>VLOOKUP('Housing Data Set'!AH598, 'Look-Up Tab'!$B$3:$C$8,2,FALSE)</f>
        <v>2</v>
      </c>
      <c r="AJ598" t="s">
        <v>98</v>
      </c>
      <c r="AK598" t="s">
        <v>98</v>
      </c>
      <c r="AL598" t="s">
        <v>100</v>
      </c>
      <c r="AM598" t="s">
        <v>102</v>
      </c>
      <c r="AN598">
        <v>0</v>
      </c>
      <c r="AO598" t="s">
        <v>102</v>
      </c>
      <c r="AP598">
        <v>0</v>
      </c>
      <c r="AQ598">
        <v>684</v>
      </c>
      <c r="AR598">
        <v>684</v>
      </c>
      <c r="AS598" t="s">
        <v>103</v>
      </c>
      <c r="AT598" t="s">
        <v>104</v>
      </c>
      <c r="AU598" t="s">
        <v>177</v>
      </c>
      <c r="AV598" t="s">
        <v>164</v>
      </c>
      <c r="AW598">
        <v>684</v>
      </c>
      <c r="AX598">
        <v>684</v>
      </c>
      <c r="AY598">
        <v>0</v>
      </c>
      <c r="AZ598">
        <v>1368</v>
      </c>
      <c r="BA598">
        <v>0</v>
      </c>
      <c r="BB598">
        <v>0</v>
      </c>
      <c r="BC598">
        <v>1</v>
      </c>
      <c r="BD598">
        <v>0</v>
      </c>
      <c r="BE598">
        <v>3</v>
      </c>
      <c r="BF598">
        <v>1</v>
      </c>
      <c r="BG598" t="s">
        <v>98</v>
      </c>
      <c r="BH598" s="1">
        <v>7</v>
      </c>
      <c r="BI598" t="s">
        <v>107</v>
      </c>
      <c r="BJ598" s="2">
        <v>0</v>
      </c>
      <c r="BK598" s="1">
        <f t="shared" si="39"/>
        <v>0</v>
      </c>
      <c r="BL598" t="s">
        <v>83</v>
      </c>
      <c r="BM598" t="s">
        <v>127</v>
      </c>
      <c r="BN598">
        <v>1930</v>
      </c>
      <c r="BO598" t="s">
        <v>102</v>
      </c>
      <c r="BP598">
        <v>1</v>
      </c>
      <c r="BQ598">
        <v>216</v>
      </c>
      <c r="BR598" t="s">
        <v>98</v>
      </c>
      <c r="BS598" t="s">
        <v>147</v>
      </c>
      <c r="BT598" t="s">
        <v>177</v>
      </c>
      <c r="BU598">
        <v>0</v>
      </c>
      <c r="BV598">
        <v>158</v>
      </c>
      <c r="BW598">
        <v>0</v>
      </c>
      <c r="BX598">
        <v>0</v>
      </c>
      <c r="BY598">
        <v>0</v>
      </c>
      <c r="BZ598">
        <v>0</v>
      </c>
      <c r="CA598" t="s">
        <v>83</v>
      </c>
      <c r="CB598" t="s">
        <v>83</v>
      </c>
      <c r="CC598" t="s">
        <v>83</v>
      </c>
      <c r="CD598">
        <v>0</v>
      </c>
      <c r="CE598">
        <v>10</v>
      </c>
      <c r="CF598">
        <v>2006</v>
      </c>
      <c r="CG598" t="s">
        <v>110</v>
      </c>
      <c r="CH598" t="s">
        <v>111</v>
      </c>
      <c r="CI598" s="3">
        <v>114504</v>
      </c>
    </row>
    <row r="599" spans="1:87" x14ac:dyDescent="0.3">
      <c r="A599" s="1">
        <v>598</v>
      </c>
      <c r="B599">
        <v>120</v>
      </c>
      <c r="C599" t="s">
        <v>81</v>
      </c>
      <c r="D599">
        <v>53</v>
      </c>
      <c r="E599" s="1">
        <v>3922</v>
      </c>
      <c r="F599" s="2" t="s">
        <v>82</v>
      </c>
      <c r="G599" s="1">
        <f t="shared" si="36"/>
        <v>1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88</v>
      </c>
      <c r="N599" t="s">
        <v>227</v>
      </c>
      <c r="O599" t="s">
        <v>90</v>
      </c>
      <c r="P599" t="s">
        <v>90</v>
      </c>
      <c r="Q599" t="s">
        <v>179</v>
      </c>
      <c r="R599" t="s">
        <v>115</v>
      </c>
      <c r="S599">
        <v>7</v>
      </c>
      <c r="T599">
        <v>5</v>
      </c>
      <c r="U599" s="2">
        <v>2006</v>
      </c>
      <c r="V599" s="2">
        <v>2007</v>
      </c>
      <c r="W599" s="1">
        <f t="shared" si="37"/>
        <v>16</v>
      </c>
      <c r="X599" s="1">
        <f t="shared" si="38"/>
        <v>15</v>
      </c>
      <c r="Y599" t="s">
        <v>93</v>
      </c>
      <c r="Z599" t="s">
        <v>94</v>
      </c>
      <c r="AA599" t="s">
        <v>95</v>
      </c>
      <c r="AB599" t="s">
        <v>95</v>
      </c>
      <c r="AC599" t="s">
        <v>96</v>
      </c>
      <c r="AE599">
        <v>72</v>
      </c>
      <c r="AF599" t="s">
        <v>97</v>
      </c>
      <c r="AG599" t="s">
        <v>98</v>
      </c>
      <c r="AH599" t="s">
        <v>99</v>
      </c>
      <c r="AI599" s="1">
        <f>VLOOKUP('Housing Data Set'!AH599, 'Look-Up Tab'!$B$3:$C$8,2,FALSE)</f>
        <v>3</v>
      </c>
      <c r="AJ599" t="s">
        <v>104</v>
      </c>
      <c r="AK599" t="s">
        <v>98</v>
      </c>
      <c r="AL599" t="s">
        <v>130</v>
      </c>
      <c r="AM599" t="s">
        <v>102</v>
      </c>
      <c r="AN599">
        <v>0</v>
      </c>
      <c r="AO599" t="s">
        <v>102</v>
      </c>
      <c r="AP599">
        <v>0</v>
      </c>
      <c r="AQ599">
        <v>1258</v>
      </c>
      <c r="AR599">
        <v>1258</v>
      </c>
      <c r="AS599" t="s">
        <v>103</v>
      </c>
      <c r="AT599" t="s">
        <v>104</v>
      </c>
      <c r="AU599" t="s">
        <v>105</v>
      </c>
      <c r="AV599" t="s">
        <v>106</v>
      </c>
      <c r="AW599">
        <v>1402</v>
      </c>
      <c r="AX599">
        <v>0</v>
      </c>
      <c r="AY599">
        <v>0</v>
      </c>
      <c r="AZ599">
        <v>1402</v>
      </c>
      <c r="BA599">
        <v>0</v>
      </c>
      <c r="BB599">
        <v>2</v>
      </c>
      <c r="BC599">
        <v>0</v>
      </c>
      <c r="BD599">
        <v>2</v>
      </c>
      <c r="BE599">
        <v>2</v>
      </c>
      <c r="BF599">
        <v>1</v>
      </c>
      <c r="BG599" t="s">
        <v>97</v>
      </c>
      <c r="BH599" s="1">
        <v>7</v>
      </c>
      <c r="BI599" t="s">
        <v>107</v>
      </c>
      <c r="BJ599" s="2">
        <v>1</v>
      </c>
      <c r="BK599" s="1">
        <f t="shared" si="39"/>
        <v>1</v>
      </c>
      <c r="BL599" t="s">
        <v>97</v>
      </c>
      <c r="BM599" t="s">
        <v>108</v>
      </c>
      <c r="BN599">
        <v>2006</v>
      </c>
      <c r="BO599" t="s">
        <v>157</v>
      </c>
      <c r="BP599">
        <v>3</v>
      </c>
      <c r="BQ599">
        <v>648</v>
      </c>
      <c r="BR599" t="s">
        <v>98</v>
      </c>
      <c r="BS599" t="s">
        <v>98</v>
      </c>
      <c r="BT599" t="s">
        <v>105</v>
      </c>
      <c r="BU599">
        <v>120</v>
      </c>
      <c r="BV599">
        <v>16</v>
      </c>
      <c r="BW599">
        <v>0</v>
      </c>
      <c r="BX599">
        <v>0</v>
      </c>
      <c r="BY599">
        <v>0</v>
      </c>
      <c r="BZ599">
        <v>0</v>
      </c>
      <c r="CA599" t="s">
        <v>83</v>
      </c>
      <c r="CB599" t="s">
        <v>83</v>
      </c>
      <c r="CC599" t="s">
        <v>83</v>
      </c>
      <c r="CD599">
        <v>0</v>
      </c>
      <c r="CE599">
        <v>2</v>
      </c>
      <c r="CF599">
        <v>2007</v>
      </c>
      <c r="CG599" t="s">
        <v>158</v>
      </c>
      <c r="CH599" t="s">
        <v>159</v>
      </c>
      <c r="CI599" s="3">
        <v>194201</v>
      </c>
    </row>
    <row r="600" spans="1:87" x14ac:dyDescent="0.3">
      <c r="A600" s="1">
        <v>599</v>
      </c>
      <c r="B600">
        <v>20</v>
      </c>
      <c r="C600" t="s">
        <v>81</v>
      </c>
      <c r="D600">
        <v>80</v>
      </c>
      <c r="E600" s="1">
        <v>12984</v>
      </c>
      <c r="F600" s="2" t="s">
        <v>82</v>
      </c>
      <c r="G600" s="1">
        <f t="shared" si="36"/>
        <v>1</v>
      </c>
      <c r="H600" t="s">
        <v>83</v>
      </c>
      <c r="I600" t="s">
        <v>84</v>
      </c>
      <c r="J600" t="s">
        <v>175</v>
      </c>
      <c r="K600" t="s">
        <v>86</v>
      </c>
      <c r="L600" t="s">
        <v>87</v>
      </c>
      <c r="M600" t="s">
        <v>88</v>
      </c>
      <c r="N600" t="s">
        <v>123</v>
      </c>
      <c r="O600" t="s">
        <v>90</v>
      </c>
      <c r="P600" t="s">
        <v>90</v>
      </c>
      <c r="Q600" t="s">
        <v>91</v>
      </c>
      <c r="R600" t="s">
        <v>115</v>
      </c>
      <c r="S600">
        <v>5</v>
      </c>
      <c r="T600">
        <v>6</v>
      </c>
      <c r="U600" s="2">
        <v>1977</v>
      </c>
      <c r="V600" s="2">
        <v>1977</v>
      </c>
      <c r="W600" s="1">
        <f t="shared" si="37"/>
        <v>45</v>
      </c>
      <c r="X600" s="1">
        <f t="shared" si="38"/>
        <v>45</v>
      </c>
      <c r="Y600" t="s">
        <v>93</v>
      </c>
      <c r="Z600" t="s">
        <v>94</v>
      </c>
      <c r="AA600" t="s">
        <v>161</v>
      </c>
      <c r="AB600" t="s">
        <v>161</v>
      </c>
      <c r="AC600" t="s">
        <v>96</v>
      </c>
      <c r="AE600">
        <v>459</v>
      </c>
      <c r="AF600" t="s">
        <v>98</v>
      </c>
      <c r="AG600" t="s">
        <v>98</v>
      </c>
      <c r="AH600" t="s">
        <v>118</v>
      </c>
      <c r="AI600" s="1">
        <f>VLOOKUP('Housing Data Set'!AH600, 'Look-Up Tab'!$B$3:$C$8,2,FALSE)</f>
        <v>2</v>
      </c>
      <c r="AJ600" t="s">
        <v>97</v>
      </c>
      <c r="AK600" t="s">
        <v>98</v>
      </c>
      <c r="AL600" t="s">
        <v>121</v>
      </c>
      <c r="AM600" t="s">
        <v>119</v>
      </c>
      <c r="AN600">
        <v>1283</v>
      </c>
      <c r="AO600" t="s">
        <v>172</v>
      </c>
      <c r="AP600">
        <v>147</v>
      </c>
      <c r="AQ600">
        <v>0</v>
      </c>
      <c r="AR600">
        <v>1430</v>
      </c>
      <c r="AS600" t="s">
        <v>103</v>
      </c>
      <c r="AT600" t="s">
        <v>104</v>
      </c>
      <c r="AU600" t="s">
        <v>105</v>
      </c>
      <c r="AV600" t="s">
        <v>106</v>
      </c>
      <c r="AW600">
        <v>1647</v>
      </c>
      <c r="AX600">
        <v>0</v>
      </c>
      <c r="AY600">
        <v>0</v>
      </c>
      <c r="AZ600">
        <v>1647</v>
      </c>
      <c r="BA600">
        <v>1</v>
      </c>
      <c r="BB600">
        <v>0</v>
      </c>
      <c r="BC600">
        <v>2</v>
      </c>
      <c r="BD600">
        <v>0</v>
      </c>
      <c r="BE600">
        <v>3</v>
      </c>
      <c r="BF600">
        <v>1</v>
      </c>
      <c r="BG600" t="s">
        <v>97</v>
      </c>
      <c r="BH600" s="1">
        <v>7</v>
      </c>
      <c r="BI600" t="s">
        <v>107</v>
      </c>
      <c r="BJ600" s="2">
        <v>1</v>
      </c>
      <c r="BK600" s="1">
        <f t="shared" si="39"/>
        <v>1</v>
      </c>
      <c r="BL600" t="s">
        <v>98</v>
      </c>
      <c r="BM600" t="s">
        <v>108</v>
      </c>
      <c r="BN600">
        <v>1977</v>
      </c>
      <c r="BO600" t="s">
        <v>157</v>
      </c>
      <c r="BP600">
        <v>2</v>
      </c>
      <c r="BQ600">
        <v>621</v>
      </c>
      <c r="BR600" t="s">
        <v>98</v>
      </c>
      <c r="BS600" t="s">
        <v>98</v>
      </c>
      <c r="BT600" t="s">
        <v>105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 t="s">
        <v>83</v>
      </c>
      <c r="CB600" t="s">
        <v>83</v>
      </c>
      <c r="CC600" t="s">
        <v>83</v>
      </c>
      <c r="CD600">
        <v>0</v>
      </c>
      <c r="CE600">
        <v>3</v>
      </c>
      <c r="CF600">
        <v>2006</v>
      </c>
      <c r="CG600" t="s">
        <v>110</v>
      </c>
      <c r="CH600" t="s">
        <v>111</v>
      </c>
      <c r="CI600" s="3">
        <v>217500</v>
      </c>
    </row>
    <row r="601" spans="1:87" x14ac:dyDescent="0.3">
      <c r="A601" s="1">
        <v>600</v>
      </c>
      <c r="B601">
        <v>160</v>
      </c>
      <c r="C601" t="s">
        <v>142</v>
      </c>
      <c r="D601">
        <v>24</v>
      </c>
      <c r="E601" s="1">
        <v>1950</v>
      </c>
      <c r="F601" s="2" t="s">
        <v>82</v>
      </c>
      <c r="G601" s="1">
        <f t="shared" si="36"/>
        <v>1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88</v>
      </c>
      <c r="N601" t="s">
        <v>247</v>
      </c>
      <c r="O601" t="s">
        <v>90</v>
      </c>
      <c r="P601" t="s">
        <v>90</v>
      </c>
      <c r="Q601" t="s">
        <v>198</v>
      </c>
      <c r="R601" t="s">
        <v>92</v>
      </c>
      <c r="S601">
        <v>6</v>
      </c>
      <c r="T601">
        <v>6</v>
      </c>
      <c r="U601" s="2">
        <v>1980</v>
      </c>
      <c r="V601" s="2">
        <v>1980</v>
      </c>
      <c r="W601" s="1">
        <f t="shared" si="37"/>
        <v>42</v>
      </c>
      <c r="X601" s="1">
        <f t="shared" si="38"/>
        <v>42</v>
      </c>
      <c r="Y601" t="s">
        <v>93</v>
      </c>
      <c r="Z601" t="s">
        <v>94</v>
      </c>
      <c r="AA601" t="s">
        <v>116</v>
      </c>
      <c r="AB601" t="s">
        <v>116</v>
      </c>
      <c r="AC601" t="s">
        <v>117</v>
      </c>
      <c r="AE601">
        <v>0</v>
      </c>
      <c r="AF601" t="s">
        <v>98</v>
      </c>
      <c r="AG601" t="s">
        <v>97</v>
      </c>
      <c r="AH601" t="s">
        <v>118</v>
      </c>
      <c r="AI601" s="1">
        <f>VLOOKUP('Housing Data Set'!AH601, 'Look-Up Tab'!$B$3:$C$8,2,FALSE)</f>
        <v>2</v>
      </c>
      <c r="AJ601" t="s">
        <v>97</v>
      </c>
      <c r="AK601" t="s">
        <v>98</v>
      </c>
      <c r="AL601" t="s">
        <v>100</v>
      </c>
      <c r="AM601" t="s">
        <v>172</v>
      </c>
      <c r="AN601">
        <v>81</v>
      </c>
      <c r="AO601" t="s">
        <v>101</v>
      </c>
      <c r="AP601">
        <v>612</v>
      </c>
      <c r="AQ601">
        <v>23</v>
      </c>
      <c r="AR601">
        <v>716</v>
      </c>
      <c r="AS601" t="s">
        <v>103</v>
      </c>
      <c r="AT601" t="s">
        <v>98</v>
      </c>
      <c r="AU601" t="s">
        <v>105</v>
      </c>
      <c r="AV601" t="s">
        <v>106</v>
      </c>
      <c r="AW601">
        <v>716</v>
      </c>
      <c r="AX601">
        <v>840</v>
      </c>
      <c r="AY601">
        <v>0</v>
      </c>
      <c r="AZ601">
        <v>1556</v>
      </c>
      <c r="BA601">
        <v>1</v>
      </c>
      <c r="BB601">
        <v>0</v>
      </c>
      <c r="BC601">
        <v>2</v>
      </c>
      <c r="BD601">
        <v>1</v>
      </c>
      <c r="BE601">
        <v>3</v>
      </c>
      <c r="BF601">
        <v>1</v>
      </c>
      <c r="BG601" t="s">
        <v>98</v>
      </c>
      <c r="BH601" s="1">
        <v>6</v>
      </c>
      <c r="BI601" t="s">
        <v>107</v>
      </c>
      <c r="BJ601" s="2">
        <v>1</v>
      </c>
      <c r="BK601" s="1">
        <f t="shared" si="39"/>
        <v>1</v>
      </c>
      <c r="BL601" t="s">
        <v>98</v>
      </c>
      <c r="BM601" t="s">
        <v>108</v>
      </c>
      <c r="BN601">
        <v>1980</v>
      </c>
      <c r="BO601" t="s">
        <v>157</v>
      </c>
      <c r="BP601">
        <v>2</v>
      </c>
      <c r="BQ601">
        <v>452</v>
      </c>
      <c r="BR601" t="s">
        <v>98</v>
      </c>
      <c r="BS601" t="s">
        <v>98</v>
      </c>
      <c r="BT601" t="s">
        <v>105</v>
      </c>
      <c r="BU601">
        <v>161</v>
      </c>
      <c r="BV601">
        <v>0</v>
      </c>
      <c r="BW601">
        <v>0</v>
      </c>
      <c r="BX601">
        <v>0</v>
      </c>
      <c r="BY601">
        <v>0</v>
      </c>
      <c r="BZ601">
        <v>0</v>
      </c>
      <c r="CA601" t="s">
        <v>83</v>
      </c>
      <c r="CB601" t="s">
        <v>165</v>
      </c>
      <c r="CC601" t="s">
        <v>83</v>
      </c>
      <c r="CD601">
        <v>0</v>
      </c>
      <c r="CE601">
        <v>7</v>
      </c>
      <c r="CF601">
        <v>2008</v>
      </c>
      <c r="CG601" t="s">
        <v>173</v>
      </c>
      <c r="CH601" t="s">
        <v>111</v>
      </c>
      <c r="CI601" s="3">
        <v>151000</v>
      </c>
    </row>
    <row r="602" spans="1:87" x14ac:dyDescent="0.3">
      <c r="A602" s="1">
        <v>601</v>
      </c>
      <c r="B602">
        <v>60</v>
      </c>
      <c r="C602" t="s">
        <v>81</v>
      </c>
      <c r="D602">
        <v>74</v>
      </c>
      <c r="E602" s="1">
        <v>10927</v>
      </c>
      <c r="F602" s="2" t="s">
        <v>82</v>
      </c>
      <c r="G602" s="1">
        <f t="shared" si="36"/>
        <v>1</v>
      </c>
      <c r="H602" t="s">
        <v>83</v>
      </c>
      <c r="I602" t="s">
        <v>84</v>
      </c>
      <c r="J602" t="s">
        <v>85</v>
      </c>
      <c r="K602" t="s">
        <v>86</v>
      </c>
      <c r="L602" t="s">
        <v>87</v>
      </c>
      <c r="M602" t="s">
        <v>88</v>
      </c>
      <c r="N602" t="s">
        <v>154</v>
      </c>
      <c r="O602" t="s">
        <v>90</v>
      </c>
      <c r="P602" t="s">
        <v>90</v>
      </c>
      <c r="Q602" t="s">
        <v>91</v>
      </c>
      <c r="R602" t="s">
        <v>92</v>
      </c>
      <c r="S602">
        <v>8</v>
      </c>
      <c r="T602">
        <v>5</v>
      </c>
      <c r="U602" s="2">
        <v>2005</v>
      </c>
      <c r="V602" s="2">
        <v>2005</v>
      </c>
      <c r="W602" s="1">
        <f t="shared" si="37"/>
        <v>17</v>
      </c>
      <c r="X602" s="1">
        <f t="shared" si="38"/>
        <v>17</v>
      </c>
      <c r="Y602" t="s">
        <v>93</v>
      </c>
      <c r="Z602" t="s">
        <v>94</v>
      </c>
      <c r="AA602" t="s">
        <v>95</v>
      </c>
      <c r="AB602" t="s">
        <v>95</v>
      </c>
      <c r="AC602" t="s">
        <v>96</v>
      </c>
      <c r="AE602">
        <v>280</v>
      </c>
      <c r="AF602" t="s">
        <v>97</v>
      </c>
      <c r="AG602" t="s">
        <v>98</v>
      </c>
      <c r="AH602" t="s">
        <v>99</v>
      </c>
      <c r="AI602" s="1">
        <f>VLOOKUP('Housing Data Set'!AH602, 'Look-Up Tab'!$B$3:$C$8,2,FALSE)</f>
        <v>3</v>
      </c>
      <c r="AJ602" t="s">
        <v>97</v>
      </c>
      <c r="AK602" t="s">
        <v>98</v>
      </c>
      <c r="AL602" t="s">
        <v>130</v>
      </c>
      <c r="AM602" t="s">
        <v>101</v>
      </c>
      <c r="AN602">
        <v>546</v>
      </c>
      <c r="AO602" t="s">
        <v>102</v>
      </c>
      <c r="AP602">
        <v>0</v>
      </c>
      <c r="AQ602">
        <v>512</v>
      </c>
      <c r="AR602">
        <v>1058</v>
      </c>
      <c r="AS602" t="s">
        <v>103</v>
      </c>
      <c r="AT602" t="s">
        <v>104</v>
      </c>
      <c r="AU602" t="s">
        <v>105</v>
      </c>
      <c r="AV602" t="s">
        <v>106</v>
      </c>
      <c r="AW602">
        <v>1058</v>
      </c>
      <c r="AX602">
        <v>846</v>
      </c>
      <c r="AY602">
        <v>0</v>
      </c>
      <c r="AZ602">
        <v>1904</v>
      </c>
      <c r="BA602">
        <v>1</v>
      </c>
      <c r="BB602">
        <v>0</v>
      </c>
      <c r="BC602">
        <v>2</v>
      </c>
      <c r="BD602">
        <v>1</v>
      </c>
      <c r="BE602">
        <v>3</v>
      </c>
      <c r="BF602">
        <v>1</v>
      </c>
      <c r="BG602" t="s">
        <v>104</v>
      </c>
      <c r="BH602" s="1">
        <v>8</v>
      </c>
      <c r="BI602" t="s">
        <v>107</v>
      </c>
      <c r="BJ602" s="2">
        <v>1</v>
      </c>
      <c r="BK602" s="1">
        <f t="shared" si="39"/>
        <v>1</v>
      </c>
      <c r="BL602" t="s">
        <v>97</v>
      </c>
      <c r="BM602" t="s">
        <v>156</v>
      </c>
      <c r="BN602">
        <v>2003</v>
      </c>
      <c r="BO602" t="s">
        <v>157</v>
      </c>
      <c r="BP602">
        <v>2</v>
      </c>
      <c r="BQ602">
        <v>736</v>
      </c>
      <c r="BR602" t="s">
        <v>98</v>
      </c>
      <c r="BS602" t="s">
        <v>98</v>
      </c>
      <c r="BT602" t="s">
        <v>105</v>
      </c>
      <c r="BU602">
        <v>179</v>
      </c>
      <c r="BV602">
        <v>60</v>
      </c>
      <c r="BW602">
        <v>0</v>
      </c>
      <c r="BX602">
        <v>0</v>
      </c>
      <c r="BY602">
        <v>0</v>
      </c>
      <c r="BZ602">
        <v>0</v>
      </c>
      <c r="CA602" t="s">
        <v>83</v>
      </c>
      <c r="CB602" t="s">
        <v>83</v>
      </c>
      <c r="CC602" t="s">
        <v>83</v>
      </c>
      <c r="CD602">
        <v>0</v>
      </c>
      <c r="CE602">
        <v>6</v>
      </c>
      <c r="CF602">
        <v>2006</v>
      </c>
      <c r="CG602" t="s">
        <v>110</v>
      </c>
      <c r="CH602" t="s">
        <v>111</v>
      </c>
      <c r="CI602" s="3">
        <v>275000</v>
      </c>
    </row>
    <row r="603" spans="1:87" x14ac:dyDescent="0.3">
      <c r="A603" s="1">
        <v>602</v>
      </c>
      <c r="B603">
        <v>50</v>
      </c>
      <c r="C603" t="s">
        <v>142</v>
      </c>
      <c r="D603">
        <v>50</v>
      </c>
      <c r="E603" s="1">
        <v>9000</v>
      </c>
      <c r="F603" s="2" t="s">
        <v>82</v>
      </c>
      <c r="G603" s="1">
        <f t="shared" si="36"/>
        <v>1</v>
      </c>
      <c r="H603" t="s">
        <v>83</v>
      </c>
      <c r="I603" t="s">
        <v>84</v>
      </c>
      <c r="J603" t="s">
        <v>175</v>
      </c>
      <c r="K603" t="s">
        <v>86</v>
      </c>
      <c r="L603" t="s">
        <v>87</v>
      </c>
      <c r="M603" t="s">
        <v>88</v>
      </c>
      <c r="N603" t="s">
        <v>176</v>
      </c>
      <c r="O603" t="s">
        <v>90</v>
      </c>
      <c r="P603" t="s">
        <v>90</v>
      </c>
      <c r="Q603" t="s">
        <v>91</v>
      </c>
      <c r="R603" t="s">
        <v>132</v>
      </c>
      <c r="S603">
        <v>6</v>
      </c>
      <c r="T603">
        <v>6</v>
      </c>
      <c r="U603" s="2">
        <v>1937</v>
      </c>
      <c r="V603" s="2">
        <v>1950</v>
      </c>
      <c r="W603" s="1">
        <f t="shared" si="37"/>
        <v>85</v>
      </c>
      <c r="X603" s="1">
        <f t="shared" si="38"/>
        <v>72</v>
      </c>
      <c r="Y603" t="s">
        <v>93</v>
      </c>
      <c r="Z603" t="s">
        <v>94</v>
      </c>
      <c r="AA603" t="s">
        <v>124</v>
      </c>
      <c r="AB603" t="s">
        <v>124</v>
      </c>
      <c r="AC603" t="s">
        <v>117</v>
      </c>
      <c r="AE603">
        <v>0</v>
      </c>
      <c r="AF603" t="s">
        <v>98</v>
      </c>
      <c r="AG603" t="s">
        <v>97</v>
      </c>
      <c r="AH603" t="s">
        <v>99</v>
      </c>
      <c r="AI603" s="1">
        <f>VLOOKUP('Housing Data Set'!AH603, 'Look-Up Tab'!$B$3:$C$8,2,FALSE)</f>
        <v>3</v>
      </c>
      <c r="AJ603" t="s">
        <v>98</v>
      </c>
      <c r="AK603" t="s">
        <v>98</v>
      </c>
      <c r="AL603" t="s">
        <v>100</v>
      </c>
      <c r="AM603" t="s">
        <v>102</v>
      </c>
      <c r="AN603">
        <v>0</v>
      </c>
      <c r="AO603" t="s">
        <v>102</v>
      </c>
      <c r="AP603">
        <v>0</v>
      </c>
      <c r="AQ603">
        <v>780</v>
      </c>
      <c r="AR603">
        <v>780</v>
      </c>
      <c r="AS603" t="s">
        <v>103</v>
      </c>
      <c r="AT603" t="s">
        <v>98</v>
      </c>
      <c r="AU603" t="s">
        <v>105</v>
      </c>
      <c r="AV603" t="s">
        <v>106</v>
      </c>
      <c r="AW603">
        <v>780</v>
      </c>
      <c r="AX603">
        <v>595</v>
      </c>
      <c r="AY603">
        <v>0</v>
      </c>
      <c r="AZ603">
        <v>1375</v>
      </c>
      <c r="BA603">
        <v>0</v>
      </c>
      <c r="BB603">
        <v>0</v>
      </c>
      <c r="BC603">
        <v>1</v>
      </c>
      <c r="BD603">
        <v>1</v>
      </c>
      <c r="BE603">
        <v>3</v>
      </c>
      <c r="BF603">
        <v>1</v>
      </c>
      <c r="BG603" t="s">
        <v>97</v>
      </c>
      <c r="BH603" s="1">
        <v>6</v>
      </c>
      <c r="BI603" t="s">
        <v>107</v>
      </c>
      <c r="BJ603" s="2">
        <v>1</v>
      </c>
      <c r="BK603" s="1">
        <f t="shared" si="39"/>
        <v>1</v>
      </c>
      <c r="BL603" t="s">
        <v>97</v>
      </c>
      <c r="BM603" t="s">
        <v>127</v>
      </c>
      <c r="BN603">
        <v>1979</v>
      </c>
      <c r="BO603" t="s">
        <v>102</v>
      </c>
      <c r="BP603">
        <v>1</v>
      </c>
      <c r="BQ603">
        <v>544</v>
      </c>
      <c r="BR603" t="s">
        <v>98</v>
      </c>
      <c r="BS603" t="s">
        <v>98</v>
      </c>
      <c r="BT603" t="s">
        <v>190</v>
      </c>
      <c r="BU603">
        <v>0</v>
      </c>
      <c r="BV603">
        <v>162</v>
      </c>
      <c r="BW603">
        <v>0</v>
      </c>
      <c r="BX603">
        <v>0</v>
      </c>
      <c r="BY603">
        <v>126</v>
      </c>
      <c r="BZ603">
        <v>0</v>
      </c>
      <c r="CA603" t="s">
        <v>83</v>
      </c>
      <c r="CB603" t="s">
        <v>83</v>
      </c>
      <c r="CC603" t="s">
        <v>83</v>
      </c>
      <c r="CD603">
        <v>0</v>
      </c>
      <c r="CE603">
        <v>12</v>
      </c>
      <c r="CF603">
        <v>2007</v>
      </c>
      <c r="CG603" t="s">
        <v>110</v>
      </c>
      <c r="CH603" t="s">
        <v>111</v>
      </c>
      <c r="CI603" s="3">
        <v>141000</v>
      </c>
    </row>
    <row r="604" spans="1:87" x14ac:dyDescent="0.3">
      <c r="A604" s="1">
        <v>603</v>
      </c>
      <c r="B604">
        <v>60</v>
      </c>
      <c r="C604" t="s">
        <v>81</v>
      </c>
      <c r="D604">
        <v>80</v>
      </c>
      <c r="E604" s="1">
        <v>10041</v>
      </c>
      <c r="F604" s="2" t="s">
        <v>82</v>
      </c>
      <c r="G604" s="1">
        <f t="shared" si="36"/>
        <v>1</v>
      </c>
      <c r="H604" t="s">
        <v>83</v>
      </c>
      <c r="I604" t="s">
        <v>120</v>
      </c>
      <c r="J604" t="s">
        <v>85</v>
      </c>
      <c r="K604" t="s">
        <v>86</v>
      </c>
      <c r="L604" t="s">
        <v>87</v>
      </c>
      <c r="M604" t="s">
        <v>88</v>
      </c>
      <c r="N604" t="s">
        <v>170</v>
      </c>
      <c r="O604" t="s">
        <v>90</v>
      </c>
      <c r="P604" t="s">
        <v>90</v>
      </c>
      <c r="Q604" t="s">
        <v>91</v>
      </c>
      <c r="R604" t="s">
        <v>92</v>
      </c>
      <c r="S604">
        <v>8</v>
      </c>
      <c r="T604">
        <v>5</v>
      </c>
      <c r="U604" s="2">
        <v>1992</v>
      </c>
      <c r="V604" s="2">
        <v>1992</v>
      </c>
      <c r="W604" s="1">
        <f t="shared" si="37"/>
        <v>30</v>
      </c>
      <c r="X604" s="1">
        <f t="shared" si="38"/>
        <v>30</v>
      </c>
      <c r="Y604" t="s">
        <v>93</v>
      </c>
      <c r="Z604" t="s">
        <v>94</v>
      </c>
      <c r="AA604" t="s">
        <v>140</v>
      </c>
      <c r="AB604" t="s">
        <v>140</v>
      </c>
      <c r="AC604" t="s">
        <v>117</v>
      </c>
      <c r="AE604">
        <v>0</v>
      </c>
      <c r="AF604" t="s">
        <v>97</v>
      </c>
      <c r="AG604" t="s">
        <v>98</v>
      </c>
      <c r="AH604" t="s">
        <v>99</v>
      </c>
      <c r="AI604" s="1">
        <f>VLOOKUP('Housing Data Set'!AH604, 'Look-Up Tab'!$B$3:$C$8,2,FALSE)</f>
        <v>3</v>
      </c>
      <c r="AJ604" t="s">
        <v>97</v>
      </c>
      <c r="AK604" t="s">
        <v>98</v>
      </c>
      <c r="AL604" t="s">
        <v>121</v>
      </c>
      <c r="AM604" t="s">
        <v>101</v>
      </c>
      <c r="AN604">
        <v>789</v>
      </c>
      <c r="AO604" t="s">
        <v>102</v>
      </c>
      <c r="AP604">
        <v>0</v>
      </c>
      <c r="AQ604">
        <v>119</v>
      </c>
      <c r="AR604">
        <v>908</v>
      </c>
      <c r="AS604" t="s">
        <v>103</v>
      </c>
      <c r="AT604" t="s">
        <v>104</v>
      </c>
      <c r="AU604" t="s">
        <v>105</v>
      </c>
      <c r="AV604" t="s">
        <v>106</v>
      </c>
      <c r="AW604">
        <v>927</v>
      </c>
      <c r="AX604">
        <v>988</v>
      </c>
      <c r="AY604">
        <v>0</v>
      </c>
      <c r="AZ604">
        <v>1915</v>
      </c>
      <c r="BA604">
        <v>1</v>
      </c>
      <c r="BB604">
        <v>0</v>
      </c>
      <c r="BC604">
        <v>2</v>
      </c>
      <c r="BD604">
        <v>1</v>
      </c>
      <c r="BE604">
        <v>3</v>
      </c>
      <c r="BF604">
        <v>1</v>
      </c>
      <c r="BG604" t="s">
        <v>97</v>
      </c>
      <c r="BH604" s="1">
        <v>8</v>
      </c>
      <c r="BI604" t="s">
        <v>107</v>
      </c>
      <c r="BJ604" s="2">
        <v>1</v>
      </c>
      <c r="BK604" s="1">
        <f t="shared" si="39"/>
        <v>1</v>
      </c>
      <c r="BL604" t="s">
        <v>98</v>
      </c>
      <c r="BM604" t="s">
        <v>108</v>
      </c>
      <c r="BN604">
        <v>1992</v>
      </c>
      <c r="BO604" t="s">
        <v>157</v>
      </c>
      <c r="BP604">
        <v>2</v>
      </c>
      <c r="BQ604">
        <v>506</v>
      </c>
      <c r="BR604" t="s">
        <v>98</v>
      </c>
      <c r="BS604" t="s">
        <v>98</v>
      </c>
      <c r="BT604" t="s">
        <v>105</v>
      </c>
      <c r="BU604">
        <v>120</v>
      </c>
      <c r="BV604">
        <v>150</v>
      </c>
      <c r="BW604">
        <v>0</v>
      </c>
      <c r="BX604">
        <v>0</v>
      </c>
      <c r="BY604">
        <v>0</v>
      </c>
      <c r="BZ604">
        <v>0</v>
      </c>
      <c r="CA604" t="s">
        <v>83</v>
      </c>
      <c r="CB604" t="s">
        <v>83</v>
      </c>
      <c r="CC604" t="s">
        <v>83</v>
      </c>
      <c r="CD604">
        <v>0</v>
      </c>
      <c r="CE604">
        <v>2</v>
      </c>
      <c r="CF604">
        <v>2006</v>
      </c>
      <c r="CG604" t="s">
        <v>110</v>
      </c>
      <c r="CH604" t="s">
        <v>128</v>
      </c>
      <c r="CI604" s="3">
        <v>220000</v>
      </c>
    </row>
    <row r="605" spans="1:87" x14ac:dyDescent="0.3">
      <c r="A605" s="1">
        <v>604</v>
      </c>
      <c r="B605">
        <v>160</v>
      </c>
      <c r="C605" t="s">
        <v>192</v>
      </c>
      <c r="D605">
        <v>30</v>
      </c>
      <c r="E605" s="1">
        <v>3182</v>
      </c>
      <c r="F605" s="2" t="s">
        <v>82</v>
      </c>
      <c r="G605" s="1">
        <f t="shared" si="36"/>
        <v>1</v>
      </c>
      <c r="H605" t="s">
        <v>82</v>
      </c>
      <c r="I605" t="s">
        <v>84</v>
      </c>
      <c r="J605" t="s">
        <v>85</v>
      </c>
      <c r="K605" t="s">
        <v>86</v>
      </c>
      <c r="L605" t="s">
        <v>87</v>
      </c>
      <c r="M605" t="s">
        <v>88</v>
      </c>
      <c r="N605" t="s">
        <v>136</v>
      </c>
      <c r="O605" t="s">
        <v>90</v>
      </c>
      <c r="P605" t="s">
        <v>90</v>
      </c>
      <c r="Q605" t="s">
        <v>179</v>
      </c>
      <c r="R605" t="s">
        <v>92</v>
      </c>
      <c r="S605">
        <v>7</v>
      </c>
      <c r="T605">
        <v>5</v>
      </c>
      <c r="U605" s="2">
        <v>2004</v>
      </c>
      <c r="V605" s="2">
        <v>2005</v>
      </c>
      <c r="W605" s="1">
        <f t="shared" si="37"/>
        <v>18</v>
      </c>
      <c r="X605" s="1">
        <f t="shared" si="38"/>
        <v>17</v>
      </c>
      <c r="Y605" t="s">
        <v>93</v>
      </c>
      <c r="Z605" t="s">
        <v>94</v>
      </c>
      <c r="AA605" t="s">
        <v>116</v>
      </c>
      <c r="AB605" t="s">
        <v>116</v>
      </c>
      <c r="AC605" t="s">
        <v>117</v>
      </c>
      <c r="AE605">
        <v>0</v>
      </c>
      <c r="AF605" t="s">
        <v>97</v>
      </c>
      <c r="AG605" t="s">
        <v>98</v>
      </c>
      <c r="AH605" t="s">
        <v>99</v>
      </c>
      <c r="AI605" s="1">
        <f>VLOOKUP('Housing Data Set'!AH605, 'Look-Up Tab'!$B$3:$C$8,2,FALSE)</f>
        <v>3</v>
      </c>
      <c r="AJ605" t="s">
        <v>97</v>
      </c>
      <c r="AK605" t="s">
        <v>98</v>
      </c>
      <c r="AL605" t="s">
        <v>100</v>
      </c>
      <c r="AM605" t="s">
        <v>102</v>
      </c>
      <c r="AN605">
        <v>0</v>
      </c>
      <c r="AO605" t="s">
        <v>102</v>
      </c>
      <c r="AP605">
        <v>0</v>
      </c>
      <c r="AQ605">
        <v>600</v>
      </c>
      <c r="AR605">
        <v>600</v>
      </c>
      <c r="AS605" t="s">
        <v>103</v>
      </c>
      <c r="AT605" t="s">
        <v>104</v>
      </c>
      <c r="AU605" t="s">
        <v>105</v>
      </c>
      <c r="AV605" t="s">
        <v>106</v>
      </c>
      <c r="AW605">
        <v>600</v>
      </c>
      <c r="AX605">
        <v>600</v>
      </c>
      <c r="AY605">
        <v>0</v>
      </c>
      <c r="AZ605">
        <v>1200</v>
      </c>
      <c r="BA605">
        <v>0</v>
      </c>
      <c r="BB605">
        <v>0</v>
      </c>
      <c r="BC605">
        <v>2</v>
      </c>
      <c r="BD605">
        <v>1</v>
      </c>
      <c r="BE605">
        <v>2</v>
      </c>
      <c r="BF605">
        <v>1</v>
      </c>
      <c r="BG605" t="s">
        <v>97</v>
      </c>
      <c r="BH605" s="1">
        <v>4</v>
      </c>
      <c r="BI605" t="s">
        <v>107</v>
      </c>
      <c r="BJ605" s="2">
        <v>0</v>
      </c>
      <c r="BK605" s="1">
        <f t="shared" si="39"/>
        <v>0</v>
      </c>
      <c r="BL605" t="s">
        <v>83</v>
      </c>
      <c r="BM605" t="s">
        <v>127</v>
      </c>
      <c r="BN605">
        <v>2004</v>
      </c>
      <c r="BO605" t="s">
        <v>109</v>
      </c>
      <c r="BP605">
        <v>2</v>
      </c>
      <c r="BQ605">
        <v>480</v>
      </c>
      <c r="BR605" t="s">
        <v>98</v>
      </c>
      <c r="BS605" t="s">
        <v>98</v>
      </c>
      <c r="BT605" t="s">
        <v>105</v>
      </c>
      <c r="BU605">
        <v>0</v>
      </c>
      <c r="BV605">
        <v>172</v>
      </c>
      <c r="BW605">
        <v>0</v>
      </c>
      <c r="BX605">
        <v>0</v>
      </c>
      <c r="BY605">
        <v>0</v>
      </c>
      <c r="BZ605">
        <v>0</v>
      </c>
      <c r="CA605" t="s">
        <v>83</v>
      </c>
      <c r="CB605" t="s">
        <v>83</v>
      </c>
      <c r="CC605" t="s">
        <v>83</v>
      </c>
      <c r="CD605">
        <v>0</v>
      </c>
      <c r="CE605">
        <v>6</v>
      </c>
      <c r="CF605">
        <v>2010</v>
      </c>
      <c r="CG605" t="s">
        <v>110</v>
      </c>
      <c r="CH605" t="s">
        <v>111</v>
      </c>
      <c r="CI605" s="3">
        <v>151000</v>
      </c>
    </row>
    <row r="606" spans="1:87" x14ac:dyDescent="0.3">
      <c r="A606" s="1">
        <v>605</v>
      </c>
      <c r="B606">
        <v>20</v>
      </c>
      <c r="C606" t="s">
        <v>81</v>
      </c>
      <c r="D606">
        <v>88</v>
      </c>
      <c r="E606" s="1">
        <v>12803</v>
      </c>
      <c r="F606" s="2" t="s">
        <v>82</v>
      </c>
      <c r="G606" s="1">
        <f t="shared" si="36"/>
        <v>1</v>
      </c>
      <c r="H606" t="s">
        <v>83</v>
      </c>
      <c r="I606" t="s">
        <v>120</v>
      </c>
      <c r="J606" t="s">
        <v>85</v>
      </c>
      <c r="K606" t="s">
        <v>86</v>
      </c>
      <c r="L606" t="s">
        <v>87</v>
      </c>
      <c r="M606" t="s">
        <v>88</v>
      </c>
      <c r="N606" t="s">
        <v>89</v>
      </c>
      <c r="O606" t="s">
        <v>90</v>
      </c>
      <c r="P606" t="s">
        <v>90</v>
      </c>
      <c r="Q606" t="s">
        <v>91</v>
      </c>
      <c r="R606" t="s">
        <v>115</v>
      </c>
      <c r="S606">
        <v>7</v>
      </c>
      <c r="T606">
        <v>5</v>
      </c>
      <c r="U606" s="2">
        <v>2002</v>
      </c>
      <c r="V606" s="2">
        <v>2002</v>
      </c>
      <c r="W606" s="1">
        <f t="shared" si="37"/>
        <v>20</v>
      </c>
      <c r="X606" s="1">
        <f t="shared" si="38"/>
        <v>20</v>
      </c>
      <c r="Y606" t="s">
        <v>93</v>
      </c>
      <c r="Z606" t="s">
        <v>94</v>
      </c>
      <c r="AA606" t="s">
        <v>95</v>
      </c>
      <c r="AB606" t="s">
        <v>95</v>
      </c>
      <c r="AC606" t="s">
        <v>96</v>
      </c>
      <c r="AE606">
        <v>99</v>
      </c>
      <c r="AF606" t="s">
        <v>97</v>
      </c>
      <c r="AG606" t="s">
        <v>98</v>
      </c>
      <c r="AH606" t="s">
        <v>99</v>
      </c>
      <c r="AI606" s="1">
        <f>VLOOKUP('Housing Data Set'!AH606, 'Look-Up Tab'!$B$3:$C$8,2,FALSE)</f>
        <v>3</v>
      </c>
      <c r="AJ606" t="s">
        <v>97</v>
      </c>
      <c r="AK606" t="s">
        <v>98</v>
      </c>
      <c r="AL606" t="s">
        <v>121</v>
      </c>
      <c r="AM606" t="s">
        <v>101</v>
      </c>
      <c r="AN606">
        <v>922</v>
      </c>
      <c r="AO606" t="s">
        <v>102</v>
      </c>
      <c r="AP606">
        <v>0</v>
      </c>
      <c r="AQ606">
        <v>572</v>
      </c>
      <c r="AR606">
        <v>1494</v>
      </c>
      <c r="AS606" t="s">
        <v>103</v>
      </c>
      <c r="AT606" t="s">
        <v>104</v>
      </c>
      <c r="AU606" t="s">
        <v>105</v>
      </c>
      <c r="AV606" t="s">
        <v>106</v>
      </c>
      <c r="AW606">
        <v>1494</v>
      </c>
      <c r="AX606">
        <v>0</v>
      </c>
      <c r="AY606">
        <v>0</v>
      </c>
      <c r="AZ606">
        <v>1494</v>
      </c>
      <c r="BA606">
        <v>1</v>
      </c>
      <c r="BB606">
        <v>0</v>
      </c>
      <c r="BC606">
        <v>2</v>
      </c>
      <c r="BD606">
        <v>0</v>
      </c>
      <c r="BE606">
        <v>3</v>
      </c>
      <c r="BF606">
        <v>1</v>
      </c>
      <c r="BG606" t="s">
        <v>97</v>
      </c>
      <c r="BH606" s="1">
        <v>6</v>
      </c>
      <c r="BI606" t="s">
        <v>107</v>
      </c>
      <c r="BJ606" s="2">
        <v>1</v>
      </c>
      <c r="BK606" s="1">
        <f t="shared" si="39"/>
        <v>1</v>
      </c>
      <c r="BL606" t="s">
        <v>98</v>
      </c>
      <c r="BM606" t="s">
        <v>108</v>
      </c>
      <c r="BN606">
        <v>2002</v>
      </c>
      <c r="BO606" t="s">
        <v>109</v>
      </c>
      <c r="BP606">
        <v>2</v>
      </c>
      <c r="BQ606">
        <v>530</v>
      </c>
      <c r="BR606" t="s">
        <v>98</v>
      </c>
      <c r="BS606" t="s">
        <v>98</v>
      </c>
      <c r="BT606" t="s">
        <v>105</v>
      </c>
      <c r="BU606">
        <v>192</v>
      </c>
      <c r="BV606">
        <v>36</v>
      </c>
      <c r="BW606">
        <v>0</v>
      </c>
      <c r="BX606">
        <v>0</v>
      </c>
      <c r="BY606">
        <v>0</v>
      </c>
      <c r="BZ606">
        <v>0</v>
      </c>
      <c r="CA606" t="s">
        <v>83</v>
      </c>
      <c r="CB606" t="s">
        <v>83</v>
      </c>
      <c r="CC606" t="s">
        <v>83</v>
      </c>
      <c r="CD606">
        <v>0</v>
      </c>
      <c r="CE606">
        <v>9</v>
      </c>
      <c r="CF606">
        <v>2008</v>
      </c>
      <c r="CG606" t="s">
        <v>110</v>
      </c>
      <c r="CH606" t="s">
        <v>111</v>
      </c>
      <c r="CI606" s="3">
        <v>221000</v>
      </c>
    </row>
    <row r="607" spans="1:87" x14ac:dyDescent="0.3">
      <c r="A607" s="1">
        <v>606</v>
      </c>
      <c r="B607">
        <v>60</v>
      </c>
      <c r="C607" t="s">
        <v>81</v>
      </c>
      <c r="D607">
        <v>85</v>
      </c>
      <c r="E607" s="1">
        <v>13600</v>
      </c>
      <c r="F607" s="2" t="s">
        <v>82</v>
      </c>
      <c r="G607" s="1">
        <f t="shared" si="36"/>
        <v>1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88</v>
      </c>
      <c r="N607" t="s">
        <v>162</v>
      </c>
      <c r="O607" t="s">
        <v>90</v>
      </c>
      <c r="P607" t="s">
        <v>90</v>
      </c>
      <c r="Q607" t="s">
        <v>91</v>
      </c>
      <c r="R607" t="s">
        <v>92</v>
      </c>
      <c r="S607">
        <v>7</v>
      </c>
      <c r="T607">
        <v>6</v>
      </c>
      <c r="U607" s="2">
        <v>1965</v>
      </c>
      <c r="V607" s="2">
        <v>1990</v>
      </c>
      <c r="W607" s="1">
        <f t="shared" si="37"/>
        <v>57</v>
      </c>
      <c r="X607" s="1">
        <f t="shared" si="38"/>
        <v>32</v>
      </c>
      <c r="Y607" t="s">
        <v>93</v>
      </c>
      <c r="Z607" t="s">
        <v>94</v>
      </c>
      <c r="AA607" t="s">
        <v>140</v>
      </c>
      <c r="AB607" t="s">
        <v>140</v>
      </c>
      <c r="AC607" t="s">
        <v>96</v>
      </c>
      <c r="AE607">
        <v>176</v>
      </c>
      <c r="AF607" t="s">
        <v>98</v>
      </c>
      <c r="AG607" t="s">
        <v>98</v>
      </c>
      <c r="AH607" t="s">
        <v>118</v>
      </c>
      <c r="AI607" s="1">
        <f>VLOOKUP('Housing Data Set'!AH607, 'Look-Up Tab'!$B$3:$C$8,2,FALSE)</f>
        <v>2</v>
      </c>
      <c r="AJ607" t="s">
        <v>98</v>
      </c>
      <c r="AK607" t="s">
        <v>98</v>
      </c>
      <c r="AL607" t="s">
        <v>100</v>
      </c>
      <c r="AM607" t="s">
        <v>141</v>
      </c>
      <c r="AN607">
        <v>454</v>
      </c>
      <c r="AO607" t="s">
        <v>102</v>
      </c>
      <c r="AP607">
        <v>0</v>
      </c>
      <c r="AQ607">
        <v>314</v>
      </c>
      <c r="AR607">
        <v>768</v>
      </c>
      <c r="AS607" t="s">
        <v>103</v>
      </c>
      <c r="AT607" t="s">
        <v>98</v>
      </c>
      <c r="AU607" t="s">
        <v>105</v>
      </c>
      <c r="AV607" t="s">
        <v>106</v>
      </c>
      <c r="AW607">
        <v>1186</v>
      </c>
      <c r="AX607">
        <v>800</v>
      </c>
      <c r="AY607">
        <v>0</v>
      </c>
      <c r="AZ607">
        <v>1986</v>
      </c>
      <c r="BA607">
        <v>0</v>
      </c>
      <c r="BB607">
        <v>0</v>
      </c>
      <c r="BC607">
        <v>2</v>
      </c>
      <c r="BD607">
        <v>1</v>
      </c>
      <c r="BE607">
        <v>3</v>
      </c>
      <c r="BF607">
        <v>1</v>
      </c>
      <c r="BG607" t="s">
        <v>98</v>
      </c>
      <c r="BH607" s="1">
        <v>7</v>
      </c>
      <c r="BI607" t="s">
        <v>107</v>
      </c>
      <c r="BJ607" s="2">
        <v>3</v>
      </c>
      <c r="BK607" s="1">
        <f t="shared" si="39"/>
        <v>1</v>
      </c>
      <c r="BL607" t="s">
        <v>147</v>
      </c>
      <c r="BM607" t="s">
        <v>108</v>
      </c>
      <c r="BN607">
        <v>1965</v>
      </c>
      <c r="BO607" t="s">
        <v>102</v>
      </c>
      <c r="BP607">
        <v>2</v>
      </c>
      <c r="BQ607">
        <v>486</v>
      </c>
      <c r="BR607" t="s">
        <v>98</v>
      </c>
      <c r="BS607" t="s">
        <v>98</v>
      </c>
      <c r="BT607" t="s">
        <v>105</v>
      </c>
      <c r="BU607">
        <v>0</v>
      </c>
      <c r="BV607">
        <v>42</v>
      </c>
      <c r="BW607">
        <v>0</v>
      </c>
      <c r="BX607">
        <v>0</v>
      </c>
      <c r="BY607">
        <v>189</v>
      </c>
      <c r="BZ607">
        <v>0</v>
      </c>
      <c r="CA607" t="s">
        <v>83</v>
      </c>
      <c r="CB607" t="s">
        <v>83</v>
      </c>
      <c r="CC607" t="s">
        <v>83</v>
      </c>
      <c r="CD607">
        <v>0</v>
      </c>
      <c r="CE607">
        <v>10</v>
      </c>
      <c r="CF607">
        <v>2009</v>
      </c>
      <c r="CG607" t="s">
        <v>110</v>
      </c>
      <c r="CH607" t="s">
        <v>111</v>
      </c>
      <c r="CI607" s="3">
        <v>205000</v>
      </c>
    </row>
    <row r="608" spans="1:87" x14ac:dyDescent="0.3">
      <c r="A608" s="1">
        <v>607</v>
      </c>
      <c r="B608">
        <v>20</v>
      </c>
      <c r="C608" t="s">
        <v>81</v>
      </c>
      <c r="D608">
        <v>82</v>
      </c>
      <c r="E608" s="1">
        <v>12464</v>
      </c>
      <c r="F608" s="2" t="s">
        <v>82</v>
      </c>
      <c r="G608" s="1">
        <f t="shared" si="36"/>
        <v>1</v>
      </c>
      <c r="H608" t="s">
        <v>83</v>
      </c>
      <c r="I608" t="s">
        <v>160</v>
      </c>
      <c r="J608" t="s">
        <v>195</v>
      </c>
      <c r="K608" t="s">
        <v>86</v>
      </c>
      <c r="L608" t="s">
        <v>122</v>
      </c>
      <c r="M608" t="s">
        <v>194</v>
      </c>
      <c r="N608" t="s">
        <v>89</v>
      </c>
      <c r="O608" t="s">
        <v>90</v>
      </c>
      <c r="P608" t="s">
        <v>90</v>
      </c>
      <c r="Q608" t="s">
        <v>91</v>
      </c>
      <c r="R608" t="s">
        <v>115</v>
      </c>
      <c r="S608">
        <v>5</v>
      </c>
      <c r="T608">
        <v>5</v>
      </c>
      <c r="U608" s="2">
        <v>1996</v>
      </c>
      <c r="V608" s="2">
        <v>1996</v>
      </c>
      <c r="W608" s="1">
        <f t="shared" si="37"/>
        <v>26</v>
      </c>
      <c r="X608" s="1">
        <f t="shared" si="38"/>
        <v>26</v>
      </c>
      <c r="Y608" t="s">
        <v>93</v>
      </c>
      <c r="Z608" t="s">
        <v>94</v>
      </c>
      <c r="AA608" t="s">
        <v>95</v>
      </c>
      <c r="AB608" t="s">
        <v>95</v>
      </c>
      <c r="AC608" t="s">
        <v>117</v>
      </c>
      <c r="AE608">
        <v>0</v>
      </c>
      <c r="AF608" t="s">
        <v>98</v>
      </c>
      <c r="AG608" t="s">
        <v>97</v>
      </c>
      <c r="AH608" t="s">
        <v>99</v>
      </c>
      <c r="AI608" s="1">
        <f>VLOOKUP('Housing Data Set'!AH608, 'Look-Up Tab'!$B$3:$C$8,2,FALSE)</f>
        <v>3</v>
      </c>
      <c r="AJ608" t="s">
        <v>97</v>
      </c>
      <c r="AK608" t="s">
        <v>98</v>
      </c>
      <c r="AL608" t="s">
        <v>100</v>
      </c>
      <c r="AM608" t="s">
        <v>101</v>
      </c>
      <c r="AN608">
        <v>732</v>
      </c>
      <c r="AO608" t="s">
        <v>102</v>
      </c>
      <c r="AP608">
        <v>0</v>
      </c>
      <c r="AQ608">
        <v>308</v>
      </c>
      <c r="AR608">
        <v>1040</v>
      </c>
      <c r="AS608" t="s">
        <v>103</v>
      </c>
      <c r="AT608" t="s">
        <v>97</v>
      </c>
      <c r="AU608" t="s">
        <v>105</v>
      </c>
      <c r="AV608" t="s">
        <v>106</v>
      </c>
      <c r="AW608">
        <v>1040</v>
      </c>
      <c r="AX608">
        <v>0</v>
      </c>
      <c r="AY608">
        <v>0</v>
      </c>
      <c r="AZ608">
        <v>1040</v>
      </c>
      <c r="BA608">
        <v>1</v>
      </c>
      <c r="BB608">
        <v>0</v>
      </c>
      <c r="BC608">
        <v>1</v>
      </c>
      <c r="BD608">
        <v>0</v>
      </c>
      <c r="BE608">
        <v>3</v>
      </c>
      <c r="BF608">
        <v>1</v>
      </c>
      <c r="BG608" t="s">
        <v>97</v>
      </c>
      <c r="BH608" s="1">
        <v>6</v>
      </c>
      <c r="BI608" t="s">
        <v>107</v>
      </c>
      <c r="BJ608" s="2">
        <v>0</v>
      </c>
      <c r="BK608" s="1">
        <f t="shared" si="39"/>
        <v>0</v>
      </c>
      <c r="BL608" t="s">
        <v>83</v>
      </c>
      <c r="BM608" t="s">
        <v>127</v>
      </c>
      <c r="BN608">
        <v>2000</v>
      </c>
      <c r="BO608" t="s">
        <v>102</v>
      </c>
      <c r="BP608">
        <v>2</v>
      </c>
      <c r="BQ608">
        <v>576</v>
      </c>
      <c r="BR608" t="s">
        <v>98</v>
      </c>
      <c r="BS608" t="s">
        <v>98</v>
      </c>
      <c r="BT608" t="s">
        <v>105</v>
      </c>
      <c r="BU608">
        <v>168</v>
      </c>
      <c r="BV608">
        <v>0</v>
      </c>
      <c r="BW608">
        <v>0</v>
      </c>
      <c r="BX608">
        <v>0</v>
      </c>
      <c r="BY608">
        <v>0</v>
      </c>
      <c r="BZ608">
        <v>0</v>
      </c>
      <c r="CA608" t="s">
        <v>83</v>
      </c>
      <c r="CB608" t="s">
        <v>165</v>
      </c>
      <c r="CC608" t="s">
        <v>83</v>
      </c>
      <c r="CD608">
        <v>0</v>
      </c>
      <c r="CE608">
        <v>11</v>
      </c>
      <c r="CF608">
        <v>2009</v>
      </c>
      <c r="CG608" t="s">
        <v>110</v>
      </c>
      <c r="CH608" t="s">
        <v>111</v>
      </c>
      <c r="CI608" s="3">
        <v>152000</v>
      </c>
    </row>
    <row r="609" spans="1:87" x14ac:dyDescent="0.3">
      <c r="A609" s="1">
        <v>608</v>
      </c>
      <c r="B609">
        <v>20</v>
      </c>
      <c r="C609" t="s">
        <v>81</v>
      </c>
      <c r="D609">
        <v>78</v>
      </c>
      <c r="E609" s="1">
        <v>7800</v>
      </c>
      <c r="F609" s="2" t="s">
        <v>82</v>
      </c>
      <c r="G609" s="1">
        <f t="shared" si="36"/>
        <v>1</v>
      </c>
      <c r="H609" t="s">
        <v>83</v>
      </c>
      <c r="I609" t="s">
        <v>84</v>
      </c>
      <c r="J609" t="s">
        <v>175</v>
      </c>
      <c r="K609" t="s">
        <v>86</v>
      </c>
      <c r="L609" t="s">
        <v>87</v>
      </c>
      <c r="M609" t="s">
        <v>194</v>
      </c>
      <c r="N609" t="s">
        <v>185</v>
      </c>
      <c r="O609" t="s">
        <v>90</v>
      </c>
      <c r="P609" t="s">
        <v>90</v>
      </c>
      <c r="Q609" t="s">
        <v>91</v>
      </c>
      <c r="R609" t="s">
        <v>92</v>
      </c>
      <c r="S609">
        <v>5</v>
      </c>
      <c r="T609">
        <v>8</v>
      </c>
      <c r="U609" s="2">
        <v>1948</v>
      </c>
      <c r="V609" s="2">
        <v>2002</v>
      </c>
      <c r="W609" s="1">
        <f t="shared" si="37"/>
        <v>74</v>
      </c>
      <c r="X609" s="1">
        <f t="shared" si="38"/>
        <v>20</v>
      </c>
      <c r="Y609" t="s">
        <v>93</v>
      </c>
      <c r="Z609" t="s">
        <v>94</v>
      </c>
      <c r="AA609" t="s">
        <v>116</v>
      </c>
      <c r="AB609" t="s">
        <v>116</v>
      </c>
      <c r="AC609" t="s">
        <v>117</v>
      </c>
      <c r="AE609">
        <v>0</v>
      </c>
      <c r="AF609" t="s">
        <v>98</v>
      </c>
      <c r="AG609" t="s">
        <v>97</v>
      </c>
      <c r="AH609" t="s">
        <v>118</v>
      </c>
      <c r="AI609" s="1">
        <f>VLOOKUP('Housing Data Set'!AH609, 'Look-Up Tab'!$B$3:$C$8,2,FALSE)</f>
        <v>2</v>
      </c>
      <c r="AJ609" t="s">
        <v>98</v>
      </c>
      <c r="AK609" t="s">
        <v>97</v>
      </c>
      <c r="AL609" t="s">
        <v>100</v>
      </c>
      <c r="AM609" t="s">
        <v>101</v>
      </c>
      <c r="AN609">
        <v>603</v>
      </c>
      <c r="AO609" t="s">
        <v>102</v>
      </c>
      <c r="AP609">
        <v>0</v>
      </c>
      <c r="AQ609">
        <v>293</v>
      </c>
      <c r="AR609">
        <v>896</v>
      </c>
      <c r="AS609" t="s">
        <v>103</v>
      </c>
      <c r="AT609" t="s">
        <v>104</v>
      </c>
      <c r="AU609" t="s">
        <v>105</v>
      </c>
      <c r="AV609" t="s">
        <v>106</v>
      </c>
      <c r="AW609">
        <v>1112</v>
      </c>
      <c r="AX609">
        <v>896</v>
      </c>
      <c r="AY609">
        <v>0</v>
      </c>
      <c r="AZ609">
        <v>2008</v>
      </c>
      <c r="BA609">
        <v>1</v>
      </c>
      <c r="BB609">
        <v>0</v>
      </c>
      <c r="BC609">
        <v>3</v>
      </c>
      <c r="BD609">
        <v>0</v>
      </c>
      <c r="BE609">
        <v>3</v>
      </c>
      <c r="BF609">
        <v>1</v>
      </c>
      <c r="BG609" t="s">
        <v>104</v>
      </c>
      <c r="BH609" s="1">
        <v>8</v>
      </c>
      <c r="BI609" t="s">
        <v>107</v>
      </c>
      <c r="BJ609" s="2">
        <v>0</v>
      </c>
      <c r="BK609" s="1">
        <f t="shared" si="39"/>
        <v>0</v>
      </c>
      <c r="BL609" t="s">
        <v>83</v>
      </c>
      <c r="BM609" t="s">
        <v>108</v>
      </c>
      <c r="BN609">
        <v>1948</v>
      </c>
      <c r="BO609" t="s">
        <v>102</v>
      </c>
      <c r="BP609">
        <v>1</v>
      </c>
      <c r="BQ609">
        <v>230</v>
      </c>
      <c r="BR609" t="s">
        <v>98</v>
      </c>
      <c r="BS609" t="s">
        <v>98</v>
      </c>
      <c r="BT609" t="s">
        <v>105</v>
      </c>
      <c r="BU609">
        <v>103</v>
      </c>
      <c r="BV609">
        <v>0</v>
      </c>
      <c r="BW609">
        <v>0</v>
      </c>
      <c r="BX609">
        <v>0</v>
      </c>
      <c r="BY609">
        <v>0</v>
      </c>
      <c r="BZ609">
        <v>0</v>
      </c>
      <c r="CA609" t="s">
        <v>83</v>
      </c>
      <c r="CB609" t="s">
        <v>83</v>
      </c>
      <c r="CC609" t="s">
        <v>83</v>
      </c>
      <c r="CD609">
        <v>0</v>
      </c>
      <c r="CE609">
        <v>8</v>
      </c>
      <c r="CF609">
        <v>2006</v>
      </c>
      <c r="CG609" t="s">
        <v>110</v>
      </c>
      <c r="CH609" t="s">
        <v>111</v>
      </c>
      <c r="CI609" s="3">
        <v>225000</v>
      </c>
    </row>
    <row r="610" spans="1:87" x14ac:dyDescent="0.3">
      <c r="A610" s="1">
        <v>609</v>
      </c>
      <c r="B610">
        <v>70</v>
      </c>
      <c r="C610" t="s">
        <v>81</v>
      </c>
      <c r="D610">
        <v>78</v>
      </c>
      <c r="E610" s="1">
        <v>12168</v>
      </c>
      <c r="F610" s="2" t="s">
        <v>82</v>
      </c>
      <c r="G610" s="1">
        <f t="shared" si="36"/>
        <v>1</v>
      </c>
      <c r="H610" t="s">
        <v>83</v>
      </c>
      <c r="I610" t="s">
        <v>84</v>
      </c>
      <c r="J610" t="s">
        <v>199</v>
      </c>
      <c r="K610" t="s">
        <v>86</v>
      </c>
      <c r="L610" t="s">
        <v>87</v>
      </c>
      <c r="M610" t="s">
        <v>194</v>
      </c>
      <c r="N610" t="s">
        <v>123</v>
      </c>
      <c r="O610" t="s">
        <v>90</v>
      </c>
      <c r="P610" t="s">
        <v>90</v>
      </c>
      <c r="Q610" t="s">
        <v>91</v>
      </c>
      <c r="R610" t="s">
        <v>92</v>
      </c>
      <c r="S610">
        <v>8</v>
      </c>
      <c r="T610">
        <v>6</v>
      </c>
      <c r="U610" s="2">
        <v>1934</v>
      </c>
      <c r="V610" s="2">
        <v>1998</v>
      </c>
      <c r="W610" s="1">
        <f t="shared" si="37"/>
        <v>88</v>
      </c>
      <c r="X610" s="1">
        <f t="shared" si="38"/>
        <v>24</v>
      </c>
      <c r="Y610" t="s">
        <v>93</v>
      </c>
      <c r="Z610" t="s">
        <v>94</v>
      </c>
      <c r="AA610" t="s">
        <v>96</v>
      </c>
      <c r="AB610" t="s">
        <v>124</v>
      </c>
      <c r="AC610" t="s">
        <v>117</v>
      </c>
      <c r="AE610">
        <v>0</v>
      </c>
      <c r="AF610" t="s">
        <v>98</v>
      </c>
      <c r="AG610" t="s">
        <v>98</v>
      </c>
      <c r="AH610" t="s">
        <v>99</v>
      </c>
      <c r="AI610" s="1">
        <f>VLOOKUP('Housing Data Set'!AH610, 'Look-Up Tab'!$B$3:$C$8,2,FALSE)</f>
        <v>3</v>
      </c>
      <c r="AJ610" t="s">
        <v>97</v>
      </c>
      <c r="AK610" t="s">
        <v>98</v>
      </c>
      <c r="AL610" t="s">
        <v>121</v>
      </c>
      <c r="AM610" t="s">
        <v>141</v>
      </c>
      <c r="AN610">
        <v>428</v>
      </c>
      <c r="AO610" t="s">
        <v>102</v>
      </c>
      <c r="AP610">
        <v>0</v>
      </c>
      <c r="AQ610">
        <v>537</v>
      </c>
      <c r="AR610">
        <v>965</v>
      </c>
      <c r="AS610" t="s">
        <v>103</v>
      </c>
      <c r="AT610" t="s">
        <v>98</v>
      </c>
      <c r="AU610" t="s">
        <v>105</v>
      </c>
      <c r="AV610" t="s">
        <v>106</v>
      </c>
      <c r="AW610">
        <v>1940</v>
      </c>
      <c r="AX610">
        <v>1254</v>
      </c>
      <c r="AY610">
        <v>0</v>
      </c>
      <c r="AZ610">
        <v>3194</v>
      </c>
      <c r="BA610">
        <v>0</v>
      </c>
      <c r="BB610">
        <v>0</v>
      </c>
      <c r="BC610">
        <v>2</v>
      </c>
      <c r="BD610">
        <v>1</v>
      </c>
      <c r="BE610">
        <v>4</v>
      </c>
      <c r="BF610">
        <v>1</v>
      </c>
      <c r="BG610" t="s">
        <v>98</v>
      </c>
      <c r="BH610" s="1">
        <v>10</v>
      </c>
      <c r="BI610" t="s">
        <v>107</v>
      </c>
      <c r="BJ610" s="2">
        <v>2</v>
      </c>
      <c r="BK610" s="1">
        <f t="shared" si="39"/>
        <v>1</v>
      </c>
      <c r="BL610" t="s">
        <v>97</v>
      </c>
      <c r="BM610" t="s">
        <v>209</v>
      </c>
      <c r="BN610">
        <v>1934</v>
      </c>
      <c r="BO610" t="s">
        <v>102</v>
      </c>
      <c r="BP610">
        <v>2</v>
      </c>
      <c r="BQ610">
        <v>380</v>
      </c>
      <c r="BR610" t="s">
        <v>98</v>
      </c>
      <c r="BS610" t="s">
        <v>98</v>
      </c>
      <c r="BT610" t="s">
        <v>105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 t="s">
        <v>83</v>
      </c>
      <c r="CB610" t="s">
        <v>83</v>
      </c>
      <c r="CC610" t="s">
        <v>83</v>
      </c>
      <c r="CD610">
        <v>0</v>
      </c>
      <c r="CE610">
        <v>9</v>
      </c>
      <c r="CF610">
        <v>2007</v>
      </c>
      <c r="CG610" t="s">
        <v>110</v>
      </c>
      <c r="CH610" t="s">
        <v>210</v>
      </c>
      <c r="CI610" s="3">
        <v>359100</v>
      </c>
    </row>
    <row r="611" spans="1:87" x14ac:dyDescent="0.3">
      <c r="A611" s="1">
        <v>610</v>
      </c>
      <c r="B611">
        <v>20</v>
      </c>
      <c r="C611" t="s">
        <v>81</v>
      </c>
      <c r="D611">
        <v>61</v>
      </c>
      <c r="E611" s="1">
        <v>7943</v>
      </c>
      <c r="F611" s="2" t="s">
        <v>82</v>
      </c>
      <c r="G611" s="1">
        <f t="shared" si="36"/>
        <v>1</v>
      </c>
      <c r="H611" t="s">
        <v>83</v>
      </c>
      <c r="I611" t="s">
        <v>84</v>
      </c>
      <c r="J611" t="s">
        <v>85</v>
      </c>
      <c r="K611" t="s">
        <v>86</v>
      </c>
      <c r="L611" t="s">
        <v>87</v>
      </c>
      <c r="M611" t="s">
        <v>88</v>
      </c>
      <c r="N611" t="s">
        <v>151</v>
      </c>
      <c r="O611" t="s">
        <v>114</v>
      </c>
      <c r="P611" t="s">
        <v>90</v>
      </c>
      <c r="Q611" t="s">
        <v>91</v>
      </c>
      <c r="R611" t="s">
        <v>115</v>
      </c>
      <c r="S611">
        <v>4</v>
      </c>
      <c r="T611">
        <v>5</v>
      </c>
      <c r="U611" s="2">
        <v>1961</v>
      </c>
      <c r="V611" s="2">
        <v>1961</v>
      </c>
      <c r="W611" s="1">
        <f t="shared" si="37"/>
        <v>61</v>
      </c>
      <c r="X611" s="1">
        <f t="shared" si="38"/>
        <v>61</v>
      </c>
      <c r="Y611" t="s">
        <v>93</v>
      </c>
      <c r="Z611" t="s">
        <v>94</v>
      </c>
      <c r="AA611" t="s">
        <v>95</v>
      </c>
      <c r="AB611" t="s">
        <v>95</v>
      </c>
      <c r="AC611" t="s">
        <v>207</v>
      </c>
      <c r="AE611">
        <v>192</v>
      </c>
      <c r="AF611" t="s">
        <v>98</v>
      </c>
      <c r="AG611" t="s">
        <v>147</v>
      </c>
      <c r="AH611" t="s">
        <v>118</v>
      </c>
      <c r="AI611" s="1">
        <f>VLOOKUP('Housing Data Set'!AH611, 'Look-Up Tab'!$B$3:$C$8,2,FALSE)</f>
        <v>2</v>
      </c>
      <c r="AJ611" t="s">
        <v>98</v>
      </c>
      <c r="AK611" t="s">
        <v>98</v>
      </c>
      <c r="AL611" t="s">
        <v>121</v>
      </c>
      <c r="AM611" t="s">
        <v>153</v>
      </c>
      <c r="AN611">
        <v>903</v>
      </c>
      <c r="AO611" t="s">
        <v>102</v>
      </c>
      <c r="AP611">
        <v>0</v>
      </c>
      <c r="AQ611">
        <v>126</v>
      </c>
      <c r="AR611">
        <v>1029</v>
      </c>
      <c r="AS611" t="s">
        <v>103</v>
      </c>
      <c r="AT611" t="s">
        <v>97</v>
      </c>
      <c r="AU611" t="s">
        <v>105</v>
      </c>
      <c r="AV611" t="s">
        <v>106</v>
      </c>
      <c r="AW611">
        <v>1029</v>
      </c>
      <c r="AX611">
        <v>0</v>
      </c>
      <c r="AY611">
        <v>0</v>
      </c>
      <c r="AZ611">
        <v>1029</v>
      </c>
      <c r="BA611">
        <v>1</v>
      </c>
      <c r="BB611">
        <v>0</v>
      </c>
      <c r="BC611">
        <v>1</v>
      </c>
      <c r="BD611">
        <v>0</v>
      </c>
      <c r="BE611">
        <v>3</v>
      </c>
      <c r="BF611">
        <v>1</v>
      </c>
      <c r="BG611" t="s">
        <v>98</v>
      </c>
      <c r="BH611" s="1">
        <v>5</v>
      </c>
      <c r="BI611" t="s">
        <v>107</v>
      </c>
      <c r="BJ611" s="2">
        <v>0</v>
      </c>
      <c r="BK611" s="1">
        <f t="shared" si="39"/>
        <v>0</v>
      </c>
      <c r="BL611" t="s">
        <v>83</v>
      </c>
      <c r="BM611" t="s">
        <v>108</v>
      </c>
      <c r="BN611">
        <v>1961</v>
      </c>
      <c r="BO611" t="s">
        <v>102</v>
      </c>
      <c r="BP611">
        <v>1</v>
      </c>
      <c r="BQ611">
        <v>261</v>
      </c>
      <c r="BR611" t="s">
        <v>98</v>
      </c>
      <c r="BS611" t="s">
        <v>98</v>
      </c>
      <c r="BT611" t="s">
        <v>105</v>
      </c>
      <c r="BU611">
        <v>64</v>
      </c>
      <c r="BV611">
        <v>0</v>
      </c>
      <c r="BW611">
        <v>39</v>
      </c>
      <c r="BX611">
        <v>0</v>
      </c>
      <c r="BY611">
        <v>0</v>
      </c>
      <c r="BZ611">
        <v>0</v>
      </c>
      <c r="CA611" t="s">
        <v>83</v>
      </c>
      <c r="CB611" t="s">
        <v>83</v>
      </c>
      <c r="CC611" t="s">
        <v>83</v>
      </c>
      <c r="CD611">
        <v>0</v>
      </c>
      <c r="CE611">
        <v>4</v>
      </c>
      <c r="CF611">
        <v>2007</v>
      </c>
      <c r="CG611" t="s">
        <v>110</v>
      </c>
      <c r="CH611" t="s">
        <v>111</v>
      </c>
      <c r="CI611" s="3">
        <v>118500</v>
      </c>
    </row>
    <row r="612" spans="1:87" x14ac:dyDescent="0.3">
      <c r="A612" s="1">
        <v>611</v>
      </c>
      <c r="B612">
        <v>60</v>
      </c>
      <c r="C612" t="s">
        <v>81</v>
      </c>
      <c r="D612" t="s">
        <v>83</v>
      </c>
      <c r="E612" s="1">
        <v>11050</v>
      </c>
      <c r="F612" s="2" t="s">
        <v>82</v>
      </c>
      <c r="G612" s="1">
        <f t="shared" si="36"/>
        <v>1</v>
      </c>
      <c r="H612" t="s">
        <v>83</v>
      </c>
      <c r="I612" t="s">
        <v>84</v>
      </c>
      <c r="J612" t="s">
        <v>85</v>
      </c>
      <c r="K612" t="s">
        <v>86</v>
      </c>
      <c r="L612" t="s">
        <v>87</v>
      </c>
      <c r="M612" t="s">
        <v>88</v>
      </c>
      <c r="N612" t="s">
        <v>89</v>
      </c>
      <c r="O612" t="s">
        <v>139</v>
      </c>
      <c r="P612" t="s">
        <v>90</v>
      </c>
      <c r="Q612" t="s">
        <v>91</v>
      </c>
      <c r="R612" t="s">
        <v>92</v>
      </c>
      <c r="S612">
        <v>9</v>
      </c>
      <c r="T612">
        <v>5</v>
      </c>
      <c r="U612" s="2">
        <v>2000</v>
      </c>
      <c r="V612" s="2">
        <v>2000</v>
      </c>
      <c r="W612" s="1">
        <f t="shared" si="37"/>
        <v>22</v>
      </c>
      <c r="X612" s="1">
        <f t="shared" si="38"/>
        <v>22</v>
      </c>
      <c r="Y612" t="s">
        <v>152</v>
      </c>
      <c r="Z612" t="s">
        <v>94</v>
      </c>
      <c r="AA612" t="s">
        <v>95</v>
      </c>
      <c r="AB612" t="s">
        <v>95</v>
      </c>
      <c r="AC612" t="s">
        <v>96</v>
      </c>
      <c r="AE612">
        <v>204</v>
      </c>
      <c r="AF612" t="s">
        <v>97</v>
      </c>
      <c r="AG612" t="s">
        <v>98</v>
      </c>
      <c r="AH612" t="s">
        <v>99</v>
      </c>
      <c r="AI612" s="1">
        <f>VLOOKUP('Housing Data Set'!AH612, 'Look-Up Tab'!$B$3:$C$8,2,FALSE)</f>
        <v>3</v>
      </c>
      <c r="AJ612" t="s">
        <v>104</v>
      </c>
      <c r="AK612" t="s">
        <v>98</v>
      </c>
      <c r="AL612" t="s">
        <v>121</v>
      </c>
      <c r="AM612" t="s">
        <v>101</v>
      </c>
      <c r="AN612">
        <v>904</v>
      </c>
      <c r="AO612" t="s">
        <v>102</v>
      </c>
      <c r="AP612">
        <v>0</v>
      </c>
      <c r="AQ612">
        <v>536</v>
      </c>
      <c r="AR612">
        <v>1440</v>
      </c>
      <c r="AS612" t="s">
        <v>103</v>
      </c>
      <c r="AT612" t="s">
        <v>104</v>
      </c>
      <c r="AU612" t="s">
        <v>105</v>
      </c>
      <c r="AV612" t="s">
        <v>106</v>
      </c>
      <c r="AW612">
        <v>1476</v>
      </c>
      <c r="AX612">
        <v>677</v>
      </c>
      <c r="AY612">
        <v>0</v>
      </c>
      <c r="AZ612">
        <v>2153</v>
      </c>
      <c r="BA612">
        <v>1</v>
      </c>
      <c r="BB612">
        <v>0</v>
      </c>
      <c r="BC612">
        <v>2</v>
      </c>
      <c r="BD612">
        <v>1</v>
      </c>
      <c r="BE612">
        <v>3</v>
      </c>
      <c r="BF612">
        <v>1</v>
      </c>
      <c r="BG612" t="s">
        <v>104</v>
      </c>
      <c r="BH612" s="1">
        <v>8</v>
      </c>
      <c r="BI612" t="s">
        <v>107</v>
      </c>
      <c r="BJ612" s="2">
        <v>2</v>
      </c>
      <c r="BK612" s="1">
        <f t="shared" si="39"/>
        <v>1</v>
      </c>
      <c r="BL612" t="s">
        <v>104</v>
      </c>
      <c r="BM612" t="s">
        <v>108</v>
      </c>
      <c r="BN612">
        <v>2000</v>
      </c>
      <c r="BO612" t="s">
        <v>157</v>
      </c>
      <c r="BP612">
        <v>3</v>
      </c>
      <c r="BQ612">
        <v>736</v>
      </c>
      <c r="BR612" t="s">
        <v>98</v>
      </c>
      <c r="BS612" t="s">
        <v>98</v>
      </c>
      <c r="BT612" t="s">
        <v>105</v>
      </c>
      <c r="BU612">
        <v>253</v>
      </c>
      <c r="BV612">
        <v>142</v>
      </c>
      <c r="BW612">
        <v>0</v>
      </c>
      <c r="BX612">
        <v>0</v>
      </c>
      <c r="BY612">
        <v>0</v>
      </c>
      <c r="BZ612">
        <v>0</v>
      </c>
      <c r="CA612" t="s">
        <v>83</v>
      </c>
      <c r="CB612" t="s">
        <v>83</v>
      </c>
      <c r="CC612" t="s">
        <v>83</v>
      </c>
      <c r="CD612">
        <v>0</v>
      </c>
      <c r="CE612">
        <v>5</v>
      </c>
      <c r="CF612">
        <v>2009</v>
      </c>
      <c r="CG612" t="s">
        <v>110</v>
      </c>
      <c r="CH612" t="s">
        <v>111</v>
      </c>
      <c r="CI612" s="3">
        <v>313000</v>
      </c>
    </row>
    <row r="613" spans="1:87" x14ac:dyDescent="0.3">
      <c r="A613" s="1">
        <v>612</v>
      </c>
      <c r="B613">
        <v>80</v>
      </c>
      <c r="C613" t="s">
        <v>81</v>
      </c>
      <c r="D613" t="s">
        <v>83</v>
      </c>
      <c r="E613" s="1">
        <v>10395</v>
      </c>
      <c r="F613" s="2" t="s">
        <v>82</v>
      </c>
      <c r="G613" s="1">
        <f t="shared" si="36"/>
        <v>1</v>
      </c>
      <c r="H613" t="s">
        <v>83</v>
      </c>
      <c r="I613" t="s">
        <v>120</v>
      </c>
      <c r="J613" t="s">
        <v>85</v>
      </c>
      <c r="K613" t="s">
        <v>86</v>
      </c>
      <c r="L613" t="s">
        <v>112</v>
      </c>
      <c r="M613" t="s">
        <v>88</v>
      </c>
      <c r="N613" t="s">
        <v>138</v>
      </c>
      <c r="O613" t="s">
        <v>90</v>
      </c>
      <c r="P613" t="s">
        <v>90</v>
      </c>
      <c r="Q613" t="s">
        <v>91</v>
      </c>
      <c r="R613" t="s">
        <v>197</v>
      </c>
      <c r="S613">
        <v>6</v>
      </c>
      <c r="T613">
        <v>6</v>
      </c>
      <c r="U613" s="2">
        <v>1978</v>
      </c>
      <c r="V613" s="2">
        <v>1978</v>
      </c>
      <c r="W613" s="1">
        <f t="shared" si="37"/>
        <v>44</v>
      </c>
      <c r="X613" s="1">
        <f t="shared" si="38"/>
        <v>44</v>
      </c>
      <c r="Y613" t="s">
        <v>93</v>
      </c>
      <c r="Z613" t="s">
        <v>94</v>
      </c>
      <c r="AA613" t="s">
        <v>140</v>
      </c>
      <c r="AB613" t="s">
        <v>140</v>
      </c>
      <c r="AC613" t="s">
        <v>96</v>
      </c>
      <c r="AE613">
        <v>233</v>
      </c>
      <c r="AF613" t="s">
        <v>98</v>
      </c>
      <c r="AG613" t="s">
        <v>98</v>
      </c>
      <c r="AH613" t="s">
        <v>118</v>
      </c>
      <c r="AI613" s="1">
        <f>VLOOKUP('Housing Data Set'!AH613, 'Look-Up Tab'!$B$3:$C$8,2,FALSE)</f>
        <v>2</v>
      </c>
      <c r="AJ613" t="s">
        <v>97</v>
      </c>
      <c r="AK613" t="s">
        <v>98</v>
      </c>
      <c r="AL613" t="s">
        <v>130</v>
      </c>
      <c r="AM613" t="s">
        <v>119</v>
      </c>
      <c r="AN613">
        <v>605</v>
      </c>
      <c r="AO613" t="s">
        <v>102</v>
      </c>
      <c r="AP613">
        <v>0</v>
      </c>
      <c r="AQ613">
        <v>427</v>
      </c>
      <c r="AR613">
        <v>1032</v>
      </c>
      <c r="AS613" t="s">
        <v>103</v>
      </c>
      <c r="AT613" t="s">
        <v>98</v>
      </c>
      <c r="AU613" t="s">
        <v>105</v>
      </c>
      <c r="AV613" t="s">
        <v>106</v>
      </c>
      <c r="AW613">
        <v>1032</v>
      </c>
      <c r="AX613">
        <v>0</v>
      </c>
      <c r="AY613">
        <v>0</v>
      </c>
      <c r="AZ613">
        <v>1032</v>
      </c>
      <c r="BA613">
        <v>0</v>
      </c>
      <c r="BB613">
        <v>1</v>
      </c>
      <c r="BC613">
        <v>2</v>
      </c>
      <c r="BD613">
        <v>0</v>
      </c>
      <c r="BE613">
        <v>3</v>
      </c>
      <c r="BF613">
        <v>1</v>
      </c>
      <c r="BG613" t="s">
        <v>98</v>
      </c>
      <c r="BH613" s="1">
        <v>6</v>
      </c>
      <c r="BI613" t="s">
        <v>107</v>
      </c>
      <c r="BJ613" s="2">
        <v>1</v>
      </c>
      <c r="BK613" s="1">
        <f t="shared" si="39"/>
        <v>1</v>
      </c>
      <c r="BL613" t="s">
        <v>98</v>
      </c>
      <c r="BM613" t="s">
        <v>108</v>
      </c>
      <c r="BN613">
        <v>1978</v>
      </c>
      <c r="BO613" t="s">
        <v>102</v>
      </c>
      <c r="BP613">
        <v>2</v>
      </c>
      <c r="BQ613">
        <v>564</v>
      </c>
      <c r="BR613" t="s">
        <v>98</v>
      </c>
      <c r="BS613" t="s">
        <v>98</v>
      </c>
      <c r="BT613" t="s">
        <v>105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 t="s">
        <v>83</v>
      </c>
      <c r="CB613" t="s">
        <v>134</v>
      </c>
      <c r="CC613" t="s">
        <v>135</v>
      </c>
      <c r="CD613">
        <v>500</v>
      </c>
      <c r="CE613">
        <v>7</v>
      </c>
      <c r="CF613">
        <v>2007</v>
      </c>
      <c r="CG613" t="s">
        <v>110</v>
      </c>
      <c r="CH613" t="s">
        <v>111</v>
      </c>
      <c r="CI613" s="3">
        <v>148000</v>
      </c>
    </row>
    <row r="614" spans="1:87" x14ac:dyDescent="0.3">
      <c r="A614" s="1">
        <v>613</v>
      </c>
      <c r="B614">
        <v>60</v>
      </c>
      <c r="C614" t="s">
        <v>81</v>
      </c>
      <c r="D614" t="s">
        <v>83</v>
      </c>
      <c r="E614" s="1">
        <v>11885</v>
      </c>
      <c r="F614" s="2" t="s">
        <v>82</v>
      </c>
      <c r="G614" s="1">
        <f t="shared" si="36"/>
        <v>1</v>
      </c>
      <c r="H614" t="s">
        <v>83</v>
      </c>
      <c r="I614" t="s">
        <v>84</v>
      </c>
      <c r="J614" t="s">
        <v>85</v>
      </c>
      <c r="K614" t="s">
        <v>86</v>
      </c>
      <c r="L614" t="s">
        <v>87</v>
      </c>
      <c r="M614" t="s">
        <v>88</v>
      </c>
      <c r="N614" t="s">
        <v>89</v>
      </c>
      <c r="O614" t="s">
        <v>90</v>
      </c>
      <c r="P614" t="s">
        <v>90</v>
      </c>
      <c r="Q614" t="s">
        <v>91</v>
      </c>
      <c r="R614" t="s">
        <v>92</v>
      </c>
      <c r="S614">
        <v>8</v>
      </c>
      <c r="T614">
        <v>5</v>
      </c>
      <c r="U614" s="2">
        <v>2001</v>
      </c>
      <c r="V614" s="2">
        <v>2001</v>
      </c>
      <c r="W614" s="1">
        <f t="shared" si="37"/>
        <v>21</v>
      </c>
      <c r="X614" s="1">
        <f t="shared" si="38"/>
        <v>21</v>
      </c>
      <c r="Y614" t="s">
        <v>93</v>
      </c>
      <c r="Z614" t="s">
        <v>94</v>
      </c>
      <c r="AA614" t="s">
        <v>95</v>
      </c>
      <c r="AB614" t="s">
        <v>95</v>
      </c>
      <c r="AC614" t="s">
        <v>96</v>
      </c>
      <c r="AE614">
        <v>108</v>
      </c>
      <c r="AF614" t="s">
        <v>97</v>
      </c>
      <c r="AG614" t="s">
        <v>98</v>
      </c>
      <c r="AH614" t="s">
        <v>99</v>
      </c>
      <c r="AI614" s="1">
        <f>VLOOKUP('Housing Data Set'!AH614, 'Look-Up Tab'!$B$3:$C$8,2,FALSE)</f>
        <v>3</v>
      </c>
      <c r="AJ614" t="s">
        <v>97</v>
      </c>
      <c r="AK614" t="s">
        <v>98</v>
      </c>
      <c r="AL614" t="s">
        <v>130</v>
      </c>
      <c r="AM614" t="s">
        <v>101</v>
      </c>
      <c r="AN614">
        <v>990</v>
      </c>
      <c r="AO614" t="s">
        <v>102</v>
      </c>
      <c r="AP614">
        <v>0</v>
      </c>
      <c r="AQ614">
        <v>309</v>
      </c>
      <c r="AR614">
        <v>1299</v>
      </c>
      <c r="AS614" t="s">
        <v>103</v>
      </c>
      <c r="AT614" t="s">
        <v>104</v>
      </c>
      <c r="AU614" t="s">
        <v>105</v>
      </c>
      <c r="AV614" t="s">
        <v>106</v>
      </c>
      <c r="AW614">
        <v>1299</v>
      </c>
      <c r="AX614">
        <v>573</v>
      </c>
      <c r="AY614">
        <v>0</v>
      </c>
      <c r="AZ614">
        <v>1872</v>
      </c>
      <c r="BA614">
        <v>1</v>
      </c>
      <c r="BB614">
        <v>0</v>
      </c>
      <c r="BC614">
        <v>2</v>
      </c>
      <c r="BD614">
        <v>1</v>
      </c>
      <c r="BE614">
        <v>3</v>
      </c>
      <c r="BF614">
        <v>1</v>
      </c>
      <c r="BG614" t="s">
        <v>104</v>
      </c>
      <c r="BH614" s="1">
        <v>7</v>
      </c>
      <c r="BI614" t="s">
        <v>107</v>
      </c>
      <c r="BJ614" s="2">
        <v>1</v>
      </c>
      <c r="BK614" s="1">
        <f t="shared" si="39"/>
        <v>1</v>
      </c>
      <c r="BL614" t="s">
        <v>98</v>
      </c>
      <c r="BM614" t="s">
        <v>156</v>
      </c>
      <c r="BN614">
        <v>2001</v>
      </c>
      <c r="BO614" t="s">
        <v>109</v>
      </c>
      <c r="BP614">
        <v>2</v>
      </c>
      <c r="BQ614">
        <v>531</v>
      </c>
      <c r="BR614" t="s">
        <v>98</v>
      </c>
      <c r="BS614" t="s">
        <v>98</v>
      </c>
      <c r="BT614" t="s">
        <v>105</v>
      </c>
      <c r="BU614">
        <v>160</v>
      </c>
      <c r="BV614">
        <v>122</v>
      </c>
      <c r="BW614">
        <v>0</v>
      </c>
      <c r="BX614">
        <v>0</v>
      </c>
      <c r="BY614">
        <v>0</v>
      </c>
      <c r="BZ614">
        <v>0</v>
      </c>
      <c r="CA614" t="s">
        <v>83</v>
      </c>
      <c r="CB614" t="s">
        <v>83</v>
      </c>
      <c r="CC614" t="s">
        <v>83</v>
      </c>
      <c r="CD614">
        <v>0</v>
      </c>
      <c r="CE614">
        <v>11</v>
      </c>
      <c r="CF614">
        <v>2009</v>
      </c>
      <c r="CG614" t="s">
        <v>110</v>
      </c>
      <c r="CH614" t="s">
        <v>111</v>
      </c>
      <c r="CI614" s="3">
        <v>261500</v>
      </c>
    </row>
    <row r="615" spans="1:87" x14ac:dyDescent="0.3">
      <c r="A615" s="1">
        <v>614</v>
      </c>
      <c r="B615">
        <v>20</v>
      </c>
      <c r="C615" t="s">
        <v>81</v>
      </c>
      <c r="D615">
        <v>70</v>
      </c>
      <c r="E615" s="1">
        <v>8402</v>
      </c>
      <c r="F615" s="2" t="s">
        <v>82</v>
      </c>
      <c r="G615" s="1">
        <f t="shared" si="36"/>
        <v>1</v>
      </c>
      <c r="H615" t="s">
        <v>83</v>
      </c>
      <c r="I615" t="s">
        <v>84</v>
      </c>
      <c r="J615" t="s">
        <v>85</v>
      </c>
      <c r="K615" t="s">
        <v>86</v>
      </c>
      <c r="L615" t="s">
        <v>87</v>
      </c>
      <c r="M615" t="s">
        <v>88</v>
      </c>
      <c r="N615" t="s">
        <v>131</v>
      </c>
      <c r="O615" t="s">
        <v>114</v>
      </c>
      <c r="P615" t="s">
        <v>90</v>
      </c>
      <c r="Q615" t="s">
        <v>91</v>
      </c>
      <c r="R615" t="s">
        <v>115</v>
      </c>
      <c r="S615">
        <v>5</v>
      </c>
      <c r="T615">
        <v>5</v>
      </c>
      <c r="U615" s="2">
        <v>2007</v>
      </c>
      <c r="V615" s="2">
        <v>2007</v>
      </c>
      <c r="W615" s="1">
        <f t="shared" si="37"/>
        <v>15</v>
      </c>
      <c r="X615" s="1">
        <f t="shared" si="38"/>
        <v>15</v>
      </c>
      <c r="Y615" t="s">
        <v>93</v>
      </c>
      <c r="Z615" t="s">
        <v>94</v>
      </c>
      <c r="AA615" t="s">
        <v>95</v>
      </c>
      <c r="AB615" t="s">
        <v>95</v>
      </c>
      <c r="AC615" t="s">
        <v>117</v>
      </c>
      <c r="AE615">
        <v>0</v>
      </c>
      <c r="AF615" t="s">
        <v>98</v>
      </c>
      <c r="AG615" t="s">
        <v>98</v>
      </c>
      <c r="AH615" t="s">
        <v>99</v>
      </c>
      <c r="AI615" s="1">
        <f>VLOOKUP('Housing Data Set'!AH615, 'Look-Up Tab'!$B$3:$C$8,2,FALSE)</f>
        <v>3</v>
      </c>
      <c r="AJ615" t="s">
        <v>97</v>
      </c>
      <c r="AK615" t="s">
        <v>98</v>
      </c>
      <c r="AL615" t="s">
        <v>100</v>
      </c>
      <c r="AM615" t="s">
        <v>119</v>
      </c>
      <c r="AN615">
        <v>206</v>
      </c>
      <c r="AO615" t="s">
        <v>102</v>
      </c>
      <c r="AP615">
        <v>0</v>
      </c>
      <c r="AQ615">
        <v>914</v>
      </c>
      <c r="AR615">
        <v>1120</v>
      </c>
      <c r="AS615" t="s">
        <v>103</v>
      </c>
      <c r="AT615" t="s">
        <v>104</v>
      </c>
      <c r="AU615" t="s">
        <v>105</v>
      </c>
      <c r="AV615" t="s">
        <v>106</v>
      </c>
      <c r="AW615">
        <v>1120</v>
      </c>
      <c r="AX615">
        <v>0</v>
      </c>
      <c r="AY615">
        <v>0</v>
      </c>
      <c r="AZ615">
        <v>1120</v>
      </c>
      <c r="BA615">
        <v>0</v>
      </c>
      <c r="BB615">
        <v>0</v>
      </c>
      <c r="BC615">
        <v>1</v>
      </c>
      <c r="BD615">
        <v>0</v>
      </c>
      <c r="BE615">
        <v>3</v>
      </c>
      <c r="BF615">
        <v>1</v>
      </c>
      <c r="BG615" t="s">
        <v>98</v>
      </c>
      <c r="BH615" s="1">
        <v>6</v>
      </c>
      <c r="BI615" t="s">
        <v>107</v>
      </c>
      <c r="BJ615" s="2">
        <v>0</v>
      </c>
      <c r="BK615" s="1">
        <f t="shared" si="39"/>
        <v>0</v>
      </c>
      <c r="BL615" t="s">
        <v>83</v>
      </c>
      <c r="BM615" t="s">
        <v>83</v>
      </c>
      <c r="BN615" t="s">
        <v>83</v>
      </c>
      <c r="BO615" t="s">
        <v>83</v>
      </c>
      <c r="BP615">
        <v>0</v>
      </c>
      <c r="BQ615">
        <v>0</v>
      </c>
      <c r="BR615" t="s">
        <v>83</v>
      </c>
      <c r="BS615" t="s">
        <v>83</v>
      </c>
      <c r="BT615" t="s">
        <v>105</v>
      </c>
      <c r="BU615">
        <v>0</v>
      </c>
      <c r="BV615">
        <v>30</v>
      </c>
      <c r="BW615">
        <v>0</v>
      </c>
      <c r="BX615">
        <v>0</v>
      </c>
      <c r="BY615">
        <v>0</v>
      </c>
      <c r="BZ615">
        <v>0</v>
      </c>
      <c r="CA615" t="s">
        <v>83</v>
      </c>
      <c r="CB615" t="s">
        <v>83</v>
      </c>
      <c r="CC615" t="s">
        <v>83</v>
      </c>
      <c r="CD615">
        <v>0</v>
      </c>
      <c r="CE615">
        <v>12</v>
      </c>
      <c r="CF615">
        <v>2007</v>
      </c>
      <c r="CG615" t="s">
        <v>158</v>
      </c>
      <c r="CH615" t="s">
        <v>159</v>
      </c>
      <c r="CI615" s="3">
        <v>147000</v>
      </c>
    </row>
    <row r="616" spans="1:87" x14ac:dyDescent="0.3">
      <c r="A616" s="1">
        <v>615</v>
      </c>
      <c r="B616">
        <v>180</v>
      </c>
      <c r="C616" t="s">
        <v>142</v>
      </c>
      <c r="D616">
        <v>21</v>
      </c>
      <c r="E616" s="1">
        <v>1491</v>
      </c>
      <c r="F616" s="2" t="s">
        <v>82</v>
      </c>
      <c r="G616" s="1">
        <f t="shared" si="36"/>
        <v>1</v>
      </c>
      <c r="H616" t="s">
        <v>83</v>
      </c>
      <c r="I616" t="s">
        <v>84</v>
      </c>
      <c r="J616" t="s">
        <v>85</v>
      </c>
      <c r="K616" t="s">
        <v>86</v>
      </c>
      <c r="L616" t="s">
        <v>87</v>
      </c>
      <c r="M616" t="s">
        <v>88</v>
      </c>
      <c r="N616" t="s">
        <v>178</v>
      </c>
      <c r="O616" t="s">
        <v>90</v>
      </c>
      <c r="P616" t="s">
        <v>90</v>
      </c>
      <c r="Q616" t="s">
        <v>179</v>
      </c>
      <c r="R616" t="s">
        <v>191</v>
      </c>
      <c r="S616">
        <v>4</v>
      </c>
      <c r="T616">
        <v>6</v>
      </c>
      <c r="U616" s="2">
        <v>1972</v>
      </c>
      <c r="V616" s="2">
        <v>1972</v>
      </c>
      <c r="W616" s="1">
        <f t="shared" si="37"/>
        <v>50</v>
      </c>
      <c r="X616" s="1">
        <f t="shared" si="38"/>
        <v>50</v>
      </c>
      <c r="Y616" t="s">
        <v>93</v>
      </c>
      <c r="Z616" t="s">
        <v>94</v>
      </c>
      <c r="AA616" t="s">
        <v>180</v>
      </c>
      <c r="AB616" t="s">
        <v>181</v>
      </c>
      <c r="AC616" t="s">
        <v>117</v>
      </c>
      <c r="AE616">
        <v>0</v>
      </c>
      <c r="AF616" t="s">
        <v>98</v>
      </c>
      <c r="AG616" t="s">
        <v>98</v>
      </c>
      <c r="AH616" t="s">
        <v>118</v>
      </c>
      <c r="AI616" s="1">
        <f>VLOOKUP('Housing Data Set'!AH616, 'Look-Up Tab'!$B$3:$C$8,2,FALSE)</f>
        <v>2</v>
      </c>
      <c r="AJ616" t="s">
        <v>97</v>
      </c>
      <c r="AK616" t="s">
        <v>98</v>
      </c>
      <c r="AL616" t="s">
        <v>130</v>
      </c>
      <c r="AM616" t="s">
        <v>172</v>
      </c>
      <c r="AN616">
        <v>150</v>
      </c>
      <c r="AO616" t="s">
        <v>101</v>
      </c>
      <c r="AP616">
        <v>480</v>
      </c>
      <c r="AQ616">
        <v>0</v>
      </c>
      <c r="AR616">
        <v>630</v>
      </c>
      <c r="AS616" t="s">
        <v>103</v>
      </c>
      <c r="AT616" t="s">
        <v>104</v>
      </c>
      <c r="AU616" t="s">
        <v>105</v>
      </c>
      <c r="AV616" t="s">
        <v>106</v>
      </c>
      <c r="AW616">
        <v>630</v>
      </c>
      <c r="AX616">
        <v>0</v>
      </c>
      <c r="AY616">
        <v>0</v>
      </c>
      <c r="AZ616">
        <v>630</v>
      </c>
      <c r="BA616">
        <v>1</v>
      </c>
      <c r="BB616">
        <v>0</v>
      </c>
      <c r="BC616">
        <v>1</v>
      </c>
      <c r="BD616">
        <v>0</v>
      </c>
      <c r="BE616">
        <v>1</v>
      </c>
      <c r="BF616">
        <v>1</v>
      </c>
      <c r="BG616" t="s">
        <v>98</v>
      </c>
      <c r="BH616" s="1">
        <v>3</v>
      </c>
      <c r="BI616" t="s">
        <v>107</v>
      </c>
      <c r="BJ616" s="2">
        <v>0</v>
      </c>
      <c r="BK616" s="1">
        <f t="shared" si="39"/>
        <v>0</v>
      </c>
      <c r="BL616" t="s">
        <v>83</v>
      </c>
      <c r="BM616" t="s">
        <v>83</v>
      </c>
      <c r="BN616" t="s">
        <v>83</v>
      </c>
      <c r="BO616" t="s">
        <v>83</v>
      </c>
      <c r="BP616">
        <v>0</v>
      </c>
      <c r="BQ616">
        <v>0</v>
      </c>
      <c r="BR616" t="s">
        <v>83</v>
      </c>
      <c r="BS616" t="s">
        <v>83</v>
      </c>
      <c r="BT616" t="s">
        <v>105</v>
      </c>
      <c r="BU616">
        <v>96</v>
      </c>
      <c r="BV616">
        <v>24</v>
      </c>
      <c r="BW616">
        <v>0</v>
      </c>
      <c r="BX616">
        <v>0</v>
      </c>
      <c r="BY616">
        <v>0</v>
      </c>
      <c r="BZ616">
        <v>0</v>
      </c>
      <c r="CA616" t="s">
        <v>83</v>
      </c>
      <c r="CB616" t="s">
        <v>83</v>
      </c>
      <c r="CC616" t="s">
        <v>83</v>
      </c>
      <c r="CD616">
        <v>0</v>
      </c>
      <c r="CE616">
        <v>5</v>
      </c>
      <c r="CF616">
        <v>2010</v>
      </c>
      <c r="CG616" t="s">
        <v>110</v>
      </c>
      <c r="CH616" t="s">
        <v>111</v>
      </c>
      <c r="CI616" s="3">
        <v>75500</v>
      </c>
    </row>
    <row r="617" spans="1:87" x14ac:dyDescent="0.3">
      <c r="A617" s="1">
        <v>616</v>
      </c>
      <c r="B617">
        <v>85</v>
      </c>
      <c r="C617" t="s">
        <v>81</v>
      </c>
      <c r="D617">
        <v>80</v>
      </c>
      <c r="E617" s="1">
        <v>8800</v>
      </c>
      <c r="F617" s="2" t="s">
        <v>82</v>
      </c>
      <c r="G617" s="1">
        <f t="shared" si="36"/>
        <v>1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88</v>
      </c>
      <c r="N617" t="s">
        <v>162</v>
      </c>
      <c r="O617" t="s">
        <v>114</v>
      </c>
      <c r="P617" t="s">
        <v>90</v>
      </c>
      <c r="Q617" t="s">
        <v>91</v>
      </c>
      <c r="R617" t="s">
        <v>191</v>
      </c>
      <c r="S617">
        <v>6</v>
      </c>
      <c r="T617">
        <v>7</v>
      </c>
      <c r="U617" s="2">
        <v>1963</v>
      </c>
      <c r="V617" s="2">
        <v>1963</v>
      </c>
      <c r="W617" s="1">
        <f t="shared" si="37"/>
        <v>59</v>
      </c>
      <c r="X617" s="1">
        <f t="shared" si="38"/>
        <v>59</v>
      </c>
      <c r="Y617" t="s">
        <v>93</v>
      </c>
      <c r="Z617" t="s">
        <v>94</v>
      </c>
      <c r="AA617" t="s">
        <v>116</v>
      </c>
      <c r="AB617" t="s">
        <v>116</v>
      </c>
      <c r="AC617" t="s">
        <v>96</v>
      </c>
      <c r="AE617">
        <v>156</v>
      </c>
      <c r="AF617" t="s">
        <v>98</v>
      </c>
      <c r="AG617" t="s">
        <v>97</v>
      </c>
      <c r="AH617" t="s">
        <v>99</v>
      </c>
      <c r="AI617" s="1">
        <f>VLOOKUP('Housing Data Set'!AH617, 'Look-Up Tab'!$B$3:$C$8,2,FALSE)</f>
        <v>3</v>
      </c>
      <c r="AJ617" t="s">
        <v>98</v>
      </c>
      <c r="AK617" t="s">
        <v>98</v>
      </c>
      <c r="AL617" t="s">
        <v>97</v>
      </c>
      <c r="AM617" t="s">
        <v>101</v>
      </c>
      <c r="AN617">
        <v>763</v>
      </c>
      <c r="AO617" t="s">
        <v>102</v>
      </c>
      <c r="AP617">
        <v>0</v>
      </c>
      <c r="AQ617">
        <v>173</v>
      </c>
      <c r="AR617">
        <v>936</v>
      </c>
      <c r="AS617" t="s">
        <v>103</v>
      </c>
      <c r="AT617" t="s">
        <v>104</v>
      </c>
      <c r="AU617" t="s">
        <v>105</v>
      </c>
      <c r="AV617" t="s">
        <v>106</v>
      </c>
      <c r="AW617">
        <v>1054</v>
      </c>
      <c r="AX617">
        <v>0</v>
      </c>
      <c r="AY617">
        <v>0</v>
      </c>
      <c r="AZ617">
        <v>1054</v>
      </c>
      <c r="BA617">
        <v>1</v>
      </c>
      <c r="BB617">
        <v>0</v>
      </c>
      <c r="BC617">
        <v>1</v>
      </c>
      <c r="BD617">
        <v>0</v>
      </c>
      <c r="BE617">
        <v>3</v>
      </c>
      <c r="BF617">
        <v>1</v>
      </c>
      <c r="BG617" t="s">
        <v>97</v>
      </c>
      <c r="BH617" s="1">
        <v>6</v>
      </c>
      <c r="BI617" t="s">
        <v>107</v>
      </c>
      <c r="BJ617" s="2">
        <v>0</v>
      </c>
      <c r="BK617" s="1">
        <f t="shared" si="39"/>
        <v>0</v>
      </c>
      <c r="BL617" t="s">
        <v>83</v>
      </c>
      <c r="BM617" t="s">
        <v>108</v>
      </c>
      <c r="BN617">
        <v>1963</v>
      </c>
      <c r="BO617" t="s">
        <v>109</v>
      </c>
      <c r="BP617">
        <v>2</v>
      </c>
      <c r="BQ617">
        <v>480</v>
      </c>
      <c r="BR617" t="s">
        <v>98</v>
      </c>
      <c r="BS617" t="s">
        <v>98</v>
      </c>
      <c r="BT617" t="s">
        <v>105</v>
      </c>
      <c r="BU617">
        <v>120</v>
      </c>
      <c r="BV617">
        <v>0</v>
      </c>
      <c r="BW617">
        <v>0</v>
      </c>
      <c r="BX617">
        <v>0</v>
      </c>
      <c r="BY617">
        <v>0</v>
      </c>
      <c r="BZ617">
        <v>0</v>
      </c>
      <c r="CA617" t="s">
        <v>83</v>
      </c>
      <c r="CB617" t="s">
        <v>134</v>
      </c>
      <c r="CC617" t="s">
        <v>83</v>
      </c>
      <c r="CD617">
        <v>0</v>
      </c>
      <c r="CE617">
        <v>5</v>
      </c>
      <c r="CF617">
        <v>2010</v>
      </c>
      <c r="CG617" t="s">
        <v>110</v>
      </c>
      <c r="CH617" t="s">
        <v>128</v>
      </c>
      <c r="CI617" s="3">
        <v>137500</v>
      </c>
    </row>
    <row r="618" spans="1:87" x14ac:dyDescent="0.3">
      <c r="A618" s="1">
        <v>617</v>
      </c>
      <c r="B618">
        <v>60</v>
      </c>
      <c r="C618" t="s">
        <v>81</v>
      </c>
      <c r="D618" t="s">
        <v>83</v>
      </c>
      <c r="E618" s="1">
        <v>7861</v>
      </c>
      <c r="F618" s="2" t="s">
        <v>82</v>
      </c>
      <c r="G618" s="1">
        <f t="shared" si="36"/>
        <v>1</v>
      </c>
      <c r="H618" t="s">
        <v>83</v>
      </c>
      <c r="I618" t="s">
        <v>120</v>
      </c>
      <c r="J618" t="s">
        <v>85</v>
      </c>
      <c r="K618" t="s">
        <v>86</v>
      </c>
      <c r="L618" t="s">
        <v>87</v>
      </c>
      <c r="M618" t="s">
        <v>88</v>
      </c>
      <c r="N618" t="s">
        <v>193</v>
      </c>
      <c r="O618" t="s">
        <v>90</v>
      </c>
      <c r="P618" t="s">
        <v>90</v>
      </c>
      <c r="Q618" t="s">
        <v>91</v>
      </c>
      <c r="R618" t="s">
        <v>92</v>
      </c>
      <c r="S618">
        <v>6</v>
      </c>
      <c r="T618">
        <v>5</v>
      </c>
      <c r="U618" s="2">
        <v>2002</v>
      </c>
      <c r="V618" s="2">
        <v>2003</v>
      </c>
      <c r="W618" s="1">
        <f t="shared" si="37"/>
        <v>20</v>
      </c>
      <c r="X618" s="1">
        <f t="shared" si="38"/>
        <v>19</v>
      </c>
      <c r="Y618" t="s">
        <v>93</v>
      </c>
      <c r="Z618" t="s">
        <v>94</v>
      </c>
      <c r="AA618" t="s">
        <v>95</v>
      </c>
      <c r="AB618" t="s">
        <v>95</v>
      </c>
      <c r="AC618" t="s">
        <v>117</v>
      </c>
      <c r="AE618">
        <v>0</v>
      </c>
      <c r="AF618" t="s">
        <v>97</v>
      </c>
      <c r="AG618" t="s">
        <v>98</v>
      </c>
      <c r="AH618" t="s">
        <v>99</v>
      </c>
      <c r="AI618" s="1">
        <f>VLOOKUP('Housing Data Set'!AH618, 'Look-Up Tab'!$B$3:$C$8,2,FALSE)</f>
        <v>3</v>
      </c>
      <c r="AJ618" t="s">
        <v>97</v>
      </c>
      <c r="AK618" t="s">
        <v>98</v>
      </c>
      <c r="AL618" t="s">
        <v>100</v>
      </c>
      <c r="AM618" t="s">
        <v>101</v>
      </c>
      <c r="AN618">
        <v>457</v>
      </c>
      <c r="AO618" t="s">
        <v>102</v>
      </c>
      <c r="AP618">
        <v>0</v>
      </c>
      <c r="AQ618">
        <v>326</v>
      </c>
      <c r="AR618">
        <v>783</v>
      </c>
      <c r="AS618" t="s">
        <v>103</v>
      </c>
      <c r="AT618" t="s">
        <v>104</v>
      </c>
      <c r="AU618" t="s">
        <v>105</v>
      </c>
      <c r="AV618" t="s">
        <v>106</v>
      </c>
      <c r="AW618">
        <v>807</v>
      </c>
      <c r="AX618">
        <v>702</v>
      </c>
      <c r="AY618">
        <v>0</v>
      </c>
      <c r="AZ618">
        <v>1509</v>
      </c>
      <c r="BA618">
        <v>1</v>
      </c>
      <c r="BB618">
        <v>0</v>
      </c>
      <c r="BC618">
        <v>2</v>
      </c>
      <c r="BD618">
        <v>1</v>
      </c>
      <c r="BE618">
        <v>3</v>
      </c>
      <c r="BF618">
        <v>1</v>
      </c>
      <c r="BG618" t="s">
        <v>97</v>
      </c>
      <c r="BH618" s="1">
        <v>7</v>
      </c>
      <c r="BI618" t="s">
        <v>107</v>
      </c>
      <c r="BJ618" s="2">
        <v>1</v>
      </c>
      <c r="BK618" s="1">
        <f t="shared" si="39"/>
        <v>1</v>
      </c>
      <c r="BL618" t="s">
        <v>97</v>
      </c>
      <c r="BM618" t="s">
        <v>108</v>
      </c>
      <c r="BN618">
        <v>2002</v>
      </c>
      <c r="BO618" t="s">
        <v>157</v>
      </c>
      <c r="BP618">
        <v>2</v>
      </c>
      <c r="BQ618">
        <v>393</v>
      </c>
      <c r="BR618" t="s">
        <v>98</v>
      </c>
      <c r="BS618" t="s">
        <v>98</v>
      </c>
      <c r="BT618" t="s">
        <v>105</v>
      </c>
      <c r="BU618">
        <v>100</v>
      </c>
      <c r="BV618">
        <v>75</v>
      </c>
      <c r="BW618">
        <v>0</v>
      </c>
      <c r="BX618">
        <v>0</v>
      </c>
      <c r="BY618">
        <v>0</v>
      </c>
      <c r="BZ618">
        <v>0</v>
      </c>
      <c r="CA618" t="s">
        <v>83</v>
      </c>
      <c r="CB618" t="s">
        <v>83</v>
      </c>
      <c r="CC618" t="s">
        <v>83</v>
      </c>
      <c r="CD618">
        <v>0</v>
      </c>
      <c r="CE618">
        <v>6</v>
      </c>
      <c r="CF618">
        <v>2006</v>
      </c>
      <c r="CG618" t="s">
        <v>110</v>
      </c>
      <c r="CH618" t="s">
        <v>111</v>
      </c>
      <c r="CI618" s="3">
        <v>183200</v>
      </c>
    </row>
    <row r="619" spans="1:87" x14ac:dyDescent="0.3">
      <c r="A619" s="1">
        <v>618</v>
      </c>
      <c r="B619">
        <v>45</v>
      </c>
      <c r="C619" t="s">
        <v>81</v>
      </c>
      <c r="D619">
        <v>59</v>
      </c>
      <c r="E619" s="1">
        <v>7227</v>
      </c>
      <c r="F619" s="2" t="s">
        <v>82</v>
      </c>
      <c r="G619" s="1">
        <f t="shared" si="36"/>
        <v>1</v>
      </c>
      <c r="H619" t="s">
        <v>83</v>
      </c>
      <c r="I619" t="s">
        <v>84</v>
      </c>
      <c r="J619" t="s">
        <v>199</v>
      </c>
      <c r="K619" t="s">
        <v>86</v>
      </c>
      <c r="L619" t="s">
        <v>122</v>
      </c>
      <c r="M619" t="s">
        <v>194</v>
      </c>
      <c r="N619" t="s">
        <v>162</v>
      </c>
      <c r="O619" t="s">
        <v>144</v>
      </c>
      <c r="P619" t="s">
        <v>90</v>
      </c>
      <c r="Q619" t="s">
        <v>91</v>
      </c>
      <c r="R619" t="s">
        <v>150</v>
      </c>
      <c r="S619">
        <v>6</v>
      </c>
      <c r="T619">
        <v>6</v>
      </c>
      <c r="U619" s="2">
        <v>1954</v>
      </c>
      <c r="V619" s="2">
        <v>1954</v>
      </c>
      <c r="W619" s="1">
        <f t="shared" si="37"/>
        <v>68</v>
      </c>
      <c r="X619" s="1">
        <f t="shared" si="38"/>
        <v>68</v>
      </c>
      <c r="Y619" t="s">
        <v>93</v>
      </c>
      <c r="Z619" t="s">
        <v>94</v>
      </c>
      <c r="AA619" t="s">
        <v>116</v>
      </c>
      <c r="AB619" t="s">
        <v>116</v>
      </c>
      <c r="AC619" t="s">
        <v>117</v>
      </c>
      <c r="AE619">
        <v>0</v>
      </c>
      <c r="AF619" t="s">
        <v>98</v>
      </c>
      <c r="AG619" t="s">
        <v>98</v>
      </c>
      <c r="AH619" t="s">
        <v>118</v>
      </c>
      <c r="AI619" s="1">
        <f>VLOOKUP('Housing Data Set'!AH619, 'Look-Up Tab'!$B$3:$C$8,2,FALSE)</f>
        <v>2</v>
      </c>
      <c r="AJ619" t="s">
        <v>98</v>
      </c>
      <c r="AK619" t="s">
        <v>98</v>
      </c>
      <c r="AL619" t="s">
        <v>100</v>
      </c>
      <c r="AM619" t="s">
        <v>102</v>
      </c>
      <c r="AN619">
        <v>0</v>
      </c>
      <c r="AO619" t="s">
        <v>102</v>
      </c>
      <c r="AP619">
        <v>0</v>
      </c>
      <c r="AQ619">
        <v>832</v>
      </c>
      <c r="AR619">
        <v>832</v>
      </c>
      <c r="AS619" t="s">
        <v>103</v>
      </c>
      <c r="AT619" t="s">
        <v>97</v>
      </c>
      <c r="AU619" t="s">
        <v>105</v>
      </c>
      <c r="AV619" t="s">
        <v>106</v>
      </c>
      <c r="AW619">
        <v>832</v>
      </c>
      <c r="AX619">
        <v>0</v>
      </c>
      <c r="AY619">
        <v>0</v>
      </c>
      <c r="AZ619">
        <v>832</v>
      </c>
      <c r="BA619">
        <v>0</v>
      </c>
      <c r="BB619">
        <v>0</v>
      </c>
      <c r="BC619">
        <v>1</v>
      </c>
      <c r="BD619">
        <v>0</v>
      </c>
      <c r="BE619">
        <v>2</v>
      </c>
      <c r="BF619">
        <v>1</v>
      </c>
      <c r="BG619" t="s">
        <v>97</v>
      </c>
      <c r="BH619" s="1">
        <v>4</v>
      </c>
      <c r="BI619" t="s">
        <v>107</v>
      </c>
      <c r="BJ619" s="2">
        <v>0</v>
      </c>
      <c r="BK619" s="1">
        <f t="shared" si="39"/>
        <v>0</v>
      </c>
      <c r="BL619" t="s">
        <v>83</v>
      </c>
      <c r="BM619" t="s">
        <v>127</v>
      </c>
      <c r="BN619">
        <v>1962</v>
      </c>
      <c r="BO619" t="s">
        <v>102</v>
      </c>
      <c r="BP619">
        <v>2</v>
      </c>
      <c r="BQ619">
        <v>528</v>
      </c>
      <c r="BR619" t="s">
        <v>98</v>
      </c>
      <c r="BS619" t="s">
        <v>98</v>
      </c>
      <c r="BT619" t="s">
        <v>105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 t="s">
        <v>83</v>
      </c>
      <c r="CB619" t="s">
        <v>83</v>
      </c>
      <c r="CC619" t="s">
        <v>83</v>
      </c>
      <c r="CD619">
        <v>0</v>
      </c>
      <c r="CE619">
        <v>6</v>
      </c>
      <c r="CF619">
        <v>2008</v>
      </c>
      <c r="CG619" t="s">
        <v>110</v>
      </c>
      <c r="CH619" t="s">
        <v>111</v>
      </c>
      <c r="CI619" s="3">
        <v>105500</v>
      </c>
    </row>
    <row r="620" spans="1:87" x14ac:dyDescent="0.3">
      <c r="A620" s="1">
        <v>619</v>
      </c>
      <c r="B620">
        <v>20</v>
      </c>
      <c r="C620" t="s">
        <v>81</v>
      </c>
      <c r="D620">
        <v>90</v>
      </c>
      <c r="E620" s="1">
        <v>11694</v>
      </c>
      <c r="F620" s="2" t="s">
        <v>82</v>
      </c>
      <c r="G620" s="1">
        <f t="shared" si="36"/>
        <v>1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88</v>
      </c>
      <c r="N620" t="s">
        <v>154</v>
      </c>
      <c r="O620" t="s">
        <v>90</v>
      </c>
      <c r="P620" t="s">
        <v>90</v>
      </c>
      <c r="Q620" t="s">
        <v>91</v>
      </c>
      <c r="R620" t="s">
        <v>115</v>
      </c>
      <c r="S620">
        <v>9</v>
      </c>
      <c r="T620">
        <v>5</v>
      </c>
      <c r="U620" s="2">
        <v>2007</v>
      </c>
      <c r="V620" s="2">
        <v>2007</v>
      </c>
      <c r="W620" s="1">
        <f t="shared" si="37"/>
        <v>15</v>
      </c>
      <c r="X620" s="1">
        <f t="shared" si="38"/>
        <v>15</v>
      </c>
      <c r="Y620" t="s">
        <v>152</v>
      </c>
      <c r="Z620" t="s">
        <v>94</v>
      </c>
      <c r="AA620" t="s">
        <v>180</v>
      </c>
      <c r="AB620" t="s">
        <v>181</v>
      </c>
      <c r="AC620" t="s">
        <v>96</v>
      </c>
      <c r="AE620">
        <v>452</v>
      </c>
      <c r="AF620" t="s">
        <v>104</v>
      </c>
      <c r="AG620" t="s">
        <v>98</v>
      </c>
      <c r="AH620" t="s">
        <v>99</v>
      </c>
      <c r="AI620" s="1">
        <f>VLOOKUP('Housing Data Set'!AH620, 'Look-Up Tab'!$B$3:$C$8,2,FALSE)</f>
        <v>3</v>
      </c>
      <c r="AJ620" t="s">
        <v>104</v>
      </c>
      <c r="AK620" t="s">
        <v>98</v>
      </c>
      <c r="AL620" t="s">
        <v>130</v>
      </c>
      <c r="AM620" t="s">
        <v>101</v>
      </c>
      <c r="AN620">
        <v>48</v>
      </c>
      <c r="AO620" t="s">
        <v>102</v>
      </c>
      <c r="AP620">
        <v>0</v>
      </c>
      <c r="AQ620">
        <v>1774</v>
      </c>
      <c r="AR620">
        <v>1822</v>
      </c>
      <c r="AS620" t="s">
        <v>103</v>
      </c>
      <c r="AT620" t="s">
        <v>104</v>
      </c>
      <c r="AU620" t="s">
        <v>105</v>
      </c>
      <c r="AV620" t="s">
        <v>106</v>
      </c>
      <c r="AW620">
        <v>1828</v>
      </c>
      <c r="AX620">
        <v>0</v>
      </c>
      <c r="AY620">
        <v>0</v>
      </c>
      <c r="AZ620">
        <v>1828</v>
      </c>
      <c r="BA620">
        <v>0</v>
      </c>
      <c r="BB620">
        <v>0</v>
      </c>
      <c r="BC620">
        <v>2</v>
      </c>
      <c r="BD620">
        <v>0</v>
      </c>
      <c r="BE620">
        <v>3</v>
      </c>
      <c r="BF620">
        <v>1</v>
      </c>
      <c r="BG620" t="s">
        <v>97</v>
      </c>
      <c r="BH620" s="1">
        <v>9</v>
      </c>
      <c r="BI620" t="s">
        <v>107</v>
      </c>
      <c r="BJ620" s="2">
        <v>1</v>
      </c>
      <c r="BK620" s="1">
        <f t="shared" si="39"/>
        <v>1</v>
      </c>
      <c r="BL620" t="s">
        <v>97</v>
      </c>
      <c r="BM620" t="s">
        <v>108</v>
      </c>
      <c r="BN620">
        <v>2007</v>
      </c>
      <c r="BO620" t="s">
        <v>102</v>
      </c>
      <c r="BP620">
        <v>3</v>
      </c>
      <c r="BQ620">
        <v>774</v>
      </c>
      <c r="BR620" t="s">
        <v>98</v>
      </c>
      <c r="BS620" t="s">
        <v>98</v>
      </c>
      <c r="BT620" t="s">
        <v>105</v>
      </c>
      <c r="BU620">
        <v>0</v>
      </c>
      <c r="BV620">
        <v>108</v>
      </c>
      <c r="BW620">
        <v>0</v>
      </c>
      <c r="BX620">
        <v>0</v>
      </c>
      <c r="BY620">
        <v>260</v>
      </c>
      <c r="BZ620">
        <v>0</v>
      </c>
      <c r="CA620" t="s">
        <v>83</v>
      </c>
      <c r="CB620" t="s">
        <v>83</v>
      </c>
      <c r="CC620" t="s">
        <v>83</v>
      </c>
      <c r="CD620">
        <v>0</v>
      </c>
      <c r="CE620">
        <v>7</v>
      </c>
      <c r="CF620">
        <v>2007</v>
      </c>
      <c r="CG620" t="s">
        <v>158</v>
      </c>
      <c r="CH620" t="s">
        <v>159</v>
      </c>
      <c r="CI620" s="3">
        <v>314813</v>
      </c>
    </row>
    <row r="621" spans="1:87" x14ac:dyDescent="0.3">
      <c r="A621" s="1">
        <v>620</v>
      </c>
      <c r="B621">
        <v>60</v>
      </c>
      <c r="C621" t="s">
        <v>81</v>
      </c>
      <c r="D621">
        <v>85</v>
      </c>
      <c r="E621" s="1">
        <v>12244</v>
      </c>
      <c r="F621" s="2" t="s">
        <v>82</v>
      </c>
      <c r="G621" s="1">
        <f t="shared" si="36"/>
        <v>1</v>
      </c>
      <c r="H621" t="s">
        <v>83</v>
      </c>
      <c r="I621" t="s">
        <v>84</v>
      </c>
      <c r="J621" t="s">
        <v>85</v>
      </c>
      <c r="K621" t="s">
        <v>86</v>
      </c>
      <c r="L621" t="s">
        <v>87</v>
      </c>
      <c r="M621" t="s">
        <v>88</v>
      </c>
      <c r="N621" t="s">
        <v>189</v>
      </c>
      <c r="O621" t="s">
        <v>90</v>
      </c>
      <c r="P621" t="s">
        <v>90</v>
      </c>
      <c r="Q621" t="s">
        <v>91</v>
      </c>
      <c r="R621" t="s">
        <v>92</v>
      </c>
      <c r="S621">
        <v>8</v>
      </c>
      <c r="T621">
        <v>5</v>
      </c>
      <c r="U621" s="2">
        <v>2003</v>
      </c>
      <c r="V621" s="2">
        <v>2003</v>
      </c>
      <c r="W621" s="1">
        <f t="shared" si="37"/>
        <v>19</v>
      </c>
      <c r="X621" s="1">
        <f t="shared" si="38"/>
        <v>19</v>
      </c>
      <c r="Y621" t="s">
        <v>152</v>
      </c>
      <c r="Z621" t="s">
        <v>94</v>
      </c>
      <c r="AA621" t="s">
        <v>95</v>
      </c>
      <c r="AB621" t="s">
        <v>95</v>
      </c>
      <c r="AC621" t="s">
        <v>137</v>
      </c>
      <c r="AE621">
        <v>226</v>
      </c>
      <c r="AF621" t="s">
        <v>97</v>
      </c>
      <c r="AG621" t="s">
        <v>98</v>
      </c>
      <c r="AH621" t="s">
        <v>99</v>
      </c>
      <c r="AI621" s="1">
        <f>VLOOKUP('Housing Data Set'!AH621, 'Look-Up Tab'!$B$3:$C$8,2,FALSE)</f>
        <v>3</v>
      </c>
      <c r="AJ621" t="s">
        <v>97</v>
      </c>
      <c r="AK621" t="s">
        <v>98</v>
      </c>
      <c r="AL621" t="s">
        <v>97</v>
      </c>
      <c r="AM621" t="s">
        <v>101</v>
      </c>
      <c r="AN621">
        <v>871</v>
      </c>
      <c r="AO621" t="s">
        <v>102</v>
      </c>
      <c r="AP621">
        <v>0</v>
      </c>
      <c r="AQ621">
        <v>611</v>
      </c>
      <c r="AR621">
        <v>1482</v>
      </c>
      <c r="AS621" t="s">
        <v>103</v>
      </c>
      <c r="AT621" t="s">
        <v>104</v>
      </c>
      <c r="AU621" t="s">
        <v>105</v>
      </c>
      <c r="AV621" t="s">
        <v>106</v>
      </c>
      <c r="AW621">
        <v>1482</v>
      </c>
      <c r="AX621">
        <v>780</v>
      </c>
      <c r="AY621">
        <v>0</v>
      </c>
      <c r="AZ621">
        <v>2262</v>
      </c>
      <c r="BA621">
        <v>1</v>
      </c>
      <c r="BB621">
        <v>0</v>
      </c>
      <c r="BC621">
        <v>2</v>
      </c>
      <c r="BD621">
        <v>1</v>
      </c>
      <c r="BE621">
        <v>4</v>
      </c>
      <c r="BF621">
        <v>1</v>
      </c>
      <c r="BG621" t="s">
        <v>97</v>
      </c>
      <c r="BH621" s="1">
        <v>10</v>
      </c>
      <c r="BI621" t="s">
        <v>107</v>
      </c>
      <c r="BJ621" s="2">
        <v>2</v>
      </c>
      <c r="BK621" s="1">
        <f t="shared" si="39"/>
        <v>1</v>
      </c>
      <c r="BL621" t="s">
        <v>97</v>
      </c>
      <c r="BM621" t="s">
        <v>108</v>
      </c>
      <c r="BN621">
        <v>2003</v>
      </c>
      <c r="BO621" t="s">
        <v>157</v>
      </c>
      <c r="BP621">
        <v>3</v>
      </c>
      <c r="BQ621">
        <v>749</v>
      </c>
      <c r="BR621" t="s">
        <v>98</v>
      </c>
      <c r="BS621" t="s">
        <v>98</v>
      </c>
      <c r="BT621" t="s">
        <v>105</v>
      </c>
      <c r="BU621">
        <v>168</v>
      </c>
      <c r="BV621">
        <v>0</v>
      </c>
      <c r="BW621">
        <v>0</v>
      </c>
      <c r="BX621">
        <v>0</v>
      </c>
      <c r="BY621">
        <v>0</v>
      </c>
      <c r="BZ621">
        <v>0</v>
      </c>
      <c r="CA621" t="s">
        <v>83</v>
      </c>
      <c r="CB621" t="s">
        <v>83</v>
      </c>
      <c r="CC621" t="s">
        <v>83</v>
      </c>
      <c r="CD621">
        <v>0</v>
      </c>
      <c r="CE621">
        <v>8</v>
      </c>
      <c r="CF621">
        <v>2008</v>
      </c>
      <c r="CG621" t="s">
        <v>110</v>
      </c>
      <c r="CH621" t="s">
        <v>111</v>
      </c>
      <c r="CI621" s="3">
        <v>305000</v>
      </c>
    </row>
    <row r="622" spans="1:87" x14ac:dyDescent="0.3">
      <c r="A622" s="1">
        <v>621</v>
      </c>
      <c r="B622">
        <v>30</v>
      </c>
      <c r="C622" t="s">
        <v>81</v>
      </c>
      <c r="D622">
        <v>45</v>
      </c>
      <c r="E622" s="1">
        <v>8248</v>
      </c>
      <c r="F622" s="2" t="s">
        <v>82</v>
      </c>
      <c r="G622" s="1">
        <f t="shared" si="36"/>
        <v>1</v>
      </c>
      <c r="H622" t="s">
        <v>174</v>
      </c>
      <c r="I622" t="s">
        <v>84</v>
      </c>
      <c r="J622" t="s">
        <v>85</v>
      </c>
      <c r="K622" t="s">
        <v>86</v>
      </c>
      <c r="L622" t="s">
        <v>87</v>
      </c>
      <c r="M622" t="s">
        <v>88</v>
      </c>
      <c r="N622" t="s">
        <v>185</v>
      </c>
      <c r="O622" t="s">
        <v>90</v>
      </c>
      <c r="P622" t="s">
        <v>90</v>
      </c>
      <c r="Q622" t="s">
        <v>91</v>
      </c>
      <c r="R622" t="s">
        <v>115</v>
      </c>
      <c r="S622">
        <v>3</v>
      </c>
      <c r="T622">
        <v>3</v>
      </c>
      <c r="U622" s="2">
        <v>1914</v>
      </c>
      <c r="V622" s="2">
        <v>1950</v>
      </c>
      <c r="W622" s="1">
        <f t="shared" si="37"/>
        <v>108</v>
      </c>
      <c r="X622" s="1">
        <f t="shared" si="38"/>
        <v>72</v>
      </c>
      <c r="Y622" t="s">
        <v>93</v>
      </c>
      <c r="Z622" t="s">
        <v>94</v>
      </c>
      <c r="AA622" t="s">
        <v>203</v>
      </c>
      <c r="AB622" t="s">
        <v>203</v>
      </c>
      <c r="AC622" t="s">
        <v>117</v>
      </c>
      <c r="AE622">
        <v>0</v>
      </c>
      <c r="AF622" t="s">
        <v>98</v>
      </c>
      <c r="AG622" t="s">
        <v>98</v>
      </c>
      <c r="AH622" t="s">
        <v>126</v>
      </c>
      <c r="AI622" s="1">
        <f>VLOOKUP('Housing Data Set'!AH622, 'Look-Up Tab'!$B$3:$C$8,2,FALSE)</f>
        <v>1</v>
      </c>
      <c r="AJ622" t="s">
        <v>98</v>
      </c>
      <c r="AK622" t="s">
        <v>98</v>
      </c>
      <c r="AL622" t="s">
        <v>100</v>
      </c>
      <c r="AM622" t="s">
        <v>141</v>
      </c>
      <c r="AN622">
        <v>41</v>
      </c>
      <c r="AO622" t="s">
        <v>102</v>
      </c>
      <c r="AP622">
        <v>0</v>
      </c>
      <c r="AQ622">
        <v>823</v>
      </c>
      <c r="AR622">
        <v>864</v>
      </c>
      <c r="AS622" t="s">
        <v>103</v>
      </c>
      <c r="AT622" t="s">
        <v>98</v>
      </c>
      <c r="AU622" t="s">
        <v>177</v>
      </c>
      <c r="AV622" t="s">
        <v>145</v>
      </c>
      <c r="AW622">
        <v>864</v>
      </c>
      <c r="AX622">
        <v>0</v>
      </c>
      <c r="AY622">
        <v>0</v>
      </c>
      <c r="AZ622">
        <v>864</v>
      </c>
      <c r="BA622">
        <v>1</v>
      </c>
      <c r="BB622">
        <v>0</v>
      </c>
      <c r="BC622">
        <v>1</v>
      </c>
      <c r="BD622">
        <v>0</v>
      </c>
      <c r="BE622">
        <v>2</v>
      </c>
      <c r="BF622">
        <v>1</v>
      </c>
      <c r="BG622" t="s">
        <v>98</v>
      </c>
      <c r="BH622" s="1">
        <v>5</v>
      </c>
      <c r="BI622" t="s">
        <v>107</v>
      </c>
      <c r="BJ622" s="2">
        <v>0</v>
      </c>
      <c r="BK622" s="1">
        <f t="shared" si="39"/>
        <v>0</v>
      </c>
      <c r="BL622" t="s">
        <v>83</v>
      </c>
      <c r="BM622" t="s">
        <v>83</v>
      </c>
      <c r="BN622" t="s">
        <v>83</v>
      </c>
      <c r="BO622" t="s">
        <v>83</v>
      </c>
      <c r="BP622">
        <v>0</v>
      </c>
      <c r="BQ622">
        <v>0</v>
      </c>
      <c r="BR622" t="s">
        <v>83</v>
      </c>
      <c r="BS622" t="s">
        <v>83</v>
      </c>
      <c r="BT622" t="s">
        <v>177</v>
      </c>
      <c r="BU622">
        <v>0</v>
      </c>
      <c r="BV622">
        <v>0</v>
      </c>
      <c r="BW622">
        <v>100</v>
      </c>
      <c r="BX622">
        <v>0</v>
      </c>
      <c r="BY622">
        <v>0</v>
      </c>
      <c r="BZ622">
        <v>0</v>
      </c>
      <c r="CA622" t="s">
        <v>83</v>
      </c>
      <c r="CB622" t="s">
        <v>83</v>
      </c>
      <c r="CC622" t="s">
        <v>83</v>
      </c>
      <c r="CD622">
        <v>0</v>
      </c>
      <c r="CE622">
        <v>9</v>
      </c>
      <c r="CF622">
        <v>2008</v>
      </c>
      <c r="CG622" t="s">
        <v>110</v>
      </c>
      <c r="CH622" t="s">
        <v>111</v>
      </c>
      <c r="CI622" s="3">
        <v>67000</v>
      </c>
    </row>
    <row r="623" spans="1:87" x14ac:dyDescent="0.3">
      <c r="A623" s="1">
        <v>622</v>
      </c>
      <c r="B623">
        <v>60</v>
      </c>
      <c r="C623" t="s">
        <v>81</v>
      </c>
      <c r="D623">
        <v>90</v>
      </c>
      <c r="E623" s="1">
        <v>10800</v>
      </c>
      <c r="F623" s="2" t="s">
        <v>82</v>
      </c>
      <c r="G623" s="1">
        <f t="shared" si="36"/>
        <v>1</v>
      </c>
      <c r="H623" t="s">
        <v>83</v>
      </c>
      <c r="I623" t="s">
        <v>84</v>
      </c>
      <c r="J623" t="s">
        <v>85</v>
      </c>
      <c r="K623" t="s">
        <v>86</v>
      </c>
      <c r="L623" t="s">
        <v>87</v>
      </c>
      <c r="M623" t="s">
        <v>88</v>
      </c>
      <c r="N623" t="s">
        <v>138</v>
      </c>
      <c r="O623" t="s">
        <v>90</v>
      </c>
      <c r="P623" t="s">
        <v>90</v>
      </c>
      <c r="Q623" t="s">
        <v>91</v>
      </c>
      <c r="R623" t="s">
        <v>92</v>
      </c>
      <c r="S623">
        <v>6</v>
      </c>
      <c r="T623">
        <v>7</v>
      </c>
      <c r="U623" s="2">
        <v>1974</v>
      </c>
      <c r="V623" s="2">
        <v>1997</v>
      </c>
      <c r="W623" s="1">
        <f t="shared" si="37"/>
        <v>48</v>
      </c>
      <c r="X623" s="1">
        <f t="shared" si="38"/>
        <v>25</v>
      </c>
      <c r="Y623" t="s">
        <v>93</v>
      </c>
      <c r="Z623" t="s">
        <v>94</v>
      </c>
      <c r="AA623" t="s">
        <v>140</v>
      </c>
      <c r="AB623" t="s">
        <v>140</v>
      </c>
      <c r="AC623" t="s">
        <v>117</v>
      </c>
      <c r="AE623">
        <v>0</v>
      </c>
      <c r="AF623" t="s">
        <v>98</v>
      </c>
      <c r="AG623" t="s">
        <v>98</v>
      </c>
      <c r="AH623" t="s">
        <v>118</v>
      </c>
      <c r="AI623" s="1">
        <f>VLOOKUP('Housing Data Set'!AH623, 'Look-Up Tab'!$B$3:$C$8,2,FALSE)</f>
        <v>2</v>
      </c>
      <c r="AJ623" t="s">
        <v>98</v>
      </c>
      <c r="AK623" t="s">
        <v>98</v>
      </c>
      <c r="AL623" t="s">
        <v>100</v>
      </c>
      <c r="AM623" t="s">
        <v>119</v>
      </c>
      <c r="AN623">
        <v>956</v>
      </c>
      <c r="AO623" t="s">
        <v>153</v>
      </c>
      <c r="AP623">
        <v>182</v>
      </c>
      <c r="AQ623">
        <v>384</v>
      </c>
      <c r="AR623">
        <v>1522</v>
      </c>
      <c r="AS623" t="s">
        <v>103</v>
      </c>
      <c r="AT623" t="s">
        <v>98</v>
      </c>
      <c r="AU623" t="s">
        <v>105</v>
      </c>
      <c r="AV623" t="s">
        <v>106</v>
      </c>
      <c r="AW623">
        <v>1548</v>
      </c>
      <c r="AX623">
        <v>1066</v>
      </c>
      <c r="AY623">
        <v>0</v>
      </c>
      <c r="AZ623">
        <v>2614</v>
      </c>
      <c r="BA623">
        <v>0</v>
      </c>
      <c r="BB623">
        <v>0</v>
      </c>
      <c r="BC623">
        <v>2</v>
      </c>
      <c r="BD623">
        <v>1</v>
      </c>
      <c r="BE623">
        <v>4</v>
      </c>
      <c r="BF623">
        <v>1</v>
      </c>
      <c r="BG623" t="s">
        <v>98</v>
      </c>
      <c r="BH623" s="1">
        <v>9</v>
      </c>
      <c r="BI623" t="s">
        <v>107</v>
      </c>
      <c r="BJ623" s="2">
        <v>1</v>
      </c>
      <c r="BK623" s="1">
        <f t="shared" si="39"/>
        <v>1</v>
      </c>
      <c r="BL623" t="s">
        <v>98</v>
      </c>
      <c r="BM623" t="s">
        <v>108</v>
      </c>
      <c r="BN623">
        <v>1974</v>
      </c>
      <c r="BO623" t="s">
        <v>109</v>
      </c>
      <c r="BP623">
        <v>2</v>
      </c>
      <c r="BQ623">
        <v>624</v>
      </c>
      <c r="BR623" t="s">
        <v>98</v>
      </c>
      <c r="BS623" t="s">
        <v>98</v>
      </c>
      <c r="BT623" t="s">
        <v>105</v>
      </c>
      <c r="BU623">
        <v>38</v>
      </c>
      <c r="BV623">
        <v>243</v>
      </c>
      <c r="BW623">
        <v>0</v>
      </c>
      <c r="BX623">
        <v>0</v>
      </c>
      <c r="BY623">
        <v>0</v>
      </c>
      <c r="BZ623">
        <v>0</v>
      </c>
      <c r="CA623" t="s">
        <v>83</v>
      </c>
      <c r="CB623" t="s">
        <v>83</v>
      </c>
      <c r="CC623" t="s">
        <v>83</v>
      </c>
      <c r="CD623">
        <v>0</v>
      </c>
      <c r="CE623">
        <v>6</v>
      </c>
      <c r="CF623">
        <v>2008</v>
      </c>
      <c r="CG623" t="s">
        <v>110</v>
      </c>
      <c r="CH623" t="s">
        <v>111</v>
      </c>
      <c r="CI623" s="3">
        <v>240000</v>
      </c>
    </row>
    <row r="624" spans="1:87" x14ac:dyDescent="0.3">
      <c r="A624" s="1">
        <v>623</v>
      </c>
      <c r="B624">
        <v>20</v>
      </c>
      <c r="C624" t="s">
        <v>81</v>
      </c>
      <c r="D624">
        <v>71</v>
      </c>
      <c r="E624" s="1">
        <v>7064</v>
      </c>
      <c r="F624" s="2" t="s">
        <v>82</v>
      </c>
      <c r="G624" s="1">
        <f t="shared" si="36"/>
        <v>1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88</v>
      </c>
      <c r="N624" t="s">
        <v>151</v>
      </c>
      <c r="O624" t="s">
        <v>90</v>
      </c>
      <c r="P624" t="s">
        <v>90</v>
      </c>
      <c r="Q624" t="s">
        <v>91</v>
      </c>
      <c r="R624" t="s">
        <v>115</v>
      </c>
      <c r="S624">
        <v>5</v>
      </c>
      <c r="T624">
        <v>6</v>
      </c>
      <c r="U624" s="2">
        <v>1977</v>
      </c>
      <c r="V624" s="2">
        <v>1977</v>
      </c>
      <c r="W624" s="1">
        <f t="shared" si="37"/>
        <v>45</v>
      </c>
      <c r="X624" s="1">
        <f t="shared" si="38"/>
        <v>45</v>
      </c>
      <c r="Y624" t="s">
        <v>93</v>
      </c>
      <c r="Z624" t="s">
        <v>94</v>
      </c>
      <c r="AA624" t="s">
        <v>161</v>
      </c>
      <c r="AB624" t="s">
        <v>161</v>
      </c>
      <c r="AC624" t="s">
        <v>96</v>
      </c>
      <c r="AE624">
        <v>153</v>
      </c>
      <c r="AF624" t="s">
        <v>98</v>
      </c>
      <c r="AG624" t="s">
        <v>98</v>
      </c>
      <c r="AH624" t="s">
        <v>118</v>
      </c>
      <c r="AI624" s="1">
        <f>VLOOKUP('Housing Data Set'!AH624, 'Look-Up Tab'!$B$3:$C$8,2,FALSE)</f>
        <v>2</v>
      </c>
      <c r="AJ624" t="s">
        <v>98</v>
      </c>
      <c r="AK624" t="s">
        <v>98</v>
      </c>
      <c r="AL624" t="s">
        <v>100</v>
      </c>
      <c r="AM624" t="s">
        <v>141</v>
      </c>
      <c r="AN624">
        <v>560</v>
      </c>
      <c r="AO624" t="s">
        <v>102</v>
      </c>
      <c r="AP624">
        <v>0</v>
      </c>
      <c r="AQ624">
        <v>420</v>
      </c>
      <c r="AR624">
        <v>980</v>
      </c>
      <c r="AS624" t="s">
        <v>103</v>
      </c>
      <c r="AT624" t="s">
        <v>98</v>
      </c>
      <c r="AU624" t="s">
        <v>105</v>
      </c>
      <c r="AV624" t="s">
        <v>106</v>
      </c>
      <c r="AW624">
        <v>980</v>
      </c>
      <c r="AX624">
        <v>0</v>
      </c>
      <c r="AY624">
        <v>0</v>
      </c>
      <c r="AZ624">
        <v>980</v>
      </c>
      <c r="BA624">
        <v>0</v>
      </c>
      <c r="BB624">
        <v>0</v>
      </c>
      <c r="BC624">
        <v>1</v>
      </c>
      <c r="BD624">
        <v>0</v>
      </c>
      <c r="BE624">
        <v>3</v>
      </c>
      <c r="BF624">
        <v>1</v>
      </c>
      <c r="BG624" t="s">
        <v>98</v>
      </c>
      <c r="BH624" s="1">
        <v>6</v>
      </c>
      <c r="BI624" t="s">
        <v>107</v>
      </c>
      <c r="BJ624" s="2">
        <v>0</v>
      </c>
      <c r="BK624" s="1">
        <f t="shared" si="39"/>
        <v>0</v>
      </c>
      <c r="BL624" t="s">
        <v>83</v>
      </c>
      <c r="BM624" t="s">
        <v>127</v>
      </c>
      <c r="BN624">
        <v>1986</v>
      </c>
      <c r="BO624" t="s">
        <v>102</v>
      </c>
      <c r="BP624">
        <v>2</v>
      </c>
      <c r="BQ624">
        <v>484</v>
      </c>
      <c r="BR624" t="s">
        <v>98</v>
      </c>
      <c r="BS624" t="s">
        <v>98</v>
      </c>
      <c r="BT624" t="s">
        <v>105</v>
      </c>
      <c r="BU624">
        <v>192</v>
      </c>
      <c r="BV624">
        <v>0</v>
      </c>
      <c r="BW624">
        <v>0</v>
      </c>
      <c r="BX624">
        <v>0</v>
      </c>
      <c r="BY624">
        <v>0</v>
      </c>
      <c r="BZ624">
        <v>0</v>
      </c>
      <c r="CA624" t="s">
        <v>83</v>
      </c>
      <c r="CB624" t="s">
        <v>83</v>
      </c>
      <c r="CC624" t="s">
        <v>83</v>
      </c>
      <c r="CD624">
        <v>0</v>
      </c>
      <c r="CE624">
        <v>7</v>
      </c>
      <c r="CF624">
        <v>2009</v>
      </c>
      <c r="CG624" t="s">
        <v>110</v>
      </c>
      <c r="CH624" t="s">
        <v>111</v>
      </c>
      <c r="CI624" s="3">
        <v>135000</v>
      </c>
    </row>
    <row r="625" spans="1:87" x14ac:dyDescent="0.3">
      <c r="A625" s="1">
        <v>624</v>
      </c>
      <c r="B625">
        <v>160</v>
      </c>
      <c r="C625" t="s">
        <v>192</v>
      </c>
      <c r="D625" t="s">
        <v>83</v>
      </c>
      <c r="E625" s="1">
        <v>2117</v>
      </c>
      <c r="F625" s="2" t="s">
        <v>82</v>
      </c>
      <c r="G625" s="1">
        <f t="shared" si="36"/>
        <v>1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88</v>
      </c>
      <c r="N625" t="s">
        <v>136</v>
      </c>
      <c r="O625" t="s">
        <v>90</v>
      </c>
      <c r="P625" t="s">
        <v>90</v>
      </c>
      <c r="Q625" t="s">
        <v>179</v>
      </c>
      <c r="R625" t="s">
        <v>92</v>
      </c>
      <c r="S625">
        <v>6</v>
      </c>
      <c r="T625">
        <v>5</v>
      </c>
      <c r="U625" s="2">
        <v>2000</v>
      </c>
      <c r="V625" s="2">
        <v>2000</v>
      </c>
      <c r="W625" s="1">
        <f t="shared" si="37"/>
        <v>22</v>
      </c>
      <c r="X625" s="1">
        <f t="shared" si="38"/>
        <v>22</v>
      </c>
      <c r="Y625" t="s">
        <v>93</v>
      </c>
      <c r="Z625" t="s">
        <v>94</v>
      </c>
      <c r="AA625" t="s">
        <v>116</v>
      </c>
      <c r="AB625" t="s">
        <v>116</v>
      </c>
      <c r="AC625" t="s">
        <v>96</v>
      </c>
      <c r="AE625">
        <v>513</v>
      </c>
      <c r="AF625" t="s">
        <v>97</v>
      </c>
      <c r="AG625" t="s">
        <v>98</v>
      </c>
      <c r="AH625" t="s">
        <v>99</v>
      </c>
      <c r="AI625" s="1">
        <f>VLOOKUP('Housing Data Set'!AH625, 'Look-Up Tab'!$B$3:$C$8,2,FALSE)</f>
        <v>3</v>
      </c>
      <c r="AJ625" t="s">
        <v>97</v>
      </c>
      <c r="AK625" t="s">
        <v>98</v>
      </c>
      <c r="AL625" t="s">
        <v>100</v>
      </c>
      <c r="AM625" t="s">
        <v>101</v>
      </c>
      <c r="AN625">
        <v>420</v>
      </c>
      <c r="AO625" t="s">
        <v>102</v>
      </c>
      <c r="AP625">
        <v>0</v>
      </c>
      <c r="AQ625">
        <v>336</v>
      </c>
      <c r="AR625">
        <v>756</v>
      </c>
      <c r="AS625" t="s">
        <v>103</v>
      </c>
      <c r="AT625" t="s">
        <v>104</v>
      </c>
      <c r="AU625" t="s">
        <v>105</v>
      </c>
      <c r="AV625" t="s">
        <v>106</v>
      </c>
      <c r="AW625">
        <v>756</v>
      </c>
      <c r="AX625">
        <v>756</v>
      </c>
      <c r="AY625">
        <v>0</v>
      </c>
      <c r="AZ625">
        <v>1512</v>
      </c>
      <c r="BA625">
        <v>0</v>
      </c>
      <c r="BB625">
        <v>0</v>
      </c>
      <c r="BC625">
        <v>2</v>
      </c>
      <c r="BD625">
        <v>1</v>
      </c>
      <c r="BE625">
        <v>2</v>
      </c>
      <c r="BF625">
        <v>1</v>
      </c>
      <c r="BG625" t="s">
        <v>97</v>
      </c>
      <c r="BH625" s="1">
        <v>4</v>
      </c>
      <c r="BI625" t="s">
        <v>107</v>
      </c>
      <c r="BJ625" s="2">
        <v>1</v>
      </c>
      <c r="BK625" s="1">
        <f t="shared" si="39"/>
        <v>1</v>
      </c>
      <c r="BL625" t="s">
        <v>98</v>
      </c>
      <c r="BM625" t="s">
        <v>127</v>
      </c>
      <c r="BN625">
        <v>2000</v>
      </c>
      <c r="BO625" t="s">
        <v>102</v>
      </c>
      <c r="BP625">
        <v>2</v>
      </c>
      <c r="BQ625">
        <v>440</v>
      </c>
      <c r="BR625" t="s">
        <v>98</v>
      </c>
      <c r="BS625" t="s">
        <v>98</v>
      </c>
      <c r="BT625" t="s">
        <v>105</v>
      </c>
      <c r="BU625">
        <v>0</v>
      </c>
      <c r="BV625">
        <v>32</v>
      </c>
      <c r="BW625">
        <v>0</v>
      </c>
      <c r="BX625">
        <v>0</v>
      </c>
      <c r="BY625">
        <v>0</v>
      </c>
      <c r="BZ625">
        <v>0</v>
      </c>
      <c r="CA625" t="s">
        <v>83</v>
      </c>
      <c r="CB625" t="s">
        <v>83</v>
      </c>
      <c r="CC625" t="s">
        <v>83</v>
      </c>
      <c r="CD625">
        <v>0</v>
      </c>
      <c r="CE625">
        <v>6</v>
      </c>
      <c r="CF625">
        <v>2007</v>
      </c>
      <c r="CG625" t="s">
        <v>110</v>
      </c>
      <c r="CH625" t="s">
        <v>111</v>
      </c>
      <c r="CI625" s="3">
        <v>168500</v>
      </c>
    </row>
    <row r="626" spans="1:87" x14ac:dyDescent="0.3">
      <c r="A626" s="1">
        <v>625</v>
      </c>
      <c r="B626">
        <v>60</v>
      </c>
      <c r="C626" t="s">
        <v>81</v>
      </c>
      <c r="D626">
        <v>80</v>
      </c>
      <c r="E626" s="1">
        <v>10400</v>
      </c>
      <c r="F626" s="2" t="s">
        <v>82</v>
      </c>
      <c r="G626" s="1">
        <f t="shared" si="36"/>
        <v>1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88</v>
      </c>
      <c r="N626" t="s">
        <v>138</v>
      </c>
      <c r="O626" t="s">
        <v>90</v>
      </c>
      <c r="P626" t="s">
        <v>90</v>
      </c>
      <c r="Q626" t="s">
        <v>91</v>
      </c>
      <c r="R626" t="s">
        <v>92</v>
      </c>
      <c r="S626">
        <v>6</v>
      </c>
      <c r="T626">
        <v>5</v>
      </c>
      <c r="U626" s="2">
        <v>1972</v>
      </c>
      <c r="V626" s="2">
        <v>1972</v>
      </c>
      <c r="W626" s="1">
        <f t="shared" si="37"/>
        <v>50</v>
      </c>
      <c r="X626" s="1">
        <f t="shared" si="38"/>
        <v>50</v>
      </c>
      <c r="Y626" t="s">
        <v>93</v>
      </c>
      <c r="Z626" t="s">
        <v>94</v>
      </c>
      <c r="AA626" t="s">
        <v>95</v>
      </c>
      <c r="AB626" t="s">
        <v>95</v>
      </c>
      <c r="AC626" t="s">
        <v>117</v>
      </c>
      <c r="AE626">
        <v>288</v>
      </c>
      <c r="AF626" t="s">
        <v>98</v>
      </c>
      <c r="AG626" t="s">
        <v>98</v>
      </c>
      <c r="AH626" t="s">
        <v>118</v>
      </c>
      <c r="AI626" s="1">
        <f>VLOOKUP('Housing Data Set'!AH626, 'Look-Up Tab'!$B$3:$C$8,2,FALSE)</f>
        <v>2</v>
      </c>
      <c r="AJ626" t="s">
        <v>98</v>
      </c>
      <c r="AK626" t="s">
        <v>98</v>
      </c>
      <c r="AL626" t="s">
        <v>100</v>
      </c>
      <c r="AM626" t="s">
        <v>153</v>
      </c>
      <c r="AN626">
        <v>247</v>
      </c>
      <c r="AO626" t="s">
        <v>102</v>
      </c>
      <c r="AP626">
        <v>0</v>
      </c>
      <c r="AQ626">
        <v>485</v>
      </c>
      <c r="AR626">
        <v>732</v>
      </c>
      <c r="AS626" t="s">
        <v>103</v>
      </c>
      <c r="AT626" t="s">
        <v>97</v>
      </c>
      <c r="AU626" t="s">
        <v>105</v>
      </c>
      <c r="AV626" t="s">
        <v>106</v>
      </c>
      <c r="AW626">
        <v>1012</v>
      </c>
      <c r="AX626">
        <v>778</v>
      </c>
      <c r="AY626">
        <v>0</v>
      </c>
      <c r="AZ626">
        <v>1790</v>
      </c>
      <c r="BA626">
        <v>1</v>
      </c>
      <c r="BB626">
        <v>0</v>
      </c>
      <c r="BC626">
        <v>1</v>
      </c>
      <c r="BD626">
        <v>2</v>
      </c>
      <c r="BE626">
        <v>4</v>
      </c>
      <c r="BF626">
        <v>1</v>
      </c>
      <c r="BG626" t="s">
        <v>98</v>
      </c>
      <c r="BH626" s="1">
        <v>8</v>
      </c>
      <c r="BI626" t="s">
        <v>224</v>
      </c>
      <c r="BJ626" s="2">
        <v>1</v>
      </c>
      <c r="BK626" s="1">
        <f t="shared" si="39"/>
        <v>1</v>
      </c>
      <c r="BL626" t="s">
        <v>98</v>
      </c>
      <c r="BM626" t="s">
        <v>108</v>
      </c>
      <c r="BN626">
        <v>1972</v>
      </c>
      <c r="BO626" t="s">
        <v>109</v>
      </c>
      <c r="BP626">
        <v>2</v>
      </c>
      <c r="BQ626">
        <v>484</v>
      </c>
      <c r="BR626" t="s">
        <v>98</v>
      </c>
      <c r="BS626" t="s">
        <v>98</v>
      </c>
      <c r="BT626" t="s">
        <v>105</v>
      </c>
      <c r="BU626">
        <v>148</v>
      </c>
      <c r="BV626">
        <v>0</v>
      </c>
      <c r="BW626">
        <v>0</v>
      </c>
      <c r="BX626">
        <v>0</v>
      </c>
      <c r="BY626">
        <v>147</v>
      </c>
      <c r="BZ626">
        <v>0</v>
      </c>
      <c r="CA626" t="s">
        <v>83</v>
      </c>
      <c r="CB626" t="s">
        <v>83</v>
      </c>
      <c r="CC626" t="s">
        <v>83</v>
      </c>
      <c r="CD626">
        <v>0</v>
      </c>
      <c r="CE626">
        <v>11</v>
      </c>
      <c r="CF626">
        <v>2006</v>
      </c>
      <c r="CG626" t="s">
        <v>110</v>
      </c>
      <c r="CH626" t="s">
        <v>111</v>
      </c>
      <c r="CI626" s="3">
        <v>165150</v>
      </c>
    </row>
    <row r="627" spans="1:87" x14ac:dyDescent="0.3">
      <c r="A627" s="1">
        <v>626</v>
      </c>
      <c r="B627">
        <v>20</v>
      </c>
      <c r="C627" t="s">
        <v>81</v>
      </c>
      <c r="D627">
        <v>87</v>
      </c>
      <c r="E627" s="1">
        <v>10000</v>
      </c>
      <c r="F627" s="2" t="s">
        <v>82</v>
      </c>
      <c r="G627" s="1">
        <f t="shared" si="36"/>
        <v>1</v>
      </c>
      <c r="H627" t="s">
        <v>83</v>
      </c>
      <c r="I627" t="s">
        <v>120</v>
      </c>
      <c r="J627" t="s">
        <v>85</v>
      </c>
      <c r="K627" t="s">
        <v>86</v>
      </c>
      <c r="L627" t="s">
        <v>122</v>
      </c>
      <c r="M627" t="s">
        <v>88</v>
      </c>
      <c r="N627" t="s">
        <v>162</v>
      </c>
      <c r="O627" t="s">
        <v>90</v>
      </c>
      <c r="P627" t="s">
        <v>90</v>
      </c>
      <c r="Q627" t="s">
        <v>91</v>
      </c>
      <c r="R627" t="s">
        <v>115</v>
      </c>
      <c r="S627">
        <v>6</v>
      </c>
      <c r="T627">
        <v>6</v>
      </c>
      <c r="U627" s="2">
        <v>1962</v>
      </c>
      <c r="V627" s="2">
        <v>1962</v>
      </c>
      <c r="W627" s="1">
        <f t="shared" si="37"/>
        <v>60</v>
      </c>
      <c r="X627" s="1">
        <f t="shared" si="38"/>
        <v>60</v>
      </c>
      <c r="Y627" t="s">
        <v>152</v>
      </c>
      <c r="Z627" t="s">
        <v>94</v>
      </c>
      <c r="AA627" t="s">
        <v>124</v>
      </c>
      <c r="AB627" t="s">
        <v>124</v>
      </c>
      <c r="AC627" t="s">
        <v>96</v>
      </c>
      <c r="AE627">
        <v>261</v>
      </c>
      <c r="AF627" t="s">
        <v>98</v>
      </c>
      <c r="AG627" t="s">
        <v>98</v>
      </c>
      <c r="AH627" t="s">
        <v>118</v>
      </c>
      <c r="AI627" s="1">
        <f>VLOOKUP('Housing Data Set'!AH627, 'Look-Up Tab'!$B$3:$C$8,2,FALSE)</f>
        <v>2</v>
      </c>
      <c r="AJ627" t="s">
        <v>98</v>
      </c>
      <c r="AK627" t="s">
        <v>98</v>
      </c>
      <c r="AL627" t="s">
        <v>100</v>
      </c>
      <c r="AM627" t="s">
        <v>102</v>
      </c>
      <c r="AN627">
        <v>0</v>
      </c>
      <c r="AO627" t="s">
        <v>102</v>
      </c>
      <c r="AP627">
        <v>0</v>
      </c>
      <c r="AQ627">
        <v>1116</v>
      </c>
      <c r="AR627">
        <v>1116</v>
      </c>
      <c r="AS627" t="s">
        <v>103</v>
      </c>
      <c r="AT627" t="s">
        <v>98</v>
      </c>
      <c r="AU627" t="s">
        <v>105</v>
      </c>
      <c r="AV627" t="s">
        <v>106</v>
      </c>
      <c r="AW627">
        <v>1116</v>
      </c>
      <c r="AX627">
        <v>0</v>
      </c>
      <c r="AY627">
        <v>0</v>
      </c>
      <c r="AZ627">
        <v>1116</v>
      </c>
      <c r="BA627">
        <v>0</v>
      </c>
      <c r="BB627">
        <v>0</v>
      </c>
      <c r="BC627">
        <v>1</v>
      </c>
      <c r="BD627">
        <v>1</v>
      </c>
      <c r="BE627">
        <v>3</v>
      </c>
      <c r="BF627">
        <v>1</v>
      </c>
      <c r="BG627" t="s">
        <v>98</v>
      </c>
      <c r="BH627" s="1">
        <v>5</v>
      </c>
      <c r="BI627" t="s">
        <v>107</v>
      </c>
      <c r="BJ627" s="2">
        <v>0</v>
      </c>
      <c r="BK627" s="1">
        <f t="shared" si="39"/>
        <v>0</v>
      </c>
      <c r="BL627" t="s">
        <v>83</v>
      </c>
      <c r="BM627" t="s">
        <v>108</v>
      </c>
      <c r="BN627">
        <v>1962</v>
      </c>
      <c r="BO627" t="s">
        <v>102</v>
      </c>
      <c r="BP627">
        <v>2</v>
      </c>
      <c r="BQ627">
        <v>440</v>
      </c>
      <c r="BR627" t="s">
        <v>98</v>
      </c>
      <c r="BS627" t="s">
        <v>98</v>
      </c>
      <c r="BT627" t="s">
        <v>105</v>
      </c>
      <c r="BU627">
        <v>0</v>
      </c>
      <c r="BV627">
        <v>0</v>
      </c>
      <c r="BW627">
        <v>0</v>
      </c>
      <c r="BX627">
        <v>0</v>
      </c>
      <c r="BY627">
        <v>385</v>
      </c>
      <c r="BZ627">
        <v>0</v>
      </c>
      <c r="CA627" t="s">
        <v>83</v>
      </c>
      <c r="CB627" t="s">
        <v>83</v>
      </c>
      <c r="CC627" t="s">
        <v>83</v>
      </c>
      <c r="CD627">
        <v>0</v>
      </c>
      <c r="CE627">
        <v>2</v>
      </c>
      <c r="CF627">
        <v>2010</v>
      </c>
      <c r="CG627" t="s">
        <v>110</v>
      </c>
      <c r="CH627" t="s">
        <v>111</v>
      </c>
      <c r="CI627" s="3">
        <v>160000</v>
      </c>
    </row>
    <row r="628" spans="1:87" x14ac:dyDescent="0.3">
      <c r="A628" s="1">
        <v>627</v>
      </c>
      <c r="B628">
        <v>20</v>
      </c>
      <c r="C628" t="s">
        <v>81</v>
      </c>
      <c r="D628" t="s">
        <v>83</v>
      </c>
      <c r="E628" s="1">
        <v>12342</v>
      </c>
      <c r="F628" s="2" t="s">
        <v>82</v>
      </c>
      <c r="G628" s="1">
        <f t="shared" si="36"/>
        <v>1</v>
      </c>
      <c r="H628" t="s">
        <v>83</v>
      </c>
      <c r="I628" t="s">
        <v>120</v>
      </c>
      <c r="J628" t="s">
        <v>85</v>
      </c>
      <c r="K628" t="s">
        <v>86</v>
      </c>
      <c r="L628" t="s">
        <v>87</v>
      </c>
      <c r="M628" t="s">
        <v>88</v>
      </c>
      <c r="N628" t="s">
        <v>162</v>
      </c>
      <c r="O628" t="s">
        <v>90</v>
      </c>
      <c r="P628" t="s">
        <v>90</v>
      </c>
      <c r="Q628" t="s">
        <v>91</v>
      </c>
      <c r="R628" t="s">
        <v>115</v>
      </c>
      <c r="S628">
        <v>5</v>
      </c>
      <c r="T628">
        <v>5</v>
      </c>
      <c r="U628" s="2">
        <v>1960</v>
      </c>
      <c r="V628" s="2">
        <v>1978</v>
      </c>
      <c r="W628" s="1">
        <f t="shared" si="37"/>
        <v>62</v>
      </c>
      <c r="X628" s="1">
        <f t="shared" si="38"/>
        <v>44</v>
      </c>
      <c r="Y628" t="s">
        <v>152</v>
      </c>
      <c r="Z628" t="s">
        <v>94</v>
      </c>
      <c r="AA628" t="s">
        <v>124</v>
      </c>
      <c r="AB628" t="s">
        <v>124</v>
      </c>
      <c r="AC628" t="s">
        <v>117</v>
      </c>
      <c r="AE628">
        <v>0</v>
      </c>
      <c r="AF628" t="s">
        <v>98</v>
      </c>
      <c r="AG628" t="s">
        <v>98</v>
      </c>
      <c r="AH628" t="s">
        <v>118</v>
      </c>
      <c r="AI628" s="1">
        <f>VLOOKUP('Housing Data Set'!AH628, 'Look-Up Tab'!$B$3:$C$8,2,FALSE)</f>
        <v>2</v>
      </c>
      <c r="AJ628" t="s">
        <v>98</v>
      </c>
      <c r="AK628" t="s">
        <v>98</v>
      </c>
      <c r="AL628" t="s">
        <v>100</v>
      </c>
      <c r="AM628" t="s">
        <v>102</v>
      </c>
      <c r="AN628">
        <v>0</v>
      </c>
      <c r="AO628" t="s">
        <v>102</v>
      </c>
      <c r="AP628">
        <v>0</v>
      </c>
      <c r="AQ628">
        <v>978</v>
      </c>
      <c r="AR628">
        <v>978</v>
      </c>
      <c r="AS628" t="s">
        <v>103</v>
      </c>
      <c r="AT628" t="s">
        <v>98</v>
      </c>
      <c r="AU628" t="s">
        <v>105</v>
      </c>
      <c r="AV628" t="s">
        <v>106</v>
      </c>
      <c r="AW628">
        <v>1422</v>
      </c>
      <c r="AX628">
        <v>0</v>
      </c>
      <c r="AY628">
        <v>0</v>
      </c>
      <c r="AZ628">
        <v>1422</v>
      </c>
      <c r="BA628">
        <v>0</v>
      </c>
      <c r="BB628">
        <v>0</v>
      </c>
      <c r="BC628">
        <v>1</v>
      </c>
      <c r="BD628">
        <v>0</v>
      </c>
      <c r="BE628">
        <v>3</v>
      </c>
      <c r="BF628">
        <v>1</v>
      </c>
      <c r="BG628" t="s">
        <v>98</v>
      </c>
      <c r="BH628" s="1">
        <v>6</v>
      </c>
      <c r="BI628" t="s">
        <v>146</v>
      </c>
      <c r="BJ628" s="2">
        <v>1</v>
      </c>
      <c r="BK628" s="1">
        <f t="shared" si="39"/>
        <v>1</v>
      </c>
      <c r="BL628" t="s">
        <v>98</v>
      </c>
      <c r="BM628" t="s">
        <v>108</v>
      </c>
      <c r="BN628">
        <v>1960</v>
      </c>
      <c r="BO628" t="s">
        <v>109</v>
      </c>
      <c r="BP628">
        <v>1</v>
      </c>
      <c r="BQ628">
        <v>286</v>
      </c>
      <c r="BR628" t="s">
        <v>98</v>
      </c>
      <c r="BS628" t="s">
        <v>98</v>
      </c>
      <c r="BT628" t="s">
        <v>105</v>
      </c>
      <c r="BU628">
        <v>0</v>
      </c>
      <c r="BV628">
        <v>0</v>
      </c>
      <c r="BW628">
        <v>36</v>
      </c>
      <c r="BX628">
        <v>0</v>
      </c>
      <c r="BY628">
        <v>0</v>
      </c>
      <c r="BZ628">
        <v>0</v>
      </c>
      <c r="CA628" t="s">
        <v>83</v>
      </c>
      <c r="CB628" t="s">
        <v>163</v>
      </c>
      <c r="CC628" t="s">
        <v>135</v>
      </c>
      <c r="CD628">
        <v>600</v>
      </c>
      <c r="CE628">
        <v>8</v>
      </c>
      <c r="CF628">
        <v>2007</v>
      </c>
      <c r="CG628" t="s">
        <v>110</v>
      </c>
      <c r="CH628" t="s">
        <v>111</v>
      </c>
      <c r="CI628" s="3">
        <v>139900</v>
      </c>
    </row>
    <row r="629" spans="1:87" x14ac:dyDescent="0.3">
      <c r="A629" s="1">
        <v>628</v>
      </c>
      <c r="B629">
        <v>80</v>
      </c>
      <c r="C629" t="s">
        <v>81</v>
      </c>
      <c r="D629">
        <v>80</v>
      </c>
      <c r="E629" s="1">
        <v>9600</v>
      </c>
      <c r="F629" s="2" t="s">
        <v>82</v>
      </c>
      <c r="G629" s="1">
        <f t="shared" si="36"/>
        <v>1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88</v>
      </c>
      <c r="N629" t="s">
        <v>162</v>
      </c>
      <c r="O629" t="s">
        <v>90</v>
      </c>
      <c r="P629" t="s">
        <v>90</v>
      </c>
      <c r="Q629" t="s">
        <v>91</v>
      </c>
      <c r="R629" t="s">
        <v>197</v>
      </c>
      <c r="S629">
        <v>6</v>
      </c>
      <c r="T629">
        <v>6</v>
      </c>
      <c r="U629" s="2">
        <v>1955</v>
      </c>
      <c r="V629" s="2">
        <v>1972</v>
      </c>
      <c r="W629" s="1">
        <f t="shared" si="37"/>
        <v>67</v>
      </c>
      <c r="X629" s="1">
        <f t="shared" si="38"/>
        <v>50</v>
      </c>
      <c r="Y629" t="s">
        <v>93</v>
      </c>
      <c r="Z629" t="s">
        <v>94</v>
      </c>
      <c r="AA629" t="s">
        <v>186</v>
      </c>
      <c r="AB629" t="s">
        <v>186</v>
      </c>
      <c r="AC629" t="s">
        <v>96</v>
      </c>
      <c r="AE629">
        <v>164</v>
      </c>
      <c r="AF629" t="s">
        <v>98</v>
      </c>
      <c r="AG629" t="s">
        <v>98</v>
      </c>
      <c r="AH629" t="s">
        <v>118</v>
      </c>
      <c r="AI629" s="1">
        <f>VLOOKUP('Housing Data Set'!AH629, 'Look-Up Tab'!$B$3:$C$8,2,FALSE)</f>
        <v>2</v>
      </c>
      <c r="AJ629" t="s">
        <v>98</v>
      </c>
      <c r="AK629" t="s">
        <v>98</v>
      </c>
      <c r="AL629" t="s">
        <v>130</v>
      </c>
      <c r="AM629" t="s">
        <v>141</v>
      </c>
      <c r="AN629">
        <v>674</v>
      </c>
      <c r="AO629" t="s">
        <v>172</v>
      </c>
      <c r="AP629">
        <v>132</v>
      </c>
      <c r="AQ629">
        <v>350</v>
      </c>
      <c r="AR629">
        <v>1156</v>
      </c>
      <c r="AS629" t="s">
        <v>103</v>
      </c>
      <c r="AT629" t="s">
        <v>104</v>
      </c>
      <c r="AU629" t="s">
        <v>105</v>
      </c>
      <c r="AV629" t="s">
        <v>106</v>
      </c>
      <c r="AW629">
        <v>1520</v>
      </c>
      <c r="AX629">
        <v>0</v>
      </c>
      <c r="AY629">
        <v>0</v>
      </c>
      <c r="AZ629">
        <v>1520</v>
      </c>
      <c r="BA629">
        <v>1</v>
      </c>
      <c r="BB629">
        <v>0</v>
      </c>
      <c r="BC629">
        <v>1</v>
      </c>
      <c r="BD629">
        <v>0</v>
      </c>
      <c r="BE629">
        <v>3</v>
      </c>
      <c r="BF629">
        <v>1</v>
      </c>
      <c r="BG629" t="s">
        <v>98</v>
      </c>
      <c r="BH629" s="1">
        <v>7</v>
      </c>
      <c r="BI629" t="s">
        <v>107</v>
      </c>
      <c r="BJ629" s="2">
        <v>2</v>
      </c>
      <c r="BK629" s="1">
        <f t="shared" si="39"/>
        <v>1</v>
      </c>
      <c r="BL629" t="s">
        <v>97</v>
      </c>
      <c r="BM629" t="s">
        <v>209</v>
      </c>
      <c r="BN629">
        <v>1955</v>
      </c>
      <c r="BO629" t="s">
        <v>109</v>
      </c>
      <c r="BP629">
        <v>1</v>
      </c>
      <c r="BQ629">
        <v>364</v>
      </c>
      <c r="BR629" t="s">
        <v>98</v>
      </c>
      <c r="BS629" t="s">
        <v>98</v>
      </c>
      <c r="BT629" t="s">
        <v>105</v>
      </c>
      <c r="BU629">
        <v>0</v>
      </c>
      <c r="BV629">
        <v>0</v>
      </c>
      <c r="BW629">
        <v>189</v>
      </c>
      <c r="BX629">
        <v>0</v>
      </c>
      <c r="BY629">
        <v>0</v>
      </c>
      <c r="BZ629">
        <v>0</v>
      </c>
      <c r="CA629" t="s">
        <v>83</v>
      </c>
      <c r="CB629" t="s">
        <v>83</v>
      </c>
      <c r="CC629" t="s">
        <v>83</v>
      </c>
      <c r="CD629">
        <v>0</v>
      </c>
      <c r="CE629">
        <v>3</v>
      </c>
      <c r="CF629">
        <v>2010</v>
      </c>
      <c r="CG629" t="s">
        <v>110</v>
      </c>
      <c r="CH629" t="s">
        <v>111</v>
      </c>
      <c r="CI629" s="3">
        <v>153000</v>
      </c>
    </row>
    <row r="630" spans="1:87" x14ac:dyDescent="0.3">
      <c r="A630" s="1">
        <v>629</v>
      </c>
      <c r="B630">
        <v>60</v>
      </c>
      <c r="C630" t="s">
        <v>81</v>
      </c>
      <c r="D630">
        <v>70</v>
      </c>
      <c r="E630" s="1">
        <v>11606</v>
      </c>
      <c r="F630" s="2" t="s">
        <v>82</v>
      </c>
      <c r="G630" s="1">
        <f t="shared" si="36"/>
        <v>1</v>
      </c>
      <c r="H630" t="s">
        <v>83</v>
      </c>
      <c r="I630" t="s">
        <v>120</v>
      </c>
      <c r="J630" t="s">
        <v>199</v>
      </c>
      <c r="K630" t="s">
        <v>86</v>
      </c>
      <c r="L630" t="s">
        <v>87</v>
      </c>
      <c r="M630" t="s">
        <v>213</v>
      </c>
      <c r="N630" t="s">
        <v>162</v>
      </c>
      <c r="O630" t="s">
        <v>90</v>
      </c>
      <c r="P630" t="s">
        <v>90</v>
      </c>
      <c r="Q630" t="s">
        <v>91</v>
      </c>
      <c r="R630" t="s">
        <v>92</v>
      </c>
      <c r="S630">
        <v>5</v>
      </c>
      <c r="T630">
        <v>5</v>
      </c>
      <c r="U630" s="2">
        <v>1969</v>
      </c>
      <c r="V630" s="2">
        <v>1969</v>
      </c>
      <c r="W630" s="1">
        <f t="shared" si="37"/>
        <v>53</v>
      </c>
      <c r="X630" s="1">
        <f t="shared" si="38"/>
        <v>53</v>
      </c>
      <c r="Y630" t="s">
        <v>93</v>
      </c>
      <c r="Z630" t="s">
        <v>94</v>
      </c>
      <c r="AA630" t="s">
        <v>161</v>
      </c>
      <c r="AB630" t="s">
        <v>161</v>
      </c>
      <c r="AC630" t="s">
        <v>96</v>
      </c>
      <c r="AE630">
        <v>192</v>
      </c>
      <c r="AF630" t="s">
        <v>98</v>
      </c>
      <c r="AG630" t="s">
        <v>98</v>
      </c>
      <c r="AH630" t="s">
        <v>99</v>
      </c>
      <c r="AI630" s="1">
        <f>VLOOKUP('Housing Data Set'!AH630, 'Look-Up Tab'!$B$3:$C$8,2,FALSE)</f>
        <v>3</v>
      </c>
      <c r="AJ630" t="s">
        <v>97</v>
      </c>
      <c r="AK630" t="s">
        <v>98</v>
      </c>
      <c r="AL630" t="s">
        <v>130</v>
      </c>
      <c r="AM630" t="s">
        <v>153</v>
      </c>
      <c r="AN630">
        <v>650</v>
      </c>
      <c r="AO630" t="s">
        <v>102</v>
      </c>
      <c r="AP630">
        <v>0</v>
      </c>
      <c r="AQ630">
        <v>390</v>
      </c>
      <c r="AR630">
        <v>1040</v>
      </c>
      <c r="AS630" t="s">
        <v>103</v>
      </c>
      <c r="AT630" t="s">
        <v>98</v>
      </c>
      <c r="AU630" t="s">
        <v>105</v>
      </c>
      <c r="AV630" t="s">
        <v>106</v>
      </c>
      <c r="AW630">
        <v>1040</v>
      </c>
      <c r="AX630">
        <v>1040</v>
      </c>
      <c r="AY630">
        <v>0</v>
      </c>
      <c r="AZ630">
        <v>2080</v>
      </c>
      <c r="BA630">
        <v>0</v>
      </c>
      <c r="BB630">
        <v>1</v>
      </c>
      <c r="BC630">
        <v>1</v>
      </c>
      <c r="BD630">
        <v>2</v>
      </c>
      <c r="BE630">
        <v>5</v>
      </c>
      <c r="BF630">
        <v>1</v>
      </c>
      <c r="BG630" t="s">
        <v>147</v>
      </c>
      <c r="BH630" s="1">
        <v>9</v>
      </c>
      <c r="BI630" t="s">
        <v>107</v>
      </c>
      <c r="BJ630" s="2">
        <v>2</v>
      </c>
      <c r="BK630" s="1">
        <f t="shared" si="39"/>
        <v>1</v>
      </c>
      <c r="BL630" t="s">
        <v>98</v>
      </c>
      <c r="BM630" t="s">
        <v>108</v>
      </c>
      <c r="BN630">
        <v>1969</v>
      </c>
      <c r="BO630" t="s">
        <v>102</v>
      </c>
      <c r="BP630">
        <v>2</v>
      </c>
      <c r="BQ630">
        <v>504</v>
      </c>
      <c r="BR630" t="s">
        <v>98</v>
      </c>
      <c r="BS630" t="s">
        <v>98</v>
      </c>
      <c r="BT630" t="s">
        <v>105</v>
      </c>
      <c r="BU630">
        <v>335</v>
      </c>
      <c r="BV630">
        <v>0</v>
      </c>
      <c r="BW630">
        <v>0</v>
      </c>
      <c r="BX630">
        <v>0</v>
      </c>
      <c r="BY630">
        <v>0</v>
      </c>
      <c r="BZ630">
        <v>0</v>
      </c>
      <c r="CA630" t="s">
        <v>83</v>
      </c>
      <c r="CB630" t="s">
        <v>83</v>
      </c>
      <c r="CC630" t="s">
        <v>83</v>
      </c>
      <c r="CD630">
        <v>0</v>
      </c>
      <c r="CE630">
        <v>9</v>
      </c>
      <c r="CF630">
        <v>2007</v>
      </c>
      <c r="CG630" t="s">
        <v>110</v>
      </c>
      <c r="CH630" t="s">
        <v>219</v>
      </c>
      <c r="CI630" s="3">
        <v>135000</v>
      </c>
    </row>
    <row r="631" spans="1:87" x14ac:dyDescent="0.3">
      <c r="A631" s="1">
        <v>630</v>
      </c>
      <c r="B631">
        <v>80</v>
      </c>
      <c r="C631" t="s">
        <v>81</v>
      </c>
      <c r="D631">
        <v>82</v>
      </c>
      <c r="E631" s="1">
        <v>9020</v>
      </c>
      <c r="F631" s="2" t="s">
        <v>82</v>
      </c>
      <c r="G631" s="1">
        <f t="shared" si="36"/>
        <v>1</v>
      </c>
      <c r="H631" t="s">
        <v>83</v>
      </c>
      <c r="I631" t="s">
        <v>84</v>
      </c>
      <c r="J631" t="s">
        <v>85</v>
      </c>
      <c r="K631" t="s">
        <v>86</v>
      </c>
      <c r="L631" t="s">
        <v>122</v>
      </c>
      <c r="M631" t="s">
        <v>88</v>
      </c>
      <c r="N631" t="s">
        <v>162</v>
      </c>
      <c r="O631" t="s">
        <v>114</v>
      </c>
      <c r="P631" t="s">
        <v>90</v>
      </c>
      <c r="Q631" t="s">
        <v>91</v>
      </c>
      <c r="R631" t="s">
        <v>197</v>
      </c>
      <c r="S631">
        <v>6</v>
      </c>
      <c r="T631">
        <v>5</v>
      </c>
      <c r="U631" s="2">
        <v>1964</v>
      </c>
      <c r="V631" s="2">
        <v>1964</v>
      </c>
      <c r="W631" s="1">
        <f t="shared" si="37"/>
        <v>58</v>
      </c>
      <c r="X631" s="1">
        <f t="shared" si="38"/>
        <v>58</v>
      </c>
      <c r="Y631" t="s">
        <v>93</v>
      </c>
      <c r="Z631" t="s">
        <v>196</v>
      </c>
      <c r="AA631" t="s">
        <v>161</v>
      </c>
      <c r="AB631" t="s">
        <v>124</v>
      </c>
      <c r="AC631" t="s">
        <v>96</v>
      </c>
      <c r="AE631">
        <v>259</v>
      </c>
      <c r="AF631" t="s">
        <v>98</v>
      </c>
      <c r="AG631" t="s">
        <v>98</v>
      </c>
      <c r="AH631" t="s">
        <v>118</v>
      </c>
      <c r="AI631" s="1">
        <f>VLOOKUP('Housing Data Set'!AH631, 'Look-Up Tab'!$B$3:$C$8,2,FALSE)</f>
        <v>2</v>
      </c>
      <c r="AJ631" t="s">
        <v>98</v>
      </c>
      <c r="AK631" t="s">
        <v>98</v>
      </c>
      <c r="AL631" t="s">
        <v>97</v>
      </c>
      <c r="AM631" t="s">
        <v>101</v>
      </c>
      <c r="AN631">
        <v>624</v>
      </c>
      <c r="AO631" t="s">
        <v>153</v>
      </c>
      <c r="AP631">
        <v>336</v>
      </c>
      <c r="AQ631">
        <v>288</v>
      </c>
      <c r="AR631">
        <v>1248</v>
      </c>
      <c r="AS631" t="s">
        <v>103</v>
      </c>
      <c r="AT631" t="s">
        <v>98</v>
      </c>
      <c r="AU631" t="s">
        <v>105</v>
      </c>
      <c r="AV631" t="s">
        <v>106</v>
      </c>
      <c r="AW631">
        <v>1350</v>
      </c>
      <c r="AX631">
        <v>0</v>
      </c>
      <c r="AY631">
        <v>0</v>
      </c>
      <c r="AZ631">
        <v>1350</v>
      </c>
      <c r="BA631">
        <v>1</v>
      </c>
      <c r="BB631">
        <v>0</v>
      </c>
      <c r="BC631">
        <v>1</v>
      </c>
      <c r="BD631">
        <v>1</v>
      </c>
      <c r="BE631">
        <v>3</v>
      </c>
      <c r="BF631">
        <v>1</v>
      </c>
      <c r="BG631" t="s">
        <v>98</v>
      </c>
      <c r="BH631" s="1">
        <v>6</v>
      </c>
      <c r="BI631" t="s">
        <v>107</v>
      </c>
      <c r="BJ631" s="2">
        <v>0</v>
      </c>
      <c r="BK631" s="1">
        <f t="shared" si="39"/>
        <v>0</v>
      </c>
      <c r="BL631" t="s">
        <v>83</v>
      </c>
      <c r="BM631" t="s">
        <v>108</v>
      </c>
      <c r="BN631">
        <v>1964</v>
      </c>
      <c r="BO631" t="s">
        <v>109</v>
      </c>
      <c r="BP631">
        <v>2</v>
      </c>
      <c r="BQ631">
        <v>520</v>
      </c>
      <c r="BR631" t="s">
        <v>98</v>
      </c>
      <c r="BS631" t="s">
        <v>98</v>
      </c>
      <c r="BT631" t="s">
        <v>105</v>
      </c>
      <c r="BU631">
        <v>176</v>
      </c>
      <c r="BV631">
        <v>0</v>
      </c>
      <c r="BW631">
        <v>0</v>
      </c>
      <c r="BX631">
        <v>0</v>
      </c>
      <c r="BY631">
        <v>0</v>
      </c>
      <c r="BZ631">
        <v>0</v>
      </c>
      <c r="CA631" t="s">
        <v>83</v>
      </c>
      <c r="CB631" t="s">
        <v>165</v>
      </c>
      <c r="CC631" t="s">
        <v>83</v>
      </c>
      <c r="CD631">
        <v>0</v>
      </c>
      <c r="CE631">
        <v>6</v>
      </c>
      <c r="CF631">
        <v>2008</v>
      </c>
      <c r="CG631" t="s">
        <v>110</v>
      </c>
      <c r="CH631" t="s">
        <v>111</v>
      </c>
      <c r="CI631" s="3">
        <v>168500</v>
      </c>
    </row>
    <row r="632" spans="1:87" x14ac:dyDescent="0.3">
      <c r="A632" s="1">
        <v>631</v>
      </c>
      <c r="B632">
        <v>70</v>
      </c>
      <c r="C632" t="s">
        <v>142</v>
      </c>
      <c r="D632">
        <v>50</v>
      </c>
      <c r="E632" s="1">
        <v>9000</v>
      </c>
      <c r="F632" s="2" t="s">
        <v>82</v>
      </c>
      <c r="G632" s="1">
        <f t="shared" si="36"/>
        <v>1</v>
      </c>
      <c r="H632" t="s">
        <v>174</v>
      </c>
      <c r="I632" t="s">
        <v>84</v>
      </c>
      <c r="J632" t="s">
        <v>85</v>
      </c>
      <c r="K632" t="s">
        <v>86</v>
      </c>
      <c r="L632" t="s">
        <v>122</v>
      </c>
      <c r="M632" t="s">
        <v>88</v>
      </c>
      <c r="N632" t="s">
        <v>143</v>
      </c>
      <c r="O632" t="s">
        <v>144</v>
      </c>
      <c r="P632" t="s">
        <v>90</v>
      </c>
      <c r="Q632" t="s">
        <v>91</v>
      </c>
      <c r="R632" t="s">
        <v>92</v>
      </c>
      <c r="S632">
        <v>5</v>
      </c>
      <c r="T632">
        <v>6</v>
      </c>
      <c r="U632" s="2">
        <v>1880</v>
      </c>
      <c r="V632" s="2">
        <v>1991</v>
      </c>
      <c r="W632" s="1">
        <f t="shared" si="37"/>
        <v>142</v>
      </c>
      <c r="X632" s="1">
        <f t="shared" si="38"/>
        <v>31</v>
      </c>
      <c r="Y632" t="s">
        <v>93</v>
      </c>
      <c r="Z632" t="s">
        <v>94</v>
      </c>
      <c r="AA632" t="s">
        <v>95</v>
      </c>
      <c r="AB632" t="s">
        <v>95</v>
      </c>
      <c r="AC632" t="s">
        <v>117</v>
      </c>
      <c r="AE632">
        <v>0</v>
      </c>
      <c r="AF632" t="s">
        <v>98</v>
      </c>
      <c r="AG632" t="s">
        <v>98</v>
      </c>
      <c r="AH632" t="s">
        <v>126</v>
      </c>
      <c r="AI632" s="1">
        <f>VLOOKUP('Housing Data Set'!AH632, 'Look-Up Tab'!$B$3:$C$8,2,FALSE)</f>
        <v>1</v>
      </c>
      <c r="AJ632" t="s">
        <v>147</v>
      </c>
      <c r="AK632" t="s">
        <v>147</v>
      </c>
      <c r="AL632" t="s">
        <v>100</v>
      </c>
      <c r="AM632" t="s">
        <v>102</v>
      </c>
      <c r="AN632">
        <v>0</v>
      </c>
      <c r="AO632" t="s">
        <v>102</v>
      </c>
      <c r="AP632">
        <v>0</v>
      </c>
      <c r="AQ632">
        <v>636</v>
      </c>
      <c r="AR632">
        <v>636</v>
      </c>
      <c r="AS632" t="s">
        <v>103</v>
      </c>
      <c r="AT632" t="s">
        <v>98</v>
      </c>
      <c r="AU632" t="s">
        <v>105</v>
      </c>
      <c r="AV632" t="s">
        <v>164</v>
      </c>
      <c r="AW632">
        <v>1089</v>
      </c>
      <c r="AX632">
        <v>661</v>
      </c>
      <c r="AY632">
        <v>0</v>
      </c>
      <c r="AZ632">
        <v>1750</v>
      </c>
      <c r="BA632">
        <v>0</v>
      </c>
      <c r="BB632">
        <v>0</v>
      </c>
      <c r="BC632">
        <v>1</v>
      </c>
      <c r="BD632">
        <v>0</v>
      </c>
      <c r="BE632">
        <v>3</v>
      </c>
      <c r="BF632">
        <v>1</v>
      </c>
      <c r="BG632" t="s">
        <v>104</v>
      </c>
      <c r="BH632" s="1">
        <v>8</v>
      </c>
      <c r="BI632" t="s">
        <v>107</v>
      </c>
      <c r="BJ632" s="2">
        <v>0</v>
      </c>
      <c r="BK632" s="1">
        <f t="shared" si="39"/>
        <v>0</v>
      </c>
      <c r="BL632" t="s">
        <v>83</v>
      </c>
      <c r="BM632" t="s">
        <v>127</v>
      </c>
      <c r="BN632">
        <v>1937</v>
      </c>
      <c r="BO632" t="s">
        <v>102</v>
      </c>
      <c r="BP632">
        <v>1</v>
      </c>
      <c r="BQ632">
        <v>240</v>
      </c>
      <c r="BR632" t="s">
        <v>147</v>
      </c>
      <c r="BS632" t="s">
        <v>212</v>
      </c>
      <c r="BT632" t="s">
        <v>177</v>
      </c>
      <c r="BU632">
        <v>0</v>
      </c>
      <c r="BV632">
        <v>0</v>
      </c>
      <c r="BW632">
        <v>293</v>
      </c>
      <c r="BX632">
        <v>0</v>
      </c>
      <c r="BY632">
        <v>0</v>
      </c>
      <c r="BZ632">
        <v>0</v>
      </c>
      <c r="CA632" t="s">
        <v>83</v>
      </c>
      <c r="CB632" t="s">
        <v>134</v>
      </c>
      <c r="CC632" t="s">
        <v>83</v>
      </c>
      <c r="CD632">
        <v>0</v>
      </c>
      <c r="CE632">
        <v>6</v>
      </c>
      <c r="CF632">
        <v>2006</v>
      </c>
      <c r="CG632" t="s">
        <v>110</v>
      </c>
      <c r="CH632" t="s">
        <v>128</v>
      </c>
      <c r="CI632" s="3">
        <v>124000</v>
      </c>
    </row>
    <row r="633" spans="1:87" x14ac:dyDescent="0.3">
      <c r="A633" s="1">
        <v>632</v>
      </c>
      <c r="B633">
        <v>120</v>
      </c>
      <c r="C633" t="s">
        <v>81</v>
      </c>
      <c r="D633">
        <v>34</v>
      </c>
      <c r="E633" s="1">
        <v>4590</v>
      </c>
      <c r="F633" s="2" t="s">
        <v>82</v>
      </c>
      <c r="G633" s="1">
        <f t="shared" si="36"/>
        <v>1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88</v>
      </c>
      <c r="N633" t="s">
        <v>154</v>
      </c>
      <c r="O633" t="s">
        <v>90</v>
      </c>
      <c r="P633" t="s">
        <v>90</v>
      </c>
      <c r="Q633" t="s">
        <v>198</v>
      </c>
      <c r="R633" t="s">
        <v>115</v>
      </c>
      <c r="S633">
        <v>8</v>
      </c>
      <c r="T633">
        <v>5</v>
      </c>
      <c r="U633" s="2">
        <v>2006</v>
      </c>
      <c r="V633" s="2">
        <v>2006</v>
      </c>
      <c r="W633" s="1">
        <f t="shared" si="37"/>
        <v>16</v>
      </c>
      <c r="X633" s="1">
        <f t="shared" si="38"/>
        <v>16</v>
      </c>
      <c r="Y633" t="s">
        <v>93</v>
      </c>
      <c r="Z633" t="s">
        <v>94</v>
      </c>
      <c r="AA633" t="s">
        <v>95</v>
      </c>
      <c r="AB633" t="s">
        <v>95</v>
      </c>
      <c r="AC633" t="s">
        <v>137</v>
      </c>
      <c r="AE633">
        <v>108</v>
      </c>
      <c r="AF633" t="s">
        <v>97</v>
      </c>
      <c r="AG633" t="s">
        <v>98</v>
      </c>
      <c r="AH633" t="s">
        <v>99</v>
      </c>
      <c r="AI633" s="1">
        <f>VLOOKUP('Housing Data Set'!AH633, 'Look-Up Tab'!$B$3:$C$8,2,FALSE)</f>
        <v>3</v>
      </c>
      <c r="AJ633" t="s">
        <v>97</v>
      </c>
      <c r="AK633" t="s">
        <v>97</v>
      </c>
      <c r="AL633" t="s">
        <v>121</v>
      </c>
      <c r="AM633" t="s">
        <v>101</v>
      </c>
      <c r="AN633">
        <v>24</v>
      </c>
      <c r="AO633" t="s">
        <v>102</v>
      </c>
      <c r="AP633">
        <v>0</v>
      </c>
      <c r="AQ633">
        <v>1530</v>
      </c>
      <c r="AR633">
        <v>1554</v>
      </c>
      <c r="AS633" t="s">
        <v>103</v>
      </c>
      <c r="AT633" t="s">
        <v>104</v>
      </c>
      <c r="AU633" t="s">
        <v>105</v>
      </c>
      <c r="AV633" t="s">
        <v>106</v>
      </c>
      <c r="AW633">
        <v>1554</v>
      </c>
      <c r="AX633">
        <v>0</v>
      </c>
      <c r="AY633">
        <v>0</v>
      </c>
      <c r="AZ633">
        <v>1554</v>
      </c>
      <c r="BA633">
        <v>0</v>
      </c>
      <c r="BB633">
        <v>0</v>
      </c>
      <c r="BC633">
        <v>2</v>
      </c>
      <c r="BD633">
        <v>0</v>
      </c>
      <c r="BE633">
        <v>2</v>
      </c>
      <c r="BF633">
        <v>1</v>
      </c>
      <c r="BG633" t="s">
        <v>97</v>
      </c>
      <c r="BH633" s="1">
        <v>6</v>
      </c>
      <c r="BI633" t="s">
        <v>107</v>
      </c>
      <c r="BJ633" s="2">
        <v>1</v>
      </c>
      <c r="BK633" s="1">
        <f t="shared" si="39"/>
        <v>1</v>
      </c>
      <c r="BL633" t="s">
        <v>97</v>
      </c>
      <c r="BM633" t="s">
        <v>108</v>
      </c>
      <c r="BN633">
        <v>2006</v>
      </c>
      <c r="BO633" t="s">
        <v>109</v>
      </c>
      <c r="BP633">
        <v>2</v>
      </c>
      <c r="BQ633">
        <v>627</v>
      </c>
      <c r="BR633" t="s">
        <v>98</v>
      </c>
      <c r="BS633" t="s">
        <v>98</v>
      </c>
      <c r="BT633" t="s">
        <v>105</v>
      </c>
      <c r="BU633">
        <v>156</v>
      </c>
      <c r="BV633">
        <v>73</v>
      </c>
      <c r="BW633">
        <v>0</v>
      </c>
      <c r="BX633">
        <v>0</v>
      </c>
      <c r="BY633">
        <v>0</v>
      </c>
      <c r="BZ633">
        <v>0</v>
      </c>
      <c r="CA633" t="s">
        <v>83</v>
      </c>
      <c r="CB633" t="s">
        <v>83</v>
      </c>
      <c r="CC633" t="s">
        <v>83</v>
      </c>
      <c r="CD633">
        <v>0</v>
      </c>
      <c r="CE633">
        <v>8</v>
      </c>
      <c r="CF633">
        <v>2007</v>
      </c>
      <c r="CG633" t="s">
        <v>110</v>
      </c>
      <c r="CH633" t="s">
        <v>111</v>
      </c>
      <c r="CI633" s="3">
        <v>209500</v>
      </c>
    </row>
    <row r="634" spans="1:87" x14ac:dyDescent="0.3">
      <c r="A634" s="1">
        <v>633</v>
      </c>
      <c r="B634">
        <v>20</v>
      </c>
      <c r="C634" t="s">
        <v>81</v>
      </c>
      <c r="D634">
        <v>85</v>
      </c>
      <c r="E634" s="1">
        <v>11900</v>
      </c>
      <c r="F634" s="2" t="s">
        <v>82</v>
      </c>
      <c r="G634" s="1">
        <f t="shared" si="36"/>
        <v>1</v>
      </c>
      <c r="H634" t="s">
        <v>83</v>
      </c>
      <c r="I634" t="s">
        <v>84</v>
      </c>
      <c r="J634" t="s">
        <v>85</v>
      </c>
      <c r="K634" t="s">
        <v>86</v>
      </c>
      <c r="L634" t="s">
        <v>87</v>
      </c>
      <c r="M634" t="s">
        <v>88</v>
      </c>
      <c r="N634" t="s">
        <v>138</v>
      </c>
      <c r="O634" t="s">
        <v>90</v>
      </c>
      <c r="P634" t="s">
        <v>90</v>
      </c>
      <c r="Q634" t="s">
        <v>91</v>
      </c>
      <c r="R634" t="s">
        <v>115</v>
      </c>
      <c r="S634">
        <v>7</v>
      </c>
      <c r="T634">
        <v>5</v>
      </c>
      <c r="U634" s="2">
        <v>1977</v>
      </c>
      <c r="V634" s="2">
        <v>1977</v>
      </c>
      <c r="W634" s="1">
        <f t="shared" si="37"/>
        <v>45</v>
      </c>
      <c r="X634" s="1">
        <f t="shared" si="38"/>
        <v>45</v>
      </c>
      <c r="Y634" t="s">
        <v>152</v>
      </c>
      <c r="Z634" t="s">
        <v>94</v>
      </c>
      <c r="AA634" t="s">
        <v>161</v>
      </c>
      <c r="AB634" t="s">
        <v>161</v>
      </c>
      <c r="AC634" t="s">
        <v>96</v>
      </c>
      <c r="AE634">
        <v>209</v>
      </c>
      <c r="AF634" t="s">
        <v>98</v>
      </c>
      <c r="AG634" t="s">
        <v>97</v>
      </c>
      <c r="AH634" t="s">
        <v>118</v>
      </c>
      <c r="AI634" s="1">
        <f>VLOOKUP('Housing Data Set'!AH634, 'Look-Up Tab'!$B$3:$C$8,2,FALSE)</f>
        <v>2</v>
      </c>
      <c r="AJ634" t="s">
        <v>98</v>
      </c>
      <c r="AK634" t="s">
        <v>98</v>
      </c>
      <c r="AL634" t="s">
        <v>100</v>
      </c>
      <c r="AM634" t="s">
        <v>119</v>
      </c>
      <c r="AN634">
        <v>822</v>
      </c>
      <c r="AO634" t="s">
        <v>102</v>
      </c>
      <c r="AP634">
        <v>0</v>
      </c>
      <c r="AQ634">
        <v>564</v>
      </c>
      <c r="AR634">
        <v>1386</v>
      </c>
      <c r="AS634" t="s">
        <v>103</v>
      </c>
      <c r="AT634" t="s">
        <v>98</v>
      </c>
      <c r="AU634" t="s">
        <v>105</v>
      </c>
      <c r="AV634" t="s">
        <v>106</v>
      </c>
      <c r="AW634">
        <v>1411</v>
      </c>
      <c r="AX634">
        <v>0</v>
      </c>
      <c r="AY634">
        <v>0</v>
      </c>
      <c r="AZ634">
        <v>1411</v>
      </c>
      <c r="BA634">
        <v>0</v>
      </c>
      <c r="BB634">
        <v>0</v>
      </c>
      <c r="BC634">
        <v>2</v>
      </c>
      <c r="BD634">
        <v>0</v>
      </c>
      <c r="BE634">
        <v>3</v>
      </c>
      <c r="BF634">
        <v>1</v>
      </c>
      <c r="BG634" t="s">
        <v>98</v>
      </c>
      <c r="BH634" s="1">
        <v>6</v>
      </c>
      <c r="BI634" t="s">
        <v>107</v>
      </c>
      <c r="BJ634" s="2">
        <v>1</v>
      </c>
      <c r="BK634" s="1">
        <f t="shared" si="39"/>
        <v>1</v>
      </c>
      <c r="BL634" t="s">
        <v>98</v>
      </c>
      <c r="BM634" t="s">
        <v>108</v>
      </c>
      <c r="BN634">
        <v>1977</v>
      </c>
      <c r="BO634" t="s">
        <v>157</v>
      </c>
      <c r="BP634">
        <v>2</v>
      </c>
      <c r="BQ634">
        <v>544</v>
      </c>
      <c r="BR634" t="s">
        <v>98</v>
      </c>
      <c r="BS634" t="s">
        <v>98</v>
      </c>
      <c r="BT634" t="s">
        <v>105</v>
      </c>
      <c r="BU634">
        <v>192</v>
      </c>
      <c r="BV634">
        <v>0</v>
      </c>
      <c r="BW634">
        <v>0</v>
      </c>
      <c r="BX634">
        <v>0</v>
      </c>
      <c r="BY634">
        <v>0</v>
      </c>
      <c r="BZ634">
        <v>0</v>
      </c>
      <c r="CA634" t="s">
        <v>83</v>
      </c>
      <c r="CB634" t="s">
        <v>83</v>
      </c>
      <c r="CC634" t="s">
        <v>83</v>
      </c>
      <c r="CD634">
        <v>0</v>
      </c>
      <c r="CE634">
        <v>4</v>
      </c>
      <c r="CF634">
        <v>2009</v>
      </c>
      <c r="CG634" t="s">
        <v>110</v>
      </c>
      <c r="CH634" t="s">
        <v>219</v>
      </c>
      <c r="CI634" s="3">
        <v>82500</v>
      </c>
    </row>
    <row r="635" spans="1:87" x14ac:dyDescent="0.3">
      <c r="A635" s="1">
        <v>634</v>
      </c>
      <c r="B635">
        <v>20</v>
      </c>
      <c r="C635" t="s">
        <v>81</v>
      </c>
      <c r="D635">
        <v>80</v>
      </c>
      <c r="E635" s="1">
        <v>9250</v>
      </c>
      <c r="F635" s="2" t="s">
        <v>82</v>
      </c>
      <c r="G635" s="1">
        <f t="shared" si="36"/>
        <v>1</v>
      </c>
      <c r="H635" t="s">
        <v>83</v>
      </c>
      <c r="I635" t="s">
        <v>84</v>
      </c>
      <c r="J635" t="s">
        <v>85</v>
      </c>
      <c r="K635" t="s">
        <v>86</v>
      </c>
      <c r="L635" t="s">
        <v>122</v>
      </c>
      <c r="M635" t="s">
        <v>88</v>
      </c>
      <c r="N635" t="s">
        <v>162</v>
      </c>
      <c r="O635" t="s">
        <v>90</v>
      </c>
      <c r="P635" t="s">
        <v>90</v>
      </c>
      <c r="Q635" t="s">
        <v>91</v>
      </c>
      <c r="R635" t="s">
        <v>115</v>
      </c>
      <c r="S635">
        <v>5</v>
      </c>
      <c r="T635">
        <v>7</v>
      </c>
      <c r="U635" s="2">
        <v>1954</v>
      </c>
      <c r="V635" s="2">
        <v>2005</v>
      </c>
      <c r="W635" s="1">
        <f t="shared" si="37"/>
        <v>68</v>
      </c>
      <c r="X635" s="1">
        <f t="shared" si="38"/>
        <v>17</v>
      </c>
      <c r="Y635" t="s">
        <v>93</v>
      </c>
      <c r="Z635" t="s">
        <v>94</v>
      </c>
      <c r="AA635" t="s">
        <v>124</v>
      </c>
      <c r="AB635" t="s">
        <v>124</v>
      </c>
      <c r="AC635" t="s">
        <v>117</v>
      </c>
      <c r="AE635">
        <v>0</v>
      </c>
      <c r="AF635" t="s">
        <v>98</v>
      </c>
      <c r="AG635" t="s">
        <v>98</v>
      </c>
      <c r="AH635" t="s">
        <v>118</v>
      </c>
      <c r="AI635" s="1">
        <f>VLOOKUP('Housing Data Set'!AH635, 'Look-Up Tab'!$B$3:$C$8,2,FALSE)</f>
        <v>2</v>
      </c>
      <c r="AJ635" t="s">
        <v>98</v>
      </c>
      <c r="AK635" t="s">
        <v>98</v>
      </c>
      <c r="AL635" t="s">
        <v>100</v>
      </c>
      <c r="AM635" t="s">
        <v>141</v>
      </c>
      <c r="AN635">
        <v>480</v>
      </c>
      <c r="AO635" t="s">
        <v>172</v>
      </c>
      <c r="AP635">
        <v>468</v>
      </c>
      <c r="AQ635">
        <v>108</v>
      </c>
      <c r="AR635">
        <v>1056</v>
      </c>
      <c r="AS635" t="s">
        <v>103</v>
      </c>
      <c r="AT635" t="s">
        <v>98</v>
      </c>
      <c r="AU635" t="s">
        <v>105</v>
      </c>
      <c r="AV635" t="s">
        <v>106</v>
      </c>
      <c r="AW635">
        <v>1056</v>
      </c>
      <c r="AX635">
        <v>0</v>
      </c>
      <c r="AY635">
        <v>0</v>
      </c>
      <c r="AZ635">
        <v>1056</v>
      </c>
      <c r="BA635">
        <v>0</v>
      </c>
      <c r="BB635">
        <v>1</v>
      </c>
      <c r="BC635">
        <v>1</v>
      </c>
      <c r="BD635">
        <v>0</v>
      </c>
      <c r="BE635">
        <v>3</v>
      </c>
      <c r="BF635">
        <v>1</v>
      </c>
      <c r="BG635" t="s">
        <v>98</v>
      </c>
      <c r="BH635" s="1">
        <v>6</v>
      </c>
      <c r="BI635" t="s">
        <v>107</v>
      </c>
      <c r="BJ635" s="2">
        <v>0</v>
      </c>
      <c r="BK635" s="1">
        <f t="shared" si="39"/>
        <v>0</v>
      </c>
      <c r="BL635" t="s">
        <v>83</v>
      </c>
      <c r="BM635" t="s">
        <v>108</v>
      </c>
      <c r="BN635">
        <v>1954</v>
      </c>
      <c r="BO635" t="s">
        <v>102</v>
      </c>
      <c r="BP635">
        <v>1</v>
      </c>
      <c r="BQ635">
        <v>260</v>
      </c>
      <c r="BR635" t="s">
        <v>98</v>
      </c>
      <c r="BS635" t="s">
        <v>98</v>
      </c>
      <c r="BT635" t="s">
        <v>105</v>
      </c>
      <c r="BU635">
        <v>390</v>
      </c>
      <c r="BV635">
        <v>0</v>
      </c>
      <c r="BW635">
        <v>0</v>
      </c>
      <c r="BX635">
        <v>0</v>
      </c>
      <c r="BY635">
        <v>0</v>
      </c>
      <c r="BZ635">
        <v>0</v>
      </c>
      <c r="CA635" t="s">
        <v>83</v>
      </c>
      <c r="CB635" t="s">
        <v>83</v>
      </c>
      <c r="CC635" t="s">
        <v>83</v>
      </c>
      <c r="CD635">
        <v>0</v>
      </c>
      <c r="CE635">
        <v>7</v>
      </c>
      <c r="CF635">
        <v>2007</v>
      </c>
      <c r="CG635" t="s">
        <v>110</v>
      </c>
      <c r="CH635" t="s">
        <v>111</v>
      </c>
      <c r="CI635" s="3">
        <v>139400</v>
      </c>
    </row>
    <row r="636" spans="1:87" x14ac:dyDescent="0.3">
      <c r="A636" s="1">
        <v>635</v>
      </c>
      <c r="B636">
        <v>90</v>
      </c>
      <c r="C636" t="s">
        <v>81</v>
      </c>
      <c r="D636">
        <v>64</v>
      </c>
      <c r="E636" s="1">
        <v>6979</v>
      </c>
      <c r="F636" s="2" t="s">
        <v>82</v>
      </c>
      <c r="G636" s="1">
        <f t="shared" si="36"/>
        <v>1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88</v>
      </c>
      <c r="N636" t="s">
        <v>143</v>
      </c>
      <c r="O636" t="s">
        <v>90</v>
      </c>
      <c r="P636" t="s">
        <v>90</v>
      </c>
      <c r="Q636" t="s">
        <v>167</v>
      </c>
      <c r="R636" t="s">
        <v>191</v>
      </c>
      <c r="S636">
        <v>6</v>
      </c>
      <c r="T636">
        <v>5</v>
      </c>
      <c r="U636" s="2">
        <v>1980</v>
      </c>
      <c r="V636" s="2">
        <v>1980</v>
      </c>
      <c r="W636" s="1">
        <f t="shared" si="37"/>
        <v>42</v>
      </c>
      <c r="X636" s="1">
        <f t="shared" si="38"/>
        <v>42</v>
      </c>
      <c r="Y636" t="s">
        <v>93</v>
      </c>
      <c r="Z636" t="s">
        <v>94</v>
      </c>
      <c r="AA636" t="s">
        <v>161</v>
      </c>
      <c r="AB636" t="s">
        <v>161</v>
      </c>
      <c r="AC636" t="s">
        <v>117</v>
      </c>
      <c r="AE636">
        <v>0</v>
      </c>
      <c r="AF636" t="s">
        <v>98</v>
      </c>
      <c r="AG636" t="s">
        <v>98</v>
      </c>
      <c r="AH636" t="s">
        <v>118</v>
      </c>
      <c r="AI636" s="1">
        <f>VLOOKUP('Housing Data Set'!AH636, 'Look-Up Tab'!$B$3:$C$8,2,FALSE)</f>
        <v>2</v>
      </c>
      <c r="AJ636" t="s">
        <v>98</v>
      </c>
      <c r="AK636" t="s">
        <v>98</v>
      </c>
      <c r="AL636" t="s">
        <v>100</v>
      </c>
      <c r="AM636" t="s">
        <v>101</v>
      </c>
      <c r="AN636">
        <v>1056</v>
      </c>
      <c r="AO636" t="s">
        <v>102</v>
      </c>
      <c r="AP636">
        <v>0</v>
      </c>
      <c r="AQ636">
        <v>0</v>
      </c>
      <c r="AR636">
        <v>1056</v>
      </c>
      <c r="AS636" t="s">
        <v>103</v>
      </c>
      <c r="AT636" t="s">
        <v>97</v>
      </c>
      <c r="AU636" t="s">
        <v>105</v>
      </c>
      <c r="AV636" t="s">
        <v>106</v>
      </c>
      <c r="AW636">
        <v>1056</v>
      </c>
      <c r="AX636">
        <v>0</v>
      </c>
      <c r="AY636">
        <v>0</v>
      </c>
      <c r="AZ636">
        <v>1056</v>
      </c>
      <c r="BA636">
        <v>2</v>
      </c>
      <c r="BB636">
        <v>0</v>
      </c>
      <c r="BC636">
        <v>0</v>
      </c>
      <c r="BD636">
        <v>0</v>
      </c>
      <c r="BE636">
        <v>0</v>
      </c>
      <c r="BF636">
        <v>2</v>
      </c>
      <c r="BG636" t="s">
        <v>98</v>
      </c>
      <c r="BH636" s="1">
        <v>4</v>
      </c>
      <c r="BI636" t="s">
        <v>107</v>
      </c>
      <c r="BJ636" s="2">
        <v>0</v>
      </c>
      <c r="BK636" s="1">
        <f t="shared" si="39"/>
        <v>0</v>
      </c>
      <c r="BL636" t="s">
        <v>83</v>
      </c>
      <c r="BM636" t="s">
        <v>127</v>
      </c>
      <c r="BN636">
        <v>1980</v>
      </c>
      <c r="BO636" t="s">
        <v>102</v>
      </c>
      <c r="BP636">
        <v>2</v>
      </c>
      <c r="BQ636">
        <v>576</v>
      </c>
      <c r="BR636" t="s">
        <v>98</v>
      </c>
      <c r="BS636" t="s">
        <v>98</v>
      </c>
      <c r="BT636" t="s">
        <v>105</v>
      </c>
      <c r="BU636">
        <v>264</v>
      </c>
      <c r="BV636">
        <v>56</v>
      </c>
      <c r="BW636">
        <v>0</v>
      </c>
      <c r="BX636">
        <v>0</v>
      </c>
      <c r="BY636">
        <v>0</v>
      </c>
      <c r="BZ636">
        <v>0</v>
      </c>
      <c r="CA636" t="s">
        <v>83</v>
      </c>
      <c r="CB636" t="s">
        <v>165</v>
      </c>
      <c r="CC636" t="s">
        <v>135</v>
      </c>
      <c r="CD636">
        <v>600</v>
      </c>
      <c r="CE636">
        <v>6</v>
      </c>
      <c r="CF636">
        <v>2010</v>
      </c>
      <c r="CG636" t="s">
        <v>110</v>
      </c>
      <c r="CH636" t="s">
        <v>111</v>
      </c>
      <c r="CI636" s="3">
        <v>144000</v>
      </c>
    </row>
    <row r="637" spans="1:87" x14ac:dyDescent="0.3">
      <c r="A637" s="1">
        <v>636</v>
      </c>
      <c r="B637">
        <v>190</v>
      </c>
      <c r="C637" t="s">
        <v>239</v>
      </c>
      <c r="D637">
        <v>60</v>
      </c>
      <c r="E637" s="1">
        <v>10896</v>
      </c>
      <c r="F637" s="2" t="s">
        <v>82</v>
      </c>
      <c r="G637" s="1">
        <f t="shared" si="36"/>
        <v>1</v>
      </c>
      <c r="H637" t="s">
        <v>82</v>
      </c>
      <c r="I637" t="s">
        <v>84</v>
      </c>
      <c r="J637" t="s">
        <v>175</v>
      </c>
      <c r="K637" t="s">
        <v>86</v>
      </c>
      <c r="L637" t="s">
        <v>87</v>
      </c>
      <c r="M637" t="s">
        <v>88</v>
      </c>
      <c r="N637" t="s">
        <v>232</v>
      </c>
      <c r="O637" t="s">
        <v>114</v>
      </c>
      <c r="P637" t="s">
        <v>90</v>
      </c>
      <c r="Q637" t="s">
        <v>149</v>
      </c>
      <c r="R637" t="s">
        <v>225</v>
      </c>
      <c r="S637">
        <v>6</v>
      </c>
      <c r="T637">
        <v>7</v>
      </c>
      <c r="U637" s="2">
        <v>1914</v>
      </c>
      <c r="V637" s="2">
        <v>1995</v>
      </c>
      <c r="W637" s="1">
        <f t="shared" si="37"/>
        <v>108</v>
      </c>
      <c r="X637" s="1">
        <f t="shared" si="38"/>
        <v>27</v>
      </c>
      <c r="Y637" t="s">
        <v>152</v>
      </c>
      <c r="Z637" t="s">
        <v>94</v>
      </c>
      <c r="AA637" t="s">
        <v>95</v>
      </c>
      <c r="AB637" t="s">
        <v>95</v>
      </c>
      <c r="AC637" t="s">
        <v>117</v>
      </c>
      <c r="AE637">
        <v>0</v>
      </c>
      <c r="AF637" t="s">
        <v>147</v>
      </c>
      <c r="AG637" t="s">
        <v>98</v>
      </c>
      <c r="AH637" t="s">
        <v>118</v>
      </c>
      <c r="AI637" s="1">
        <f>VLOOKUP('Housing Data Set'!AH637, 'Look-Up Tab'!$B$3:$C$8,2,FALSE)</f>
        <v>2</v>
      </c>
      <c r="AJ637" t="s">
        <v>98</v>
      </c>
      <c r="AK637" t="s">
        <v>147</v>
      </c>
      <c r="AL637" t="s">
        <v>100</v>
      </c>
      <c r="AM637" t="s">
        <v>172</v>
      </c>
      <c r="AN637">
        <v>256</v>
      </c>
      <c r="AO637" t="s">
        <v>102</v>
      </c>
      <c r="AP637">
        <v>0</v>
      </c>
      <c r="AQ637">
        <v>1184</v>
      </c>
      <c r="AR637">
        <v>1440</v>
      </c>
      <c r="AS637" t="s">
        <v>103</v>
      </c>
      <c r="AT637" t="s">
        <v>104</v>
      </c>
      <c r="AU637" t="s">
        <v>105</v>
      </c>
      <c r="AV637" t="s">
        <v>164</v>
      </c>
      <c r="AW637">
        <v>1440</v>
      </c>
      <c r="AX637">
        <v>1440</v>
      </c>
      <c r="AY637">
        <v>515</v>
      </c>
      <c r="AZ637">
        <v>3395</v>
      </c>
      <c r="BA637">
        <v>0</v>
      </c>
      <c r="BB637">
        <v>0</v>
      </c>
      <c r="BC637">
        <v>2</v>
      </c>
      <c r="BD637">
        <v>0</v>
      </c>
      <c r="BE637">
        <v>8</v>
      </c>
      <c r="BF637">
        <v>2</v>
      </c>
      <c r="BG637" t="s">
        <v>147</v>
      </c>
      <c r="BH637" s="1">
        <v>14</v>
      </c>
      <c r="BI637" t="s">
        <v>107</v>
      </c>
      <c r="BJ637" s="2">
        <v>0</v>
      </c>
      <c r="BK637" s="1">
        <f t="shared" si="39"/>
        <v>0</v>
      </c>
      <c r="BL637" t="s">
        <v>83</v>
      </c>
      <c r="BM637" t="s">
        <v>83</v>
      </c>
      <c r="BN637" t="s">
        <v>83</v>
      </c>
      <c r="BO637" t="s">
        <v>83</v>
      </c>
      <c r="BP637">
        <v>0</v>
      </c>
      <c r="BQ637">
        <v>0</v>
      </c>
      <c r="BR637" t="s">
        <v>83</v>
      </c>
      <c r="BS637" t="s">
        <v>83</v>
      </c>
      <c r="BT637" t="s">
        <v>177</v>
      </c>
      <c r="BU637">
        <v>0</v>
      </c>
      <c r="BV637">
        <v>110</v>
      </c>
      <c r="BW637">
        <v>0</v>
      </c>
      <c r="BX637">
        <v>0</v>
      </c>
      <c r="BY637">
        <v>0</v>
      </c>
      <c r="BZ637">
        <v>0</v>
      </c>
      <c r="CA637" t="s">
        <v>83</v>
      </c>
      <c r="CB637" t="s">
        <v>83</v>
      </c>
      <c r="CC637" t="s">
        <v>83</v>
      </c>
      <c r="CD637">
        <v>0</v>
      </c>
      <c r="CE637">
        <v>3</v>
      </c>
      <c r="CF637">
        <v>2007</v>
      </c>
      <c r="CG637" t="s">
        <v>110</v>
      </c>
      <c r="CH637" t="s">
        <v>128</v>
      </c>
      <c r="CI637" s="3">
        <v>200000</v>
      </c>
    </row>
    <row r="638" spans="1:87" x14ac:dyDescent="0.3">
      <c r="A638" s="1">
        <v>637</v>
      </c>
      <c r="B638">
        <v>30</v>
      </c>
      <c r="C638" t="s">
        <v>142</v>
      </c>
      <c r="D638">
        <v>51</v>
      </c>
      <c r="E638" s="1">
        <v>6120</v>
      </c>
      <c r="F638" s="2" t="s">
        <v>82</v>
      </c>
      <c r="G638" s="1">
        <f t="shared" si="36"/>
        <v>1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88</v>
      </c>
      <c r="N638" t="s">
        <v>148</v>
      </c>
      <c r="O638" t="s">
        <v>90</v>
      </c>
      <c r="P638" t="s">
        <v>90</v>
      </c>
      <c r="Q638" t="s">
        <v>91</v>
      </c>
      <c r="R638" t="s">
        <v>115</v>
      </c>
      <c r="S638">
        <v>2</v>
      </c>
      <c r="T638">
        <v>3</v>
      </c>
      <c r="U638" s="2">
        <v>1936</v>
      </c>
      <c r="V638" s="2">
        <v>1950</v>
      </c>
      <c r="W638" s="1">
        <f t="shared" si="37"/>
        <v>86</v>
      </c>
      <c r="X638" s="1">
        <f t="shared" si="38"/>
        <v>72</v>
      </c>
      <c r="Y638" t="s">
        <v>93</v>
      </c>
      <c r="Z638" t="s">
        <v>94</v>
      </c>
      <c r="AA638" t="s">
        <v>186</v>
      </c>
      <c r="AB638" t="s">
        <v>186</v>
      </c>
      <c r="AC638" t="s">
        <v>117</v>
      </c>
      <c r="AE638">
        <v>0</v>
      </c>
      <c r="AF638" t="s">
        <v>147</v>
      </c>
      <c r="AG638" t="s">
        <v>147</v>
      </c>
      <c r="AH638" t="s">
        <v>126</v>
      </c>
      <c r="AI638" s="1">
        <f>VLOOKUP('Housing Data Set'!AH638, 'Look-Up Tab'!$B$3:$C$8,2,FALSE)</f>
        <v>1</v>
      </c>
      <c r="AJ638" t="s">
        <v>98</v>
      </c>
      <c r="AK638" t="s">
        <v>147</v>
      </c>
      <c r="AL638" t="s">
        <v>100</v>
      </c>
      <c r="AM638" t="s">
        <v>102</v>
      </c>
      <c r="AN638">
        <v>0</v>
      </c>
      <c r="AO638" t="s">
        <v>102</v>
      </c>
      <c r="AP638">
        <v>0</v>
      </c>
      <c r="AQ638">
        <v>264</v>
      </c>
      <c r="AR638">
        <v>264</v>
      </c>
      <c r="AS638" t="s">
        <v>222</v>
      </c>
      <c r="AT638" t="s">
        <v>147</v>
      </c>
      <c r="AU638" t="s">
        <v>177</v>
      </c>
      <c r="AV638" t="s">
        <v>164</v>
      </c>
      <c r="AW638">
        <v>800</v>
      </c>
      <c r="AX638">
        <v>0</v>
      </c>
      <c r="AY638">
        <v>0</v>
      </c>
      <c r="AZ638">
        <v>800</v>
      </c>
      <c r="BA638">
        <v>0</v>
      </c>
      <c r="BB638">
        <v>0</v>
      </c>
      <c r="BC638">
        <v>1</v>
      </c>
      <c r="BD638">
        <v>0</v>
      </c>
      <c r="BE638">
        <v>1</v>
      </c>
      <c r="BF638">
        <v>1</v>
      </c>
      <c r="BG638" t="s">
        <v>147</v>
      </c>
      <c r="BH638" s="1">
        <v>4</v>
      </c>
      <c r="BI638" t="s">
        <v>221</v>
      </c>
      <c r="BJ638" s="2">
        <v>1</v>
      </c>
      <c r="BK638" s="1">
        <f t="shared" si="39"/>
        <v>1</v>
      </c>
      <c r="BL638" t="s">
        <v>212</v>
      </c>
      <c r="BM638" t="s">
        <v>83</v>
      </c>
      <c r="BN638" t="s">
        <v>83</v>
      </c>
      <c r="BO638" t="s">
        <v>83</v>
      </c>
      <c r="BP638">
        <v>0</v>
      </c>
      <c r="BQ638">
        <v>0</v>
      </c>
      <c r="BR638" t="s">
        <v>83</v>
      </c>
      <c r="BS638" t="s">
        <v>83</v>
      </c>
      <c r="BT638" t="s">
        <v>177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 t="s">
        <v>83</v>
      </c>
      <c r="CB638" t="s">
        <v>83</v>
      </c>
      <c r="CC638" t="s">
        <v>83</v>
      </c>
      <c r="CD638">
        <v>0</v>
      </c>
      <c r="CE638">
        <v>1</v>
      </c>
      <c r="CF638">
        <v>2009</v>
      </c>
      <c r="CG638" t="s">
        <v>235</v>
      </c>
      <c r="CH638" t="s">
        <v>111</v>
      </c>
      <c r="CI638" s="3">
        <v>60000</v>
      </c>
    </row>
    <row r="639" spans="1:87" x14ac:dyDescent="0.3">
      <c r="A639" s="1">
        <v>638</v>
      </c>
      <c r="B639">
        <v>190</v>
      </c>
      <c r="C639" t="s">
        <v>142</v>
      </c>
      <c r="D639">
        <v>50</v>
      </c>
      <c r="E639" s="1">
        <v>6000</v>
      </c>
      <c r="F639" s="2" t="s">
        <v>82</v>
      </c>
      <c r="G639" s="1">
        <f t="shared" si="36"/>
        <v>1</v>
      </c>
      <c r="H639" t="s">
        <v>83</v>
      </c>
      <c r="I639" t="s">
        <v>84</v>
      </c>
      <c r="J639" t="s">
        <v>85</v>
      </c>
      <c r="K639" t="s">
        <v>86</v>
      </c>
      <c r="L639" t="s">
        <v>87</v>
      </c>
      <c r="M639" t="s">
        <v>88</v>
      </c>
      <c r="N639" t="s">
        <v>143</v>
      </c>
      <c r="O639" t="s">
        <v>90</v>
      </c>
      <c r="P639" t="s">
        <v>90</v>
      </c>
      <c r="Q639" t="s">
        <v>149</v>
      </c>
      <c r="R639" t="s">
        <v>132</v>
      </c>
      <c r="S639">
        <v>5</v>
      </c>
      <c r="T639">
        <v>4</v>
      </c>
      <c r="U639" s="2">
        <v>1954</v>
      </c>
      <c r="V639" s="2">
        <v>1954</v>
      </c>
      <c r="W639" s="1">
        <f t="shared" si="37"/>
        <v>68</v>
      </c>
      <c r="X639" s="1">
        <f t="shared" si="38"/>
        <v>68</v>
      </c>
      <c r="Y639" t="s">
        <v>93</v>
      </c>
      <c r="Z639" t="s">
        <v>94</v>
      </c>
      <c r="AA639" t="s">
        <v>124</v>
      </c>
      <c r="AB639" t="s">
        <v>124</v>
      </c>
      <c r="AC639" t="s">
        <v>117</v>
      </c>
      <c r="AE639">
        <v>0</v>
      </c>
      <c r="AF639" t="s">
        <v>98</v>
      </c>
      <c r="AG639" t="s">
        <v>98</v>
      </c>
      <c r="AH639" t="s">
        <v>118</v>
      </c>
      <c r="AI639" s="1">
        <f>VLOOKUP('Housing Data Set'!AH639, 'Look-Up Tab'!$B$3:$C$8,2,FALSE)</f>
        <v>2</v>
      </c>
      <c r="AJ639" t="s">
        <v>98</v>
      </c>
      <c r="AK639" t="s">
        <v>98</v>
      </c>
      <c r="AL639" t="s">
        <v>100</v>
      </c>
      <c r="AM639" t="s">
        <v>102</v>
      </c>
      <c r="AN639">
        <v>0</v>
      </c>
      <c r="AO639" t="s">
        <v>102</v>
      </c>
      <c r="AP639">
        <v>0</v>
      </c>
      <c r="AQ639">
        <v>811</v>
      </c>
      <c r="AR639">
        <v>811</v>
      </c>
      <c r="AS639" t="s">
        <v>103</v>
      </c>
      <c r="AT639" t="s">
        <v>98</v>
      </c>
      <c r="AU639" t="s">
        <v>105</v>
      </c>
      <c r="AV639" t="s">
        <v>164</v>
      </c>
      <c r="AW639">
        <v>811</v>
      </c>
      <c r="AX639">
        <v>576</v>
      </c>
      <c r="AY639">
        <v>0</v>
      </c>
      <c r="AZ639">
        <v>1387</v>
      </c>
      <c r="BA639">
        <v>0</v>
      </c>
      <c r="BB639">
        <v>0</v>
      </c>
      <c r="BC639">
        <v>2</v>
      </c>
      <c r="BD639">
        <v>0</v>
      </c>
      <c r="BE639">
        <v>3</v>
      </c>
      <c r="BF639">
        <v>2</v>
      </c>
      <c r="BG639" t="s">
        <v>97</v>
      </c>
      <c r="BH639" s="1">
        <v>7</v>
      </c>
      <c r="BI639" t="s">
        <v>107</v>
      </c>
      <c r="BJ639" s="2">
        <v>0</v>
      </c>
      <c r="BK639" s="1">
        <f t="shared" si="39"/>
        <v>0</v>
      </c>
      <c r="BL639" t="s">
        <v>83</v>
      </c>
      <c r="BM639" t="s">
        <v>156</v>
      </c>
      <c r="BN639">
        <v>1954</v>
      </c>
      <c r="BO639" t="s">
        <v>102</v>
      </c>
      <c r="BP639">
        <v>1</v>
      </c>
      <c r="BQ639">
        <v>256</v>
      </c>
      <c r="BR639" t="s">
        <v>98</v>
      </c>
      <c r="BS639" t="s">
        <v>98</v>
      </c>
      <c r="BT639" t="s">
        <v>105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 t="s">
        <v>83</v>
      </c>
      <c r="CB639" t="s">
        <v>83</v>
      </c>
      <c r="CC639" t="s">
        <v>83</v>
      </c>
      <c r="CD639">
        <v>0</v>
      </c>
      <c r="CE639">
        <v>11</v>
      </c>
      <c r="CF639">
        <v>2009</v>
      </c>
      <c r="CG639" t="s">
        <v>110</v>
      </c>
      <c r="CH639" t="s">
        <v>111</v>
      </c>
      <c r="CI639" s="3">
        <v>93000</v>
      </c>
    </row>
    <row r="640" spans="1:87" x14ac:dyDescent="0.3">
      <c r="A640" s="1">
        <v>639</v>
      </c>
      <c r="B640">
        <v>30</v>
      </c>
      <c r="C640" t="s">
        <v>81</v>
      </c>
      <c r="D640">
        <v>67</v>
      </c>
      <c r="E640" s="1">
        <v>8777</v>
      </c>
      <c r="F640" s="2" t="s">
        <v>82</v>
      </c>
      <c r="G640" s="1">
        <f t="shared" si="36"/>
        <v>1</v>
      </c>
      <c r="H640" t="s">
        <v>83</v>
      </c>
      <c r="I640" t="s">
        <v>84</v>
      </c>
      <c r="J640" t="s">
        <v>85</v>
      </c>
      <c r="K640" t="s">
        <v>86</v>
      </c>
      <c r="L640" t="s">
        <v>87</v>
      </c>
      <c r="M640" t="s">
        <v>88</v>
      </c>
      <c r="N640" t="s">
        <v>185</v>
      </c>
      <c r="O640" t="s">
        <v>114</v>
      </c>
      <c r="P640" t="s">
        <v>90</v>
      </c>
      <c r="Q640" t="s">
        <v>91</v>
      </c>
      <c r="R640" t="s">
        <v>115</v>
      </c>
      <c r="S640">
        <v>5</v>
      </c>
      <c r="T640">
        <v>7</v>
      </c>
      <c r="U640" s="2">
        <v>1910</v>
      </c>
      <c r="V640" s="2">
        <v>1950</v>
      </c>
      <c r="W640" s="1">
        <f t="shared" si="37"/>
        <v>112</v>
      </c>
      <c r="X640" s="1">
        <f t="shared" si="38"/>
        <v>72</v>
      </c>
      <c r="Y640" t="s">
        <v>93</v>
      </c>
      <c r="Z640" t="s">
        <v>94</v>
      </c>
      <c r="AA640" t="s">
        <v>116</v>
      </c>
      <c r="AB640" t="s">
        <v>124</v>
      </c>
      <c r="AC640" t="s">
        <v>117</v>
      </c>
      <c r="AE640">
        <v>0</v>
      </c>
      <c r="AF640" t="s">
        <v>98</v>
      </c>
      <c r="AG640" t="s">
        <v>98</v>
      </c>
      <c r="AH640" t="s">
        <v>118</v>
      </c>
      <c r="AI640" s="1">
        <f>VLOOKUP('Housing Data Set'!AH640, 'Look-Up Tab'!$B$3:$C$8,2,FALSE)</f>
        <v>2</v>
      </c>
      <c r="AJ640" t="s">
        <v>147</v>
      </c>
      <c r="AK640" t="s">
        <v>98</v>
      </c>
      <c r="AL640" t="s">
        <v>100</v>
      </c>
      <c r="AM640" t="s">
        <v>102</v>
      </c>
      <c r="AN640">
        <v>0</v>
      </c>
      <c r="AO640" t="s">
        <v>102</v>
      </c>
      <c r="AP640">
        <v>0</v>
      </c>
      <c r="AQ640">
        <v>796</v>
      </c>
      <c r="AR640">
        <v>796</v>
      </c>
      <c r="AS640" t="s">
        <v>103</v>
      </c>
      <c r="AT640" t="s">
        <v>97</v>
      </c>
      <c r="AU640" t="s">
        <v>105</v>
      </c>
      <c r="AV640" t="s">
        <v>164</v>
      </c>
      <c r="AW640">
        <v>796</v>
      </c>
      <c r="AX640">
        <v>0</v>
      </c>
      <c r="AY640">
        <v>0</v>
      </c>
      <c r="AZ640">
        <v>796</v>
      </c>
      <c r="BA640">
        <v>0</v>
      </c>
      <c r="BB640">
        <v>0</v>
      </c>
      <c r="BC640">
        <v>1</v>
      </c>
      <c r="BD640">
        <v>0</v>
      </c>
      <c r="BE640">
        <v>2</v>
      </c>
      <c r="BF640">
        <v>1</v>
      </c>
      <c r="BG640" t="s">
        <v>98</v>
      </c>
      <c r="BH640" s="1">
        <v>4</v>
      </c>
      <c r="BI640" t="s">
        <v>107</v>
      </c>
      <c r="BJ640" s="2">
        <v>0</v>
      </c>
      <c r="BK640" s="1">
        <f t="shared" si="39"/>
        <v>0</v>
      </c>
      <c r="BL640" t="s">
        <v>83</v>
      </c>
      <c r="BM640" t="s">
        <v>83</v>
      </c>
      <c r="BN640" t="s">
        <v>83</v>
      </c>
      <c r="BO640" t="s">
        <v>83</v>
      </c>
      <c r="BP640">
        <v>0</v>
      </c>
      <c r="BQ640">
        <v>0</v>
      </c>
      <c r="BR640" t="s">
        <v>83</v>
      </c>
      <c r="BS640" t="s">
        <v>83</v>
      </c>
      <c r="BT640" t="s">
        <v>190</v>
      </c>
      <c r="BU640">
        <v>328</v>
      </c>
      <c r="BV640">
        <v>0</v>
      </c>
      <c r="BW640">
        <v>164</v>
      </c>
      <c r="BX640">
        <v>0</v>
      </c>
      <c r="BY640">
        <v>0</v>
      </c>
      <c r="BZ640">
        <v>0</v>
      </c>
      <c r="CA640" t="s">
        <v>83</v>
      </c>
      <c r="CB640" t="s">
        <v>134</v>
      </c>
      <c r="CC640" t="s">
        <v>83</v>
      </c>
      <c r="CD640">
        <v>0</v>
      </c>
      <c r="CE640">
        <v>5</v>
      </c>
      <c r="CF640">
        <v>2008</v>
      </c>
      <c r="CG640" t="s">
        <v>110</v>
      </c>
      <c r="CH640" t="s">
        <v>111</v>
      </c>
      <c r="CI640" s="3">
        <v>85000</v>
      </c>
    </row>
    <row r="641" spans="1:87" x14ac:dyDescent="0.3">
      <c r="A641" s="1">
        <v>640</v>
      </c>
      <c r="B641">
        <v>120</v>
      </c>
      <c r="C641" t="s">
        <v>81</v>
      </c>
      <c r="D641">
        <v>53</v>
      </c>
      <c r="E641" s="1">
        <v>3982</v>
      </c>
      <c r="F641" s="2" t="s">
        <v>82</v>
      </c>
      <c r="G641" s="1">
        <f t="shared" si="36"/>
        <v>1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88</v>
      </c>
      <c r="N641" t="s">
        <v>227</v>
      </c>
      <c r="O641" t="s">
        <v>90</v>
      </c>
      <c r="P641" t="s">
        <v>90</v>
      </c>
      <c r="Q641" t="s">
        <v>179</v>
      </c>
      <c r="R641" t="s">
        <v>115</v>
      </c>
      <c r="S641">
        <v>8</v>
      </c>
      <c r="T641">
        <v>5</v>
      </c>
      <c r="U641" s="2">
        <v>2006</v>
      </c>
      <c r="V641" s="2">
        <v>2006</v>
      </c>
      <c r="W641" s="1">
        <f t="shared" si="37"/>
        <v>16</v>
      </c>
      <c r="X641" s="1">
        <f t="shared" si="38"/>
        <v>16</v>
      </c>
      <c r="Y641" t="s">
        <v>152</v>
      </c>
      <c r="Z641" t="s">
        <v>94</v>
      </c>
      <c r="AA641" t="s">
        <v>95</v>
      </c>
      <c r="AB641" t="s">
        <v>95</v>
      </c>
      <c r="AC641" t="s">
        <v>117</v>
      </c>
      <c r="AE641">
        <v>0</v>
      </c>
      <c r="AF641" t="s">
        <v>97</v>
      </c>
      <c r="AG641" t="s">
        <v>98</v>
      </c>
      <c r="AH641" t="s">
        <v>99</v>
      </c>
      <c r="AI641" s="1">
        <f>VLOOKUP('Housing Data Set'!AH641, 'Look-Up Tab'!$B$3:$C$8,2,FALSE)</f>
        <v>3</v>
      </c>
      <c r="AJ641" t="s">
        <v>97</v>
      </c>
      <c r="AK641" t="s">
        <v>97</v>
      </c>
      <c r="AL641" t="s">
        <v>130</v>
      </c>
      <c r="AM641" t="s">
        <v>101</v>
      </c>
      <c r="AN641">
        <v>1154</v>
      </c>
      <c r="AO641" t="s">
        <v>102</v>
      </c>
      <c r="AP641">
        <v>0</v>
      </c>
      <c r="AQ641">
        <v>366</v>
      </c>
      <c r="AR641">
        <v>1520</v>
      </c>
      <c r="AS641" t="s">
        <v>103</v>
      </c>
      <c r="AT641" t="s">
        <v>104</v>
      </c>
      <c r="AU641" t="s">
        <v>105</v>
      </c>
      <c r="AV641" t="s">
        <v>106</v>
      </c>
      <c r="AW641">
        <v>1567</v>
      </c>
      <c r="AX641">
        <v>0</v>
      </c>
      <c r="AY641">
        <v>0</v>
      </c>
      <c r="AZ641">
        <v>1567</v>
      </c>
      <c r="BA641">
        <v>1</v>
      </c>
      <c r="BB641">
        <v>0</v>
      </c>
      <c r="BC641">
        <v>2</v>
      </c>
      <c r="BD641">
        <v>0</v>
      </c>
      <c r="BE641">
        <v>1</v>
      </c>
      <c r="BF641">
        <v>1</v>
      </c>
      <c r="BG641" t="s">
        <v>104</v>
      </c>
      <c r="BH641" s="1">
        <v>7</v>
      </c>
      <c r="BI641" t="s">
        <v>107</v>
      </c>
      <c r="BJ641" s="2">
        <v>1</v>
      </c>
      <c r="BK641" s="1">
        <f t="shared" si="39"/>
        <v>1</v>
      </c>
      <c r="BL641" t="s">
        <v>97</v>
      </c>
      <c r="BM641" t="s">
        <v>108</v>
      </c>
      <c r="BN641">
        <v>2006</v>
      </c>
      <c r="BO641" t="s">
        <v>157</v>
      </c>
      <c r="BP641">
        <v>3</v>
      </c>
      <c r="BQ641">
        <v>648</v>
      </c>
      <c r="BR641" t="s">
        <v>98</v>
      </c>
      <c r="BS641" t="s">
        <v>98</v>
      </c>
      <c r="BT641" t="s">
        <v>105</v>
      </c>
      <c r="BU641">
        <v>312</v>
      </c>
      <c r="BV641">
        <v>0</v>
      </c>
      <c r="BW641">
        <v>0</v>
      </c>
      <c r="BX641">
        <v>0</v>
      </c>
      <c r="BY641">
        <v>0</v>
      </c>
      <c r="BZ641">
        <v>0</v>
      </c>
      <c r="CA641" t="s">
        <v>83</v>
      </c>
      <c r="CB641" t="s">
        <v>83</v>
      </c>
      <c r="CC641" t="s">
        <v>83</v>
      </c>
      <c r="CD641">
        <v>0</v>
      </c>
      <c r="CE641">
        <v>10</v>
      </c>
      <c r="CF641">
        <v>2006</v>
      </c>
      <c r="CG641" t="s">
        <v>158</v>
      </c>
      <c r="CH641" t="s">
        <v>159</v>
      </c>
      <c r="CI641" s="3">
        <v>264561</v>
      </c>
    </row>
    <row r="642" spans="1:87" x14ac:dyDescent="0.3">
      <c r="A642" s="1">
        <v>641</v>
      </c>
      <c r="B642">
        <v>120</v>
      </c>
      <c r="C642" t="s">
        <v>81</v>
      </c>
      <c r="D642">
        <v>62</v>
      </c>
      <c r="E642" s="1">
        <v>12677</v>
      </c>
      <c r="F642" s="2" t="s">
        <v>82</v>
      </c>
      <c r="G642" s="1">
        <f t="shared" si="36"/>
        <v>1</v>
      </c>
      <c r="H642" t="s">
        <v>83</v>
      </c>
      <c r="I642" t="s">
        <v>120</v>
      </c>
      <c r="J642" t="s">
        <v>85</v>
      </c>
      <c r="K642" t="s">
        <v>86</v>
      </c>
      <c r="L642" t="s">
        <v>87</v>
      </c>
      <c r="M642" t="s">
        <v>88</v>
      </c>
      <c r="N642" t="s">
        <v>154</v>
      </c>
      <c r="O642" t="s">
        <v>90</v>
      </c>
      <c r="P642" t="s">
        <v>90</v>
      </c>
      <c r="Q642" t="s">
        <v>179</v>
      </c>
      <c r="R642" t="s">
        <v>115</v>
      </c>
      <c r="S642">
        <v>8</v>
      </c>
      <c r="T642">
        <v>5</v>
      </c>
      <c r="U642" s="2">
        <v>2003</v>
      </c>
      <c r="V642" s="2">
        <v>2004</v>
      </c>
      <c r="W642" s="1">
        <f t="shared" si="37"/>
        <v>19</v>
      </c>
      <c r="X642" s="1">
        <f t="shared" si="38"/>
        <v>18</v>
      </c>
      <c r="Y642" t="s">
        <v>152</v>
      </c>
      <c r="Z642" t="s">
        <v>94</v>
      </c>
      <c r="AA642" t="s">
        <v>116</v>
      </c>
      <c r="AB642" t="s">
        <v>116</v>
      </c>
      <c r="AC642" t="s">
        <v>96</v>
      </c>
      <c r="AE642">
        <v>472</v>
      </c>
      <c r="AF642" t="s">
        <v>104</v>
      </c>
      <c r="AG642" t="s">
        <v>98</v>
      </c>
      <c r="AH642" t="s">
        <v>99</v>
      </c>
      <c r="AI642" s="1">
        <f>VLOOKUP('Housing Data Set'!AH642, 'Look-Up Tab'!$B$3:$C$8,2,FALSE)</f>
        <v>3</v>
      </c>
      <c r="AJ642" t="s">
        <v>104</v>
      </c>
      <c r="AK642" t="s">
        <v>98</v>
      </c>
      <c r="AL642" t="s">
        <v>97</v>
      </c>
      <c r="AM642" t="s">
        <v>101</v>
      </c>
      <c r="AN642">
        <v>1218</v>
      </c>
      <c r="AO642" t="s">
        <v>102</v>
      </c>
      <c r="AP642">
        <v>0</v>
      </c>
      <c r="AQ642">
        <v>300</v>
      </c>
      <c r="AR642">
        <v>1518</v>
      </c>
      <c r="AS642" t="s">
        <v>103</v>
      </c>
      <c r="AT642" t="s">
        <v>104</v>
      </c>
      <c r="AU642" t="s">
        <v>105</v>
      </c>
      <c r="AV642" t="s">
        <v>106</v>
      </c>
      <c r="AW642">
        <v>1518</v>
      </c>
      <c r="AX642">
        <v>0</v>
      </c>
      <c r="AY642">
        <v>0</v>
      </c>
      <c r="AZ642">
        <v>1518</v>
      </c>
      <c r="BA642">
        <v>0</v>
      </c>
      <c r="BB642">
        <v>0</v>
      </c>
      <c r="BC642">
        <v>1</v>
      </c>
      <c r="BD642">
        <v>1</v>
      </c>
      <c r="BE642">
        <v>1</v>
      </c>
      <c r="BF642">
        <v>1</v>
      </c>
      <c r="BG642" t="s">
        <v>104</v>
      </c>
      <c r="BH642" s="1">
        <v>6</v>
      </c>
      <c r="BI642" t="s">
        <v>107</v>
      </c>
      <c r="BJ642" s="2">
        <v>1</v>
      </c>
      <c r="BK642" s="1">
        <f t="shared" si="39"/>
        <v>1</v>
      </c>
      <c r="BL642" t="s">
        <v>97</v>
      </c>
      <c r="BM642" t="s">
        <v>108</v>
      </c>
      <c r="BN642">
        <v>2003</v>
      </c>
      <c r="BO642" t="s">
        <v>109</v>
      </c>
      <c r="BP642">
        <v>2</v>
      </c>
      <c r="BQ642">
        <v>588</v>
      </c>
      <c r="BR642" t="s">
        <v>98</v>
      </c>
      <c r="BS642" t="s">
        <v>98</v>
      </c>
      <c r="BT642" t="s">
        <v>105</v>
      </c>
      <c r="BU642">
        <v>185</v>
      </c>
      <c r="BV642">
        <v>140</v>
      </c>
      <c r="BW642">
        <v>0</v>
      </c>
      <c r="BX642">
        <v>0</v>
      </c>
      <c r="BY642">
        <v>0</v>
      </c>
      <c r="BZ642">
        <v>0</v>
      </c>
      <c r="CA642" t="s">
        <v>83</v>
      </c>
      <c r="CB642" t="s">
        <v>83</v>
      </c>
      <c r="CC642" t="s">
        <v>83</v>
      </c>
      <c r="CD642">
        <v>0</v>
      </c>
      <c r="CE642">
        <v>4</v>
      </c>
      <c r="CF642">
        <v>2008</v>
      </c>
      <c r="CG642" t="s">
        <v>110</v>
      </c>
      <c r="CH642" t="s">
        <v>111</v>
      </c>
      <c r="CI642" s="3">
        <v>274000</v>
      </c>
    </row>
    <row r="643" spans="1:87" x14ac:dyDescent="0.3">
      <c r="A643" s="1">
        <v>642</v>
      </c>
      <c r="B643">
        <v>60</v>
      </c>
      <c r="C643" t="s">
        <v>192</v>
      </c>
      <c r="D643" t="s">
        <v>83</v>
      </c>
      <c r="E643" s="1">
        <v>7050</v>
      </c>
      <c r="F643" s="2" t="s">
        <v>82</v>
      </c>
      <c r="G643" s="1">
        <f t="shared" ref="G643:G706" si="40">IF(F643="pave",1,0)</f>
        <v>1</v>
      </c>
      <c r="H643" t="s">
        <v>83</v>
      </c>
      <c r="I643" t="s">
        <v>84</v>
      </c>
      <c r="J643" t="s">
        <v>85</v>
      </c>
      <c r="K643" t="s">
        <v>86</v>
      </c>
      <c r="L643" t="s">
        <v>87</v>
      </c>
      <c r="M643" t="s">
        <v>88</v>
      </c>
      <c r="N643" t="s">
        <v>136</v>
      </c>
      <c r="O643" t="s">
        <v>90</v>
      </c>
      <c r="P643" t="s">
        <v>90</v>
      </c>
      <c r="Q643" t="s">
        <v>91</v>
      </c>
      <c r="R643" t="s">
        <v>92</v>
      </c>
      <c r="S643">
        <v>7</v>
      </c>
      <c r="T643">
        <v>5</v>
      </c>
      <c r="U643" s="2">
        <v>2001</v>
      </c>
      <c r="V643" s="2">
        <v>2001</v>
      </c>
      <c r="W643" s="1">
        <f t="shared" ref="W643:W706" si="41">2022-U643</f>
        <v>21</v>
      </c>
      <c r="X643" s="1">
        <f t="shared" ref="X643:X706" si="42">2022-V643</f>
        <v>21</v>
      </c>
      <c r="Y643" t="s">
        <v>93</v>
      </c>
      <c r="Z643" t="s">
        <v>94</v>
      </c>
      <c r="AA643" t="s">
        <v>95</v>
      </c>
      <c r="AB643" t="s">
        <v>95</v>
      </c>
      <c r="AC643" t="s">
        <v>117</v>
      </c>
      <c r="AE643">
        <v>0</v>
      </c>
      <c r="AF643" t="s">
        <v>97</v>
      </c>
      <c r="AG643" t="s">
        <v>98</v>
      </c>
      <c r="AH643" t="s">
        <v>99</v>
      </c>
      <c r="AI643" s="1">
        <f>VLOOKUP('Housing Data Set'!AH643, 'Look-Up Tab'!$B$3:$C$8,2,FALSE)</f>
        <v>3</v>
      </c>
      <c r="AJ643" t="s">
        <v>97</v>
      </c>
      <c r="AK643" t="s">
        <v>98</v>
      </c>
      <c r="AL643" t="s">
        <v>100</v>
      </c>
      <c r="AM643" t="s">
        <v>101</v>
      </c>
      <c r="AN643">
        <v>738</v>
      </c>
      <c r="AO643" t="s">
        <v>102</v>
      </c>
      <c r="AP643">
        <v>0</v>
      </c>
      <c r="AQ643">
        <v>319</v>
      </c>
      <c r="AR643">
        <v>1057</v>
      </c>
      <c r="AS643" t="s">
        <v>103</v>
      </c>
      <c r="AT643" t="s">
        <v>104</v>
      </c>
      <c r="AU643" t="s">
        <v>105</v>
      </c>
      <c r="AV643" t="s">
        <v>106</v>
      </c>
      <c r="AW643">
        <v>1057</v>
      </c>
      <c r="AX643">
        <v>872</v>
      </c>
      <c r="AY643">
        <v>0</v>
      </c>
      <c r="AZ643">
        <v>1929</v>
      </c>
      <c r="BA643">
        <v>1</v>
      </c>
      <c r="BB643">
        <v>0</v>
      </c>
      <c r="BC643">
        <v>2</v>
      </c>
      <c r="BD643">
        <v>1</v>
      </c>
      <c r="BE643">
        <v>3</v>
      </c>
      <c r="BF643">
        <v>1</v>
      </c>
      <c r="BG643" t="s">
        <v>97</v>
      </c>
      <c r="BH643" s="1">
        <v>7</v>
      </c>
      <c r="BI643" t="s">
        <v>107</v>
      </c>
      <c r="BJ643" s="2">
        <v>1</v>
      </c>
      <c r="BK643" s="1">
        <f t="shared" ref="BK643:BK706" si="43">IF(BJ643=0,0,1)</f>
        <v>1</v>
      </c>
      <c r="BL643" t="s">
        <v>98</v>
      </c>
      <c r="BM643" t="s">
        <v>108</v>
      </c>
      <c r="BN643">
        <v>2001</v>
      </c>
      <c r="BO643" t="s">
        <v>157</v>
      </c>
      <c r="BP643">
        <v>2</v>
      </c>
      <c r="BQ643">
        <v>650</v>
      </c>
      <c r="BR643" t="s">
        <v>98</v>
      </c>
      <c r="BS643" t="s">
        <v>98</v>
      </c>
      <c r="BT643" t="s">
        <v>105</v>
      </c>
      <c r="BU643">
        <v>0</v>
      </c>
      <c r="BV643">
        <v>235</v>
      </c>
      <c r="BW643">
        <v>0</v>
      </c>
      <c r="BX643">
        <v>0</v>
      </c>
      <c r="BY643">
        <v>0</v>
      </c>
      <c r="BZ643">
        <v>0</v>
      </c>
      <c r="CA643" t="s">
        <v>83</v>
      </c>
      <c r="CB643" t="s">
        <v>83</v>
      </c>
      <c r="CC643" t="s">
        <v>83</v>
      </c>
      <c r="CD643">
        <v>0</v>
      </c>
      <c r="CE643">
        <v>5</v>
      </c>
      <c r="CF643">
        <v>2007</v>
      </c>
      <c r="CG643" t="s">
        <v>110</v>
      </c>
      <c r="CH643" t="s">
        <v>111</v>
      </c>
      <c r="CI643" s="3">
        <v>226000</v>
      </c>
    </row>
    <row r="644" spans="1:87" x14ac:dyDescent="0.3">
      <c r="A644" s="1">
        <v>643</v>
      </c>
      <c r="B644">
        <v>80</v>
      </c>
      <c r="C644" t="s">
        <v>81</v>
      </c>
      <c r="D644">
        <v>75</v>
      </c>
      <c r="E644" s="1">
        <v>13860</v>
      </c>
      <c r="F644" s="2" t="s">
        <v>82</v>
      </c>
      <c r="G644" s="1">
        <f t="shared" si="40"/>
        <v>1</v>
      </c>
      <c r="H644" t="s">
        <v>83</v>
      </c>
      <c r="I644" t="s">
        <v>84</v>
      </c>
      <c r="J644" t="s">
        <v>85</v>
      </c>
      <c r="K644" t="s">
        <v>86</v>
      </c>
      <c r="L644" t="s">
        <v>87</v>
      </c>
      <c r="M644" t="s">
        <v>88</v>
      </c>
      <c r="N644" t="s">
        <v>162</v>
      </c>
      <c r="O644" t="s">
        <v>90</v>
      </c>
      <c r="P644" t="s">
        <v>90</v>
      </c>
      <c r="Q644" t="s">
        <v>91</v>
      </c>
      <c r="R644" t="s">
        <v>197</v>
      </c>
      <c r="S644">
        <v>8</v>
      </c>
      <c r="T644">
        <v>7</v>
      </c>
      <c r="U644" s="2">
        <v>1972</v>
      </c>
      <c r="V644" s="2">
        <v>1995</v>
      </c>
      <c r="W644" s="1">
        <f t="shared" si="41"/>
        <v>50</v>
      </c>
      <c r="X644" s="1">
        <f t="shared" si="42"/>
        <v>27</v>
      </c>
      <c r="Y644" t="s">
        <v>93</v>
      </c>
      <c r="Z644" t="s">
        <v>94</v>
      </c>
      <c r="AA644" t="s">
        <v>161</v>
      </c>
      <c r="AB644" t="s">
        <v>124</v>
      </c>
      <c r="AC644" t="s">
        <v>117</v>
      </c>
      <c r="AE644">
        <v>0</v>
      </c>
      <c r="AF644" t="s">
        <v>97</v>
      </c>
      <c r="AG644" t="s">
        <v>98</v>
      </c>
      <c r="AH644" t="s">
        <v>118</v>
      </c>
      <c r="AI644" s="1">
        <f>VLOOKUP('Housing Data Set'!AH644, 'Look-Up Tab'!$B$3:$C$8,2,FALSE)</f>
        <v>2</v>
      </c>
      <c r="AJ644" t="s">
        <v>97</v>
      </c>
      <c r="AK644" t="s">
        <v>98</v>
      </c>
      <c r="AL644" t="s">
        <v>97</v>
      </c>
      <c r="AM644" t="s">
        <v>101</v>
      </c>
      <c r="AN644">
        <v>1410</v>
      </c>
      <c r="AO644" t="s">
        <v>102</v>
      </c>
      <c r="AP644">
        <v>0</v>
      </c>
      <c r="AQ644">
        <v>542</v>
      </c>
      <c r="AR644">
        <v>1952</v>
      </c>
      <c r="AS644" t="s">
        <v>103</v>
      </c>
      <c r="AT644" t="s">
        <v>97</v>
      </c>
      <c r="AU644" t="s">
        <v>105</v>
      </c>
      <c r="AV644" t="s">
        <v>106</v>
      </c>
      <c r="AW644">
        <v>2000</v>
      </c>
      <c r="AX644">
        <v>704</v>
      </c>
      <c r="AY644">
        <v>0</v>
      </c>
      <c r="AZ644">
        <v>2704</v>
      </c>
      <c r="BA644">
        <v>1</v>
      </c>
      <c r="BB644">
        <v>0</v>
      </c>
      <c r="BC644">
        <v>2</v>
      </c>
      <c r="BD644">
        <v>1</v>
      </c>
      <c r="BE644">
        <v>4</v>
      </c>
      <c r="BF644">
        <v>1</v>
      </c>
      <c r="BG644" t="s">
        <v>104</v>
      </c>
      <c r="BH644" s="1">
        <v>9</v>
      </c>
      <c r="BI644" t="s">
        <v>107</v>
      </c>
      <c r="BJ644" s="2">
        <v>3</v>
      </c>
      <c r="BK644" s="1">
        <f t="shared" si="43"/>
        <v>1</v>
      </c>
      <c r="BL644" t="s">
        <v>98</v>
      </c>
      <c r="BM644" t="s">
        <v>108</v>
      </c>
      <c r="BN644">
        <v>1972</v>
      </c>
      <c r="BO644" t="s">
        <v>157</v>
      </c>
      <c r="BP644">
        <v>2</v>
      </c>
      <c r="BQ644">
        <v>538</v>
      </c>
      <c r="BR644" t="s">
        <v>98</v>
      </c>
      <c r="BS644" t="s">
        <v>98</v>
      </c>
      <c r="BT644" t="s">
        <v>105</v>
      </c>
      <c r="BU644">
        <v>269</v>
      </c>
      <c r="BV644">
        <v>111</v>
      </c>
      <c r="BW644">
        <v>0</v>
      </c>
      <c r="BX644">
        <v>0</v>
      </c>
      <c r="BY644">
        <v>0</v>
      </c>
      <c r="BZ644">
        <v>0</v>
      </c>
      <c r="CA644" t="s">
        <v>83</v>
      </c>
      <c r="CB644" t="s">
        <v>134</v>
      </c>
      <c r="CC644" t="s">
        <v>83</v>
      </c>
      <c r="CD644">
        <v>0</v>
      </c>
      <c r="CE644">
        <v>7</v>
      </c>
      <c r="CF644">
        <v>2009</v>
      </c>
      <c r="CG644" t="s">
        <v>110</v>
      </c>
      <c r="CH644" t="s">
        <v>111</v>
      </c>
      <c r="CI644" s="3">
        <v>345000</v>
      </c>
    </row>
    <row r="645" spans="1:87" x14ac:dyDescent="0.3">
      <c r="A645" s="1">
        <v>644</v>
      </c>
      <c r="B645">
        <v>60</v>
      </c>
      <c r="C645" t="s">
        <v>81</v>
      </c>
      <c r="D645">
        <v>80</v>
      </c>
      <c r="E645" s="1">
        <v>10793</v>
      </c>
      <c r="F645" s="2" t="s">
        <v>82</v>
      </c>
      <c r="G645" s="1">
        <f t="shared" si="40"/>
        <v>1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88</v>
      </c>
      <c r="N645" t="s">
        <v>138</v>
      </c>
      <c r="O645" t="s">
        <v>202</v>
      </c>
      <c r="P645" t="s">
        <v>90</v>
      </c>
      <c r="Q645" t="s">
        <v>91</v>
      </c>
      <c r="R645" t="s">
        <v>92</v>
      </c>
      <c r="S645">
        <v>5</v>
      </c>
      <c r="T645">
        <v>5</v>
      </c>
      <c r="U645" s="2">
        <v>1969</v>
      </c>
      <c r="V645" s="2">
        <v>1969</v>
      </c>
      <c r="W645" s="1">
        <f t="shared" si="41"/>
        <v>53</v>
      </c>
      <c r="X645" s="1">
        <f t="shared" si="42"/>
        <v>53</v>
      </c>
      <c r="Y645" t="s">
        <v>211</v>
      </c>
      <c r="Z645" t="s">
        <v>94</v>
      </c>
      <c r="AA645" t="s">
        <v>155</v>
      </c>
      <c r="AB645" t="s">
        <v>140</v>
      </c>
      <c r="AC645" t="s">
        <v>96</v>
      </c>
      <c r="AE645">
        <v>263</v>
      </c>
      <c r="AF645" t="s">
        <v>98</v>
      </c>
      <c r="AG645" t="s">
        <v>98</v>
      </c>
      <c r="AH645" t="s">
        <v>118</v>
      </c>
      <c r="AI645" s="1">
        <f>VLOOKUP('Housing Data Set'!AH645, 'Look-Up Tab'!$B$3:$C$8,2,FALSE)</f>
        <v>2</v>
      </c>
      <c r="AJ645" t="s">
        <v>98</v>
      </c>
      <c r="AK645" t="s">
        <v>98</v>
      </c>
      <c r="AL645" t="s">
        <v>100</v>
      </c>
      <c r="AM645" t="s">
        <v>153</v>
      </c>
      <c r="AN645">
        <v>493</v>
      </c>
      <c r="AO645" t="s">
        <v>141</v>
      </c>
      <c r="AP645">
        <v>287</v>
      </c>
      <c r="AQ645">
        <v>0</v>
      </c>
      <c r="AR645">
        <v>780</v>
      </c>
      <c r="AS645" t="s">
        <v>103</v>
      </c>
      <c r="AT645" t="s">
        <v>104</v>
      </c>
      <c r="AU645" t="s">
        <v>105</v>
      </c>
      <c r="AV645" t="s">
        <v>106</v>
      </c>
      <c r="AW645">
        <v>780</v>
      </c>
      <c r="AX645">
        <v>840</v>
      </c>
      <c r="AY645">
        <v>0</v>
      </c>
      <c r="AZ645">
        <v>1620</v>
      </c>
      <c r="BA645">
        <v>0</v>
      </c>
      <c r="BB645">
        <v>0</v>
      </c>
      <c r="BC645">
        <v>2</v>
      </c>
      <c r="BD645">
        <v>1</v>
      </c>
      <c r="BE645">
        <v>4</v>
      </c>
      <c r="BF645">
        <v>1</v>
      </c>
      <c r="BG645" t="s">
        <v>98</v>
      </c>
      <c r="BH645" s="1">
        <v>7</v>
      </c>
      <c r="BI645" t="s">
        <v>146</v>
      </c>
      <c r="BJ645" s="2">
        <v>0</v>
      </c>
      <c r="BK645" s="1">
        <f t="shared" si="43"/>
        <v>0</v>
      </c>
      <c r="BL645" t="s">
        <v>83</v>
      </c>
      <c r="BM645" t="s">
        <v>108</v>
      </c>
      <c r="BN645">
        <v>1969</v>
      </c>
      <c r="BO645" t="s">
        <v>157</v>
      </c>
      <c r="BP645">
        <v>2</v>
      </c>
      <c r="BQ645">
        <v>462</v>
      </c>
      <c r="BR645" t="s">
        <v>98</v>
      </c>
      <c r="BS645" t="s">
        <v>98</v>
      </c>
      <c r="BT645" t="s">
        <v>105</v>
      </c>
      <c r="BU645">
        <v>208</v>
      </c>
      <c r="BV645">
        <v>0</v>
      </c>
      <c r="BW645">
        <v>0</v>
      </c>
      <c r="BX645">
        <v>0</v>
      </c>
      <c r="BY645">
        <v>0</v>
      </c>
      <c r="BZ645">
        <v>0</v>
      </c>
      <c r="CA645" t="s">
        <v>83</v>
      </c>
      <c r="CB645" t="s">
        <v>163</v>
      </c>
      <c r="CC645" t="s">
        <v>83</v>
      </c>
      <c r="CD645">
        <v>0</v>
      </c>
      <c r="CE645">
        <v>4</v>
      </c>
      <c r="CF645">
        <v>2007</v>
      </c>
      <c r="CG645" t="s">
        <v>110</v>
      </c>
      <c r="CH645" t="s">
        <v>111</v>
      </c>
      <c r="CI645" s="3">
        <v>152000</v>
      </c>
    </row>
    <row r="646" spans="1:87" x14ac:dyDescent="0.3">
      <c r="A646" s="1">
        <v>645</v>
      </c>
      <c r="B646">
        <v>20</v>
      </c>
      <c r="C646" t="s">
        <v>192</v>
      </c>
      <c r="D646">
        <v>85</v>
      </c>
      <c r="E646" s="1">
        <v>9187</v>
      </c>
      <c r="F646" s="2" t="s">
        <v>82</v>
      </c>
      <c r="G646" s="1">
        <f t="shared" si="40"/>
        <v>1</v>
      </c>
      <c r="H646" t="s">
        <v>83</v>
      </c>
      <c r="I646" t="s">
        <v>84</v>
      </c>
      <c r="J646" t="s">
        <v>85</v>
      </c>
      <c r="K646" t="s">
        <v>86</v>
      </c>
      <c r="L646" t="s">
        <v>87</v>
      </c>
      <c r="M646" t="s">
        <v>88</v>
      </c>
      <c r="N646" t="s">
        <v>136</v>
      </c>
      <c r="O646" t="s">
        <v>90</v>
      </c>
      <c r="P646" t="s">
        <v>90</v>
      </c>
      <c r="Q646" t="s">
        <v>91</v>
      </c>
      <c r="R646" t="s">
        <v>115</v>
      </c>
      <c r="S646">
        <v>9</v>
      </c>
      <c r="T646">
        <v>5</v>
      </c>
      <c r="U646" s="2">
        <v>2009</v>
      </c>
      <c r="V646" s="2">
        <v>2009</v>
      </c>
      <c r="W646" s="1">
        <f t="shared" si="41"/>
        <v>13</v>
      </c>
      <c r="X646" s="1">
        <f t="shared" si="42"/>
        <v>13</v>
      </c>
      <c r="Y646" t="s">
        <v>93</v>
      </c>
      <c r="Z646" t="s">
        <v>94</v>
      </c>
      <c r="AA646" t="s">
        <v>180</v>
      </c>
      <c r="AB646" t="s">
        <v>181</v>
      </c>
      <c r="AC646" t="s">
        <v>137</v>
      </c>
      <c r="AE646">
        <v>162</v>
      </c>
      <c r="AF646" t="s">
        <v>104</v>
      </c>
      <c r="AG646" t="s">
        <v>98</v>
      </c>
      <c r="AH646" t="s">
        <v>99</v>
      </c>
      <c r="AI646" s="1">
        <f>VLOOKUP('Housing Data Set'!AH646, 'Look-Up Tab'!$B$3:$C$8,2,FALSE)</f>
        <v>3</v>
      </c>
      <c r="AJ646" t="s">
        <v>104</v>
      </c>
      <c r="AK646" t="s">
        <v>98</v>
      </c>
      <c r="AL646" t="s">
        <v>121</v>
      </c>
      <c r="AM646" t="s">
        <v>101</v>
      </c>
      <c r="AN646">
        <v>1121</v>
      </c>
      <c r="AO646" t="s">
        <v>102</v>
      </c>
      <c r="AP646">
        <v>0</v>
      </c>
      <c r="AQ646">
        <v>645</v>
      </c>
      <c r="AR646">
        <v>1766</v>
      </c>
      <c r="AS646" t="s">
        <v>103</v>
      </c>
      <c r="AT646" t="s">
        <v>104</v>
      </c>
      <c r="AU646" t="s">
        <v>105</v>
      </c>
      <c r="AV646" t="s">
        <v>106</v>
      </c>
      <c r="AW646">
        <v>1766</v>
      </c>
      <c r="AX646">
        <v>0</v>
      </c>
      <c r="AY646">
        <v>0</v>
      </c>
      <c r="AZ646">
        <v>1766</v>
      </c>
      <c r="BA646">
        <v>1</v>
      </c>
      <c r="BB646">
        <v>0</v>
      </c>
      <c r="BC646">
        <v>2</v>
      </c>
      <c r="BD646">
        <v>1</v>
      </c>
      <c r="BE646">
        <v>2</v>
      </c>
      <c r="BF646">
        <v>1</v>
      </c>
      <c r="BG646" t="s">
        <v>104</v>
      </c>
      <c r="BH646" s="1">
        <v>7</v>
      </c>
      <c r="BI646" t="s">
        <v>107</v>
      </c>
      <c r="BJ646" s="2">
        <v>1</v>
      </c>
      <c r="BK646" s="1">
        <f t="shared" si="43"/>
        <v>1</v>
      </c>
      <c r="BL646" t="s">
        <v>97</v>
      </c>
      <c r="BM646" t="s">
        <v>108</v>
      </c>
      <c r="BN646">
        <v>2009</v>
      </c>
      <c r="BO646" t="s">
        <v>157</v>
      </c>
      <c r="BP646">
        <v>3</v>
      </c>
      <c r="BQ646">
        <v>478</v>
      </c>
      <c r="BR646" t="s">
        <v>98</v>
      </c>
      <c r="BS646" t="s">
        <v>98</v>
      </c>
      <c r="BT646" t="s">
        <v>105</v>
      </c>
      <c r="BU646">
        <v>195</v>
      </c>
      <c r="BV646">
        <v>130</v>
      </c>
      <c r="BW646">
        <v>0</v>
      </c>
      <c r="BX646">
        <v>0</v>
      </c>
      <c r="BY646">
        <v>0</v>
      </c>
      <c r="BZ646">
        <v>0</v>
      </c>
      <c r="CA646" t="s">
        <v>83</v>
      </c>
      <c r="CB646" t="s">
        <v>83</v>
      </c>
      <c r="CC646" t="s">
        <v>83</v>
      </c>
      <c r="CD646">
        <v>0</v>
      </c>
      <c r="CE646">
        <v>10</v>
      </c>
      <c r="CF646">
        <v>2009</v>
      </c>
      <c r="CG646" t="s">
        <v>158</v>
      </c>
      <c r="CH646" t="s">
        <v>159</v>
      </c>
      <c r="CI646" s="3">
        <v>370878</v>
      </c>
    </row>
    <row r="647" spans="1:87" x14ac:dyDescent="0.3">
      <c r="A647" s="1">
        <v>646</v>
      </c>
      <c r="B647">
        <v>20</v>
      </c>
      <c r="C647" t="s">
        <v>81</v>
      </c>
      <c r="D647" t="s">
        <v>83</v>
      </c>
      <c r="E647" s="1">
        <v>10530</v>
      </c>
      <c r="F647" s="2" t="s">
        <v>82</v>
      </c>
      <c r="G647" s="1">
        <f t="shared" si="40"/>
        <v>1</v>
      </c>
      <c r="H647" t="s">
        <v>83</v>
      </c>
      <c r="I647" t="s">
        <v>120</v>
      </c>
      <c r="J647" t="s">
        <v>85</v>
      </c>
      <c r="K647" t="s">
        <v>86</v>
      </c>
      <c r="L647" t="s">
        <v>122</v>
      </c>
      <c r="M647" t="s">
        <v>88</v>
      </c>
      <c r="N647" t="s">
        <v>162</v>
      </c>
      <c r="O647" t="s">
        <v>90</v>
      </c>
      <c r="P647" t="s">
        <v>90</v>
      </c>
      <c r="Q647" t="s">
        <v>91</v>
      </c>
      <c r="R647" t="s">
        <v>115</v>
      </c>
      <c r="S647">
        <v>6</v>
      </c>
      <c r="T647">
        <v>5</v>
      </c>
      <c r="U647" s="2">
        <v>1971</v>
      </c>
      <c r="V647" s="2">
        <v>1971</v>
      </c>
      <c r="W647" s="1">
        <f t="shared" si="41"/>
        <v>51</v>
      </c>
      <c r="X647" s="1">
        <f t="shared" si="42"/>
        <v>51</v>
      </c>
      <c r="Y647" t="s">
        <v>152</v>
      </c>
      <c r="Z647" t="s">
        <v>94</v>
      </c>
      <c r="AA647" t="s">
        <v>161</v>
      </c>
      <c r="AB647" t="s">
        <v>161</v>
      </c>
      <c r="AC647" t="s">
        <v>117</v>
      </c>
      <c r="AE647">
        <v>0</v>
      </c>
      <c r="AF647" t="s">
        <v>98</v>
      </c>
      <c r="AG647" t="s">
        <v>98</v>
      </c>
      <c r="AH647" t="s">
        <v>118</v>
      </c>
      <c r="AI647" s="1">
        <f>VLOOKUP('Housing Data Set'!AH647, 'Look-Up Tab'!$B$3:$C$8,2,FALSE)</f>
        <v>2</v>
      </c>
      <c r="AJ647" t="s">
        <v>98</v>
      </c>
      <c r="AK647" t="s">
        <v>98</v>
      </c>
      <c r="AL647" t="s">
        <v>100</v>
      </c>
      <c r="AM647" t="s">
        <v>119</v>
      </c>
      <c r="AN647">
        <v>282</v>
      </c>
      <c r="AO647" t="s">
        <v>172</v>
      </c>
      <c r="AP647">
        <v>35</v>
      </c>
      <c r="AQ647">
        <v>664</v>
      </c>
      <c r="AR647">
        <v>981</v>
      </c>
      <c r="AS647" t="s">
        <v>103</v>
      </c>
      <c r="AT647" t="s">
        <v>98</v>
      </c>
      <c r="AU647" t="s">
        <v>105</v>
      </c>
      <c r="AV647" t="s">
        <v>106</v>
      </c>
      <c r="AW647">
        <v>981</v>
      </c>
      <c r="AX647">
        <v>0</v>
      </c>
      <c r="AY647">
        <v>0</v>
      </c>
      <c r="AZ647">
        <v>981</v>
      </c>
      <c r="BA647">
        <v>1</v>
      </c>
      <c r="BB647">
        <v>0</v>
      </c>
      <c r="BC647">
        <v>1</v>
      </c>
      <c r="BD647">
        <v>1</v>
      </c>
      <c r="BE647">
        <v>3</v>
      </c>
      <c r="BF647">
        <v>1</v>
      </c>
      <c r="BG647" t="s">
        <v>98</v>
      </c>
      <c r="BH647" s="1">
        <v>5</v>
      </c>
      <c r="BI647" t="s">
        <v>107</v>
      </c>
      <c r="BJ647" s="2">
        <v>0</v>
      </c>
      <c r="BK647" s="1">
        <f t="shared" si="43"/>
        <v>0</v>
      </c>
      <c r="BL647" t="s">
        <v>83</v>
      </c>
      <c r="BM647" t="s">
        <v>127</v>
      </c>
      <c r="BN647">
        <v>1979</v>
      </c>
      <c r="BO647" t="s">
        <v>102</v>
      </c>
      <c r="BP647">
        <v>2</v>
      </c>
      <c r="BQ647">
        <v>576</v>
      </c>
      <c r="BR647" t="s">
        <v>98</v>
      </c>
      <c r="BS647" t="s">
        <v>98</v>
      </c>
      <c r="BT647" t="s">
        <v>105</v>
      </c>
      <c r="BU647">
        <v>0</v>
      </c>
      <c r="BV647">
        <v>312</v>
      </c>
      <c r="BW647">
        <v>40</v>
      </c>
      <c r="BX647">
        <v>0</v>
      </c>
      <c r="BY647">
        <v>0</v>
      </c>
      <c r="BZ647">
        <v>0</v>
      </c>
      <c r="CA647" t="s">
        <v>83</v>
      </c>
      <c r="CB647" t="s">
        <v>83</v>
      </c>
      <c r="CC647" t="s">
        <v>83</v>
      </c>
      <c r="CD647">
        <v>0</v>
      </c>
      <c r="CE647">
        <v>3</v>
      </c>
      <c r="CF647">
        <v>2007</v>
      </c>
      <c r="CG647" t="s">
        <v>110</v>
      </c>
      <c r="CH647" t="s">
        <v>111</v>
      </c>
      <c r="CI647" s="3">
        <v>143250</v>
      </c>
    </row>
    <row r="648" spans="1:87" x14ac:dyDescent="0.3">
      <c r="A648" s="1">
        <v>647</v>
      </c>
      <c r="B648">
        <v>20</v>
      </c>
      <c r="C648" t="s">
        <v>81</v>
      </c>
      <c r="D648">
        <v>60</v>
      </c>
      <c r="E648" s="1">
        <v>7200</v>
      </c>
      <c r="F648" s="2" t="s">
        <v>82</v>
      </c>
      <c r="G648" s="1">
        <f t="shared" si="40"/>
        <v>1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88</v>
      </c>
      <c r="N648" t="s">
        <v>162</v>
      </c>
      <c r="O648" t="s">
        <v>90</v>
      </c>
      <c r="P648" t="s">
        <v>90</v>
      </c>
      <c r="Q648" t="s">
        <v>91</v>
      </c>
      <c r="R648" t="s">
        <v>115</v>
      </c>
      <c r="S648">
        <v>5</v>
      </c>
      <c r="T648">
        <v>5</v>
      </c>
      <c r="U648" s="2">
        <v>1950</v>
      </c>
      <c r="V648" s="2">
        <v>1950</v>
      </c>
      <c r="W648" s="1">
        <f t="shared" si="41"/>
        <v>72</v>
      </c>
      <c r="X648" s="1">
        <f t="shared" si="42"/>
        <v>72</v>
      </c>
      <c r="Y648" t="s">
        <v>152</v>
      </c>
      <c r="Z648" t="s">
        <v>94</v>
      </c>
      <c r="AA648" t="s">
        <v>116</v>
      </c>
      <c r="AB648" t="s">
        <v>116</v>
      </c>
      <c r="AC648" t="s">
        <v>117</v>
      </c>
      <c r="AE648">
        <v>0</v>
      </c>
      <c r="AF648" t="s">
        <v>98</v>
      </c>
      <c r="AG648" t="s">
        <v>98</v>
      </c>
      <c r="AH648" t="s">
        <v>118</v>
      </c>
      <c r="AI648" s="1">
        <f>VLOOKUP('Housing Data Set'!AH648, 'Look-Up Tab'!$B$3:$C$8,2,FALSE)</f>
        <v>2</v>
      </c>
      <c r="AJ648" t="s">
        <v>83</v>
      </c>
      <c r="AK648" t="s">
        <v>83</v>
      </c>
      <c r="AL648" t="s">
        <v>83</v>
      </c>
      <c r="AM648" t="s">
        <v>83</v>
      </c>
      <c r="AN648">
        <v>0</v>
      </c>
      <c r="AO648" t="s">
        <v>83</v>
      </c>
      <c r="AP648">
        <v>0</v>
      </c>
      <c r="AQ648">
        <v>0</v>
      </c>
      <c r="AR648">
        <v>0</v>
      </c>
      <c r="AS648" t="s">
        <v>103</v>
      </c>
      <c r="AT648" t="s">
        <v>97</v>
      </c>
      <c r="AU648" t="s">
        <v>105</v>
      </c>
      <c r="AV648" t="s">
        <v>106</v>
      </c>
      <c r="AW648">
        <v>1048</v>
      </c>
      <c r="AX648">
        <v>0</v>
      </c>
      <c r="AY648">
        <v>0</v>
      </c>
      <c r="AZ648">
        <v>1048</v>
      </c>
      <c r="BA648">
        <v>0</v>
      </c>
      <c r="BB648">
        <v>0</v>
      </c>
      <c r="BC648">
        <v>1</v>
      </c>
      <c r="BD648">
        <v>0</v>
      </c>
      <c r="BE648">
        <v>3</v>
      </c>
      <c r="BF648">
        <v>1</v>
      </c>
      <c r="BG648" t="s">
        <v>98</v>
      </c>
      <c r="BH648" s="1">
        <v>7</v>
      </c>
      <c r="BI648" t="s">
        <v>146</v>
      </c>
      <c r="BJ648" s="2">
        <v>0</v>
      </c>
      <c r="BK648" s="1">
        <f t="shared" si="43"/>
        <v>0</v>
      </c>
      <c r="BL648" t="s">
        <v>83</v>
      </c>
      <c r="BM648" t="s">
        <v>127</v>
      </c>
      <c r="BN648">
        <v>1950</v>
      </c>
      <c r="BO648" t="s">
        <v>102</v>
      </c>
      <c r="BP648">
        <v>2</v>
      </c>
      <c r="BQ648">
        <v>420</v>
      </c>
      <c r="BR648" t="s">
        <v>98</v>
      </c>
      <c r="BS648" t="s">
        <v>98</v>
      </c>
      <c r="BT648" t="s">
        <v>105</v>
      </c>
      <c r="BU648">
        <v>0</v>
      </c>
      <c r="BV648">
        <v>27</v>
      </c>
      <c r="BW648">
        <v>0</v>
      </c>
      <c r="BX648">
        <v>0</v>
      </c>
      <c r="BY648">
        <v>0</v>
      </c>
      <c r="BZ648">
        <v>0</v>
      </c>
      <c r="CA648" t="s">
        <v>83</v>
      </c>
      <c r="CB648" t="s">
        <v>83</v>
      </c>
      <c r="CC648" t="s">
        <v>83</v>
      </c>
      <c r="CD648">
        <v>0</v>
      </c>
      <c r="CE648">
        <v>7</v>
      </c>
      <c r="CF648">
        <v>2008</v>
      </c>
      <c r="CG648" t="s">
        <v>110</v>
      </c>
      <c r="CH648" t="s">
        <v>111</v>
      </c>
      <c r="CI648" s="3">
        <v>98300</v>
      </c>
    </row>
    <row r="649" spans="1:87" x14ac:dyDescent="0.3">
      <c r="A649" s="1">
        <v>648</v>
      </c>
      <c r="B649">
        <v>20</v>
      </c>
      <c r="C649" t="s">
        <v>81</v>
      </c>
      <c r="D649">
        <v>85</v>
      </c>
      <c r="E649" s="1">
        <v>10452</v>
      </c>
      <c r="F649" s="2" t="s">
        <v>82</v>
      </c>
      <c r="G649" s="1">
        <f t="shared" si="40"/>
        <v>1</v>
      </c>
      <c r="H649" t="s">
        <v>83</v>
      </c>
      <c r="I649" t="s">
        <v>120</v>
      </c>
      <c r="J649" t="s">
        <v>85</v>
      </c>
      <c r="K649" t="s">
        <v>86</v>
      </c>
      <c r="L649" t="s">
        <v>87</v>
      </c>
      <c r="M649" t="s">
        <v>88</v>
      </c>
      <c r="N649" t="s">
        <v>185</v>
      </c>
      <c r="O649" t="s">
        <v>90</v>
      </c>
      <c r="P649" t="s">
        <v>90</v>
      </c>
      <c r="Q649" t="s">
        <v>91</v>
      </c>
      <c r="R649" t="s">
        <v>115</v>
      </c>
      <c r="S649">
        <v>6</v>
      </c>
      <c r="T649">
        <v>5</v>
      </c>
      <c r="U649" s="2">
        <v>1953</v>
      </c>
      <c r="V649" s="2">
        <v>1953</v>
      </c>
      <c r="W649" s="1">
        <f t="shared" si="41"/>
        <v>69</v>
      </c>
      <c r="X649" s="1">
        <f t="shared" si="42"/>
        <v>69</v>
      </c>
      <c r="Y649" t="s">
        <v>152</v>
      </c>
      <c r="Z649" t="s">
        <v>94</v>
      </c>
      <c r="AA649" t="s">
        <v>124</v>
      </c>
      <c r="AB649" t="s">
        <v>124</v>
      </c>
      <c r="AC649" t="s">
        <v>137</v>
      </c>
      <c r="AE649">
        <v>216</v>
      </c>
      <c r="AF649" t="s">
        <v>98</v>
      </c>
      <c r="AG649" t="s">
        <v>98</v>
      </c>
      <c r="AH649" t="s">
        <v>118</v>
      </c>
      <c r="AI649" s="1">
        <f>VLOOKUP('Housing Data Set'!AH649, 'Look-Up Tab'!$B$3:$C$8,2,FALSE)</f>
        <v>2</v>
      </c>
      <c r="AJ649" t="s">
        <v>98</v>
      </c>
      <c r="AK649" t="s">
        <v>98</v>
      </c>
      <c r="AL649" t="s">
        <v>121</v>
      </c>
      <c r="AM649" t="s">
        <v>153</v>
      </c>
      <c r="AN649">
        <v>500</v>
      </c>
      <c r="AO649" t="s">
        <v>102</v>
      </c>
      <c r="AP649">
        <v>0</v>
      </c>
      <c r="AQ649">
        <v>594</v>
      </c>
      <c r="AR649">
        <v>1094</v>
      </c>
      <c r="AS649" t="s">
        <v>103</v>
      </c>
      <c r="AT649" t="s">
        <v>104</v>
      </c>
      <c r="AU649" t="s">
        <v>105</v>
      </c>
      <c r="AV649" t="s">
        <v>106</v>
      </c>
      <c r="AW649">
        <v>1094</v>
      </c>
      <c r="AX649">
        <v>0</v>
      </c>
      <c r="AY649">
        <v>0</v>
      </c>
      <c r="AZ649">
        <v>1094</v>
      </c>
      <c r="BA649">
        <v>0</v>
      </c>
      <c r="BB649">
        <v>0</v>
      </c>
      <c r="BC649">
        <v>1</v>
      </c>
      <c r="BD649">
        <v>0</v>
      </c>
      <c r="BE649">
        <v>3</v>
      </c>
      <c r="BF649">
        <v>1</v>
      </c>
      <c r="BG649" t="s">
        <v>98</v>
      </c>
      <c r="BH649" s="1">
        <v>5</v>
      </c>
      <c r="BI649" t="s">
        <v>107</v>
      </c>
      <c r="BJ649" s="2">
        <v>2</v>
      </c>
      <c r="BK649" s="1">
        <f t="shared" si="43"/>
        <v>1</v>
      </c>
      <c r="BL649" t="s">
        <v>97</v>
      </c>
      <c r="BM649" t="s">
        <v>108</v>
      </c>
      <c r="BN649">
        <v>1953</v>
      </c>
      <c r="BO649" t="s">
        <v>109</v>
      </c>
      <c r="BP649">
        <v>2</v>
      </c>
      <c r="BQ649">
        <v>495</v>
      </c>
      <c r="BR649" t="s">
        <v>98</v>
      </c>
      <c r="BS649" t="s">
        <v>98</v>
      </c>
      <c r="BT649" t="s">
        <v>105</v>
      </c>
      <c r="BU649">
        <v>0</v>
      </c>
      <c r="BV649">
        <v>0</v>
      </c>
      <c r="BW649">
        <v>0</v>
      </c>
      <c r="BX649">
        <v>0</v>
      </c>
      <c r="BY649">
        <v>287</v>
      </c>
      <c r="BZ649">
        <v>0</v>
      </c>
      <c r="CA649" t="s">
        <v>83</v>
      </c>
      <c r="CB649" t="s">
        <v>83</v>
      </c>
      <c r="CC649" t="s">
        <v>83</v>
      </c>
      <c r="CD649">
        <v>0</v>
      </c>
      <c r="CE649">
        <v>6</v>
      </c>
      <c r="CF649">
        <v>2008</v>
      </c>
      <c r="CG649" t="s">
        <v>110</v>
      </c>
      <c r="CH649" t="s">
        <v>111</v>
      </c>
      <c r="CI649" s="3">
        <v>155000</v>
      </c>
    </row>
    <row r="650" spans="1:87" x14ac:dyDescent="0.3">
      <c r="A650" s="1">
        <v>649</v>
      </c>
      <c r="B650">
        <v>60</v>
      </c>
      <c r="C650" t="s">
        <v>81</v>
      </c>
      <c r="D650">
        <v>70</v>
      </c>
      <c r="E650" s="1">
        <v>7700</v>
      </c>
      <c r="F650" s="2" t="s">
        <v>82</v>
      </c>
      <c r="G650" s="1">
        <f t="shared" si="40"/>
        <v>1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88</v>
      </c>
      <c r="N650" t="s">
        <v>162</v>
      </c>
      <c r="O650" t="s">
        <v>139</v>
      </c>
      <c r="P650" t="s">
        <v>90</v>
      </c>
      <c r="Q650" t="s">
        <v>91</v>
      </c>
      <c r="R650" t="s">
        <v>92</v>
      </c>
      <c r="S650">
        <v>6</v>
      </c>
      <c r="T650">
        <v>5</v>
      </c>
      <c r="U650" s="2">
        <v>1966</v>
      </c>
      <c r="V650" s="2">
        <v>1966</v>
      </c>
      <c r="W650" s="1">
        <f t="shared" si="41"/>
        <v>56</v>
      </c>
      <c r="X650" s="1">
        <f t="shared" si="42"/>
        <v>56</v>
      </c>
      <c r="Y650" t="s">
        <v>93</v>
      </c>
      <c r="Z650" t="s">
        <v>94</v>
      </c>
      <c r="AA650" t="s">
        <v>116</v>
      </c>
      <c r="AB650" t="s">
        <v>116</v>
      </c>
      <c r="AC650" t="s">
        <v>96</v>
      </c>
      <c r="AE650">
        <v>351</v>
      </c>
      <c r="AF650" t="s">
        <v>98</v>
      </c>
      <c r="AG650" t="s">
        <v>98</v>
      </c>
      <c r="AH650" t="s">
        <v>118</v>
      </c>
      <c r="AI650" s="1">
        <f>VLOOKUP('Housing Data Set'!AH650, 'Look-Up Tab'!$B$3:$C$8,2,FALSE)</f>
        <v>2</v>
      </c>
      <c r="AJ650" t="s">
        <v>98</v>
      </c>
      <c r="AK650" t="s">
        <v>98</v>
      </c>
      <c r="AL650" t="s">
        <v>100</v>
      </c>
      <c r="AM650" t="s">
        <v>102</v>
      </c>
      <c r="AN650">
        <v>0</v>
      </c>
      <c r="AO650" t="s">
        <v>102</v>
      </c>
      <c r="AP650">
        <v>0</v>
      </c>
      <c r="AQ650">
        <v>756</v>
      </c>
      <c r="AR650">
        <v>756</v>
      </c>
      <c r="AS650" t="s">
        <v>103</v>
      </c>
      <c r="AT650" t="s">
        <v>98</v>
      </c>
      <c r="AU650" t="s">
        <v>105</v>
      </c>
      <c r="AV650" t="s">
        <v>106</v>
      </c>
      <c r="AW650">
        <v>1051</v>
      </c>
      <c r="AX650">
        <v>788</v>
      </c>
      <c r="AY650">
        <v>0</v>
      </c>
      <c r="AZ650">
        <v>1839</v>
      </c>
      <c r="BA650">
        <v>0</v>
      </c>
      <c r="BB650">
        <v>0</v>
      </c>
      <c r="BC650">
        <v>1</v>
      </c>
      <c r="BD650">
        <v>1</v>
      </c>
      <c r="BE650">
        <v>4</v>
      </c>
      <c r="BF650">
        <v>1</v>
      </c>
      <c r="BG650" t="s">
        <v>98</v>
      </c>
      <c r="BH650" s="1">
        <v>7</v>
      </c>
      <c r="BI650" t="s">
        <v>107</v>
      </c>
      <c r="BJ650" s="2">
        <v>1</v>
      </c>
      <c r="BK650" s="1">
        <f t="shared" si="43"/>
        <v>1</v>
      </c>
      <c r="BL650" t="s">
        <v>98</v>
      </c>
      <c r="BM650" t="s">
        <v>108</v>
      </c>
      <c r="BN650">
        <v>1966</v>
      </c>
      <c r="BO650" t="s">
        <v>102</v>
      </c>
      <c r="BP650">
        <v>2</v>
      </c>
      <c r="BQ650">
        <v>442</v>
      </c>
      <c r="BR650" t="s">
        <v>98</v>
      </c>
      <c r="BS650" t="s">
        <v>98</v>
      </c>
      <c r="BT650" t="s">
        <v>105</v>
      </c>
      <c r="BU650">
        <v>0</v>
      </c>
      <c r="BV650">
        <v>124</v>
      </c>
      <c r="BW650">
        <v>216</v>
      </c>
      <c r="BX650">
        <v>0</v>
      </c>
      <c r="BY650">
        <v>0</v>
      </c>
      <c r="BZ650">
        <v>0</v>
      </c>
      <c r="CA650" t="s">
        <v>83</v>
      </c>
      <c r="CB650" t="s">
        <v>83</v>
      </c>
      <c r="CC650" t="s">
        <v>83</v>
      </c>
      <c r="CD650">
        <v>0</v>
      </c>
      <c r="CE650">
        <v>6</v>
      </c>
      <c r="CF650">
        <v>2010</v>
      </c>
      <c r="CG650" t="s">
        <v>110</v>
      </c>
      <c r="CH650" t="s">
        <v>111</v>
      </c>
      <c r="CI650" s="3">
        <v>155000</v>
      </c>
    </row>
    <row r="651" spans="1:87" x14ac:dyDescent="0.3">
      <c r="A651" s="1">
        <v>650</v>
      </c>
      <c r="B651">
        <v>180</v>
      </c>
      <c r="C651" t="s">
        <v>142</v>
      </c>
      <c r="D651">
        <v>21</v>
      </c>
      <c r="E651" s="1">
        <v>1936</v>
      </c>
      <c r="F651" s="2" t="s">
        <v>82</v>
      </c>
      <c r="G651" s="1">
        <f t="shared" si="40"/>
        <v>1</v>
      </c>
      <c r="H651" t="s">
        <v>83</v>
      </c>
      <c r="I651" t="s">
        <v>84</v>
      </c>
      <c r="J651" t="s">
        <v>85</v>
      </c>
      <c r="K651" t="s">
        <v>86</v>
      </c>
      <c r="L651" t="s">
        <v>87</v>
      </c>
      <c r="M651" t="s">
        <v>88</v>
      </c>
      <c r="N651" t="s">
        <v>178</v>
      </c>
      <c r="O651" t="s">
        <v>90</v>
      </c>
      <c r="P651" t="s">
        <v>90</v>
      </c>
      <c r="Q651" t="s">
        <v>198</v>
      </c>
      <c r="R651" t="s">
        <v>191</v>
      </c>
      <c r="S651">
        <v>4</v>
      </c>
      <c r="T651">
        <v>6</v>
      </c>
      <c r="U651" s="2">
        <v>1970</v>
      </c>
      <c r="V651" s="2">
        <v>1970</v>
      </c>
      <c r="W651" s="1">
        <f t="shared" si="41"/>
        <v>52</v>
      </c>
      <c r="X651" s="1">
        <f t="shared" si="42"/>
        <v>52</v>
      </c>
      <c r="Y651" t="s">
        <v>93</v>
      </c>
      <c r="Z651" t="s">
        <v>94</v>
      </c>
      <c r="AA651" t="s">
        <v>180</v>
      </c>
      <c r="AB651" t="s">
        <v>181</v>
      </c>
      <c r="AC651" t="s">
        <v>117</v>
      </c>
      <c r="AE651">
        <v>0</v>
      </c>
      <c r="AF651" t="s">
        <v>98</v>
      </c>
      <c r="AG651" t="s">
        <v>98</v>
      </c>
      <c r="AH651" t="s">
        <v>118</v>
      </c>
      <c r="AI651" s="1">
        <f>VLOOKUP('Housing Data Set'!AH651, 'Look-Up Tab'!$B$3:$C$8,2,FALSE)</f>
        <v>2</v>
      </c>
      <c r="AJ651" t="s">
        <v>97</v>
      </c>
      <c r="AK651" t="s">
        <v>98</v>
      </c>
      <c r="AL651" t="s">
        <v>130</v>
      </c>
      <c r="AM651" t="s">
        <v>141</v>
      </c>
      <c r="AN651">
        <v>131</v>
      </c>
      <c r="AO651" t="s">
        <v>101</v>
      </c>
      <c r="AP651">
        <v>499</v>
      </c>
      <c r="AQ651">
        <v>0</v>
      </c>
      <c r="AR651">
        <v>630</v>
      </c>
      <c r="AS651" t="s">
        <v>103</v>
      </c>
      <c r="AT651" t="s">
        <v>97</v>
      </c>
      <c r="AU651" t="s">
        <v>105</v>
      </c>
      <c r="AV651" t="s">
        <v>106</v>
      </c>
      <c r="AW651">
        <v>630</v>
      </c>
      <c r="AX651">
        <v>0</v>
      </c>
      <c r="AY651">
        <v>0</v>
      </c>
      <c r="AZ651">
        <v>630</v>
      </c>
      <c r="BA651">
        <v>1</v>
      </c>
      <c r="BB651">
        <v>0</v>
      </c>
      <c r="BC651">
        <v>1</v>
      </c>
      <c r="BD651">
        <v>0</v>
      </c>
      <c r="BE651">
        <v>1</v>
      </c>
      <c r="BF651">
        <v>1</v>
      </c>
      <c r="BG651" t="s">
        <v>98</v>
      </c>
      <c r="BH651" s="1">
        <v>3</v>
      </c>
      <c r="BI651" t="s">
        <v>107</v>
      </c>
      <c r="BJ651" s="2">
        <v>0</v>
      </c>
      <c r="BK651" s="1">
        <f t="shared" si="43"/>
        <v>0</v>
      </c>
      <c r="BL651" t="s">
        <v>83</v>
      </c>
      <c r="BM651" t="s">
        <v>83</v>
      </c>
      <c r="BN651" t="s">
        <v>83</v>
      </c>
      <c r="BO651" t="s">
        <v>83</v>
      </c>
      <c r="BP651">
        <v>0</v>
      </c>
      <c r="BQ651">
        <v>0</v>
      </c>
      <c r="BR651" t="s">
        <v>83</v>
      </c>
      <c r="BS651" t="s">
        <v>83</v>
      </c>
      <c r="BT651" t="s">
        <v>105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 t="s">
        <v>83</v>
      </c>
      <c r="CB651" t="s">
        <v>134</v>
      </c>
      <c r="CC651" t="s">
        <v>83</v>
      </c>
      <c r="CD651">
        <v>0</v>
      </c>
      <c r="CE651">
        <v>12</v>
      </c>
      <c r="CF651">
        <v>2007</v>
      </c>
      <c r="CG651" t="s">
        <v>110</v>
      </c>
      <c r="CH651" t="s">
        <v>111</v>
      </c>
      <c r="CI651" s="3">
        <v>84500</v>
      </c>
    </row>
    <row r="652" spans="1:87" x14ac:dyDescent="0.3">
      <c r="A652" s="1">
        <v>651</v>
      </c>
      <c r="B652">
        <v>60</v>
      </c>
      <c r="C652" t="s">
        <v>192</v>
      </c>
      <c r="D652">
        <v>65</v>
      </c>
      <c r="E652" s="1">
        <v>8125</v>
      </c>
      <c r="F652" s="2" t="s">
        <v>82</v>
      </c>
      <c r="G652" s="1">
        <f t="shared" si="40"/>
        <v>1</v>
      </c>
      <c r="H652" t="s">
        <v>83</v>
      </c>
      <c r="I652" t="s">
        <v>84</v>
      </c>
      <c r="J652" t="s">
        <v>85</v>
      </c>
      <c r="K652" t="s">
        <v>86</v>
      </c>
      <c r="L652" t="s">
        <v>87</v>
      </c>
      <c r="M652" t="s">
        <v>88</v>
      </c>
      <c r="N652" t="s">
        <v>136</v>
      </c>
      <c r="O652" t="s">
        <v>90</v>
      </c>
      <c r="P652" t="s">
        <v>90</v>
      </c>
      <c r="Q652" t="s">
        <v>91</v>
      </c>
      <c r="R652" t="s">
        <v>92</v>
      </c>
      <c r="S652">
        <v>7</v>
      </c>
      <c r="T652">
        <v>6</v>
      </c>
      <c r="U652" s="2">
        <v>2007</v>
      </c>
      <c r="V652" s="2">
        <v>2007</v>
      </c>
      <c r="W652" s="1">
        <f t="shared" si="41"/>
        <v>15</v>
      </c>
      <c r="X652" s="1">
        <f t="shared" si="42"/>
        <v>15</v>
      </c>
      <c r="Y652" t="s">
        <v>93</v>
      </c>
      <c r="Z652" t="s">
        <v>94</v>
      </c>
      <c r="AA652" t="s">
        <v>180</v>
      </c>
      <c r="AB652" t="s">
        <v>181</v>
      </c>
      <c r="AC652" t="s">
        <v>83</v>
      </c>
      <c r="AE652" t="s">
        <v>83</v>
      </c>
      <c r="AF652" t="s">
        <v>97</v>
      </c>
      <c r="AG652" t="s">
        <v>98</v>
      </c>
      <c r="AH652" t="s">
        <v>99</v>
      </c>
      <c r="AI652" s="1">
        <f>VLOOKUP('Housing Data Set'!AH652, 'Look-Up Tab'!$B$3:$C$8,2,FALSE)</f>
        <v>3</v>
      </c>
      <c r="AJ652" t="s">
        <v>97</v>
      </c>
      <c r="AK652" t="s">
        <v>98</v>
      </c>
      <c r="AL652" t="s">
        <v>100</v>
      </c>
      <c r="AM652" t="s">
        <v>102</v>
      </c>
      <c r="AN652">
        <v>0</v>
      </c>
      <c r="AO652" t="s">
        <v>102</v>
      </c>
      <c r="AP652">
        <v>0</v>
      </c>
      <c r="AQ652">
        <v>813</v>
      </c>
      <c r="AR652">
        <v>813</v>
      </c>
      <c r="AS652" t="s">
        <v>103</v>
      </c>
      <c r="AT652" t="s">
        <v>104</v>
      </c>
      <c r="AU652" t="s">
        <v>105</v>
      </c>
      <c r="AV652" t="s">
        <v>106</v>
      </c>
      <c r="AW652">
        <v>822</v>
      </c>
      <c r="AX652">
        <v>843</v>
      </c>
      <c r="AY652">
        <v>0</v>
      </c>
      <c r="AZ652">
        <v>1665</v>
      </c>
      <c r="BA652">
        <v>0</v>
      </c>
      <c r="BB652">
        <v>0</v>
      </c>
      <c r="BC652">
        <v>2</v>
      </c>
      <c r="BD652">
        <v>1</v>
      </c>
      <c r="BE652">
        <v>3</v>
      </c>
      <c r="BF652">
        <v>1</v>
      </c>
      <c r="BG652" t="s">
        <v>97</v>
      </c>
      <c r="BH652" s="1">
        <v>7</v>
      </c>
      <c r="BI652" t="s">
        <v>107</v>
      </c>
      <c r="BJ652" s="2">
        <v>0</v>
      </c>
      <c r="BK652" s="1">
        <f t="shared" si="43"/>
        <v>0</v>
      </c>
      <c r="BL652" t="s">
        <v>83</v>
      </c>
      <c r="BM652" t="s">
        <v>108</v>
      </c>
      <c r="BN652">
        <v>2007</v>
      </c>
      <c r="BO652" t="s">
        <v>109</v>
      </c>
      <c r="BP652">
        <v>2</v>
      </c>
      <c r="BQ652">
        <v>562</v>
      </c>
      <c r="BR652" t="s">
        <v>98</v>
      </c>
      <c r="BS652" t="s">
        <v>98</v>
      </c>
      <c r="BT652" t="s">
        <v>105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 t="s">
        <v>83</v>
      </c>
      <c r="CB652" t="s">
        <v>83</v>
      </c>
      <c r="CC652" t="s">
        <v>83</v>
      </c>
      <c r="CD652">
        <v>0</v>
      </c>
      <c r="CE652">
        <v>5</v>
      </c>
      <c r="CF652">
        <v>2008</v>
      </c>
      <c r="CG652" t="s">
        <v>110</v>
      </c>
      <c r="CH652" t="s">
        <v>111</v>
      </c>
      <c r="CI652" s="3">
        <v>205950</v>
      </c>
    </row>
    <row r="653" spans="1:87" x14ac:dyDescent="0.3">
      <c r="A653" s="1">
        <v>652</v>
      </c>
      <c r="B653">
        <v>70</v>
      </c>
      <c r="C653" t="s">
        <v>81</v>
      </c>
      <c r="D653">
        <v>60</v>
      </c>
      <c r="E653" s="1">
        <v>9084</v>
      </c>
      <c r="F653" s="2" t="s">
        <v>82</v>
      </c>
      <c r="G653" s="1">
        <f t="shared" si="40"/>
        <v>1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88</v>
      </c>
      <c r="N653" t="s">
        <v>185</v>
      </c>
      <c r="O653" t="s">
        <v>144</v>
      </c>
      <c r="P653" t="s">
        <v>90</v>
      </c>
      <c r="Q653" t="s">
        <v>91</v>
      </c>
      <c r="R653" t="s">
        <v>92</v>
      </c>
      <c r="S653">
        <v>4</v>
      </c>
      <c r="T653">
        <v>5</v>
      </c>
      <c r="U653" s="2">
        <v>1940</v>
      </c>
      <c r="V653" s="2">
        <v>1950</v>
      </c>
      <c r="W653" s="1">
        <f t="shared" si="41"/>
        <v>82</v>
      </c>
      <c r="X653" s="1">
        <f t="shared" si="42"/>
        <v>72</v>
      </c>
      <c r="Y653" t="s">
        <v>93</v>
      </c>
      <c r="Z653" t="s">
        <v>94</v>
      </c>
      <c r="AA653" t="s">
        <v>116</v>
      </c>
      <c r="AB653" t="s">
        <v>116</v>
      </c>
      <c r="AC653" t="s">
        <v>117</v>
      </c>
      <c r="AE653">
        <v>0</v>
      </c>
      <c r="AF653" t="s">
        <v>98</v>
      </c>
      <c r="AG653" t="s">
        <v>98</v>
      </c>
      <c r="AH653" t="s">
        <v>118</v>
      </c>
      <c r="AI653" s="1">
        <f>VLOOKUP('Housing Data Set'!AH653, 'Look-Up Tab'!$B$3:$C$8,2,FALSE)</f>
        <v>2</v>
      </c>
      <c r="AJ653" t="s">
        <v>98</v>
      </c>
      <c r="AK653" t="s">
        <v>98</v>
      </c>
      <c r="AL653" t="s">
        <v>121</v>
      </c>
      <c r="AM653" t="s">
        <v>102</v>
      </c>
      <c r="AN653">
        <v>0</v>
      </c>
      <c r="AO653" t="s">
        <v>102</v>
      </c>
      <c r="AP653">
        <v>0</v>
      </c>
      <c r="AQ653">
        <v>755</v>
      </c>
      <c r="AR653">
        <v>755</v>
      </c>
      <c r="AS653" t="s">
        <v>103</v>
      </c>
      <c r="AT653" t="s">
        <v>98</v>
      </c>
      <c r="AU653" t="s">
        <v>105</v>
      </c>
      <c r="AV653" t="s">
        <v>106</v>
      </c>
      <c r="AW653">
        <v>755</v>
      </c>
      <c r="AX653">
        <v>755</v>
      </c>
      <c r="AY653">
        <v>0</v>
      </c>
      <c r="AZ653">
        <v>1510</v>
      </c>
      <c r="BA653">
        <v>1</v>
      </c>
      <c r="BB653">
        <v>0</v>
      </c>
      <c r="BC653">
        <v>1</v>
      </c>
      <c r="BD653">
        <v>0</v>
      </c>
      <c r="BE653">
        <v>4</v>
      </c>
      <c r="BF653">
        <v>1</v>
      </c>
      <c r="BG653" t="s">
        <v>98</v>
      </c>
      <c r="BH653" s="1">
        <v>7</v>
      </c>
      <c r="BI653" t="s">
        <v>107</v>
      </c>
      <c r="BJ653" s="2">
        <v>1</v>
      </c>
      <c r="BK653" s="1">
        <f t="shared" si="43"/>
        <v>1</v>
      </c>
      <c r="BL653" t="s">
        <v>97</v>
      </c>
      <c r="BM653" t="s">
        <v>127</v>
      </c>
      <c r="BN653">
        <v>1940</v>
      </c>
      <c r="BO653" t="s">
        <v>102</v>
      </c>
      <c r="BP653">
        <v>1</v>
      </c>
      <c r="BQ653">
        <v>296</v>
      </c>
      <c r="BR653" t="s">
        <v>147</v>
      </c>
      <c r="BS653" t="s">
        <v>212</v>
      </c>
      <c r="BT653" t="s">
        <v>190</v>
      </c>
      <c r="BU653">
        <v>120</v>
      </c>
      <c r="BV653">
        <v>0</v>
      </c>
      <c r="BW653">
        <v>0</v>
      </c>
      <c r="BX653">
        <v>0</v>
      </c>
      <c r="BY653">
        <v>0</v>
      </c>
      <c r="BZ653">
        <v>0</v>
      </c>
      <c r="CA653" t="s">
        <v>83</v>
      </c>
      <c r="CB653" t="s">
        <v>134</v>
      </c>
      <c r="CC653" t="s">
        <v>83</v>
      </c>
      <c r="CD653">
        <v>0</v>
      </c>
      <c r="CE653">
        <v>10</v>
      </c>
      <c r="CF653">
        <v>2009</v>
      </c>
      <c r="CG653" t="s">
        <v>110</v>
      </c>
      <c r="CH653" t="s">
        <v>111</v>
      </c>
      <c r="CI653" s="3">
        <v>108000</v>
      </c>
    </row>
    <row r="654" spans="1:87" x14ac:dyDescent="0.3">
      <c r="A654" s="1">
        <v>653</v>
      </c>
      <c r="B654">
        <v>60</v>
      </c>
      <c r="C654" t="s">
        <v>81</v>
      </c>
      <c r="D654">
        <v>70</v>
      </c>
      <c r="E654" s="1">
        <v>8750</v>
      </c>
      <c r="F654" s="2" t="s">
        <v>82</v>
      </c>
      <c r="G654" s="1">
        <f t="shared" si="40"/>
        <v>1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88</v>
      </c>
      <c r="N654" t="s">
        <v>89</v>
      </c>
      <c r="O654" t="s">
        <v>90</v>
      </c>
      <c r="P654" t="s">
        <v>90</v>
      </c>
      <c r="Q654" t="s">
        <v>91</v>
      </c>
      <c r="R654" t="s">
        <v>92</v>
      </c>
      <c r="S654">
        <v>7</v>
      </c>
      <c r="T654">
        <v>5</v>
      </c>
      <c r="U654" s="2">
        <v>1996</v>
      </c>
      <c r="V654" s="2">
        <v>1996</v>
      </c>
      <c r="W654" s="1">
        <f t="shared" si="41"/>
        <v>26</v>
      </c>
      <c r="X654" s="1">
        <f t="shared" si="42"/>
        <v>26</v>
      </c>
      <c r="Y654" t="s">
        <v>93</v>
      </c>
      <c r="Z654" t="s">
        <v>94</v>
      </c>
      <c r="AA654" t="s">
        <v>95</v>
      </c>
      <c r="AB654" t="s">
        <v>95</v>
      </c>
      <c r="AC654" t="s">
        <v>117</v>
      </c>
      <c r="AE654">
        <v>0</v>
      </c>
      <c r="AF654" t="s">
        <v>97</v>
      </c>
      <c r="AG654" t="s">
        <v>98</v>
      </c>
      <c r="AH654" t="s">
        <v>99</v>
      </c>
      <c r="AI654" s="1">
        <f>VLOOKUP('Housing Data Set'!AH654, 'Look-Up Tab'!$B$3:$C$8,2,FALSE)</f>
        <v>3</v>
      </c>
      <c r="AJ654" t="s">
        <v>97</v>
      </c>
      <c r="AK654" t="s">
        <v>98</v>
      </c>
      <c r="AL654" t="s">
        <v>100</v>
      </c>
      <c r="AM654" t="s">
        <v>102</v>
      </c>
      <c r="AN654">
        <v>0</v>
      </c>
      <c r="AO654" t="s">
        <v>102</v>
      </c>
      <c r="AP654">
        <v>0</v>
      </c>
      <c r="AQ654">
        <v>880</v>
      </c>
      <c r="AR654">
        <v>880</v>
      </c>
      <c r="AS654" t="s">
        <v>103</v>
      </c>
      <c r="AT654" t="s">
        <v>104</v>
      </c>
      <c r="AU654" t="s">
        <v>105</v>
      </c>
      <c r="AV654" t="s">
        <v>106</v>
      </c>
      <c r="AW654">
        <v>909</v>
      </c>
      <c r="AX654">
        <v>807</v>
      </c>
      <c r="AY654">
        <v>0</v>
      </c>
      <c r="AZ654">
        <v>1716</v>
      </c>
      <c r="BA654">
        <v>0</v>
      </c>
      <c r="BB654">
        <v>0</v>
      </c>
      <c r="BC654">
        <v>2</v>
      </c>
      <c r="BD654">
        <v>1</v>
      </c>
      <c r="BE654">
        <v>2</v>
      </c>
      <c r="BF654">
        <v>1</v>
      </c>
      <c r="BG654" t="s">
        <v>97</v>
      </c>
      <c r="BH654" s="1">
        <v>7</v>
      </c>
      <c r="BI654" t="s">
        <v>107</v>
      </c>
      <c r="BJ654" s="2">
        <v>1</v>
      </c>
      <c r="BK654" s="1">
        <f t="shared" si="43"/>
        <v>1</v>
      </c>
      <c r="BL654" t="s">
        <v>98</v>
      </c>
      <c r="BM654" t="s">
        <v>108</v>
      </c>
      <c r="BN654">
        <v>1996</v>
      </c>
      <c r="BO654" t="s">
        <v>109</v>
      </c>
      <c r="BP654">
        <v>2</v>
      </c>
      <c r="BQ654">
        <v>512</v>
      </c>
      <c r="BR654" t="s">
        <v>98</v>
      </c>
      <c r="BS654" t="s">
        <v>98</v>
      </c>
      <c r="BT654" t="s">
        <v>105</v>
      </c>
      <c r="BU654">
        <v>0</v>
      </c>
      <c r="BV654">
        <v>120</v>
      </c>
      <c r="BW654">
        <v>0</v>
      </c>
      <c r="BX654">
        <v>0</v>
      </c>
      <c r="BY654">
        <v>0</v>
      </c>
      <c r="BZ654">
        <v>0</v>
      </c>
      <c r="CA654" t="s">
        <v>83</v>
      </c>
      <c r="CB654" t="s">
        <v>83</v>
      </c>
      <c r="CC654" t="s">
        <v>83</v>
      </c>
      <c r="CD654">
        <v>0</v>
      </c>
      <c r="CE654">
        <v>7</v>
      </c>
      <c r="CF654">
        <v>2009</v>
      </c>
      <c r="CG654" t="s">
        <v>110</v>
      </c>
      <c r="CH654" t="s">
        <v>111</v>
      </c>
      <c r="CI654" s="3">
        <v>191000</v>
      </c>
    </row>
    <row r="655" spans="1:87" x14ac:dyDescent="0.3">
      <c r="A655" s="1">
        <v>654</v>
      </c>
      <c r="B655">
        <v>50</v>
      </c>
      <c r="C655" t="s">
        <v>142</v>
      </c>
      <c r="D655">
        <v>60</v>
      </c>
      <c r="E655" s="1">
        <v>10320</v>
      </c>
      <c r="F655" s="2" t="s">
        <v>82</v>
      </c>
      <c r="G655" s="1">
        <f t="shared" si="40"/>
        <v>1</v>
      </c>
      <c r="H655" t="s">
        <v>174</v>
      </c>
      <c r="I655" t="s">
        <v>84</v>
      </c>
      <c r="J655" t="s">
        <v>85</v>
      </c>
      <c r="K655" t="s">
        <v>86</v>
      </c>
      <c r="L655" t="s">
        <v>87</v>
      </c>
      <c r="M655" t="s">
        <v>88</v>
      </c>
      <c r="N655" t="s">
        <v>176</v>
      </c>
      <c r="O655" t="s">
        <v>90</v>
      </c>
      <c r="P655" t="s">
        <v>90</v>
      </c>
      <c r="Q655" t="s">
        <v>91</v>
      </c>
      <c r="R655" t="s">
        <v>132</v>
      </c>
      <c r="S655">
        <v>6</v>
      </c>
      <c r="T655">
        <v>7</v>
      </c>
      <c r="U655" s="2">
        <v>1906</v>
      </c>
      <c r="V655" s="2">
        <v>1995</v>
      </c>
      <c r="W655" s="1">
        <f t="shared" si="41"/>
        <v>116</v>
      </c>
      <c r="X655" s="1">
        <f t="shared" si="42"/>
        <v>27</v>
      </c>
      <c r="Y655" t="s">
        <v>93</v>
      </c>
      <c r="Z655" t="s">
        <v>94</v>
      </c>
      <c r="AA655" t="s">
        <v>116</v>
      </c>
      <c r="AB655" t="s">
        <v>116</v>
      </c>
      <c r="AC655" t="s">
        <v>117</v>
      </c>
      <c r="AE655">
        <v>0</v>
      </c>
      <c r="AF655" t="s">
        <v>98</v>
      </c>
      <c r="AG655" t="s">
        <v>98</v>
      </c>
      <c r="AH655" t="s">
        <v>118</v>
      </c>
      <c r="AI655" s="1">
        <f>VLOOKUP('Housing Data Set'!AH655, 'Look-Up Tab'!$B$3:$C$8,2,FALSE)</f>
        <v>2</v>
      </c>
      <c r="AJ655" t="s">
        <v>98</v>
      </c>
      <c r="AK655" t="s">
        <v>98</v>
      </c>
      <c r="AL655" t="s">
        <v>100</v>
      </c>
      <c r="AM655" t="s">
        <v>102</v>
      </c>
      <c r="AN655">
        <v>0</v>
      </c>
      <c r="AO655" t="s">
        <v>102</v>
      </c>
      <c r="AP655">
        <v>0</v>
      </c>
      <c r="AQ655">
        <v>756</v>
      </c>
      <c r="AR655">
        <v>756</v>
      </c>
      <c r="AS655" t="s">
        <v>103</v>
      </c>
      <c r="AT655" t="s">
        <v>104</v>
      </c>
      <c r="AU655" t="s">
        <v>105</v>
      </c>
      <c r="AV655" t="s">
        <v>106</v>
      </c>
      <c r="AW655">
        <v>756</v>
      </c>
      <c r="AX655">
        <v>713</v>
      </c>
      <c r="AY655">
        <v>0</v>
      </c>
      <c r="AZ655">
        <v>1469</v>
      </c>
      <c r="BA655">
        <v>0</v>
      </c>
      <c r="BB655">
        <v>0</v>
      </c>
      <c r="BC655">
        <v>1</v>
      </c>
      <c r="BD655">
        <v>0</v>
      </c>
      <c r="BE655">
        <v>3</v>
      </c>
      <c r="BF655">
        <v>1</v>
      </c>
      <c r="BG655" t="s">
        <v>98</v>
      </c>
      <c r="BH655" s="1">
        <v>7</v>
      </c>
      <c r="BI655" t="s">
        <v>107</v>
      </c>
      <c r="BJ655" s="2">
        <v>0</v>
      </c>
      <c r="BK655" s="1">
        <f t="shared" si="43"/>
        <v>0</v>
      </c>
      <c r="BL655" t="s">
        <v>83</v>
      </c>
      <c r="BM655" t="s">
        <v>127</v>
      </c>
      <c r="BN655">
        <v>1906</v>
      </c>
      <c r="BO655" t="s">
        <v>102</v>
      </c>
      <c r="BP655">
        <v>1</v>
      </c>
      <c r="BQ655">
        <v>216</v>
      </c>
      <c r="BR655" t="s">
        <v>98</v>
      </c>
      <c r="BS655" t="s">
        <v>98</v>
      </c>
      <c r="BT655" t="s">
        <v>105</v>
      </c>
      <c r="BU655">
        <v>57</v>
      </c>
      <c r="BV655">
        <v>0</v>
      </c>
      <c r="BW655">
        <v>239</v>
      </c>
      <c r="BX655">
        <v>0</v>
      </c>
      <c r="BY655">
        <v>0</v>
      </c>
      <c r="BZ655">
        <v>0</v>
      </c>
      <c r="CA655" t="s">
        <v>83</v>
      </c>
      <c r="CB655" t="s">
        <v>134</v>
      </c>
      <c r="CC655" t="s">
        <v>83</v>
      </c>
      <c r="CD655">
        <v>0</v>
      </c>
      <c r="CE655">
        <v>6</v>
      </c>
      <c r="CF655">
        <v>2008</v>
      </c>
      <c r="CG655" t="s">
        <v>110</v>
      </c>
      <c r="CH655" t="s">
        <v>111</v>
      </c>
      <c r="CI655" s="3">
        <v>135000</v>
      </c>
    </row>
    <row r="656" spans="1:87" x14ac:dyDescent="0.3">
      <c r="A656" s="1">
        <v>655</v>
      </c>
      <c r="B656">
        <v>20</v>
      </c>
      <c r="C656" t="s">
        <v>81</v>
      </c>
      <c r="D656">
        <v>91</v>
      </c>
      <c r="E656" s="1">
        <v>10437</v>
      </c>
      <c r="F656" s="2" t="s">
        <v>82</v>
      </c>
      <c r="G656" s="1">
        <f t="shared" si="40"/>
        <v>1</v>
      </c>
      <c r="H656" t="s">
        <v>83</v>
      </c>
      <c r="I656" t="s">
        <v>120</v>
      </c>
      <c r="J656" t="s">
        <v>85</v>
      </c>
      <c r="K656" t="s">
        <v>86</v>
      </c>
      <c r="L656" t="s">
        <v>87</v>
      </c>
      <c r="M656" t="s">
        <v>88</v>
      </c>
      <c r="N656" t="s">
        <v>129</v>
      </c>
      <c r="O656" t="s">
        <v>90</v>
      </c>
      <c r="P656" t="s">
        <v>90</v>
      </c>
      <c r="Q656" t="s">
        <v>91</v>
      </c>
      <c r="R656" t="s">
        <v>115</v>
      </c>
      <c r="S656">
        <v>8</v>
      </c>
      <c r="T656">
        <v>6</v>
      </c>
      <c r="U656" s="2">
        <v>1995</v>
      </c>
      <c r="V656" s="2">
        <v>1995</v>
      </c>
      <c r="W656" s="1">
        <f t="shared" si="41"/>
        <v>27</v>
      </c>
      <c r="X656" s="1">
        <f t="shared" si="42"/>
        <v>27</v>
      </c>
      <c r="Y656" t="s">
        <v>152</v>
      </c>
      <c r="Z656" t="s">
        <v>94</v>
      </c>
      <c r="AA656" t="s">
        <v>116</v>
      </c>
      <c r="AB656" t="s">
        <v>116</v>
      </c>
      <c r="AC656" t="s">
        <v>96</v>
      </c>
      <c r="AE656">
        <v>660</v>
      </c>
      <c r="AF656" t="s">
        <v>97</v>
      </c>
      <c r="AG656" t="s">
        <v>97</v>
      </c>
      <c r="AH656" t="s">
        <v>99</v>
      </c>
      <c r="AI656" s="1">
        <f>VLOOKUP('Housing Data Set'!AH656, 'Look-Up Tab'!$B$3:$C$8,2,FALSE)</f>
        <v>3</v>
      </c>
      <c r="AJ656" t="s">
        <v>97</v>
      </c>
      <c r="AK656" t="s">
        <v>98</v>
      </c>
      <c r="AL656" t="s">
        <v>97</v>
      </c>
      <c r="AM656" t="s">
        <v>101</v>
      </c>
      <c r="AN656">
        <v>1696</v>
      </c>
      <c r="AO656" t="s">
        <v>102</v>
      </c>
      <c r="AP656">
        <v>0</v>
      </c>
      <c r="AQ656">
        <v>413</v>
      </c>
      <c r="AR656">
        <v>2109</v>
      </c>
      <c r="AS656" t="s">
        <v>103</v>
      </c>
      <c r="AT656" t="s">
        <v>104</v>
      </c>
      <c r="AU656" t="s">
        <v>105</v>
      </c>
      <c r="AV656" t="s">
        <v>106</v>
      </c>
      <c r="AW656">
        <v>2113</v>
      </c>
      <c r="AX656">
        <v>0</v>
      </c>
      <c r="AY656">
        <v>0</v>
      </c>
      <c r="AZ656">
        <v>2113</v>
      </c>
      <c r="BA656">
        <v>1</v>
      </c>
      <c r="BB656">
        <v>0</v>
      </c>
      <c r="BC656">
        <v>2</v>
      </c>
      <c r="BD656">
        <v>1</v>
      </c>
      <c r="BE656">
        <v>2</v>
      </c>
      <c r="BF656">
        <v>1</v>
      </c>
      <c r="BG656" t="s">
        <v>97</v>
      </c>
      <c r="BH656" s="1">
        <v>7</v>
      </c>
      <c r="BI656" t="s">
        <v>107</v>
      </c>
      <c r="BJ656" s="2">
        <v>1</v>
      </c>
      <c r="BK656" s="1">
        <f t="shared" si="43"/>
        <v>1</v>
      </c>
      <c r="BL656" t="s">
        <v>98</v>
      </c>
      <c r="BM656" t="s">
        <v>108</v>
      </c>
      <c r="BN656">
        <v>1995</v>
      </c>
      <c r="BO656" t="s">
        <v>157</v>
      </c>
      <c r="BP656">
        <v>3</v>
      </c>
      <c r="BQ656">
        <v>839</v>
      </c>
      <c r="BR656" t="s">
        <v>98</v>
      </c>
      <c r="BS656" t="s">
        <v>98</v>
      </c>
      <c r="BT656" t="s">
        <v>105</v>
      </c>
      <c r="BU656">
        <v>236</v>
      </c>
      <c r="BV656">
        <v>46</v>
      </c>
      <c r="BW656">
        <v>0</v>
      </c>
      <c r="BX656">
        <v>0</v>
      </c>
      <c r="BY656">
        <v>0</v>
      </c>
      <c r="BZ656">
        <v>0</v>
      </c>
      <c r="CA656" t="s">
        <v>83</v>
      </c>
      <c r="CB656" t="s">
        <v>83</v>
      </c>
      <c r="CC656" t="s">
        <v>83</v>
      </c>
      <c r="CD656">
        <v>0</v>
      </c>
      <c r="CE656">
        <v>8</v>
      </c>
      <c r="CF656">
        <v>2008</v>
      </c>
      <c r="CG656" t="s">
        <v>110</v>
      </c>
      <c r="CH656" t="s">
        <v>111</v>
      </c>
      <c r="CI656" s="3">
        <v>350000</v>
      </c>
    </row>
    <row r="657" spans="1:87" x14ac:dyDescent="0.3">
      <c r="A657" s="1">
        <v>656</v>
      </c>
      <c r="B657">
        <v>160</v>
      </c>
      <c r="C657" t="s">
        <v>142</v>
      </c>
      <c r="D657">
        <v>21</v>
      </c>
      <c r="E657" s="1">
        <v>1680</v>
      </c>
      <c r="F657" s="2" t="s">
        <v>82</v>
      </c>
      <c r="G657" s="1">
        <f t="shared" si="40"/>
        <v>1</v>
      </c>
      <c r="H657" t="s">
        <v>83</v>
      </c>
      <c r="I657" t="s">
        <v>84</v>
      </c>
      <c r="J657" t="s">
        <v>85</v>
      </c>
      <c r="K657" t="s">
        <v>86</v>
      </c>
      <c r="L657" t="s">
        <v>87</v>
      </c>
      <c r="M657" t="s">
        <v>88</v>
      </c>
      <c r="N657" t="s">
        <v>228</v>
      </c>
      <c r="O657" t="s">
        <v>90</v>
      </c>
      <c r="P657" t="s">
        <v>90</v>
      </c>
      <c r="Q657" t="s">
        <v>198</v>
      </c>
      <c r="R657" t="s">
        <v>92</v>
      </c>
      <c r="S657">
        <v>6</v>
      </c>
      <c r="T657">
        <v>5</v>
      </c>
      <c r="U657" s="2">
        <v>1971</v>
      </c>
      <c r="V657" s="2">
        <v>1971</v>
      </c>
      <c r="W657" s="1">
        <f t="shared" si="41"/>
        <v>51</v>
      </c>
      <c r="X657" s="1">
        <f t="shared" si="42"/>
        <v>51</v>
      </c>
      <c r="Y657" t="s">
        <v>93</v>
      </c>
      <c r="Z657" t="s">
        <v>94</v>
      </c>
      <c r="AA657" t="s">
        <v>140</v>
      </c>
      <c r="AB657" t="s">
        <v>234</v>
      </c>
      <c r="AC657" t="s">
        <v>96</v>
      </c>
      <c r="AE657">
        <v>381</v>
      </c>
      <c r="AF657" t="s">
        <v>98</v>
      </c>
      <c r="AG657" t="s">
        <v>98</v>
      </c>
      <c r="AH657" t="s">
        <v>118</v>
      </c>
      <c r="AI657" s="1">
        <f>VLOOKUP('Housing Data Set'!AH657, 'Look-Up Tab'!$B$3:$C$8,2,FALSE)</f>
        <v>2</v>
      </c>
      <c r="AJ657" t="s">
        <v>98</v>
      </c>
      <c r="AK657" t="s">
        <v>98</v>
      </c>
      <c r="AL657" t="s">
        <v>100</v>
      </c>
      <c r="AM657" t="s">
        <v>102</v>
      </c>
      <c r="AN657">
        <v>0</v>
      </c>
      <c r="AO657" t="s">
        <v>102</v>
      </c>
      <c r="AP657">
        <v>0</v>
      </c>
      <c r="AQ657">
        <v>525</v>
      </c>
      <c r="AR657">
        <v>525</v>
      </c>
      <c r="AS657" t="s">
        <v>103</v>
      </c>
      <c r="AT657" t="s">
        <v>98</v>
      </c>
      <c r="AU657" t="s">
        <v>105</v>
      </c>
      <c r="AV657" t="s">
        <v>106</v>
      </c>
      <c r="AW657">
        <v>525</v>
      </c>
      <c r="AX657">
        <v>567</v>
      </c>
      <c r="AY657">
        <v>0</v>
      </c>
      <c r="AZ657">
        <v>1092</v>
      </c>
      <c r="BA657">
        <v>0</v>
      </c>
      <c r="BB657">
        <v>0</v>
      </c>
      <c r="BC657">
        <v>1</v>
      </c>
      <c r="BD657">
        <v>1</v>
      </c>
      <c r="BE657">
        <v>3</v>
      </c>
      <c r="BF657">
        <v>1</v>
      </c>
      <c r="BG657" t="s">
        <v>98</v>
      </c>
      <c r="BH657" s="1">
        <v>6</v>
      </c>
      <c r="BI657" t="s">
        <v>107</v>
      </c>
      <c r="BJ657" s="2">
        <v>0</v>
      </c>
      <c r="BK657" s="1">
        <f t="shared" si="43"/>
        <v>0</v>
      </c>
      <c r="BL657" t="s">
        <v>83</v>
      </c>
      <c r="BM657" t="s">
        <v>127</v>
      </c>
      <c r="BN657">
        <v>1971</v>
      </c>
      <c r="BO657" t="s">
        <v>102</v>
      </c>
      <c r="BP657">
        <v>1</v>
      </c>
      <c r="BQ657">
        <v>264</v>
      </c>
      <c r="BR657" t="s">
        <v>98</v>
      </c>
      <c r="BS657" t="s">
        <v>98</v>
      </c>
      <c r="BT657" t="s">
        <v>105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 t="s">
        <v>83</v>
      </c>
      <c r="CB657" t="s">
        <v>83</v>
      </c>
      <c r="CC657" t="s">
        <v>83</v>
      </c>
      <c r="CD657">
        <v>0</v>
      </c>
      <c r="CE657">
        <v>3</v>
      </c>
      <c r="CF657">
        <v>2010</v>
      </c>
      <c r="CG657" t="s">
        <v>110</v>
      </c>
      <c r="CH657" t="s">
        <v>219</v>
      </c>
      <c r="CI657" s="3">
        <v>88000</v>
      </c>
    </row>
    <row r="658" spans="1:87" x14ac:dyDescent="0.3">
      <c r="A658" s="1">
        <v>657</v>
      </c>
      <c r="B658">
        <v>20</v>
      </c>
      <c r="C658" t="s">
        <v>81</v>
      </c>
      <c r="D658">
        <v>72</v>
      </c>
      <c r="E658" s="1">
        <v>10007</v>
      </c>
      <c r="F658" s="2" t="s">
        <v>82</v>
      </c>
      <c r="G658" s="1">
        <f t="shared" si="40"/>
        <v>1</v>
      </c>
      <c r="H658" t="s">
        <v>83</v>
      </c>
      <c r="I658" t="s">
        <v>120</v>
      </c>
      <c r="J658" t="s">
        <v>85</v>
      </c>
      <c r="K658" t="s">
        <v>86</v>
      </c>
      <c r="L658" t="s">
        <v>87</v>
      </c>
      <c r="M658" t="s">
        <v>88</v>
      </c>
      <c r="N658" t="s">
        <v>162</v>
      </c>
      <c r="O658" t="s">
        <v>90</v>
      </c>
      <c r="P658" t="s">
        <v>90</v>
      </c>
      <c r="Q658" t="s">
        <v>91</v>
      </c>
      <c r="R658" t="s">
        <v>115</v>
      </c>
      <c r="S658">
        <v>5</v>
      </c>
      <c r="T658">
        <v>7</v>
      </c>
      <c r="U658" s="2">
        <v>1959</v>
      </c>
      <c r="V658" s="2">
        <v>2006</v>
      </c>
      <c r="W658" s="1">
        <f t="shared" si="41"/>
        <v>63</v>
      </c>
      <c r="X658" s="1">
        <f t="shared" si="42"/>
        <v>16</v>
      </c>
      <c r="Y658" t="s">
        <v>93</v>
      </c>
      <c r="Z658" t="s">
        <v>94</v>
      </c>
      <c r="AA658" t="s">
        <v>140</v>
      </c>
      <c r="AB658" t="s">
        <v>140</v>
      </c>
      <c r="AC658" t="s">
        <v>96</v>
      </c>
      <c r="AE658">
        <v>54</v>
      </c>
      <c r="AF658" t="s">
        <v>97</v>
      </c>
      <c r="AG658" t="s">
        <v>98</v>
      </c>
      <c r="AH658" t="s">
        <v>118</v>
      </c>
      <c r="AI658" s="1">
        <f>VLOOKUP('Housing Data Set'!AH658, 'Look-Up Tab'!$B$3:$C$8,2,FALSE)</f>
        <v>2</v>
      </c>
      <c r="AJ658" t="s">
        <v>98</v>
      </c>
      <c r="AK658" t="s">
        <v>98</v>
      </c>
      <c r="AL658" t="s">
        <v>100</v>
      </c>
      <c r="AM658" t="s">
        <v>119</v>
      </c>
      <c r="AN658">
        <v>806</v>
      </c>
      <c r="AO658" t="s">
        <v>102</v>
      </c>
      <c r="AP658">
        <v>0</v>
      </c>
      <c r="AQ658">
        <v>247</v>
      </c>
      <c r="AR658">
        <v>1053</v>
      </c>
      <c r="AS658" t="s">
        <v>103</v>
      </c>
      <c r="AT658" t="s">
        <v>104</v>
      </c>
      <c r="AU658" t="s">
        <v>105</v>
      </c>
      <c r="AV658" t="s">
        <v>106</v>
      </c>
      <c r="AW658">
        <v>1053</v>
      </c>
      <c r="AX658">
        <v>0</v>
      </c>
      <c r="AY658">
        <v>0</v>
      </c>
      <c r="AZ658">
        <v>1053</v>
      </c>
      <c r="BA658">
        <v>1</v>
      </c>
      <c r="BB658">
        <v>0</v>
      </c>
      <c r="BC658">
        <v>1</v>
      </c>
      <c r="BD658">
        <v>1</v>
      </c>
      <c r="BE658">
        <v>3</v>
      </c>
      <c r="BF658">
        <v>1</v>
      </c>
      <c r="BG658" t="s">
        <v>97</v>
      </c>
      <c r="BH658" s="1">
        <v>5</v>
      </c>
      <c r="BI658" t="s">
        <v>107</v>
      </c>
      <c r="BJ658" s="2">
        <v>0</v>
      </c>
      <c r="BK658" s="1">
        <f t="shared" si="43"/>
        <v>0</v>
      </c>
      <c r="BL658" t="s">
        <v>83</v>
      </c>
      <c r="BM658" t="s">
        <v>108</v>
      </c>
      <c r="BN658">
        <v>1959</v>
      </c>
      <c r="BO658" t="s">
        <v>109</v>
      </c>
      <c r="BP658">
        <v>1</v>
      </c>
      <c r="BQ658">
        <v>312</v>
      </c>
      <c r="BR658" t="s">
        <v>98</v>
      </c>
      <c r="BS658" t="s">
        <v>98</v>
      </c>
      <c r="BT658" t="s">
        <v>105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 t="s">
        <v>83</v>
      </c>
      <c r="CB658" t="s">
        <v>134</v>
      </c>
      <c r="CC658" t="s">
        <v>83</v>
      </c>
      <c r="CD658">
        <v>0</v>
      </c>
      <c r="CE658">
        <v>8</v>
      </c>
      <c r="CF658">
        <v>2008</v>
      </c>
      <c r="CG658" t="s">
        <v>110</v>
      </c>
      <c r="CH658" t="s">
        <v>111</v>
      </c>
      <c r="CI658" s="3">
        <v>145500</v>
      </c>
    </row>
    <row r="659" spans="1:87" x14ac:dyDescent="0.3">
      <c r="A659" s="1">
        <v>658</v>
      </c>
      <c r="B659">
        <v>70</v>
      </c>
      <c r="C659" t="s">
        <v>81</v>
      </c>
      <c r="D659">
        <v>60</v>
      </c>
      <c r="E659" s="1">
        <v>7200</v>
      </c>
      <c r="F659" s="2" t="s">
        <v>82</v>
      </c>
      <c r="G659" s="1">
        <f t="shared" si="40"/>
        <v>1</v>
      </c>
      <c r="H659" t="s">
        <v>83</v>
      </c>
      <c r="I659" t="s">
        <v>84</v>
      </c>
      <c r="J659" t="s">
        <v>199</v>
      </c>
      <c r="K659" t="s">
        <v>86</v>
      </c>
      <c r="L659" t="s">
        <v>87</v>
      </c>
      <c r="M659" t="s">
        <v>194</v>
      </c>
      <c r="N659" t="s">
        <v>123</v>
      </c>
      <c r="O659" t="s">
        <v>90</v>
      </c>
      <c r="P659" t="s">
        <v>90</v>
      </c>
      <c r="Q659" t="s">
        <v>91</v>
      </c>
      <c r="R659" t="s">
        <v>92</v>
      </c>
      <c r="S659">
        <v>7</v>
      </c>
      <c r="T659">
        <v>6</v>
      </c>
      <c r="U659" s="2">
        <v>1931</v>
      </c>
      <c r="V659" s="2">
        <v>2000</v>
      </c>
      <c r="W659" s="1">
        <f t="shared" si="41"/>
        <v>91</v>
      </c>
      <c r="X659" s="1">
        <f t="shared" si="42"/>
        <v>22</v>
      </c>
      <c r="Y659" t="s">
        <v>93</v>
      </c>
      <c r="Z659" t="s">
        <v>94</v>
      </c>
      <c r="AA659" t="s">
        <v>203</v>
      </c>
      <c r="AB659" t="s">
        <v>125</v>
      </c>
      <c r="AC659" t="s">
        <v>117</v>
      </c>
      <c r="AE659">
        <v>0</v>
      </c>
      <c r="AF659" t="s">
        <v>98</v>
      </c>
      <c r="AG659" t="s">
        <v>147</v>
      </c>
      <c r="AH659" t="s">
        <v>126</v>
      </c>
      <c r="AI659" s="1">
        <f>VLOOKUP('Housing Data Set'!AH659, 'Look-Up Tab'!$B$3:$C$8,2,FALSE)</f>
        <v>1</v>
      </c>
      <c r="AJ659" t="s">
        <v>97</v>
      </c>
      <c r="AK659" t="s">
        <v>98</v>
      </c>
      <c r="AL659" t="s">
        <v>100</v>
      </c>
      <c r="AM659" t="s">
        <v>102</v>
      </c>
      <c r="AN659">
        <v>0</v>
      </c>
      <c r="AO659" t="s">
        <v>102</v>
      </c>
      <c r="AP659">
        <v>0</v>
      </c>
      <c r="AQ659">
        <v>776</v>
      </c>
      <c r="AR659">
        <v>776</v>
      </c>
      <c r="AS659" t="s">
        <v>103</v>
      </c>
      <c r="AT659" t="s">
        <v>98</v>
      </c>
      <c r="AU659" t="s">
        <v>105</v>
      </c>
      <c r="AV659" t="s">
        <v>106</v>
      </c>
      <c r="AW659">
        <v>851</v>
      </c>
      <c r="AX659">
        <v>651</v>
      </c>
      <c r="AY659">
        <v>0</v>
      </c>
      <c r="AZ659">
        <v>1502</v>
      </c>
      <c r="BA659">
        <v>0</v>
      </c>
      <c r="BB659">
        <v>0</v>
      </c>
      <c r="BC659">
        <v>1</v>
      </c>
      <c r="BD659">
        <v>1</v>
      </c>
      <c r="BE659">
        <v>3</v>
      </c>
      <c r="BF659">
        <v>1</v>
      </c>
      <c r="BG659" t="s">
        <v>98</v>
      </c>
      <c r="BH659" s="1">
        <v>6</v>
      </c>
      <c r="BI659" t="s">
        <v>107</v>
      </c>
      <c r="BJ659" s="2">
        <v>1</v>
      </c>
      <c r="BK659" s="1">
        <f t="shared" si="43"/>
        <v>1</v>
      </c>
      <c r="BL659" t="s">
        <v>97</v>
      </c>
      <c r="BM659" t="s">
        <v>108</v>
      </c>
      <c r="BN659">
        <v>1931</v>
      </c>
      <c r="BO659" t="s">
        <v>109</v>
      </c>
      <c r="BP659">
        <v>1</v>
      </c>
      <c r="BQ659">
        <v>270</v>
      </c>
      <c r="BR659" t="s">
        <v>98</v>
      </c>
      <c r="BS659" t="s">
        <v>98</v>
      </c>
      <c r="BT659" t="s">
        <v>190</v>
      </c>
      <c r="BU659">
        <v>0</v>
      </c>
      <c r="BV659">
        <v>0</v>
      </c>
      <c r="BW659">
        <v>112</v>
      </c>
      <c r="BX659">
        <v>0</v>
      </c>
      <c r="BY659">
        <v>0</v>
      </c>
      <c r="BZ659">
        <v>0</v>
      </c>
      <c r="CA659" t="s">
        <v>83</v>
      </c>
      <c r="CB659" t="s">
        <v>134</v>
      </c>
      <c r="CC659" t="s">
        <v>83</v>
      </c>
      <c r="CD659">
        <v>0</v>
      </c>
      <c r="CE659">
        <v>2</v>
      </c>
      <c r="CF659">
        <v>2008</v>
      </c>
      <c r="CG659" t="s">
        <v>110</v>
      </c>
      <c r="CH659" t="s">
        <v>111</v>
      </c>
      <c r="CI659" s="3">
        <v>149000</v>
      </c>
    </row>
    <row r="660" spans="1:87" x14ac:dyDescent="0.3">
      <c r="A660" s="1">
        <v>659</v>
      </c>
      <c r="B660">
        <v>50</v>
      </c>
      <c r="C660" t="s">
        <v>81</v>
      </c>
      <c r="D660">
        <v>78</v>
      </c>
      <c r="E660" s="1">
        <v>17503</v>
      </c>
      <c r="F660" s="2" t="s">
        <v>82</v>
      </c>
      <c r="G660" s="1">
        <f t="shared" si="40"/>
        <v>1</v>
      </c>
      <c r="H660" t="s">
        <v>83</v>
      </c>
      <c r="I660" t="s">
        <v>84</v>
      </c>
      <c r="J660" t="s">
        <v>85</v>
      </c>
      <c r="K660" t="s">
        <v>86</v>
      </c>
      <c r="L660" t="s">
        <v>87</v>
      </c>
      <c r="M660" t="s">
        <v>88</v>
      </c>
      <c r="N660" t="s">
        <v>162</v>
      </c>
      <c r="O660" t="s">
        <v>144</v>
      </c>
      <c r="P660" t="s">
        <v>90</v>
      </c>
      <c r="Q660" t="s">
        <v>91</v>
      </c>
      <c r="R660" t="s">
        <v>132</v>
      </c>
      <c r="S660">
        <v>6</v>
      </c>
      <c r="T660">
        <v>5</v>
      </c>
      <c r="U660" s="2">
        <v>1948</v>
      </c>
      <c r="V660" s="2">
        <v>1950</v>
      </c>
      <c r="W660" s="1">
        <f t="shared" si="41"/>
        <v>74</v>
      </c>
      <c r="X660" s="1">
        <f t="shared" si="42"/>
        <v>72</v>
      </c>
      <c r="Y660" t="s">
        <v>93</v>
      </c>
      <c r="Z660" t="s">
        <v>94</v>
      </c>
      <c r="AA660" t="s">
        <v>95</v>
      </c>
      <c r="AB660" t="s">
        <v>95</v>
      </c>
      <c r="AC660" t="s">
        <v>117</v>
      </c>
      <c r="AE660">
        <v>0</v>
      </c>
      <c r="AF660" t="s">
        <v>98</v>
      </c>
      <c r="AG660" t="s">
        <v>98</v>
      </c>
      <c r="AH660" t="s">
        <v>118</v>
      </c>
      <c r="AI660" s="1">
        <f>VLOOKUP('Housing Data Set'!AH660, 'Look-Up Tab'!$B$3:$C$8,2,FALSE)</f>
        <v>2</v>
      </c>
      <c r="AJ660" t="s">
        <v>98</v>
      </c>
      <c r="AK660" t="s">
        <v>98</v>
      </c>
      <c r="AL660" t="s">
        <v>100</v>
      </c>
      <c r="AM660" t="s">
        <v>102</v>
      </c>
      <c r="AN660">
        <v>0</v>
      </c>
      <c r="AO660" t="s">
        <v>102</v>
      </c>
      <c r="AP660">
        <v>0</v>
      </c>
      <c r="AQ660">
        <v>912</v>
      </c>
      <c r="AR660">
        <v>912</v>
      </c>
      <c r="AS660" t="s">
        <v>103</v>
      </c>
      <c r="AT660" t="s">
        <v>98</v>
      </c>
      <c r="AU660" t="s">
        <v>105</v>
      </c>
      <c r="AV660" t="s">
        <v>106</v>
      </c>
      <c r="AW660">
        <v>912</v>
      </c>
      <c r="AX660">
        <v>546</v>
      </c>
      <c r="AY660">
        <v>0</v>
      </c>
      <c r="AZ660">
        <v>1458</v>
      </c>
      <c r="BA660">
        <v>0</v>
      </c>
      <c r="BB660">
        <v>1</v>
      </c>
      <c r="BC660">
        <v>1</v>
      </c>
      <c r="BD660">
        <v>0</v>
      </c>
      <c r="BE660">
        <v>3</v>
      </c>
      <c r="BF660">
        <v>1</v>
      </c>
      <c r="BG660" t="s">
        <v>98</v>
      </c>
      <c r="BH660" s="1">
        <v>6</v>
      </c>
      <c r="BI660" t="s">
        <v>107</v>
      </c>
      <c r="BJ660" s="2">
        <v>1</v>
      </c>
      <c r="BK660" s="1">
        <f t="shared" si="43"/>
        <v>1</v>
      </c>
      <c r="BL660" t="s">
        <v>97</v>
      </c>
      <c r="BM660" t="s">
        <v>108</v>
      </c>
      <c r="BN660">
        <v>1948</v>
      </c>
      <c r="BO660" t="s">
        <v>102</v>
      </c>
      <c r="BP660">
        <v>1</v>
      </c>
      <c r="BQ660">
        <v>330</v>
      </c>
      <c r="BR660" t="s">
        <v>98</v>
      </c>
      <c r="BS660" t="s">
        <v>98</v>
      </c>
      <c r="BT660" t="s">
        <v>105</v>
      </c>
      <c r="BU660">
        <v>192</v>
      </c>
      <c r="BV660">
        <v>0</v>
      </c>
      <c r="BW660">
        <v>0</v>
      </c>
      <c r="BX660">
        <v>0</v>
      </c>
      <c r="BY660">
        <v>0</v>
      </c>
      <c r="BZ660">
        <v>0</v>
      </c>
      <c r="CA660" t="s">
        <v>83</v>
      </c>
      <c r="CB660" t="s">
        <v>83</v>
      </c>
      <c r="CC660" t="s">
        <v>83</v>
      </c>
      <c r="CD660">
        <v>0</v>
      </c>
      <c r="CE660">
        <v>1</v>
      </c>
      <c r="CF660">
        <v>2010</v>
      </c>
      <c r="CG660" t="s">
        <v>110</v>
      </c>
      <c r="CH660" t="s">
        <v>128</v>
      </c>
      <c r="CI660" s="3">
        <v>97500</v>
      </c>
    </row>
    <row r="661" spans="1:87" x14ac:dyDescent="0.3">
      <c r="A661" s="1">
        <v>660</v>
      </c>
      <c r="B661">
        <v>20</v>
      </c>
      <c r="C661" t="s">
        <v>81</v>
      </c>
      <c r="D661">
        <v>75</v>
      </c>
      <c r="E661" s="1">
        <v>9937</v>
      </c>
      <c r="F661" s="2" t="s">
        <v>82</v>
      </c>
      <c r="G661" s="1">
        <f t="shared" si="40"/>
        <v>1</v>
      </c>
      <c r="H661" t="s">
        <v>83</v>
      </c>
      <c r="I661" t="s">
        <v>84</v>
      </c>
      <c r="J661" t="s">
        <v>85</v>
      </c>
      <c r="K661" t="s">
        <v>86</v>
      </c>
      <c r="L661" t="s">
        <v>122</v>
      </c>
      <c r="M661" t="s">
        <v>88</v>
      </c>
      <c r="N661" t="s">
        <v>185</v>
      </c>
      <c r="O661" t="s">
        <v>90</v>
      </c>
      <c r="P661" t="s">
        <v>90</v>
      </c>
      <c r="Q661" t="s">
        <v>91</v>
      </c>
      <c r="R661" t="s">
        <v>115</v>
      </c>
      <c r="S661">
        <v>5</v>
      </c>
      <c r="T661">
        <v>7</v>
      </c>
      <c r="U661" s="2">
        <v>1964</v>
      </c>
      <c r="V661" s="2">
        <v>1999</v>
      </c>
      <c r="W661" s="1">
        <f t="shared" si="41"/>
        <v>58</v>
      </c>
      <c r="X661" s="1">
        <f t="shared" si="42"/>
        <v>23</v>
      </c>
      <c r="Y661" t="s">
        <v>152</v>
      </c>
      <c r="Z661" t="s">
        <v>94</v>
      </c>
      <c r="AA661" t="s">
        <v>116</v>
      </c>
      <c r="AB661" t="s">
        <v>116</v>
      </c>
      <c r="AC661" t="s">
        <v>117</v>
      </c>
      <c r="AE661">
        <v>0</v>
      </c>
      <c r="AF661" t="s">
        <v>98</v>
      </c>
      <c r="AG661" t="s">
        <v>97</v>
      </c>
      <c r="AH661" t="s">
        <v>99</v>
      </c>
      <c r="AI661" s="1">
        <f>VLOOKUP('Housing Data Set'!AH661, 'Look-Up Tab'!$B$3:$C$8,2,FALSE)</f>
        <v>3</v>
      </c>
      <c r="AJ661" t="s">
        <v>98</v>
      </c>
      <c r="AK661" t="s">
        <v>98</v>
      </c>
      <c r="AL661" t="s">
        <v>100</v>
      </c>
      <c r="AM661" t="s">
        <v>141</v>
      </c>
      <c r="AN661">
        <v>637</v>
      </c>
      <c r="AO661" t="s">
        <v>102</v>
      </c>
      <c r="AP661">
        <v>0</v>
      </c>
      <c r="AQ661">
        <v>849</v>
      </c>
      <c r="AR661">
        <v>1486</v>
      </c>
      <c r="AS661" t="s">
        <v>103</v>
      </c>
      <c r="AT661" t="s">
        <v>104</v>
      </c>
      <c r="AU661" t="s">
        <v>105</v>
      </c>
      <c r="AV661" t="s">
        <v>106</v>
      </c>
      <c r="AW661">
        <v>1486</v>
      </c>
      <c r="AX661">
        <v>0</v>
      </c>
      <c r="AY661">
        <v>0</v>
      </c>
      <c r="AZ661">
        <v>1486</v>
      </c>
      <c r="BA661">
        <v>1</v>
      </c>
      <c r="BB661">
        <v>0</v>
      </c>
      <c r="BC661">
        <v>1</v>
      </c>
      <c r="BD661">
        <v>0</v>
      </c>
      <c r="BE661">
        <v>3</v>
      </c>
      <c r="BF661">
        <v>1</v>
      </c>
      <c r="BG661" t="s">
        <v>98</v>
      </c>
      <c r="BH661" s="1">
        <v>7</v>
      </c>
      <c r="BI661" t="s">
        <v>107</v>
      </c>
      <c r="BJ661" s="2">
        <v>0</v>
      </c>
      <c r="BK661" s="1">
        <f t="shared" si="43"/>
        <v>0</v>
      </c>
      <c r="BL661" t="s">
        <v>83</v>
      </c>
      <c r="BM661" t="s">
        <v>127</v>
      </c>
      <c r="BN661">
        <v>1968</v>
      </c>
      <c r="BO661" t="s">
        <v>157</v>
      </c>
      <c r="BP661">
        <v>2</v>
      </c>
      <c r="BQ661">
        <v>480</v>
      </c>
      <c r="BR661" t="s">
        <v>98</v>
      </c>
      <c r="BS661" t="s">
        <v>98</v>
      </c>
      <c r="BT661" t="s">
        <v>105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 t="s">
        <v>83</v>
      </c>
      <c r="CB661" t="s">
        <v>134</v>
      </c>
      <c r="CC661" t="s">
        <v>83</v>
      </c>
      <c r="CD661">
        <v>0</v>
      </c>
      <c r="CE661">
        <v>3</v>
      </c>
      <c r="CF661">
        <v>2009</v>
      </c>
      <c r="CG661" t="s">
        <v>110</v>
      </c>
      <c r="CH661" t="s">
        <v>111</v>
      </c>
      <c r="CI661" s="3">
        <v>167000</v>
      </c>
    </row>
    <row r="662" spans="1:87" x14ac:dyDescent="0.3">
      <c r="A662" s="1">
        <v>661</v>
      </c>
      <c r="B662">
        <v>60</v>
      </c>
      <c r="C662" t="s">
        <v>81</v>
      </c>
      <c r="D662" t="s">
        <v>83</v>
      </c>
      <c r="E662" s="1">
        <v>12384</v>
      </c>
      <c r="F662" s="2" t="s">
        <v>82</v>
      </c>
      <c r="G662" s="1">
        <f t="shared" si="40"/>
        <v>1</v>
      </c>
      <c r="H662" t="s">
        <v>83</v>
      </c>
      <c r="I662" t="s">
        <v>84</v>
      </c>
      <c r="J662" t="s">
        <v>85</v>
      </c>
      <c r="K662" t="s">
        <v>86</v>
      </c>
      <c r="L662" t="s">
        <v>166</v>
      </c>
      <c r="M662" t="s">
        <v>88</v>
      </c>
      <c r="N662" t="s">
        <v>138</v>
      </c>
      <c r="O662" t="s">
        <v>90</v>
      </c>
      <c r="P662" t="s">
        <v>90</v>
      </c>
      <c r="Q662" t="s">
        <v>91</v>
      </c>
      <c r="R662" t="s">
        <v>92</v>
      </c>
      <c r="S662">
        <v>7</v>
      </c>
      <c r="T662">
        <v>7</v>
      </c>
      <c r="U662" s="2">
        <v>1976</v>
      </c>
      <c r="V662" s="2">
        <v>1976</v>
      </c>
      <c r="W662" s="1">
        <f t="shared" si="41"/>
        <v>46</v>
      </c>
      <c r="X662" s="1">
        <f t="shared" si="42"/>
        <v>46</v>
      </c>
      <c r="Y662" t="s">
        <v>93</v>
      </c>
      <c r="Z662" t="s">
        <v>94</v>
      </c>
      <c r="AA662" t="s">
        <v>161</v>
      </c>
      <c r="AB662" t="s">
        <v>161</v>
      </c>
      <c r="AC662" t="s">
        <v>96</v>
      </c>
      <c r="AE662">
        <v>233</v>
      </c>
      <c r="AF662" t="s">
        <v>98</v>
      </c>
      <c r="AG662" t="s">
        <v>98</v>
      </c>
      <c r="AH662" t="s">
        <v>118</v>
      </c>
      <c r="AI662" s="1">
        <f>VLOOKUP('Housing Data Set'!AH662, 'Look-Up Tab'!$B$3:$C$8,2,FALSE)</f>
        <v>2</v>
      </c>
      <c r="AJ662" t="s">
        <v>97</v>
      </c>
      <c r="AK662" t="s">
        <v>98</v>
      </c>
      <c r="AL662" t="s">
        <v>100</v>
      </c>
      <c r="AM662" t="s">
        <v>102</v>
      </c>
      <c r="AN662">
        <v>0</v>
      </c>
      <c r="AO662" t="s">
        <v>102</v>
      </c>
      <c r="AP662">
        <v>0</v>
      </c>
      <c r="AQ662">
        <v>793</v>
      </c>
      <c r="AR662">
        <v>793</v>
      </c>
      <c r="AS662" t="s">
        <v>103</v>
      </c>
      <c r="AT662" t="s">
        <v>98</v>
      </c>
      <c r="AU662" t="s">
        <v>105</v>
      </c>
      <c r="AV662" t="s">
        <v>106</v>
      </c>
      <c r="AW662">
        <v>1142</v>
      </c>
      <c r="AX662">
        <v>793</v>
      </c>
      <c r="AY662">
        <v>0</v>
      </c>
      <c r="AZ662">
        <v>1935</v>
      </c>
      <c r="BA662">
        <v>0</v>
      </c>
      <c r="BB662">
        <v>0</v>
      </c>
      <c r="BC662">
        <v>2</v>
      </c>
      <c r="BD662">
        <v>1</v>
      </c>
      <c r="BE662">
        <v>3</v>
      </c>
      <c r="BF662">
        <v>1</v>
      </c>
      <c r="BG662" t="s">
        <v>98</v>
      </c>
      <c r="BH662" s="1">
        <v>7</v>
      </c>
      <c r="BI662" t="s">
        <v>107</v>
      </c>
      <c r="BJ662" s="2">
        <v>1</v>
      </c>
      <c r="BK662" s="1">
        <f t="shared" si="43"/>
        <v>1</v>
      </c>
      <c r="BL662" t="s">
        <v>98</v>
      </c>
      <c r="BM662" t="s">
        <v>108</v>
      </c>
      <c r="BN662">
        <v>1976</v>
      </c>
      <c r="BO662" t="s">
        <v>109</v>
      </c>
      <c r="BP662">
        <v>2</v>
      </c>
      <c r="BQ662">
        <v>550</v>
      </c>
      <c r="BR662" t="s">
        <v>98</v>
      </c>
      <c r="BS662" t="s">
        <v>98</v>
      </c>
      <c r="BT662" t="s">
        <v>105</v>
      </c>
      <c r="BU662">
        <v>0</v>
      </c>
      <c r="BV662">
        <v>113</v>
      </c>
      <c r="BW662">
        <v>252</v>
      </c>
      <c r="BX662">
        <v>0</v>
      </c>
      <c r="BY662">
        <v>0</v>
      </c>
      <c r="BZ662">
        <v>0</v>
      </c>
      <c r="CA662" t="s">
        <v>83</v>
      </c>
      <c r="CB662" t="s">
        <v>83</v>
      </c>
      <c r="CC662" t="s">
        <v>83</v>
      </c>
      <c r="CD662">
        <v>0</v>
      </c>
      <c r="CE662">
        <v>11</v>
      </c>
      <c r="CF662">
        <v>2007</v>
      </c>
      <c r="CG662" t="s">
        <v>110</v>
      </c>
      <c r="CH662" t="s">
        <v>111</v>
      </c>
      <c r="CI662" s="3">
        <v>197900</v>
      </c>
    </row>
    <row r="663" spans="1:87" x14ac:dyDescent="0.3">
      <c r="A663" s="1">
        <v>662</v>
      </c>
      <c r="B663">
        <v>60</v>
      </c>
      <c r="C663" t="s">
        <v>81</v>
      </c>
      <c r="D663">
        <v>52</v>
      </c>
      <c r="E663" s="1">
        <v>46589</v>
      </c>
      <c r="F663" s="2" t="s">
        <v>82</v>
      </c>
      <c r="G663" s="1">
        <f t="shared" si="40"/>
        <v>1</v>
      </c>
      <c r="H663" t="s">
        <v>83</v>
      </c>
      <c r="I663" t="s">
        <v>160</v>
      </c>
      <c r="J663" t="s">
        <v>85</v>
      </c>
      <c r="K663" t="s">
        <v>86</v>
      </c>
      <c r="L663" t="s">
        <v>166</v>
      </c>
      <c r="M663" t="s">
        <v>88</v>
      </c>
      <c r="N663" t="s">
        <v>129</v>
      </c>
      <c r="O663" t="s">
        <v>90</v>
      </c>
      <c r="P663" t="s">
        <v>90</v>
      </c>
      <c r="Q663" t="s">
        <v>91</v>
      </c>
      <c r="R663" t="s">
        <v>92</v>
      </c>
      <c r="S663">
        <v>8</v>
      </c>
      <c r="T663">
        <v>7</v>
      </c>
      <c r="U663" s="2">
        <v>1994</v>
      </c>
      <c r="V663" s="2">
        <v>2005</v>
      </c>
      <c r="W663" s="1">
        <f t="shared" si="41"/>
        <v>28</v>
      </c>
      <c r="X663" s="1">
        <f t="shared" si="42"/>
        <v>17</v>
      </c>
      <c r="Y663" t="s">
        <v>152</v>
      </c>
      <c r="Z663" t="s">
        <v>94</v>
      </c>
      <c r="AA663" t="s">
        <v>95</v>
      </c>
      <c r="AB663" t="s">
        <v>95</v>
      </c>
      <c r="AC663" t="s">
        <v>96</v>
      </c>
      <c r="AE663">
        <v>528</v>
      </c>
      <c r="AF663" t="s">
        <v>97</v>
      </c>
      <c r="AG663" t="s">
        <v>98</v>
      </c>
      <c r="AH663" t="s">
        <v>99</v>
      </c>
      <c r="AI663" s="1">
        <f>VLOOKUP('Housing Data Set'!AH663, 'Look-Up Tab'!$B$3:$C$8,2,FALSE)</f>
        <v>3</v>
      </c>
      <c r="AJ663" t="s">
        <v>97</v>
      </c>
      <c r="AK663" t="s">
        <v>97</v>
      </c>
      <c r="AL663" t="s">
        <v>100</v>
      </c>
      <c r="AM663" t="s">
        <v>101</v>
      </c>
      <c r="AN663">
        <v>1361</v>
      </c>
      <c r="AO663" t="s">
        <v>153</v>
      </c>
      <c r="AP663">
        <v>180</v>
      </c>
      <c r="AQ663">
        <v>88</v>
      </c>
      <c r="AR663">
        <v>1629</v>
      </c>
      <c r="AS663" t="s">
        <v>103</v>
      </c>
      <c r="AT663" t="s">
        <v>104</v>
      </c>
      <c r="AU663" t="s">
        <v>105</v>
      </c>
      <c r="AV663" t="s">
        <v>106</v>
      </c>
      <c r="AW663">
        <v>1686</v>
      </c>
      <c r="AX663">
        <v>762</v>
      </c>
      <c r="AY663">
        <v>0</v>
      </c>
      <c r="AZ663">
        <v>2448</v>
      </c>
      <c r="BA663">
        <v>1</v>
      </c>
      <c r="BB663">
        <v>0</v>
      </c>
      <c r="BC663">
        <v>2</v>
      </c>
      <c r="BD663">
        <v>1</v>
      </c>
      <c r="BE663">
        <v>4</v>
      </c>
      <c r="BF663">
        <v>1</v>
      </c>
      <c r="BG663" t="s">
        <v>97</v>
      </c>
      <c r="BH663" s="1">
        <v>8</v>
      </c>
      <c r="BI663" t="s">
        <v>107</v>
      </c>
      <c r="BJ663" s="2">
        <v>1</v>
      </c>
      <c r="BK663" s="1">
        <f t="shared" si="43"/>
        <v>1</v>
      </c>
      <c r="BL663" t="s">
        <v>98</v>
      </c>
      <c r="BM663" t="s">
        <v>108</v>
      </c>
      <c r="BN663">
        <v>1994</v>
      </c>
      <c r="BO663" t="s">
        <v>109</v>
      </c>
      <c r="BP663">
        <v>3</v>
      </c>
      <c r="BQ663">
        <v>711</v>
      </c>
      <c r="BR663" t="s">
        <v>98</v>
      </c>
      <c r="BS663" t="s">
        <v>98</v>
      </c>
      <c r="BT663" t="s">
        <v>105</v>
      </c>
      <c r="BU663">
        <v>517</v>
      </c>
      <c r="BV663">
        <v>76</v>
      </c>
      <c r="BW663">
        <v>0</v>
      </c>
      <c r="BX663">
        <v>0</v>
      </c>
      <c r="BY663">
        <v>0</v>
      </c>
      <c r="BZ663">
        <v>0</v>
      </c>
      <c r="CA663" t="s">
        <v>83</v>
      </c>
      <c r="CB663" t="s">
        <v>83</v>
      </c>
      <c r="CC663" t="s">
        <v>83</v>
      </c>
      <c r="CD663">
        <v>0</v>
      </c>
      <c r="CE663">
        <v>7</v>
      </c>
      <c r="CF663">
        <v>2009</v>
      </c>
      <c r="CG663" t="s">
        <v>110</v>
      </c>
      <c r="CH663" t="s">
        <v>111</v>
      </c>
      <c r="CI663" s="3">
        <v>402000</v>
      </c>
    </row>
    <row r="664" spans="1:87" x14ac:dyDescent="0.3">
      <c r="A664" s="1">
        <v>663</v>
      </c>
      <c r="B664">
        <v>20</v>
      </c>
      <c r="C664" t="s">
        <v>81</v>
      </c>
      <c r="D664">
        <v>120</v>
      </c>
      <c r="E664" s="1">
        <v>13560</v>
      </c>
      <c r="F664" s="2" t="s">
        <v>82</v>
      </c>
      <c r="G664" s="1">
        <f t="shared" si="40"/>
        <v>1</v>
      </c>
      <c r="H664" t="s">
        <v>83</v>
      </c>
      <c r="I664" t="s">
        <v>84</v>
      </c>
      <c r="J664" t="s">
        <v>85</v>
      </c>
      <c r="K664" t="s">
        <v>86</v>
      </c>
      <c r="L664" t="s">
        <v>122</v>
      </c>
      <c r="M664" t="s">
        <v>88</v>
      </c>
      <c r="N664" t="s">
        <v>162</v>
      </c>
      <c r="O664" t="s">
        <v>90</v>
      </c>
      <c r="P664" t="s">
        <v>90</v>
      </c>
      <c r="Q664" t="s">
        <v>91</v>
      </c>
      <c r="R664" t="s">
        <v>115</v>
      </c>
      <c r="S664">
        <v>6</v>
      </c>
      <c r="T664">
        <v>3</v>
      </c>
      <c r="U664" s="2">
        <v>1968</v>
      </c>
      <c r="V664" s="2">
        <v>1968</v>
      </c>
      <c r="W664" s="1">
        <f t="shared" si="41"/>
        <v>54</v>
      </c>
      <c r="X664" s="1">
        <f t="shared" si="42"/>
        <v>54</v>
      </c>
      <c r="Y664" t="s">
        <v>152</v>
      </c>
      <c r="Z664" t="s">
        <v>94</v>
      </c>
      <c r="AA664" t="s">
        <v>124</v>
      </c>
      <c r="AB664" t="s">
        <v>124</v>
      </c>
      <c r="AC664" t="s">
        <v>96</v>
      </c>
      <c r="AE664">
        <v>216</v>
      </c>
      <c r="AF664" t="s">
        <v>98</v>
      </c>
      <c r="AG664" t="s">
        <v>98</v>
      </c>
      <c r="AH664" t="s">
        <v>118</v>
      </c>
      <c r="AI664" s="1">
        <f>VLOOKUP('Housing Data Set'!AH664, 'Look-Up Tab'!$B$3:$C$8,2,FALSE)</f>
        <v>2</v>
      </c>
      <c r="AJ664" t="s">
        <v>147</v>
      </c>
      <c r="AK664" t="s">
        <v>147</v>
      </c>
      <c r="AL664" t="s">
        <v>100</v>
      </c>
      <c r="AM664" t="s">
        <v>102</v>
      </c>
      <c r="AN664">
        <v>0</v>
      </c>
      <c r="AO664" t="s">
        <v>102</v>
      </c>
      <c r="AP664">
        <v>0</v>
      </c>
      <c r="AQ664">
        <v>1392</v>
      </c>
      <c r="AR664">
        <v>1392</v>
      </c>
      <c r="AS664" t="s">
        <v>103</v>
      </c>
      <c r="AT664" t="s">
        <v>97</v>
      </c>
      <c r="AU664" t="s">
        <v>105</v>
      </c>
      <c r="AV664" t="s">
        <v>106</v>
      </c>
      <c r="AW664">
        <v>1392</v>
      </c>
      <c r="AX664">
        <v>0</v>
      </c>
      <c r="AY664">
        <v>0</v>
      </c>
      <c r="AZ664">
        <v>1392</v>
      </c>
      <c r="BA664">
        <v>1</v>
      </c>
      <c r="BB664">
        <v>0</v>
      </c>
      <c r="BC664">
        <v>1</v>
      </c>
      <c r="BD664">
        <v>0</v>
      </c>
      <c r="BE664">
        <v>2</v>
      </c>
      <c r="BF664">
        <v>1</v>
      </c>
      <c r="BG664" t="s">
        <v>98</v>
      </c>
      <c r="BH664" s="1">
        <v>5</v>
      </c>
      <c r="BI664" t="s">
        <v>244</v>
      </c>
      <c r="BJ664" s="2">
        <v>2</v>
      </c>
      <c r="BK664" s="1">
        <f t="shared" si="43"/>
        <v>1</v>
      </c>
      <c r="BL664" t="s">
        <v>98</v>
      </c>
      <c r="BM664" t="s">
        <v>108</v>
      </c>
      <c r="BN664">
        <v>1968</v>
      </c>
      <c r="BO664" t="s">
        <v>109</v>
      </c>
      <c r="BP664">
        <v>2</v>
      </c>
      <c r="BQ664">
        <v>576</v>
      </c>
      <c r="BR664" t="s">
        <v>98</v>
      </c>
      <c r="BS664" t="s">
        <v>98</v>
      </c>
      <c r="BT664" t="s">
        <v>105</v>
      </c>
      <c r="BU664">
        <v>0</v>
      </c>
      <c r="BV664">
        <v>0</v>
      </c>
      <c r="BW664">
        <v>240</v>
      </c>
      <c r="BX664">
        <v>0</v>
      </c>
      <c r="BY664">
        <v>0</v>
      </c>
      <c r="BZ664">
        <v>0</v>
      </c>
      <c r="CA664" t="s">
        <v>83</v>
      </c>
      <c r="CB664" t="s">
        <v>83</v>
      </c>
      <c r="CC664" t="s">
        <v>83</v>
      </c>
      <c r="CD664">
        <v>0</v>
      </c>
      <c r="CE664">
        <v>7</v>
      </c>
      <c r="CF664">
        <v>2009</v>
      </c>
      <c r="CG664" t="s">
        <v>110</v>
      </c>
      <c r="CH664" t="s">
        <v>111</v>
      </c>
      <c r="CI664" s="3">
        <v>110000</v>
      </c>
    </row>
    <row r="665" spans="1:87" x14ac:dyDescent="0.3">
      <c r="A665" s="1">
        <v>664</v>
      </c>
      <c r="B665">
        <v>85</v>
      </c>
      <c r="C665" t="s">
        <v>81</v>
      </c>
      <c r="D665">
        <v>90</v>
      </c>
      <c r="E665" s="1">
        <v>10012</v>
      </c>
      <c r="F665" s="2" t="s">
        <v>82</v>
      </c>
      <c r="G665" s="1">
        <f t="shared" si="40"/>
        <v>1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88</v>
      </c>
      <c r="N665" t="s">
        <v>185</v>
      </c>
      <c r="O665" t="s">
        <v>90</v>
      </c>
      <c r="P665" t="s">
        <v>90</v>
      </c>
      <c r="Q665" t="s">
        <v>91</v>
      </c>
      <c r="R665" t="s">
        <v>191</v>
      </c>
      <c r="S665">
        <v>4</v>
      </c>
      <c r="T665">
        <v>5</v>
      </c>
      <c r="U665" s="2">
        <v>1972</v>
      </c>
      <c r="V665" s="2">
        <v>1972</v>
      </c>
      <c r="W665" s="1">
        <f t="shared" si="41"/>
        <v>50</v>
      </c>
      <c r="X665" s="1">
        <f t="shared" si="42"/>
        <v>50</v>
      </c>
      <c r="Y665" t="s">
        <v>93</v>
      </c>
      <c r="Z665" t="s">
        <v>94</v>
      </c>
      <c r="AA665" t="s">
        <v>161</v>
      </c>
      <c r="AB665" t="s">
        <v>161</v>
      </c>
      <c r="AC665" t="s">
        <v>117</v>
      </c>
      <c r="AE665">
        <v>0</v>
      </c>
      <c r="AF665" t="s">
        <v>98</v>
      </c>
      <c r="AG665" t="s">
        <v>98</v>
      </c>
      <c r="AH665" t="s">
        <v>118</v>
      </c>
      <c r="AI665" s="1">
        <f>VLOOKUP('Housing Data Set'!AH665, 'Look-Up Tab'!$B$3:$C$8,2,FALSE)</f>
        <v>2</v>
      </c>
      <c r="AJ665" t="s">
        <v>97</v>
      </c>
      <c r="AK665" t="s">
        <v>98</v>
      </c>
      <c r="AL665" t="s">
        <v>130</v>
      </c>
      <c r="AM665" t="s">
        <v>141</v>
      </c>
      <c r="AN665">
        <v>920</v>
      </c>
      <c r="AO665" t="s">
        <v>153</v>
      </c>
      <c r="AP665">
        <v>180</v>
      </c>
      <c r="AQ665">
        <v>38</v>
      </c>
      <c r="AR665">
        <v>1138</v>
      </c>
      <c r="AS665" t="s">
        <v>103</v>
      </c>
      <c r="AT665" t="s">
        <v>98</v>
      </c>
      <c r="AU665" t="s">
        <v>105</v>
      </c>
      <c r="AV665" t="s">
        <v>106</v>
      </c>
      <c r="AW665">
        <v>1181</v>
      </c>
      <c r="AX665">
        <v>0</v>
      </c>
      <c r="AY665">
        <v>0</v>
      </c>
      <c r="AZ665">
        <v>1181</v>
      </c>
      <c r="BA665">
        <v>1</v>
      </c>
      <c r="BB665">
        <v>0</v>
      </c>
      <c r="BC665">
        <v>2</v>
      </c>
      <c r="BD665">
        <v>0</v>
      </c>
      <c r="BE665">
        <v>3</v>
      </c>
      <c r="BF665">
        <v>1</v>
      </c>
      <c r="BG665" t="s">
        <v>98</v>
      </c>
      <c r="BH665" s="1">
        <v>6</v>
      </c>
      <c r="BI665" t="s">
        <v>107</v>
      </c>
      <c r="BJ665" s="2">
        <v>0</v>
      </c>
      <c r="BK665" s="1">
        <f t="shared" si="43"/>
        <v>0</v>
      </c>
      <c r="BL665" t="s">
        <v>83</v>
      </c>
      <c r="BM665" t="s">
        <v>127</v>
      </c>
      <c r="BN665">
        <v>1974</v>
      </c>
      <c r="BO665" t="s">
        <v>109</v>
      </c>
      <c r="BP665">
        <v>2</v>
      </c>
      <c r="BQ665">
        <v>588</v>
      </c>
      <c r="BR665" t="s">
        <v>98</v>
      </c>
      <c r="BS665" t="s">
        <v>98</v>
      </c>
      <c r="BT665" t="s">
        <v>105</v>
      </c>
      <c r="BU665">
        <v>0</v>
      </c>
      <c r="BV665">
        <v>0</v>
      </c>
      <c r="BW665">
        <v>180</v>
      </c>
      <c r="BX665">
        <v>0</v>
      </c>
      <c r="BY665">
        <v>0</v>
      </c>
      <c r="BZ665">
        <v>0</v>
      </c>
      <c r="CA665" t="s">
        <v>83</v>
      </c>
      <c r="CB665" t="s">
        <v>134</v>
      </c>
      <c r="CC665" t="s">
        <v>83</v>
      </c>
      <c r="CD665">
        <v>0</v>
      </c>
      <c r="CE665">
        <v>4</v>
      </c>
      <c r="CF665">
        <v>2008</v>
      </c>
      <c r="CG665" t="s">
        <v>110</v>
      </c>
      <c r="CH665" t="s">
        <v>111</v>
      </c>
      <c r="CI665" s="3">
        <v>137500</v>
      </c>
    </row>
    <row r="666" spans="1:87" x14ac:dyDescent="0.3">
      <c r="A666" s="1">
        <v>665</v>
      </c>
      <c r="B666">
        <v>20</v>
      </c>
      <c r="C666" t="s">
        <v>81</v>
      </c>
      <c r="D666">
        <v>49</v>
      </c>
      <c r="E666" s="1">
        <v>20896</v>
      </c>
      <c r="F666" s="2" t="s">
        <v>82</v>
      </c>
      <c r="G666" s="1">
        <f t="shared" si="40"/>
        <v>1</v>
      </c>
      <c r="H666" t="s">
        <v>83</v>
      </c>
      <c r="I666" t="s">
        <v>160</v>
      </c>
      <c r="J666" t="s">
        <v>85</v>
      </c>
      <c r="K666" t="s">
        <v>86</v>
      </c>
      <c r="L666" t="s">
        <v>166</v>
      </c>
      <c r="M666" t="s">
        <v>88</v>
      </c>
      <c r="N666" t="s">
        <v>136</v>
      </c>
      <c r="O666" t="s">
        <v>202</v>
      </c>
      <c r="P666" t="s">
        <v>90</v>
      </c>
      <c r="Q666" t="s">
        <v>91</v>
      </c>
      <c r="R666" t="s">
        <v>115</v>
      </c>
      <c r="S666">
        <v>8</v>
      </c>
      <c r="T666">
        <v>5</v>
      </c>
      <c r="U666" s="2">
        <v>2005</v>
      </c>
      <c r="V666" s="2">
        <v>2006</v>
      </c>
      <c r="W666" s="1">
        <f t="shared" si="41"/>
        <v>17</v>
      </c>
      <c r="X666" s="1">
        <f t="shared" si="42"/>
        <v>16</v>
      </c>
      <c r="Y666" t="s">
        <v>93</v>
      </c>
      <c r="Z666" t="s">
        <v>94</v>
      </c>
      <c r="AA666" t="s">
        <v>95</v>
      </c>
      <c r="AB666" t="s">
        <v>95</v>
      </c>
      <c r="AC666" t="s">
        <v>117</v>
      </c>
      <c r="AE666">
        <v>0</v>
      </c>
      <c r="AF666" t="s">
        <v>97</v>
      </c>
      <c r="AG666" t="s">
        <v>98</v>
      </c>
      <c r="AH666" t="s">
        <v>99</v>
      </c>
      <c r="AI666" s="1">
        <f>VLOOKUP('Housing Data Set'!AH666, 'Look-Up Tab'!$B$3:$C$8,2,FALSE)</f>
        <v>3</v>
      </c>
      <c r="AJ666" t="s">
        <v>104</v>
      </c>
      <c r="AK666" t="s">
        <v>98</v>
      </c>
      <c r="AL666" t="s">
        <v>121</v>
      </c>
      <c r="AM666" t="s">
        <v>101</v>
      </c>
      <c r="AN666">
        <v>1721</v>
      </c>
      <c r="AO666" t="s">
        <v>102</v>
      </c>
      <c r="AP666">
        <v>0</v>
      </c>
      <c r="AQ666">
        <v>356</v>
      </c>
      <c r="AR666">
        <v>2077</v>
      </c>
      <c r="AS666" t="s">
        <v>103</v>
      </c>
      <c r="AT666" t="s">
        <v>104</v>
      </c>
      <c r="AU666" t="s">
        <v>105</v>
      </c>
      <c r="AV666" t="s">
        <v>106</v>
      </c>
      <c r="AW666">
        <v>2097</v>
      </c>
      <c r="AX666">
        <v>0</v>
      </c>
      <c r="AY666">
        <v>0</v>
      </c>
      <c r="AZ666">
        <v>2097</v>
      </c>
      <c r="BA666">
        <v>1</v>
      </c>
      <c r="BB666">
        <v>0</v>
      </c>
      <c r="BC666">
        <v>1</v>
      </c>
      <c r="BD666">
        <v>1</v>
      </c>
      <c r="BE666">
        <v>1</v>
      </c>
      <c r="BF666">
        <v>1</v>
      </c>
      <c r="BG666" t="s">
        <v>104</v>
      </c>
      <c r="BH666" s="1">
        <v>8</v>
      </c>
      <c r="BI666" t="s">
        <v>107</v>
      </c>
      <c r="BJ666" s="2">
        <v>1</v>
      </c>
      <c r="BK666" s="1">
        <f t="shared" si="43"/>
        <v>1</v>
      </c>
      <c r="BL666" t="s">
        <v>104</v>
      </c>
      <c r="BM666" t="s">
        <v>108</v>
      </c>
      <c r="BN666">
        <v>2005</v>
      </c>
      <c r="BO666" t="s">
        <v>157</v>
      </c>
      <c r="BP666">
        <v>3</v>
      </c>
      <c r="BQ666">
        <v>1134</v>
      </c>
      <c r="BR666" t="s">
        <v>98</v>
      </c>
      <c r="BS666" t="s">
        <v>98</v>
      </c>
      <c r="BT666" t="s">
        <v>105</v>
      </c>
      <c r="BU666">
        <v>192</v>
      </c>
      <c r="BV666">
        <v>267</v>
      </c>
      <c r="BW666">
        <v>0</v>
      </c>
      <c r="BX666">
        <v>0</v>
      </c>
      <c r="BY666">
        <v>0</v>
      </c>
      <c r="BZ666">
        <v>0</v>
      </c>
      <c r="CA666" t="s">
        <v>83</v>
      </c>
      <c r="CB666" t="s">
        <v>83</v>
      </c>
      <c r="CC666" t="s">
        <v>83</v>
      </c>
      <c r="CD666">
        <v>0</v>
      </c>
      <c r="CE666">
        <v>1</v>
      </c>
      <c r="CF666">
        <v>2006</v>
      </c>
      <c r="CG666" t="s">
        <v>158</v>
      </c>
      <c r="CH666" t="s">
        <v>159</v>
      </c>
      <c r="CI666" s="3">
        <v>423000</v>
      </c>
    </row>
    <row r="667" spans="1:87" x14ac:dyDescent="0.3">
      <c r="A667" s="1">
        <v>666</v>
      </c>
      <c r="B667">
        <v>60</v>
      </c>
      <c r="C667" t="s">
        <v>81</v>
      </c>
      <c r="D667">
        <v>106</v>
      </c>
      <c r="E667" s="1">
        <v>11194</v>
      </c>
      <c r="F667" s="2" t="s">
        <v>82</v>
      </c>
      <c r="G667" s="1">
        <f t="shared" si="40"/>
        <v>1</v>
      </c>
      <c r="H667" t="s">
        <v>83</v>
      </c>
      <c r="I667" t="s">
        <v>120</v>
      </c>
      <c r="J667" t="s">
        <v>85</v>
      </c>
      <c r="K667" t="s">
        <v>86</v>
      </c>
      <c r="L667" t="s">
        <v>122</v>
      </c>
      <c r="M667" t="s">
        <v>88</v>
      </c>
      <c r="N667" t="s">
        <v>193</v>
      </c>
      <c r="O667" t="s">
        <v>90</v>
      </c>
      <c r="P667" t="s">
        <v>90</v>
      </c>
      <c r="Q667" t="s">
        <v>91</v>
      </c>
      <c r="R667" t="s">
        <v>92</v>
      </c>
      <c r="S667">
        <v>8</v>
      </c>
      <c r="T667">
        <v>5</v>
      </c>
      <c r="U667" s="2">
        <v>2000</v>
      </c>
      <c r="V667" s="2">
        <v>2000</v>
      </c>
      <c r="W667" s="1">
        <f t="shared" si="41"/>
        <v>22</v>
      </c>
      <c r="X667" s="1">
        <f t="shared" si="42"/>
        <v>22</v>
      </c>
      <c r="Y667" t="s">
        <v>93</v>
      </c>
      <c r="Z667" t="s">
        <v>94</v>
      </c>
      <c r="AA667" t="s">
        <v>95</v>
      </c>
      <c r="AB667" t="s">
        <v>95</v>
      </c>
      <c r="AC667" t="s">
        <v>96</v>
      </c>
      <c r="AE667">
        <v>40</v>
      </c>
      <c r="AF667" t="s">
        <v>97</v>
      </c>
      <c r="AG667" t="s">
        <v>98</v>
      </c>
      <c r="AH667" t="s">
        <v>99</v>
      </c>
      <c r="AI667" s="1">
        <f>VLOOKUP('Housing Data Set'!AH667, 'Look-Up Tab'!$B$3:$C$8,2,FALSE)</f>
        <v>3</v>
      </c>
      <c r="AJ667" t="s">
        <v>97</v>
      </c>
      <c r="AK667" t="s">
        <v>98</v>
      </c>
      <c r="AL667" t="s">
        <v>100</v>
      </c>
      <c r="AM667" t="s">
        <v>102</v>
      </c>
      <c r="AN667">
        <v>0</v>
      </c>
      <c r="AO667" t="s">
        <v>102</v>
      </c>
      <c r="AP667">
        <v>0</v>
      </c>
      <c r="AQ667">
        <v>1406</v>
      </c>
      <c r="AR667">
        <v>1406</v>
      </c>
      <c r="AS667" t="s">
        <v>103</v>
      </c>
      <c r="AT667" t="s">
        <v>104</v>
      </c>
      <c r="AU667" t="s">
        <v>105</v>
      </c>
      <c r="AV667" t="s">
        <v>106</v>
      </c>
      <c r="AW667">
        <v>1454</v>
      </c>
      <c r="AX667">
        <v>482</v>
      </c>
      <c r="AY667">
        <v>0</v>
      </c>
      <c r="AZ667">
        <v>1936</v>
      </c>
      <c r="BA667">
        <v>0</v>
      </c>
      <c r="BB667">
        <v>0</v>
      </c>
      <c r="BC667">
        <v>2</v>
      </c>
      <c r="BD667">
        <v>1</v>
      </c>
      <c r="BE667">
        <v>3</v>
      </c>
      <c r="BF667">
        <v>1</v>
      </c>
      <c r="BG667" t="s">
        <v>97</v>
      </c>
      <c r="BH667" s="1">
        <v>7</v>
      </c>
      <c r="BI667" t="s">
        <v>107</v>
      </c>
      <c r="BJ667" s="2">
        <v>1</v>
      </c>
      <c r="BK667" s="1">
        <f t="shared" si="43"/>
        <v>1</v>
      </c>
      <c r="BL667" t="s">
        <v>98</v>
      </c>
      <c r="BM667" t="s">
        <v>108</v>
      </c>
      <c r="BN667">
        <v>2000</v>
      </c>
      <c r="BO667" t="s">
        <v>109</v>
      </c>
      <c r="BP667">
        <v>2</v>
      </c>
      <c r="BQ667">
        <v>504</v>
      </c>
      <c r="BR667" t="s">
        <v>98</v>
      </c>
      <c r="BS667" t="s">
        <v>98</v>
      </c>
      <c r="BT667" t="s">
        <v>105</v>
      </c>
      <c r="BU667">
        <v>188</v>
      </c>
      <c r="BV667">
        <v>124</v>
      </c>
      <c r="BW667">
        <v>0</v>
      </c>
      <c r="BX667">
        <v>0</v>
      </c>
      <c r="BY667">
        <v>0</v>
      </c>
      <c r="BZ667">
        <v>0</v>
      </c>
      <c r="CA667" t="s">
        <v>83</v>
      </c>
      <c r="CB667" t="s">
        <v>83</v>
      </c>
      <c r="CC667" t="s">
        <v>83</v>
      </c>
      <c r="CD667">
        <v>0</v>
      </c>
      <c r="CE667">
        <v>11</v>
      </c>
      <c r="CF667">
        <v>2006</v>
      </c>
      <c r="CG667" t="s">
        <v>110</v>
      </c>
      <c r="CH667" t="s">
        <v>111</v>
      </c>
      <c r="CI667" s="3">
        <v>230500</v>
      </c>
    </row>
    <row r="668" spans="1:87" x14ac:dyDescent="0.3">
      <c r="A668" s="1">
        <v>667</v>
      </c>
      <c r="B668">
        <v>60</v>
      </c>
      <c r="C668" t="s">
        <v>81</v>
      </c>
      <c r="D668" t="s">
        <v>83</v>
      </c>
      <c r="E668" s="1">
        <v>18450</v>
      </c>
      <c r="F668" s="2" t="s">
        <v>82</v>
      </c>
      <c r="G668" s="1">
        <f t="shared" si="40"/>
        <v>1</v>
      </c>
      <c r="H668" t="s">
        <v>83</v>
      </c>
      <c r="I668" t="s">
        <v>120</v>
      </c>
      <c r="J668" t="s">
        <v>85</v>
      </c>
      <c r="K668" t="s">
        <v>86</v>
      </c>
      <c r="L668" t="s">
        <v>87</v>
      </c>
      <c r="M668" t="s">
        <v>88</v>
      </c>
      <c r="N668" t="s">
        <v>162</v>
      </c>
      <c r="O668" t="s">
        <v>90</v>
      </c>
      <c r="P668" t="s">
        <v>90</v>
      </c>
      <c r="Q668" t="s">
        <v>91</v>
      </c>
      <c r="R668" t="s">
        <v>92</v>
      </c>
      <c r="S668">
        <v>6</v>
      </c>
      <c r="T668">
        <v>5</v>
      </c>
      <c r="U668" s="2">
        <v>1965</v>
      </c>
      <c r="V668" s="2">
        <v>1979</v>
      </c>
      <c r="W668" s="1">
        <f t="shared" si="41"/>
        <v>57</v>
      </c>
      <c r="X668" s="1">
        <f t="shared" si="42"/>
        <v>43</v>
      </c>
      <c r="Y668" t="s">
        <v>214</v>
      </c>
      <c r="Z668" t="s">
        <v>242</v>
      </c>
      <c r="AA668" t="s">
        <v>161</v>
      </c>
      <c r="AB668" t="s">
        <v>161</v>
      </c>
      <c r="AC668" t="s">
        <v>207</v>
      </c>
      <c r="AE668">
        <v>113</v>
      </c>
      <c r="AF668" t="s">
        <v>98</v>
      </c>
      <c r="AG668" t="s">
        <v>97</v>
      </c>
      <c r="AH668" t="s">
        <v>118</v>
      </c>
      <c r="AI668" s="1">
        <f>VLOOKUP('Housing Data Set'!AH668, 'Look-Up Tab'!$B$3:$C$8,2,FALSE)</f>
        <v>2</v>
      </c>
      <c r="AJ668" t="s">
        <v>97</v>
      </c>
      <c r="AK668" t="s">
        <v>98</v>
      </c>
      <c r="AL668" t="s">
        <v>100</v>
      </c>
      <c r="AM668" t="s">
        <v>172</v>
      </c>
      <c r="AN668">
        <v>187</v>
      </c>
      <c r="AO668" t="s">
        <v>153</v>
      </c>
      <c r="AP668">
        <v>723</v>
      </c>
      <c r="AQ668">
        <v>111</v>
      </c>
      <c r="AR668">
        <v>1021</v>
      </c>
      <c r="AS668" t="s">
        <v>103</v>
      </c>
      <c r="AT668" t="s">
        <v>98</v>
      </c>
      <c r="AU668" t="s">
        <v>105</v>
      </c>
      <c r="AV668" t="s">
        <v>106</v>
      </c>
      <c r="AW668">
        <v>1465</v>
      </c>
      <c r="AX668">
        <v>915</v>
      </c>
      <c r="AY668">
        <v>0</v>
      </c>
      <c r="AZ668">
        <v>2380</v>
      </c>
      <c r="BA668">
        <v>0</v>
      </c>
      <c r="BB668">
        <v>0</v>
      </c>
      <c r="BC668">
        <v>2</v>
      </c>
      <c r="BD668">
        <v>1</v>
      </c>
      <c r="BE668">
        <v>3</v>
      </c>
      <c r="BF668">
        <v>1</v>
      </c>
      <c r="BG668" t="s">
        <v>98</v>
      </c>
      <c r="BH668" s="1">
        <v>7</v>
      </c>
      <c r="BI668" t="s">
        <v>213</v>
      </c>
      <c r="BJ668" s="2">
        <v>1</v>
      </c>
      <c r="BK668" s="1">
        <f t="shared" si="43"/>
        <v>1</v>
      </c>
      <c r="BL668" t="s">
        <v>212</v>
      </c>
      <c r="BM668" t="s">
        <v>169</v>
      </c>
      <c r="BN668">
        <v>1965</v>
      </c>
      <c r="BO668" t="s">
        <v>102</v>
      </c>
      <c r="BP668">
        <v>2</v>
      </c>
      <c r="BQ668">
        <v>596</v>
      </c>
      <c r="BR668" t="s">
        <v>98</v>
      </c>
      <c r="BS668" t="s">
        <v>98</v>
      </c>
      <c r="BT668" t="s">
        <v>105</v>
      </c>
      <c r="BU668">
        <v>0</v>
      </c>
      <c r="BV668">
        <v>265</v>
      </c>
      <c r="BW668">
        <v>0</v>
      </c>
      <c r="BX668">
        <v>0</v>
      </c>
      <c r="BY668">
        <v>0</v>
      </c>
      <c r="BZ668">
        <v>0</v>
      </c>
      <c r="CA668" t="s">
        <v>83</v>
      </c>
      <c r="CB668" t="s">
        <v>83</v>
      </c>
      <c r="CC668" t="s">
        <v>83</v>
      </c>
      <c r="CD668">
        <v>0</v>
      </c>
      <c r="CE668">
        <v>8</v>
      </c>
      <c r="CF668">
        <v>2007</v>
      </c>
      <c r="CG668" t="s">
        <v>110</v>
      </c>
      <c r="CH668" t="s">
        <v>128</v>
      </c>
      <c r="CI668" s="3">
        <v>129000</v>
      </c>
    </row>
    <row r="669" spans="1:87" x14ac:dyDescent="0.3">
      <c r="A669" s="1">
        <v>668</v>
      </c>
      <c r="B669">
        <v>20</v>
      </c>
      <c r="C669" t="s">
        <v>81</v>
      </c>
      <c r="D669">
        <v>65</v>
      </c>
      <c r="E669" s="1">
        <v>8125</v>
      </c>
      <c r="F669" s="2" t="s">
        <v>82</v>
      </c>
      <c r="G669" s="1">
        <f t="shared" si="40"/>
        <v>1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88</v>
      </c>
      <c r="N669" t="s">
        <v>170</v>
      </c>
      <c r="O669" t="s">
        <v>90</v>
      </c>
      <c r="P669" t="s">
        <v>90</v>
      </c>
      <c r="Q669" t="s">
        <v>91</v>
      </c>
      <c r="R669" t="s">
        <v>115</v>
      </c>
      <c r="S669">
        <v>6</v>
      </c>
      <c r="T669">
        <v>5</v>
      </c>
      <c r="U669" s="2">
        <v>1994</v>
      </c>
      <c r="V669" s="2">
        <v>1998</v>
      </c>
      <c r="W669" s="1">
        <f t="shared" si="41"/>
        <v>28</v>
      </c>
      <c r="X669" s="1">
        <f t="shared" si="42"/>
        <v>24</v>
      </c>
      <c r="Y669" t="s">
        <v>93</v>
      </c>
      <c r="Z669" t="s">
        <v>94</v>
      </c>
      <c r="AA669" t="s">
        <v>140</v>
      </c>
      <c r="AB669" t="s">
        <v>140</v>
      </c>
      <c r="AC669" t="s">
        <v>96</v>
      </c>
      <c r="AE669">
        <v>258</v>
      </c>
      <c r="AF669" t="s">
        <v>98</v>
      </c>
      <c r="AG669" t="s">
        <v>98</v>
      </c>
      <c r="AH669" t="s">
        <v>99</v>
      </c>
      <c r="AI669" s="1">
        <f>VLOOKUP('Housing Data Set'!AH669, 'Look-Up Tab'!$B$3:$C$8,2,FALSE)</f>
        <v>3</v>
      </c>
      <c r="AJ669" t="s">
        <v>97</v>
      </c>
      <c r="AK669" t="s">
        <v>98</v>
      </c>
      <c r="AL669" t="s">
        <v>100</v>
      </c>
      <c r="AM669" t="s">
        <v>101</v>
      </c>
      <c r="AN669">
        <v>1138</v>
      </c>
      <c r="AO669" t="s">
        <v>102</v>
      </c>
      <c r="AP669">
        <v>0</v>
      </c>
      <c r="AQ669">
        <v>270</v>
      </c>
      <c r="AR669">
        <v>1408</v>
      </c>
      <c r="AS669" t="s">
        <v>103</v>
      </c>
      <c r="AT669" t="s">
        <v>104</v>
      </c>
      <c r="AU669" t="s">
        <v>105</v>
      </c>
      <c r="AV669" t="s">
        <v>106</v>
      </c>
      <c r="AW669">
        <v>1679</v>
      </c>
      <c r="AX669">
        <v>0</v>
      </c>
      <c r="AY669">
        <v>0</v>
      </c>
      <c r="AZ669">
        <v>1679</v>
      </c>
      <c r="BA669">
        <v>1</v>
      </c>
      <c r="BB669">
        <v>0</v>
      </c>
      <c r="BC669">
        <v>2</v>
      </c>
      <c r="BD669">
        <v>0</v>
      </c>
      <c r="BE669">
        <v>3</v>
      </c>
      <c r="BF669">
        <v>1</v>
      </c>
      <c r="BG669" t="s">
        <v>97</v>
      </c>
      <c r="BH669" s="1">
        <v>7</v>
      </c>
      <c r="BI669" t="s">
        <v>107</v>
      </c>
      <c r="BJ669" s="2">
        <v>1</v>
      </c>
      <c r="BK669" s="1">
        <f t="shared" si="43"/>
        <v>1</v>
      </c>
      <c r="BL669" t="s">
        <v>147</v>
      </c>
      <c r="BM669" t="s">
        <v>108</v>
      </c>
      <c r="BN669">
        <v>1994</v>
      </c>
      <c r="BO669" t="s">
        <v>109</v>
      </c>
      <c r="BP669">
        <v>2</v>
      </c>
      <c r="BQ669">
        <v>575</v>
      </c>
      <c r="BR669" t="s">
        <v>98</v>
      </c>
      <c r="BS669" t="s">
        <v>98</v>
      </c>
      <c r="BT669" t="s">
        <v>105</v>
      </c>
      <c r="BU669">
        <v>224</v>
      </c>
      <c r="BV669">
        <v>42</v>
      </c>
      <c r="BW669">
        <v>0</v>
      </c>
      <c r="BX669">
        <v>0</v>
      </c>
      <c r="BY669">
        <v>0</v>
      </c>
      <c r="BZ669">
        <v>0</v>
      </c>
      <c r="CA669" t="s">
        <v>83</v>
      </c>
      <c r="CB669" t="s">
        <v>83</v>
      </c>
      <c r="CC669" t="s">
        <v>83</v>
      </c>
      <c r="CD669">
        <v>0</v>
      </c>
      <c r="CE669">
        <v>10</v>
      </c>
      <c r="CF669">
        <v>2008</v>
      </c>
      <c r="CG669" t="s">
        <v>110</v>
      </c>
      <c r="CH669" t="s">
        <v>111</v>
      </c>
      <c r="CI669" s="3">
        <v>193500</v>
      </c>
    </row>
    <row r="670" spans="1:87" x14ac:dyDescent="0.3">
      <c r="A670" s="1">
        <v>669</v>
      </c>
      <c r="B670">
        <v>20</v>
      </c>
      <c r="C670" t="s">
        <v>81</v>
      </c>
      <c r="D670" t="s">
        <v>83</v>
      </c>
      <c r="E670" s="1">
        <v>14175</v>
      </c>
      <c r="F670" s="2" t="s">
        <v>82</v>
      </c>
      <c r="G670" s="1">
        <f t="shared" si="40"/>
        <v>1</v>
      </c>
      <c r="H670" t="s">
        <v>83</v>
      </c>
      <c r="I670" t="s">
        <v>84</v>
      </c>
      <c r="J670" t="s">
        <v>175</v>
      </c>
      <c r="K670" t="s">
        <v>86</v>
      </c>
      <c r="L670" t="s">
        <v>122</v>
      </c>
      <c r="M670" t="s">
        <v>194</v>
      </c>
      <c r="N670" t="s">
        <v>151</v>
      </c>
      <c r="O670" t="s">
        <v>90</v>
      </c>
      <c r="P670" t="s">
        <v>90</v>
      </c>
      <c r="Q670" t="s">
        <v>91</v>
      </c>
      <c r="R670" t="s">
        <v>115</v>
      </c>
      <c r="S670">
        <v>5</v>
      </c>
      <c r="T670">
        <v>6</v>
      </c>
      <c r="U670" s="2">
        <v>1956</v>
      </c>
      <c r="V670" s="2">
        <v>1987</v>
      </c>
      <c r="W670" s="1">
        <f t="shared" si="41"/>
        <v>66</v>
      </c>
      <c r="X670" s="1">
        <f t="shared" si="42"/>
        <v>35</v>
      </c>
      <c r="Y670" t="s">
        <v>93</v>
      </c>
      <c r="Z670" t="s">
        <v>94</v>
      </c>
      <c r="AA670" t="s">
        <v>180</v>
      </c>
      <c r="AB670" t="s">
        <v>124</v>
      </c>
      <c r="AC670" t="s">
        <v>117</v>
      </c>
      <c r="AE670">
        <v>0</v>
      </c>
      <c r="AF670" t="s">
        <v>98</v>
      </c>
      <c r="AG670" t="s">
        <v>98</v>
      </c>
      <c r="AH670" t="s">
        <v>118</v>
      </c>
      <c r="AI670" s="1">
        <f>VLOOKUP('Housing Data Set'!AH670, 'Look-Up Tab'!$B$3:$C$8,2,FALSE)</f>
        <v>2</v>
      </c>
      <c r="AJ670" t="s">
        <v>98</v>
      </c>
      <c r="AK670" t="s">
        <v>98</v>
      </c>
      <c r="AL670" t="s">
        <v>100</v>
      </c>
      <c r="AM670" t="s">
        <v>153</v>
      </c>
      <c r="AN670">
        <v>988</v>
      </c>
      <c r="AO670" t="s">
        <v>102</v>
      </c>
      <c r="AP670">
        <v>0</v>
      </c>
      <c r="AQ670">
        <v>200</v>
      </c>
      <c r="AR670">
        <v>1188</v>
      </c>
      <c r="AS670" t="s">
        <v>103</v>
      </c>
      <c r="AT670" t="s">
        <v>97</v>
      </c>
      <c r="AU670" t="s">
        <v>105</v>
      </c>
      <c r="AV670" t="s">
        <v>106</v>
      </c>
      <c r="AW670">
        <v>1437</v>
      </c>
      <c r="AX670">
        <v>0</v>
      </c>
      <c r="AY670">
        <v>0</v>
      </c>
      <c r="AZ670">
        <v>1437</v>
      </c>
      <c r="BA670">
        <v>1</v>
      </c>
      <c r="BB670">
        <v>0</v>
      </c>
      <c r="BC670">
        <v>1</v>
      </c>
      <c r="BD670">
        <v>1</v>
      </c>
      <c r="BE670">
        <v>3</v>
      </c>
      <c r="BF670">
        <v>1</v>
      </c>
      <c r="BG670" t="s">
        <v>98</v>
      </c>
      <c r="BH670" s="1">
        <v>6</v>
      </c>
      <c r="BI670" t="s">
        <v>224</v>
      </c>
      <c r="BJ670" s="2">
        <v>1</v>
      </c>
      <c r="BK670" s="1">
        <f t="shared" si="43"/>
        <v>1</v>
      </c>
      <c r="BL670" t="s">
        <v>98</v>
      </c>
      <c r="BM670" t="s">
        <v>127</v>
      </c>
      <c r="BN670">
        <v>1999</v>
      </c>
      <c r="BO670" t="s">
        <v>102</v>
      </c>
      <c r="BP670">
        <v>2</v>
      </c>
      <c r="BQ670">
        <v>576</v>
      </c>
      <c r="BR670" t="s">
        <v>98</v>
      </c>
      <c r="BS670" t="s">
        <v>98</v>
      </c>
      <c r="BT670" t="s">
        <v>105</v>
      </c>
      <c r="BU670">
        <v>304</v>
      </c>
      <c r="BV670">
        <v>0</v>
      </c>
      <c r="BW670">
        <v>0</v>
      </c>
      <c r="BX670">
        <v>0</v>
      </c>
      <c r="BY670">
        <v>0</v>
      </c>
      <c r="BZ670">
        <v>0</v>
      </c>
      <c r="CA670" t="s">
        <v>83</v>
      </c>
      <c r="CB670" t="s">
        <v>83</v>
      </c>
      <c r="CC670" t="s">
        <v>83</v>
      </c>
      <c r="CD670">
        <v>0</v>
      </c>
      <c r="CE670">
        <v>11</v>
      </c>
      <c r="CF670">
        <v>2006</v>
      </c>
      <c r="CG670" t="s">
        <v>110</v>
      </c>
      <c r="CH670" t="s">
        <v>111</v>
      </c>
      <c r="CI670" s="3">
        <v>168000</v>
      </c>
    </row>
    <row r="671" spans="1:87" x14ac:dyDescent="0.3">
      <c r="A671" s="1">
        <v>670</v>
      </c>
      <c r="B671">
        <v>30</v>
      </c>
      <c r="C671" t="s">
        <v>81</v>
      </c>
      <c r="D671">
        <v>80</v>
      </c>
      <c r="E671" s="1">
        <v>11600</v>
      </c>
      <c r="F671" s="2" t="s">
        <v>82</v>
      </c>
      <c r="G671" s="1">
        <f t="shared" si="40"/>
        <v>1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88</v>
      </c>
      <c r="N671" t="s">
        <v>123</v>
      </c>
      <c r="O671" t="s">
        <v>90</v>
      </c>
      <c r="P671" t="s">
        <v>90</v>
      </c>
      <c r="Q671" t="s">
        <v>91</v>
      </c>
      <c r="R671" t="s">
        <v>115</v>
      </c>
      <c r="S671">
        <v>4</v>
      </c>
      <c r="T671">
        <v>5</v>
      </c>
      <c r="U671" s="2">
        <v>1922</v>
      </c>
      <c r="V671" s="2">
        <v>1950</v>
      </c>
      <c r="W671" s="1">
        <f t="shared" si="41"/>
        <v>100</v>
      </c>
      <c r="X671" s="1">
        <f t="shared" si="42"/>
        <v>72</v>
      </c>
      <c r="Y671" t="s">
        <v>93</v>
      </c>
      <c r="Z671" t="s">
        <v>94</v>
      </c>
      <c r="AA671" t="s">
        <v>116</v>
      </c>
      <c r="AB671" t="s">
        <v>116</v>
      </c>
      <c r="AC671" t="s">
        <v>117</v>
      </c>
      <c r="AE671">
        <v>0</v>
      </c>
      <c r="AF671" t="s">
        <v>98</v>
      </c>
      <c r="AG671" t="s">
        <v>98</v>
      </c>
      <c r="AH671" t="s">
        <v>126</v>
      </c>
      <c r="AI671" s="1">
        <f>VLOOKUP('Housing Data Set'!AH671, 'Look-Up Tab'!$B$3:$C$8,2,FALSE)</f>
        <v>1</v>
      </c>
      <c r="AJ671" t="s">
        <v>147</v>
      </c>
      <c r="AK671" t="s">
        <v>98</v>
      </c>
      <c r="AL671" t="s">
        <v>100</v>
      </c>
      <c r="AM671" t="s">
        <v>102</v>
      </c>
      <c r="AN671">
        <v>0</v>
      </c>
      <c r="AO671" t="s">
        <v>102</v>
      </c>
      <c r="AP671">
        <v>0</v>
      </c>
      <c r="AQ671">
        <v>700</v>
      </c>
      <c r="AR671">
        <v>700</v>
      </c>
      <c r="AS671" t="s">
        <v>103</v>
      </c>
      <c r="AT671" t="s">
        <v>104</v>
      </c>
      <c r="AU671" t="s">
        <v>105</v>
      </c>
      <c r="AV671" t="s">
        <v>106</v>
      </c>
      <c r="AW671">
        <v>1180</v>
      </c>
      <c r="AX671">
        <v>0</v>
      </c>
      <c r="AY671">
        <v>0</v>
      </c>
      <c r="AZ671">
        <v>1180</v>
      </c>
      <c r="BA671">
        <v>0</v>
      </c>
      <c r="BB671">
        <v>0</v>
      </c>
      <c r="BC671">
        <v>1</v>
      </c>
      <c r="BD671">
        <v>0</v>
      </c>
      <c r="BE671">
        <v>2</v>
      </c>
      <c r="BF671">
        <v>1</v>
      </c>
      <c r="BG671" t="s">
        <v>147</v>
      </c>
      <c r="BH671" s="1">
        <v>5</v>
      </c>
      <c r="BI671" t="s">
        <v>107</v>
      </c>
      <c r="BJ671" s="2">
        <v>1</v>
      </c>
      <c r="BK671" s="1">
        <f t="shared" si="43"/>
        <v>1</v>
      </c>
      <c r="BL671" t="s">
        <v>97</v>
      </c>
      <c r="BM671" t="s">
        <v>127</v>
      </c>
      <c r="BN671">
        <v>1922</v>
      </c>
      <c r="BO671" t="s">
        <v>102</v>
      </c>
      <c r="BP671">
        <v>1</v>
      </c>
      <c r="BQ671">
        <v>252</v>
      </c>
      <c r="BR671" t="s">
        <v>98</v>
      </c>
      <c r="BS671" t="s">
        <v>147</v>
      </c>
      <c r="BT671" t="s">
        <v>105</v>
      </c>
      <c r="BU671">
        <v>0</v>
      </c>
      <c r="BV671">
        <v>0</v>
      </c>
      <c r="BW671">
        <v>67</v>
      </c>
      <c r="BX671">
        <v>0</v>
      </c>
      <c r="BY671">
        <v>0</v>
      </c>
      <c r="BZ671">
        <v>0</v>
      </c>
      <c r="CA671" t="s">
        <v>83</v>
      </c>
      <c r="CB671" t="s">
        <v>83</v>
      </c>
      <c r="CC671" t="s">
        <v>83</v>
      </c>
      <c r="CD671">
        <v>0</v>
      </c>
      <c r="CE671">
        <v>7</v>
      </c>
      <c r="CF671">
        <v>2006</v>
      </c>
      <c r="CG671" t="s">
        <v>110</v>
      </c>
      <c r="CH671" t="s">
        <v>111</v>
      </c>
      <c r="CI671" s="3">
        <v>137500</v>
      </c>
    </row>
    <row r="672" spans="1:87" x14ac:dyDescent="0.3">
      <c r="A672" s="1">
        <v>671</v>
      </c>
      <c r="B672">
        <v>60</v>
      </c>
      <c r="C672" t="s">
        <v>81</v>
      </c>
      <c r="D672">
        <v>64</v>
      </c>
      <c r="E672" s="1">
        <v>8633</v>
      </c>
      <c r="F672" s="2" t="s">
        <v>82</v>
      </c>
      <c r="G672" s="1">
        <f t="shared" si="40"/>
        <v>1</v>
      </c>
      <c r="H672" t="s">
        <v>83</v>
      </c>
      <c r="I672" t="s">
        <v>84</v>
      </c>
      <c r="J672" t="s">
        <v>85</v>
      </c>
      <c r="K672" t="s">
        <v>86</v>
      </c>
      <c r="L672" t="s">
        <v>112</v>
      </c>
      <c r="M672" t="s">
        <v>88</v>
      </c>
      <c r="N672" t="s">
        <v>89</v>
      </c>
      <c r="O672" t="s">
        <v>90</v>
      </c>
      <c r="P672" t="s">
        <v>90</v>
      </c>
      <c r="Q672" t="s">
        <v>91</v>
      </c>
      <c r="R672" t="s">
        <v>92</v>
      </c>
      <c r="S672">
        <v>6</v>
      </c>
      <c r="T672">
        <v>5</v>
      </c>
      <c r="U672" s="2">
        <v>2005</v>
      </c>
      <c r="V672" s="2">
        <v>2005</v>
      </c>
      <c r="W672" s="1">
        <f t="shared" si="41"/>
        <v>17</v>
      </c>
      <c r="X672" s="1">
        <f t="shared" si="42"/>
        <v>17</v>
      </c>
      <c r="Y672" t="s">
        <v>93</v>
      </c>
      <c r="Z672" t="s">
        <v>94</v>
      </c>
      <c r="AA672" t="s">
        <v>95</v>
      </c>
      <c r="AB672" t="s">
        <v>95</v>
      </c>
      <c r="AC672" t="s">
        <v>117</v>
      </c>
      <c r="AE672">
        <v>0</v>
      </c>
      <c r="AF672" t="s">
        <v>97</v>
      </c>
      <c r="AG672" t="s">
        <v>98</v>
      </c>
      <c r="AH672" t="s">
        <v>99</v>
      </c>
      <c r="AI672" s="1">
        <f>VLOOKUP('Housing Data Set'!AH672, 'Look-Up Tab'!$B$3:$C$8,2,FALSE)</f>
        <v>3</v>
      </c>
      <c r="AJ672" t="s">
        <v>97</v>
      </c>
      <c r="AK672" t="s">
        <v>98</v>
      </c>
      <c r="AL672" t="s">
        <v>100</v>
      </c>
      <c r="AM672" t="s">
        <v>101</v>
      </c>
      <c r="AN672">
        <v>193</v>
      </c>
      <c r="AO672" t="s">
        <v>102</v>
      </c>
      <c r="AP672">
        <v>0</v>
      </c>
      <c r="AQ672">
        <v>545</v>
      </c>
      <c r="AR672">
        <v>738</v>
      </c>
      <c r="AS672" t="s">
        <v>103</v>
      </c>
      <c r="AT672" t="s">
        <v>104</v>
      </c>
      <c r="AU672" t="s">
        <v>105</v>
      </c>
      <c r="AV672" t="s">
        <v>106</v>
      </c>
      <c r="AW672">
        <v>738</v>
      </c>
      <c r="AX672">
        <v>738</v>
      </c>
      <c r="AY672">
        <v>0</v>
      </c>
      <c r="AZ672">
        <v>1476</v>
      </c>
      <c r="BA672">
        <v>1</v>
      </c>
      <c r="BB672">
        <v>0</v>
      </c>
      <c r="BC672">
        <v>2</v>
      </c>
      <c r="BD672">
        <v>1</v>
      </c>
      <c r="BE672">
        <v>3</v>
      </c>
      <c r="BF672">
        <v>1</v>
      </c>
      <c r="BG672" t="s">
        <v>97</v>
      </c>
      <c r="BH672" s="1">
        <v>7</v>
      </c>
      <c r="BI672" t="s">
        <v>107</v>
      </c>
      <c r="BJ672" s="2">
        <v>0</v>
      </c>
      <c r="BK672" s="1">
        <f t="shared" si="43"/>
        <v>0</v>
      </c>
      <c r="BL672" t="s">
        <v>83</v>
      </c>
      <c r="BM672" t="s">
        <v>108</v>
      </c>
      <c r="BN672">
        <v>2005</v>
      </c>
      <c r="BO672" t="s">
        <v>157</v>
      </c>
      <c r="BP672">
        <v>2</v>
      </c>
      <c r="BQ672">
        <v>540</v>
      </c>
      <c r="BR672" t="s">
        <v>98</v>
      </c>
      <c r="BS672" t="s">
        <v>98</v>
      </c>
      <c r="BT672" t="s">
        <v>105</v>
      </c>
      <c r="BU672">
        <v>100</v>
      </c>
      <c r="BV672">
        <v>35</v>
      </c>
      <c r="BW672">
        <v>0</v>
      </c>
      <c r="BX672">
        <v>0</v>
      </c>
      <c r="BY672">
        <v>0</v>
      </c>
      <c r="BZ672">
        <v>0</v>
      </c>
      <c r="CA672" t="s">
        <v>83</v>
      </c>
      <c r="CB672" t="s">
        <v>83</v>
      </c>
      <c r="CC672" t="s">
        <v>83</v>
      </c>
      <c r="CD672">
        <v>0</v>
      </c>
      <c r="CE672">
        <v>2</v>
      </c>
      <c r="CF672">
        <v>2009</v>
      </c>
      <c r="CG672" t="s">
        <v>110</v>
      </c>
      <c r="CH672" t="s">
        <v>111</v>
      </c>
      <c r="CI672" s="3">
        <v>173500</v>
      </c>
    </row>
    <row r="673" spans="1:87" x14ac:dyDescent="0.3">
      <c r="A673" s="1">
        <v>672</v>
      </c>
      <c r="B673">
        <v>70</v>
      </c>
      <c r="C673" t="s">
        <v>239</v>
      </c>
      <c r="D673">
        <v>54</v>
      </c>
      <c r="E673" s="1">
        <v>6629</v>
      </c>
      <c r="F673" s="2" t="s">
        <v>82</v>
      </c>
      <c r="G673" s="1">
        <f t="shared" si="40"/>
        <v>1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88</v>
      </c>
      <c r="N673" t="s">
        <v>185</v>
      </c>
      <c r="O673" t="s">
        <v>144</v>
      </c>
      <c r="P673" t="s">
        <v>90</v>
      </c>
      <c r="Q673" t="s">
        <v>91</v>
      </c>
      <c r="R673" t="s">
        <v>92</v>
      </c>
      <c r="S673">
        <v>6</v>
      </c>
      <c r="T673">
        <v>6</v>
      </c>
      <c r="U673" s="2">
        <v>1925</v>
      </c>
      <c r="V673" s="2">
        <v>1950</v>
      </c>
      <c r="W673" s="1">
        <f t="shared" si="41"/>
        <v>97</v>
      </c>
      <c r="X673" s="1">
        <f t="shared" si="42"/>
        <v>72</v>
      </c>
      <c r="Y673" t="s">
        <v>184</v>
      </c>
      <c r="Z673" t="s">
        <v>94</v>
      </c>
      <c r="AA673" t="s">
        <v>124</v>
      </c>
      <c r="AB673" t="s">
        <v>124</v>
      </c>
      <c r="AC673" t="s">
        <v>117</v>
      </c>
      <c r="AE673">
        <v>0</v>
      </c>
      <c r="AF673" t="s">
        <v>98</v>
      </c>
      <c r="AG673" t="s">
        <v>97</v>
      </c>
      <c r="AH673" t="s">
        <v>126</v>
      </c>
      <c r="AI673" s="1">
        <f>VLOOKUP('Housing Data Set'!AH673, 'Look-Up Tab'!$B$3:$C$8,2,FALSE)</f>
        <v>1</v>
      </c>
      <c r="AJ673" t="s">
        <v>98</v>
      </c>
      <c r="AK673" t="s">
        <v>98</v>
      </c>
      <c r="AL673" t="s">
        <v>100</v>
      </c>
      <c r="AM673" t="s">
        <v>141</v>
      </c>
      <c r="AN673">
        <v>551</v>
      </c>
      <c r="AO673" t="s">
        <v>102</v>
      </c>
      <c r="AP673">
        <v>0</v>
      </c>
      <c r="AQ673">
        <v>121</v>
      </c>
      <c r="AR673">
        <v>672</v>
      </c>
      <c r="AS673" t="s">
        <v>103</v>
      </c>
      <c r="AT673" t="s">
        <v>98</v>
      </c>
      <c r="AU673" t="s">
        <v>177</v>
      </c>
      <c r="AV673" t="s">
        <v>106</v>
      </c>
      <c r="AW673">
        <v>697</v>
      </c>
      <c r="AX673">
        <v>672</v>
      </c>
      <c r="AY673">
        <v>0</v>
      </c>
      <c r="AZ673">
        <v>1369</v>
      </c>
      <c r="BA673">
        <v>1</v>
      </c>
      <c r="BB673">
        <v>0</v>
      </c>
      <c r="BC673">
        <v>2</v>
      </c>
      <c r="BD673">
        <v>0</v>
      </c>
      <c r="BE673">
        <v>3</v>
      </c>
      <c r="BF673">
        <v>1</v>
      </c>
      <c r="BG673" t="s">
        <v>98</v>
      </c>
      <c r="BH673" s="1">
        <v>6</v>
      </c>
      <c r="BI673" t="s">
        <v>107</v>
      </c>
      <c r="BJ673" s="2">
        <v>0</v>
      </c>
      <c r="BK673" s="1">
        <f t="shared" si="43"/>
        <v>0</v>
      </c>
      <c r="BL673" t="s">
        <v>83</v>
      </c>
      <c r="BM673" t="s">
        <v>127</v>
      </c>
      <c r="BN673">
        <v>1930</v>
      </c>
      <c r="BO673" t="s">
        <v>102</v>
      </c>
      <c r="BP673">
        <v>1</v>
      </c>
      <c r="BQ673">
        <v>300</v>
      </c>
      <c r="BR673" t="s">
        <v>98</v>
      </c>
      <c r="BS673" t="s">
        <v>98</v>
      </c>
      <c r="BT673" t="s">
        <v>105</v>
      </c>
      <c r="BU673">
        <v>147</v>
      </c>
      <c r="BV673">
        <v>0</v>
      </c>
      <c r="BW673">
        <v>0</v>
      </c>
      <c r="BX673">
        <v>0</v>
      </c>
      <c r="BY673">
        <v>0</v>
      </c>
      <c r="BZ673">
        <v>0</v>
      </c>
      <c r="CA673" t="s">
        <v>83</v>
      </c>
      <c r="CB673" t="s">
        <v>83</v>
      </c>
      <c r="CC673" t="s">
        <v>83</v>
      </c>
      <c r="CD673">
        <v>0</v>
      </c>
      <c r="CE673">
        <v>7</v>
      </c>
      <c r="CF673">
        <v>2009</v>
      </c>
      <c r="CG673" t="s">
        <v>110</v>
      </c>
      <c r="CH673" t="s">
        <v>111</v>
      </c>
      <c r="CI673" s="3">
        <v>103600</v>
      </c>
    </row>
    <row r="674" spans="1:87" x14ac:dyDescent="0.3">
      <c r="A674" s="1">
        <v>673</v>
      </c>
      <c r="B674">
        <v>20</v>
      </c>
      <c r="C674" t="s">
        <v>81</v>
      </c>
      <c r="D674" t="s">
        <v>83</v>
      </c>
      <c r="E674" s="1">
        <v>11250</v>
      </c>
      <c r="F674" s="2" t="s">
        <v>82</v>
      </c>
      <c r="G674" s="1">
        <f t="shared" si="40"/>
        <v>1</v>
      </c>
      <c r="H674" t="s">
        <v>83</v>
      </c>
      <c r="I674" t="s">
        <v>120</v>
      </c>
      <c r="J674" t="s">
        <v>85</v>
      </c>
      <c r="K674" t="s">
        <v>86</v>
      </c>
      <c r="L674" t="s">
        <v>87</v>
      </c>
      <c r="M674" t="s">
        <v>88</v>
      </c>
      <c r="N674" t="s">
        <v>113</v>
      </c>
      <c r="O674" t="s">
        <v>90</v>
      </c>
      <c r="P674" t="s">
        <v>90</v>
      </c>
      <c r="Q674" t="s">
        <v>91</v>
      </c>
      <c r="R674" t="s">
        <v>115</v>
      </c>
      <c r="S674">
        <v>6</v>
      </c>
      <c r="T674">
        <v>6</v>
      </c>
      <c r="U674" s="2">
        <v>1977</v>
      </c>
      <c r="V674" s="2">
        <v>1977</v>
      </c>
      <c r="W674" s="1">
        <f t="shared" si="41"/>
        <v>45</v>
      </c>
      <c r="X674" s="1">
        <f t="shared" si="42"/>
        <v>45</v>
      </c>
      <c r="Y674" t="s">
        <v>93</v>
      </c>
      <c r="Z674" t="s">
        <v>94</v>
      </c>
      <c r="AA674" t="s">
        <v>161</v>
      </c>
      <c r="AB674" t="s">
        <v>161</v>
      </c>
      <c r="AC674" t="s">
        <v>117</v>
      </c>
      <c r="AE674">
        <v>0</v>
      </c>
      <c r="AF674" t="s">
        <v>97</v>
      </c>
      <c r="AG674" t="s">
        <v>98</v>
      </c>
      <c r="AH674" t="s">
        <v>118</v>
      </c>
      <c r="AI674" s="1">
        <f>VLOOKUP('Housing Data Set'!AH674, 'Look-Up Tab'!$B$3:$C$8,2,FALSE)</f>
        <v>2</v>
      </c>
      <c r="AJ674" t="s">
        <v>97</v>
      </c>
      <c r="AK674" t="s">
        <v>98</v>
      </c>
      <c r="AL674" t="s">
        <v>100</v>
      </c>
      <c r="AM674" t="s">
        <v>119</v>
      </c>
      <c r="AN674">
        <v>767</v>
      </c>
      <c r="AO674" t="s">
        <v>102</v>
      </c>
      <c r="AP674">
        <v>0</v>
      </c>
      <c r="AQ674">
        <v>441</v>
      </c>
      <c r="AR674">
        <v>1208</v>
      </c>
      <c r="AS674" t="s">
        <v>103</v>
      </c>
      <c r="AT674" t="s">
        <v>98</v>
      </c>
      <c r="AU674" t="s">
        <v>105</v>
      </c>
      <c r="AV674" t="s">
        <v>106</v>
      </c>
      <c r="AW674">
        <v>1208</v>
      </c>
      <c r="AX674">
        <v>0</v>
      </c>
      <c r="AY674">
        <v>0</v>
      </c>
      <c r="AZ674">
        <v>1208</v>
      </c>
      <c r="BA674">
        <v>1</v>
      </c>
      <c r="BB674">
        <v>0</v>
      </c>
      <c r="BC674">
        <v>1</v>
      </c>
      <c r="BD674">
        <v>1</v>
      </c>
      <c r="BE674">
        <v>3</v>
      </c>
      <c r="BF674">
        <v>1</v>
      </c>
      <c r="BG674" t="s">
        <v>98</v>
      </c>
      <c r="BH674" s="1">
        <v>6</v>
      </c>
      <c r="BI674" t="s">
        <v>107</v>
      </c>
      <c r="BJ674" s="2">
        <v>1</v>
      </c>
      <c r="BK674" s="1">
        <f t="shared" si="43"/>
        <v>1</v>
      </c>
      <c r="BL674" t="s">
        <v>98</v>
      </c>
      <c r="BM674" t="s">
        <v>108</v>
      </c>
      <c r="BN674">
        <v>1977</v>
      </c>
      <c r="BO674" t="s">
        <v>109</v>
      </c>
      <c r="BP674">
        <v>2</v>
      </c>
      <c r="BQ674">
        <v>546</v>
      </c>
      <c r="BR674" t="s">
        <v>98</v>
      </c>
      <c r="BS674" t="s">
        <v>98</v>
      </c>
      <c r="BT674" t="s">
        <v>105</v>
      </c>
      <c r="BU674">
        <v>198</v>
      </c>
      <c r="BV674">
        <v>42</v>
      </c>
      <c r="BW674">
        <v>0</v>
      </c>
      <c r="BX674">
        <v>0</v>
      </c>
      <c r="BY674">
        <v>0</v>
      </c>
      <c r="BZ674">
        <v>0</v>
      </c>
      <c r="CA674" t="s">
        <v>83</v>
      </c>
      <c r="CB674" t="s">
        <v>83</v>
      </c>
      <c r="CC674" t="s">
        <v>83</v>
      </c>
      <c r="CD674">
        <v>0</v>
      </c>
      <c r="CE674">
        <v>6</v>
      </c>
      <c r="CF674">
        <v>2006</v>
      </c>
      <c r="CG674" t="s">
        <v>110</v>
      </c>
      <c r="CH674" t="s">
        <v>111</v>
      </c>
      <c r="CI674" s="3">
        <v>165000</v>
      </c>
    </row>
    <row r="675" spans="1:87" x14ac:dyDescent="0.3">
      <c r="A675" s="1">
        <v>674</v>
      </c>
      <c r="B675">
        <v>20</v>
      </c>
      <c r="C675" t="s">
        <v>81</v>
      </c>
      <c r="D675">
        <v>110</v>
      </c>
      <c r="E675" s="1">
        <v>14442</v>
      </c>
      <c r="F675" s="2" t="s">
        <v>82</v>
      </c>
      <c r="G675" s="1">
        <f t="shared" si="40"/>
        <v>1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88</v>
      </c>
      <c r="N675" t="s">
        <v>123</v>
      </c>
      <c r="O675" t="s">
        <v>90</v>
      </c>
      <c r="P675" t="s">
        <v>90</v>
      </c>
      <c r="Q675" t="s">
        <v>91</v>
      </c>
      <c r="R675" t="s">
        <v>115</v>
      </c>
      <c r="S675">
        <v>6</v>
      </c>
      <c r="T675">
        <v>7</v>
      </c>
      <c r="U675" s="2">
        <v>1957</v>
      </c>
      <c r="V675" s="2">
        <v>2004</v>
      </c>
      <c r="W675" s="1">
        <f t="shared" si="41"/>
        <v>65</v>
      </c>
      <c r="X675" s="1">
        <f t="shared" si="42"/>
        <v>18</v>
      </c>
      <c r="Y675" t="s">
        <v>152</v>
      </c>
      <c r="Z675" t="s">
        <v>94</v>
      </c>
      <c r="AA675" t="s">
        <v>180</v>
      </c>
      <c r="AB675" t="s">
        <v>181</v>
      </c>
      <c r="AC675" t="s">
        <v>96</v>
      </c>
      <c r="AE675">
        <v>106</v>
      </c>
      <c r="AF675" t="s">
        <v>98</v>
      </c>
      <c r="AG675" t="s">
        <v>98</v>
      </c>
      <c r="AH675" t="s">
        <v>99</v>
      </c>
      <c r="AI675" s="1">
        <f>VLOOKUP('Housing Data Set'!AH675, 'Look-Up Tab'!$B$3:$C$8,2,FALSE)</f>
        <v>3</v>
      </c>
      <c r="AJ675" t="s">
        <v>98</v>
      </c>
      <c r="AK675" t="s">
        <v>98</v>
      </c>
      <c r="AL675" t="s">
        <v>100</v>
      </c>
      <c r="AM675" t="s">
        <v>101</v>
      </c>
      <c r="AN675">
        <v>1186</v>
      </c>
      <c r="AO675" t="s">
        <v>102</v>
      </c>
      <c r="AP675">
        <v>0</v>
      </c>
      <c r="AQ675">
        <v>291</v>
      </c>
      <c r="AR675">
        <v>1477</v>
      </c>
      <c r="AS675" t="s">
        <v>103</v>
      </c>
      <c r="AT675" t="s">
        <v>104</v>
      </c>
      <c r="AU675" t="s">
        <v>105</v>
      </c>
      <c r="AV675" t="s">
        <v>106</v>
      </c>
      <c r="AW675">
        <v>1839</v>
      </c>
      <c r="AX675">
        <v>0</v>
      </c>
      <c r="AY675">
        <v>0</v>
      </c>
      <c r="AZ675">
        <v>1839</v>
      </c>
      <c r="BA675">
        <v>1</v>
      </c>
      <c r="BB675">
        <v>0</v>
      </c>
      <c r="BC675">
        <v>2</v>
      </c>
      <c r="BD675">
        <v>0</v>
      </c>
      <c r="BE675">
        <v>3</v>
      </c>
      <c r="BF675">
        <v>1</v>
      </c>
      <c r="BG675" t="s">
        <v>97</v>
      </c>
      <c r="BH675" s="1">
        <v>7</v>
      </c>
      <c r="BI675" t="s">
        <v>107</v>
      </c>
      <c r="BJ675" s="2">
        <v>2</v>
      </c>
      <c r="BK675" s="1">
        <f t="shared" si="43"/>
        <v>1</v>
      </c>
      <c r="BL675" t="s">
        <v>98</v>
      </c>
      <c r="BM675" t="s">
        <v>108</v>
      </c>
      <c r="BN675">
        <v>1957</v>
      </c>
      <c r="BO675" t="s">
        <v>157</v>
      </c>
      <c r="BP675">
        <v>2</v>
      </c>
      <c r="BQ675">
        <v>416</v>
      </c>
      <c r="BR675" t="s">
        <v>98</v>
      </c>
      <c r="BS675" t="s">
        <v>98</v>
      </c>
      <c r="BT675" t="s">
        <v>105</v>
      </c>
      <c r="BU675">
        <v>0</v>
      </c>
      <c r="BV675">
        <v>87</v>
      </c>
      <c r="BW675">
        <v>0</v>
      </c>
      <c r="BX675">
        <v>0</v>
      </c>
      <c r="BY675">
        <v>200</v>
      </c>
      <c r="BZ675">
        <v>0</v>
      </c>
      <c r="CA675" t="s">
        <v>83</v>
      </c>
      <c r="CB675" t="s">
        <v>83</v>
      </c>
      <c r="CC675" t="s">
        <v>83</v>
      </c>
      <c r="CD675">
        <v>0</v>
      </c>
      <c r="CE675">
        <v>6</v>
      </c>
      <c r="CF675">
        <v>2007</v>
      </c>
      <c r="CG675" t="s">
        <v>110</v>
      </c>
      <c r="CH675" t="s">
        <v>111</v>
      </c>
      <c r="CI675" s="3">
        <v>257500</v>
      </c>
    </row>
    <row r="676" spans="1:87" x14ac:dyDescent="0.3">
      <c r="A676" s="1">
        <v>675</v>
      </c>
      <c r="B676">
        <v>20</v>
      </c>
      <c r="C676" t="s">
        <v>81</v>
      </c>
      <c r="D676">
        <v>80</v>
      </c>
      <c r="E676" s="1">
        <v>9200</v>
      </c>
      <c r="F676" s="2" t="s">
        <v>82</v>
      </c>
      <c r="G676" s="1">
        <f t="shared" si="40"/>
        <v>1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88</v>
      </c>
      <c r="N676" t="s">
        <v>162</v>
      </c>
      <c r="O676" t="s">
        <v>90</v>
      </c>
      <c r="P676" t="s">
        <v>90</v>
      </c>
      <c r="Q676" t="s">
        <v>91</v>
      </c>
      <c r="R676" t="s">
        <v>115</v>
      </c>
      <c r="S676">
        <v>6</v>
      </c>
      <c r="T676">
        <v>6</v>
      </c>
      <c r="U676" s="2">
        <v>1965</v>
      </c>
      <c r="V676" s="2">
        <v>1965</v>
      </c>
      <c r="W676" s="1">
        <f t="shared" si="41"/>
        <v>57</v>
      </c>
      <c r="X676" s="1">
        <f t="shared" si="42"/>
        <v>57</v>
      </c>
      <c r="Y676" t="s">
        <v>93</v>
      </c>
      <c r="Z676" t="s">
        <v>94</v>
      </c>
      <c r="AA676" t="s">
        <v>140</v>
      </c>
      <c r="AB676" t="s">
        <v>140</v>
      </c>
      <c r="AC676" t="s">
        <v>117</v>
      </c>
      <c r="AE676">
        <v>0</v>
      </c>
      <c r="AF676" t="s">
        <v>98</v>
      </c>
      <c r="AG676" t="s">
        <v>98</v>
      </c>
      <c r="AH676" t="s">
        <v>118</v>
      </c>
      <c r="AI676" s="1">
        <f>VLOOKUP('Housing Data Set'!AH676, 'Look-Up Tab'!$B$3:$C$8,2,FALSE)</f>
        <v>2</v>
      </c>
      <c r="AJ676" t="s">
        <v>98</v>
      </c>
      <c r="AK676" t="s">
        <v>98</v>
      </c>
      <c r="AL676" t="s">
        <v>100</v>
      </c>
      <c r="AM676" t="s">
        <v>153</v>
      </c>
      <c r="AN676">
        <v>892</v>
      </c>
      <c r="AO676" t="s">
        <v>102</v>
      </c>
      <c r="AP676">
        <v>0</v>
      </c>
      <c r="AQ676">
        <v>244</v>
      </c>
      <c r="AR676">
        <v>1136</v>
      </c>
      <c r="AS676" t="s">
        <v>103</v>
      </c>
      <c r="AT676" t="s">
        <v>98</v>
      </c>
      <c r="AU676" t="s">
        <v>105</v>
      </c>
      <c r="AV676" t="s">
        <v>106</v>
      </c>
      <c r="AW676">
        <v>1136</v>
      </c>
      <c r="AX676">
        <v>0</v>
      </c>
      <c r="AY676">
        <v>0</v>
      </c>
      <c r="AZ676">
        <v>1136</v>
      </c>
      <c r="BA676">
        <v>1</v>
      </c>
      <c r="BB676">
        <v>0</v>
      </c>
      <c r="BC676">
        <v>1</v>
      </c>
      <c r="BD676">
        <v>0</v>
      </c>
      <c r="BE676">
        <v>3</v>
      </c>
      <c r="BF676">
        <v>1</v>
      </c>
      <c r="BG676" t="s">
        <v>98</v>
      </c>
      <c r="BH676" s="1">
        <v>5</v>
      </c>
      <c r="BI676" t="s">
        <v>107</v>
      </c>
      <c r="BJ676" s="2">
        <v>1</v>
      </c>
      <c r="BK676" s="1">
        <f t="shared" si="43"/>
        <v>1</v>
      </c>
      <c r="BL676" t="s">
        <v>97</v>
      </c>
      <c r="BM676" t="s">
        <v>108</v>
      </c>
      <c r="BN676">
        <v>1965</v>
      </c>
      <c r="BO676" t="s">
        <v>109</v>
      </c>
      <c r="BP676">
        <v>1</v>
      </c>
      <c r="BQ676">
        <v>384</v>
      </c>
      <c r="BR676" t="s">
        <v>98</v>
      </c>
      <c r="BS676" t="s">
        <v>98</v>
      </c>
      <c r="BT676" t="s">
        <v>105</v>
      </c>
      <c r="BU676">
        <v>426</v>
      </c>
      <c r="BV676">
        <v>0</v>
      </c>
      <c r="BW676">
        <v>0</v>
      </c>
      <c r="BX676">
        <v>0</v>
      </c>
      <c r="BY676">
        <v>0</v>
      </c>
      <c r="BZ676">
        <v>0</v>
      </c>
      <c r="CA676" t="s">
        <v>83</v>
      </c>
      <c r="CB676" t="s">
        <v>83</v>
      </c>
      <c r="CC676" t="s">
        <v>83</v>
      </c>
      <c r="CD676">
        <v>0</v>
      </c>
      <c r="CE676">
        <v>7</v>
      </c>
      <c r="CF676">
        <v>2008</v>
      </c>
      <c r="CG676" t="s">
        <v>110</v>
      </c>
      <c r="CH676" t="s">
        <v>111</v>
      </c>
      <c r="CI676" s="3">
        <v>140000</v>
      </c>
    </row>
    <row r="677" spans="1:87" x14ac:dyDescent="0.3">
      <c r="A677" s="1">
        <v>676</v>
      </c>
      <c r="B677">
        <v>160</v>
      </c>
      <c r="C677" t="s">
        <v>81</v>
      </c>
      <c r="D677">
        <v>24</v>
      </c>
      <c r="E677" s="1">
        <v>2289</v>
      </c>
      <c r="F677" s="2" t="s">
        <v>82</v>
      </c>
      <c r="G677" s="1">
        <f t="shared" si="40"/>
        <v>1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88</v>
      </c>
      <c r="N677" t="s">
        <v>216</v>
      </c>
      <c r="O677" t="s">
        <v>90</v>
      </c>
      <c r="P677" t="s">
        <v>90</v>
      </c>
      <c r="Q677" t="s">
        <v>198</v>
      </c>
      <c r="R677" t="s">
        <v>92</v>
      </c>
      <c r="S677">
        <v>6</v>
      </c>
      <c r="T677">
        <v>6</v>
      </c>
      <c r="U677" s="2">
        <v>1978</v>
      </c>
      <c r="V677" s="2">
        <v>1978</v>
      </c>
      <c r="W677" s="1">
        <f t="shared" si="41"/>
        <v>44</v>
      </c>
      <c r="X677" s="1">
        <f t="shared" si="42"/>
        <v>44</v>
      </c>
      <c r="Y677" t="s">
        <v>93</v>
      </c>
      <c r="Z677" t="s">
        <v>94</v>
      </c>
      <c r="AA677" t="s">
        <v>161</v>
      </c>
      <c r="AB677" t="s">
        <v>226</v>
      </c>
      <c r="AC677" t="s">
        <v>117</v>
      </c>
      <c r="AE677">
        <v>0</v>
      </c>
      <c r="AF677" t="s">
        <v>98</v>
      </c>
      <c r="AG677" t="s">
        <v>98</v>
      </c>
      <c r="AH677" t="s">
        <v>118</v>
      </c>
      <c r="AI677" s="1">
        <f>VLOOKUP('Housing Data Set'!AH677, 'Look-Up Tab'!$B$3:$C$8,2,FALSE)</f>
        <v>2</v>
      </c>
      <c r="AJ677" t="s">
        <v>98</v>
      </c>
      <c r="AK677" t="s">
        <v>98</v>
      </c>
      <c r="AL677" t="s">
        <v>100</v>
      </c>
      <c r="AM677" t="s">
        <v>119</v>
      </c>
      <c r="AN677">
        <v>311</v>
      </c>
      <c r="AO677" t="s">
        <v>102</v>
      </c>
      <c r="AP677">
        <v>0</v>
      </c>
      <c r="AQ677">
        <v>544</v>
      </c>
      <c r="AR677">
        <v>855</v>
      </c>
      <c r="AS677" t="s">
        <v>103</v>
      </c>
      <c r="AT677" t="s">
        <v>98</v>
      </c>
      <c r="AU677" t="s">
        <v>105</v>
      </c>
      <c r="AV677" t="s">
        <v>106</v>
      </c>
      <c r="AW677">
        <v>855</v>
      </c>
      <c r="AX677">
        <v>586</v>
      </c>
      <c r="AY677">
        <v>0</v>
      </c>
      <c r="AZ677">
        <v>1441</v>
      </c>
      <c r="BA677">
        <v>0</v>
      </c>
      <c r="BB677">
        <v>0</v>
      </c>
      <c r="BC677">
        <v>2</v>
      </c>
      <c r="BD677">
        <v>1</v>
      </c>
      <c r="BE677">
        <v>3</v>
      </c>
      <c r="BF677">
        <v>1</v>
      </c>
      <c r="BG677" t="s">
        <v>98</v>
      </c>
      <c r="BH677" s="1">
        <v>7</v>
      </c>
      <c r="BI677" t="s">
        <v>107</v>
      </c>
      <c r="BJ677" s="2">
        <v>1</v>
      </c>
      <c r="BK677" s="1">
        <f t="shared" si="43"/>
        <v>1</v>
      </c>
      <c r="BL677" t="s">
        <v>98</v>
      </c>
      <c r="BM677" t="s">
        <v>108</v>
      </c>
      <c r="BN677">
        <v>1978</v>
      </c>
      <c r="BO677" t="s">
        <v>102</v>
      </c>
      <c r="BP677">
        <v>2</v>
      </c>
      <c r="BQ677">
        <v>440</v>
      </c>
      <c r="BR677" t="s">
        <v>98</v>
      </c>
      <c r="BS677" t="s">
        <v>98</v>
      </c>
      <c r="BT677" t="s">
        <v>105</v>
      </c>
      <c r="BU677">
        <v>28</v>
      </c>
      <c r="BV677">
        <v>0</v>
      </c>
      <c r="BW677">
        <v>0</v>
      </c>
      <c r="BX677">
        <v>0</v>
      </c>
      <c r="BY677">
        <v>0</v>
      </c>
      <c r="BZ677">
        <v>0</v>
      </c>
      <c r="CA677" t="s">
        <v>83</v>
      </c>
      <c r="CB677" t="s">
        <v>83</v>
      </c>
      <c r="CC677" t="s">
        <v>83</v>
      </c>
      <c r="CD677">
        <v>0</v>
      </c>
      <c r="CE677">
        <v>4</v>
      </c>
      <c r="CF677">
        <v>2009</v>
      </c>
      <c r="CG677" t="s">
        <v>110</v>
      </c>
      <c r="CH677" t="s">
        <v>111</v>
      </c>
      <c r="CI677" s="3">
        <v>148500</v>
      </c>
    </row>
    <row r="678" spans="1:87" x14ac:dyDescent="0.3">
      <c r="A678" s="1">
        <v>677</v>
      </c>
      <c r="B678">
        <v>70</v>
      </c>
      <c r="C678" t="s">
        <v>142</v>
      </c>
      <c r="D678">
        <v>60</v>
      </c>
      <c r="E678" s="1">
        <v>9600</v>
      </c>
      <c r="F678" s="2" t="s">
        <v>82</v>
      </c>
      <c r="G678" s="1">
        <f t="shared" si="40"/>
        <v>1</v>
      </c>
      <c r="H678" t="s">
        <v>174</v>
      </c>
      <c r="I678" t="s">
        <v>84</v>
      </c>
      <c r="J678" t="s">
        <v>85</v>
      </c>
      <c r="K678" t="s">
        <v>86</v>
      </c>
      <c r="L678" t="s">
        <v>87</v>
      </c>
      <c r="M678" t="s">
        <v>88</v>
      </c>
      <c r="N678" t="s">
        <v>143</v>
      </c>
      <c r="O678" t="s">
        <v>90</v>
      </c>
      <c r="P678" t="s">
        <v>90</v>
      </c>
      <c r="Q678" t="s">
        <v>91</v>
      </c>
      <c r="R678" t="s">
        <v>92</v>
      </c>
      <c r="S678">
        <v>4</v>
      </c>
      <c r="T678">
        <v>2</v>
      </c>
      <c r="U678" s="2">
        <v>1900</v>
      </c>
      <c r="V678" s="2">
        <v>1950</v>
      </c>
      <c r="W678" s="1">
        <f t="shared" si="41"/>
        <v>122</v>
      </c>
      <c r="X678" s="1">
        <f t="shared" si="42"/>
        <v>72</v>
      </c>
      <c r="Y678" t="s">
        <v>93</v>
      </c>
      <c r="Z678" t="s">
        <v>94</v>
      </c>
      <c r="AA678" t="s">
        <v>186</v>
      </c>
      <c r="AB678" t="s">
        <v>203</v>
      </c>
      <c r="AC678" t="s">
        <v>117</v>
      </c>
      <c r="AE678">
        <v>0</v>
      </c>
      <c r="AF678" t="s">
        <v>98</v>
      </c>
      <c r="AG678" t="s">
        <v>98</v>
      </c>
      <c r="AH678" t="s">
        <v>126</v>
      </c>
      <c r="AI678" s="1">
        <f>VLOOKUP('Housing Data Set'!AH678, 'Look-Up Tab'!$B$3:$C$8,2,FALSE)</f>
        <v>1</v>
      </c>
      <c r="AJ678" t="s">
        <v>98</v>
      </c>
      <c r="AK678" t="s">
        <v>147</v>
      </c>
      <c r="AL678" t="s">
        <v>100</v>
      </c>
      <c r="AM678" t="s">
        <v>102</v>
      </c>
      <c r="AN678">
        <v>0</v>
      </c>
      <c r="AO678" t="s">
        <v>102</v>
      </c>
      <c r="AP678">
        <v>0</v>
      </c>
      <c r="AQ678">
        <v>1095</v>
      </c>
      <c r="AR678">
        <v>1095</v>
      </c>
      <c r="AS678" t="s">
        <v>206</v>
      </c>
      <c r="AT678" t="s">
        <v>147</v>
      </c>
      <c r="AU678" t="s">
        <v>177</v>
      </c>
      <c r="AV678" t="s">
        <v>106</v>
      </c>
      <c r="AW678">
        <v>1095</v>
      </c>
      <c r="AX678">
        <v>679</v>
      </c>
      <c r="AY678">
        <v>0</v>
      </c>
      <c r="AZ678">
        <v>1774</v>
      </c>
      <c r="BA678">
        <v>1</v>
      </c>
      <c r="BB678">
        <v>0</v>
      </c>
      <c r="BC678">
        <v>2</v>
      </c>
      <c r="BD678">
        <v>0</v>
      </c>
      <c r="BE678">
        <v>4</v>
      </c>
      <c r="BF678">
        <v>2</v>
      </c>
      <c r="BG678" t="s">
        <v>98</v>
      </c>
      <c r="BH678" s="1">
        <v>8</v>
      </c>
      <c r="BI678" t="s">
        <v>224</v>
      </c>
      <c r="BJ678" s="2">
        <v>0</v>
      </c>
      <c r="BK678" s="1">
        <f t="shared" si="43"/>
        <v>0</v>
      </c>
      <c r="BL678" t="s">
        <v>83</v>
      </c>
      <c r="BM678" t="s">
        <v>217</v>
      </c>
      <c r="BN678">
        <v>1920</v>
      </c>
      <c r="BO678" t="s">
        <v>102</v>
      </c>
      <c r="BP678">
        <v>3</v>
      </c>
      <c r="BQ678">
        <v>779</v>
      </c>
      <c r="BR678" t="s">
        <v>147</v>
      </c>
      <c r="BS678" t="s">
        <v>147</v>
      </c>
      <c r="BT678" t="s">
        <v>177</v>
      </c>
      <c r="BU678">
        <v>0</v>
      </c>
      <c r="BV678">
        <v>0</v>
      </c>
      <c r="BW678">
        <v>90</v>
      </c>
      <c r="BX678">
        <v>0</v>
      </c>
      <c r="BY678">
        <v>0</v>
      </c>
      <c r="BZ678">
        <v>0</v>
      </c>
      <c r="CA678" t="s">
        <v>83</v>
      </c>
      <c r="CB678" t="s">
        <v>83</v>
      </c>
      <c r="CC678" t="s">
        <v>83</v>
      </c>
      <c r="CD678">
        <v>0</v>
      </c>
      <c r="CE678">
        <v>5</v>
      </c>
      <c r="CF678">
        <v>2006</v>
      </c>
      <c r="CG678" t="s">
        <v>110</v>
      </c>
      <c r="CH678" t="s">
        <v>111</v>
      </c>
      <c r="CI678" s="3">
        <v>87000</v>
      </c>
    </row>
    <row r="679" spans="1:87" x14ac:dyDescent="0.3">
      <c r="A679" s="1">
        <v>678</v>
      </c>
      <c r="B679">
        <v>30</v>
      </c>
      <c r="C679" t="s">
        <v>81</v>
      </c>
      <c r="D679">
        <v>52</v>
      </c>
      <c r="E679" s="1">
        <v>9022</v>
      </c>
      <c r="F679" s="2" t="s">
        <v>82</v>
      </c>
      <c r="G679" s="1">
        <f t="shared" si="40"/>
        <v>1</v>
      </c>
      <c r="H679" t="s">
        <v>83</v>
      </c>
      <c r="I679" t="s">
        <v>84</v>
      </c>
      <c r="J679" t="s">
        <v>85</v>
      </c>
      <c r="K679" t="s">
        <v>86</v>
      </c>
      <c r="L679" t="s">
        <v>87</v>
      </c>
      <c r="M679" t="s">
        <v>88</v>
      </c>
      <c r="N679" t="s">
        <v>143</v>
      </c>
      <c r="O679" t="s">
        <v>90</v>
      </c>
      <c r="P679" t="s">
        <v>90</v>
      </c>
      <c r="Q679" t="s">
        <v>91</v>
      </c>
      <c r="R679" t="s">
        <v>115</v>
      </c>
      <c r="S679">
        <v>5</v>
      </c>
      <c r="T679">
        <v>8</v>
      </c>
      <c r="U679" s="2">
        <v>1924</v>
      </c>
      <c r="V679" s="2">
        <v>2006</v>
      </c>
      <c r="W679" s="1">
        <f t="shared" si="41"/>
        <v>98</v>
      </c>
      <c r="X679" s="1">
        <f t="shared" si="42"/>
        <v>16</v>
      </c>
      <c r="Y679" t="s">
        <v>93</v>
      </c>
      <c r="Z679" t="s">
        <v>94</v>
      </c>
      <c r="AA679" t="s">
        <v>95</v>
      </c>
      <c r="AB679" t="s">
        <v>95</v>
      </c>
      <c r="AC679" t="s">
        <v>117</v>
      </c>
      <c r="AE679">
        <v>0</v>
      </c>
      <c r="AF679" t="s">
        <v>97</v>
      </c>
      <c r="AG679" t="s">
        <v>98</v>
      </c>
      <c r="AH679" t="s">
        <v>126</v>
      </c>
      <c r="AI679" s="1">
        <f>VLOOKUP('Housing Data Set'!AH679, 'Look-Up Tab'!$B$3:$C$8,2,FALSE)</f>
        <v>1</v>
      </c>
      <c r="AJ679" t="s">
        <v>98</v>
      </c>
      <c r="AK679" t="s">
        <v>98</v>
      </c>
      <c r="AL679" t="s">
        <v>100</v>
      </c>
      <c r="AM679" t="s">
        <v>102</v>
      </c>
      <c r="AN679">
        <v>0</v>
      </c>
      <c r="AO679" t="s">
        <v>102</v>
      </c>
      <c r="AP679">
        <v>0</v>
      </c>
      <c r="AQ679">
        <v>768</v>
      </c>
      <c r="AR679">
        <v>768</v>
      </c>
      <c r="AS679" t="s">
        <v>103</v>
      </c>
      <c r="AT679" t="s">
        <v>104</v>
      </c>
      <c r="AU679" t="s">
        <v>105</v>
      </c>
      <c r="AV679" t="s">
        <v>106</v>
      </c>
      <c r="AW679">
        <v>792</v>
      </c>
      <c r="AX679">
        <v>0</v>
      </c>
      <c r="AY679">
        <v>0</v>
      </c>
      <c r="AZ679">
        <v>792</v>
      </c>
      <c r="BA679">
        <v>0</v>
      </c>
      <c r="BB679">
        <v>0</v>
      </c>
      <c r="BC679">
        <v>1</v>
      </c>
      <c r="BD679">
        <v>0</v>
      </c>
      <c r="BE679">
        <v>2</v>
      </c>
      <c r="BF679">
        <v>1</v>
      </c>
      <c r="BG679" t="s">
        <v>97</v>
      </c>
      <c r="BH679" s="1">
        <v>5</v>
      </c>
      <c r="BI679" t="s">
        <v>107</v>
      </c>
      <c r="BJ679" s="2">
        <v>0</v>
      </c>
      <c r="BK679" s="1">
        <f t="shared" si="43"/>
        <v>0</v>
      </c>
      <c r="BL679" t="s">
        <v>83</v>
      </c>
      <c r="BM679" t="s">
        <v>127</v>
      </c>
      <c r="BN679">
        <v>1924</v>
      </c>
      <c r="BO679" t="s">
        <v>102</v>
      </c>
      <c r="BP679">
        <v>1</v>
      </c>
      <c r="BQ679">
        <v>240</v>
      </c>
      <c r="BR679" t="s">
        <v>147</v>
      </c>
      <c r="BS679" t="s">
        <v>147</v>
      </c>
      <c r="BT679" t="s">
        <v>177</v>
      </c>
      <c r="BU679">
        <v>316</v>
      </c>
      <c r="BV679">
        <v>0</v>
      </c>
      <c r="BW679">
        <v>120</v>
      </c>
      <c r="BX679">
        <v>0</v>
      </c>
      <c r="BY679">
        <v>0</v>
      </c>
      <c r="BZ679">
        <v>0</v>
      </c>
      <c r="CA679" t="s">
        <v>83</v>
      </c>
      <c r="CB679" t="s">
        <v>83</v>
      </c>
      <c r="CC679" t="s">
        <v>83</v>
      </c>
      <c r="CD679">
        <v>0</v>
      </c>
      <c r="CE679">
        <v>5</v>
      </c>
      <c r="CF679">
        <v>2009</v>
      </c>
      <c r="CG679" t="s">
        <v>110</v>
      </c>
      <c r="CH679" t="s">
        <v>111</v>
      </c>
      <c r="CI679" s="3">
        <v>109500</v>
      </c>
    </row>
    <row r="680" spans="1:87" x14ac:dyDescent="0.3">
      <c r="A680" s="1">
        <v>679</v>
      </c>
      <c r="B680">
        <v>20</v>
      </c>
      <c r="C680" t="s">
        <v>81</v>
      </c>
      <c r="D680">
        <v>80</v>
      </c>
      <c r="E680" s="1">
        <v>11844</v>
      </c>
      <c r="F680" s="2" t="s">
        <v>82</v>
      </c>
      <c r="G680" s="1">
        <f t="shared" si="40"/>
        <v>1</v>
      </c>
      <c r="H680" t="s">
        <v>83</v>
      </c>
      <c r="I680" t="s">
        <v>120</v>
      </c>
      <c r="J680" t="s">
        <v>85</v>
      </c>
      <c r="K680" t="s">
        <v>86</v>
      </c>
      <c r="L680" t="s">
        <v>87</v>
      </c>
      <c r="M680" t="s">
        <v>88</v>
      </c>
      <c r="N680" t="s">
        <v>200</v>
      </c>
      <c r="O680" t="s">
        <v>90</v>
      </c>
      <c r="P680" t="s">
        <v>90</v>
      </c>
      <c r="Q680" t="s">
        <v>91</v>
      </c>
      <c r="R680" t="s">
        <v>115</v>
      </c>
      <c r="S680">
        <v>8</v>
      </c>
      <c r="T680">
        <v>5</v>
      </c>
      <c r="U680" s="2">
        <v>2008</v>
      </c>
      <c r="V680" s="2">
        <v>2008</v>
      </c>
      <c r="W680" s="1">
        <f t="shared" si="41"/>
        <v>14</v>
      </c>
      <c r="X680" s="1">
        <f t="shared" si="42"/>
        <v>14</v>
      </c>
      <c r="Y680" t="s">
        <v>152</v>
      </c>
      <c r="Z680" t="s">
        <v>94</v>
      </c>
      <c r="AA680" t="s">
        <v>95</v>
      </c>
      <c r="AB680" t="s">
        <v>95</v>
      </c>
      <c r="AC680" t="s">
        <v>137</v>
      </c>
      <c r="AE680">
        <v>464</v>
      </c>
      <c r="AF680" t="s">
        <v>97</v>
      </c>
      <c r="AG680" t="s">
        <v>98</v>
      </c>
      <c r="AH680" t="s">
        <v>99</v>
      </c>
      <c r="AI680" s="1">
        <f>VLOOKUP('Housing Data Set'!AH680, 'Look-Up Tab'!$B$3:$C$8,2,FALSE)</f>
        <v>3</v>
      </c>
      <c r="AJ680" t="s">
        <v>104</v>
      </c>
      <c r="AK680" t="s">
        <v>98</v>
      </c>
      <c r="AL680" t="s">
        <v>121</v>
      </c>
      <c r="AM680" t="s">
        <v>102</v>
      </c>
      <c r="AN680">
        <v>0</v>
      </c>
      <c r="AO680" t="s">
        <v>102</v>
      </c>
      <c r="AP680">
        <v>0</v>
      </c>
      <c r="AQ680">
        <v>2046</v>
      </c>
      <c r="AR680">
        <v>2046</v>
      </c>
      <c r="AS680" t="s">
        <v>103</v>
      </c>
      <c r="AT680" t="s">
        <v>104</v>
      </c>
      <c r="AU680" t="s">
        <v>105</v>
      </c>
      <c r="AV680" t="s">
        <v>106</v>
      </c>
      <c r="AW680">
        <v>2046</v>
      </c>
      <c r="AX680">
        <v>0</v>
      </c>
      <c r="AY680">
        <v>0</v>
      </c>
      <c r="AZ680">
        <v>2046</v>
      </c>
      <c r="BA680">
        <v>0</v>
      </c>
      <c r="BB680">
        <v>0</v>
      </c>
      <c r="BC680">
        <v>2</v>
      </c>
      <c r="BD680">
        <v>1</v>
      </c>
      <c r="BE680">
        <v>3</v>
      </c>
      <c r="BF680">
        <v>1</v>
      </c>
      <c r="BG680" t="s">
        <v>97</v>
      </c>
      <c r="BH680" s="1">
        <v>7</v>
      </c>
      <c r="BI680" t="s">
        <v>107</v>
      </c>
      <c r="BJ680" s="2">
        <v>1</v>
      </c>
      <c r="BK680" s="1">
        <f t="shared" si="43"/>
        <v>1</v>
      </c>
      <c r="BL680" t="s">
        <v>97</v>
      </c>
      <c r="BM680" t="s">
        <v>108</v>
      </c>
      <c r="BN680">
        <v>2008</v>
      </c>
      <c r="BO680" t="s">
        <v>157</v>
      </c>
      <c r="BP680">
        <v>3</v>
      </c>
      <c r="BQ680">
        <v>834</v>
      </c>
      <c r="BR680" t="s">
        <v>98</v>
      </c>
      <c r="BS680" t="s">
        <v>98</v>
      </c>
      <c r="BT680" t="s">
        <v>105</v>
      </c>
      <c r="BU680">
        <v>322</v>
      </c>
      <c r="BV680">
        <v>82</v>
      </c>
      <c r="BW680">
        <v>0</v>
      </c>
      <c r="BX680">
        <v>0</v>
      </c>
      <c r="BY680">
        <v>0</v>
      </c>
      <c r="BZ680">
        <v>0</v>
      </c>
      <c r="CA680" t="s">
        <v>83</v>
      </c>
      <c r="CB680" t="s">
        <v>83</v>
      </c>
      <c r="CC680" t="s">
        <v>83</v>
      </c>
      <c r="CD680">
        <v>0</v>
      </c>
      <c r="CE680">
        <v>7</v>
      </c>
      <c r="CF680">
        <v>2009</v>
      </c>
      <c r="CG680" t="s">
        <v>158</v>
      </c>
      <c r="CH680" t="s">
        <v>159</v>
      </c>
      <c r="CI680" s="3">
        <v>372500</v>
      </c>
    </row>
    <row r="681" spans="1:87" x14ac:dyDescent="0.3">
      <c r="A681" s="1">
        <v>680</v>
      </c>
      <c r="B681">
        <v>20</v>
      </c>
      <c r="C681" t="s">
        <v>81</v>
      </c>
      <c r="D681" t="s">
        <v>83</v>
      </c>
      <c r="E681" s="1">
        <v>9945</v>
      </c>
      <c r="F681" s="2" t="s">
        <v>82</v>
      </c>
      <c r="G681" s="1">
        <f t="shared" si="40"/>
        <v>1</v>
      </c>
      <c r="H681" t="s">
        <v>83</v>
      </c>
      <c r="I681" t="s">
        <v>120</v>
      </c>
      <c r="J681" t="s">
        <v>85</v>
      </c>
      <c r="K681" t="s">
        <v>86</v>
      </c>
      <c r="L681" t="s">
        <v>87</v>
      </c>
      <c r="M681" t="s">
        <v>88</v>
      </c>
      <c r="N681" t="s">
        <v>151</v>
      </c>
      <c r="O681" t="s">
        <v>90</v>
      </c>
      <c r="P681" t="s">
        <v>90</v>
      </c>
      <c r="Q681" t="s">
        <v>91</v>
      </c>
      <c r="R681" t="s">
        <v>115</v>
      </c>
      <c r="S681">
        <v>5</v>
      </c>
      <c r="T681">
        <v>5</v>
      </c>
      <c r="U681" s="2">
        <v>1961</v>
      </c>
      <c r="V681" s="2">
        <v>1961</v>
      </c>
      <c r="W681" s="1">
        <f t="shared" si="41"/>
        <v>61</v>
      </c>
      <c r="X681" s="1">
        <f t="shared" si="42"/>
        <v>61</v>
      </c>
      <c r="Y681" t="s">
        <v>152</v>
      </c>
      <c r="Z681" t="s">
        <v>94</v>
      </c>
      <c r="AA681" t="s">
        <v>124</v>
      </c>
      <c r="AB681" t="s">
        <v>124</v>
      </c>
      <c r="AC681" t="s">
        <v>96</v>
      </c>
      <c r="AE681">
        <v>57</v>
      </c>
      <c r="AF681" t="s">
        <v>98</v>
      </c>
      <c r="AG681" t="s">
        <v>98</v>
      </c>
      <c r="AH681" t="s">
        <v>118</v>
      </c>
      <c r="AI681" s="1">
        <f>VLOOKUP('Housing Data Set'!AH681, 'Look-Up Tab'!$B$3:$C$8,2,FALSE)</f>
        <v>2</v>
      </c>
      <c r="AJ681" t="s">
        <v>98</v>
      </c>
      <c r="AK681" t="s">
        <v>98</v>
      </c>
      <c r="AL681" t="s">
        <v>100</v>
      </c>
      <c r="AM681" t="s">
        <v>153</v>
      </c>
      <c r="AN681">
        <v>827</v>
      </c>
      <c r="AO681" t="s">
        <v>102</v>
      </c>
      <c r="AP681">
        <v>0</v>
      </c>
      <c r="AQ681">
        <v>161</v>
      </c>
      <c r="AR681">
        <v>988</v>
      </c>
      <c r="AS681" t="s">
        <v>103</v>
      </c>
      <c r="AT681" t="s">
        <v>98</v>
      </c>
      <c r="AU681" t="s">
        <v>105</v>
      </c>
      <c r="AV681" t="s">
        <v>106</v>
      </c>
      <c r="AW681">
        <v>988</v>
      </c>
      <c r="AX681">
        <v>0</v>
      </c>
      <c r="AY681">
        <v>0</v>
      </c>
      <c r="AZ681">
        <v>988</v>
      </c>
      <c r="BA681">
        <v>1</v>
      </c>
      <c r="BB681">
        <v>0</v>
      </c>
      <c r="BC681">
        <v>1</v>
      </c>
      <c r="BD681">
        <v>0</v>
      </c>
      <c r="BE681">
        <v>3</v>
      </c>
      <c r="BF681">
        <v>1</v>
      </c>
      <c r="BG681" t="s">
        <v>98</v>
      </c>
      <c r="BH681" s="1">
        <v>5</v>
      </c>
      <c r="BI681" t="s">
        <v>107</v>
      </c>
      <c r="BJ681" s="2">
        <v>0</v>
      </c>
      <c r="BK681" s="1">
        <f t="shared" si="43"/>
        <v>0</v>
      </c>
      <c r="BL681" t="s">
        <v>83</v>
      </c>
      <c r="BM681" t="s">
        <v>127</v>
      </c>
      <c r="BN681">
        <v>1963</v>
      </c>
      <c r="BO681" t="s">
        <v>102</v>
      </c>
      <c r="BP681">
        <v>2</v>
      </c>
      <c r="BQ681">
        <v>572</v>
      </c>
      <c r="BR681" t="s">
        <v>98</v>
      </c>
      <c r="BS681" t="s">
        <v>98</v>
      </c>
      <c r="BT681" t="s">
        <v>105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 t="s">
        <v>83</v>
      </c>
      <c r="CB681" t="s">
        <v>83</v>
      </c>
      <c r="CC681" t="s">
        <v>83</v>
      </c>
      <c r="CD681">
        <v>0</v>
      </c>
      <c r="CE681">
        <v>10</v>
      </c>
      <c r="CF681">
        <v>2007</v>
      </c>
      <c r="CG681" t="s">
        <v>110</v>
      </c>
      <c r="CH681" t="s">
        <v>111</v>
      </c>
      <c r="CI681" s="3">
        <v>128500</v>
      </c>
    </row>
    <row r="682" spans="1:87" x14ac:dyDescent="0.3">
      <c r="A682" s="1">
        <v>681</v>
      </c>
      <c r="B682">
        <v>120</v>
      </c>
      <c r="C682" t="s">
        <v>81</v>
      </c>
      <c r="D682">
        <v>50</v>
      </c>
      <c r="E682" s="1">
        <v>8012</v>
      </c>
      <c r="F682" s="2" t="s">
        <v>82</v>
      </c>
      <c r="G682" s="1">
        <f t="shared" si="40"/>
        <v>1</v>
      </c>
      <c r="H682" t="s">
        <v>83</v>
      </c>
      <c r="I682" t="s">
        <v>84</v>
      </c>
      <c r="J682" t="s">
        <v>85</v>
      </c>
      <c r="K682" t="s">
        <v>86</v>
      </c>
      <c r="L682" t="s">
        <v>87</v>
      </c>
      <c r="M682" t="s">
        <v>88</v>
      </c>
      <c r="N682" t="s">
        <v>170</v>
      </c>
      <c r="O682" t="s">
        <v>90</v>
      </c>
      <c r="P682" t="s">
        <v>90</v>
      </c>
      <c r="Q682" t="s">
        <v>179</v>
      </c>
      <c r="R682" t="s">
        <v>115</v>
      </c>
      <c r="S682">
        <v>6</v>
      </c>
      <c r="T682">
        <v>5</v>
      </c>
      <c r="U682" s="2">
        <v>1980</v>
      </c>
      <c r="V682" s="2">
        <v>1980</v>
      </c>
      <c r="W682" s="1">
        <f t="shared" si="41"/>
        <v>42</v>
      </c>
      <c r="X682" s="1">
        <f t="shared" si="42"/>
        <v>42</v>
      </c>
      <c r="Y682" t="s">
        <v>93</v>
      </c>
      <c r="Z682" t="s">
        <v>94</v>
      </c>
      <c r="AA682" t="s">
        <v>161</v>
      </c>
      <c r="AB682" t="s">
        <v>161</v>
      </c>
      <c r="AC682" t="s">
        <v>117</v>
      </c>
      <c r="AE682">
        <v>0</v>
      </c>
      <c r="AF682" t="s">
        <v>98</v>
      </c>
      <c r="AG682" t="s">
        <v>98</v>
      </c>
      <c r="AH682" t="s">
        <v>118</v>
      </c>
      <c r="AI682" s="1">
        <f>VLOOKUP('Housing Data Set'!AH682, 'Look-Up Tab'!$B$3:$C$8,2,FALSE)</f>
        <v>2</v>
      </c>
      <c r="AJ682" t="s">
        <v>97</v>
      </c>
      <c r="AK682" t="s">
        <v>98</v>
      </c>
      <c r="AL682" t="s">
        <v>100</v>
      </c>
      <c r="AM682" t="s">
        <v>141</v>
      </c>
      <c r="AN682">
        <v>543</v>
      </c>
      <c r="AO682" t="s">
        <v>141</v>
      </c>
      <c r="AP682">
        <v>119</v>
      </c>
      <c r="AQ682">
        <v>261</v>
      </c>
      <c r="AR682">
        <v>923</v>
      </c>
      <c r="AS682" t="s">
        <v>103</v>
      </c>
      <c r="AT682" t="s">
        <v>98</v>
      </c>
      <c r="AU682" t="s">
        <v>105</v>
      </c>
      <c r="AV682" t="s">
        <v>106</v>
      </c>
      <c r="AW682">
        <v>923</v>
      </c>
      <c r="AX682">
        <v>0</v>
      </c>
      <c r="AY682">
        <v>0</v>
      </c>
      <c r="AZ682">
        <v>923</v>
      </c>
      <c r="BA682">
        <v>0</v>
      </c>
      <c r="BB682">
        <v>0</v>
      </c>
      <c r="BC682">
        <v>2</v>
      </c>
      <c r="BD682">
        <v>0</v>
      </c>
      <c r="BE682">
        <v>2</v>
      </c>
      <c r="BF682">
        <v>1</v>
      </c>
      <c r="BG682" t="s">
        <v>98</v>
      </c>
      <c r="BH682" s="1">
        <v>5</v>
      </c>
      <c r="BI682" t="s">
        <v>107</v>
      </c>
      <c r="BJ682" s="2">
        <v>1</v>
      </c>
      <c r="BK682" s="1">
        <f t="shared" si="43"/>
        <v>1</v>
      </c>
      <c r="BL682" t="s">
        <v>98</v>
      </c>
      <c r="BM682" t="s">
        <v>108</v>
      </c>
      <c r="BN682">
        <v>1980</v>
      </c>
      <c r="BO682" t="s">
        <v>109</v>
      </c>
      <c r="BP682">
        <v>1</v>
      </c>
      <c r="BQ682">
        <v>264</v>
      </c>
      <c r="BR682" t="s">
        <v>98</v>
      </c>
      <c r="BS682" t="s">
        <v>98</v>
      </c>
      <c r="BT682" t="s">
        <v>105</v>
      </c>
      <c r="BU682">
        <v>80</v>
      </c>
      <c r="BV682">
        <v>0</v>
      </c>
      <c r="BW682">
        <v>0</v>
      </c>
      <c r="BX682">
        <v>0</v>
      </c>
      <c r="BY682">
        <v>0</v>
      </c>
      <c r="BZ682">
        <v>0</v>
      </c>
      <c r="CA682" t="s">
        <v>83</v>
      </c>
      <c r="CB682" t="s">
        <v>83</v>
      </c>
      <c r="CC682" t="s">
        <v>83</v>
      </c>
      <c r="CD682">
        <v>0</v>
      </c>
      <c r="CE682">
        <v>5</v>
      </c>
      <c r="CF682">
        <v>2010</v>
      </c>
      <c r="CG682" t="s">
        <v>110</v>
      </c>
      <c r="CH682" t="s">
        <v>111</v>
      </c>
      <c r="CI682" s="3">
        <v>143000</v>
      </c>
    </row>
    <row r="683" spans="1:87" x14ac:dyDescent="0.3">
      <c r="A683" s="1">
        <v>682</v>
      </c>
      <c r="B683">
        <v>50</v>
      </c>
      <c r="C683" t="s">
        <v>239</v>
      </c>
      <c r="D683">
        <v>55</v>
      </c>
      <c r="E683" s="1">
        <v>4500</v>
      </c>
      <c r="F683" s="2" t="s">
        <v>82</v>
      </c>
      <c r="G683" s="1">
        <f t="shared" si="40"/>
        <v>1</v>
      </c>
      <c r="H683" t="s">
        <v>82</v>
      </c>
      <c r="I683" t="s">
        <v>160</v>
      </c>
      <c r="J683" t="s">
        <v>175</v>
      </c>
      <c r="K683" t="s">
        <v>86</v>
      </c>
      <c r="L683" t="s">
        <v>87</v>
      </c>
      <c r="M683" t="s">
        <v>88</v>
      </c>
      <c r="N683" t="s">
        <v>232</v>
      </c>
      <c r="O683" t="s">
        <v>90</v>
      </c>
      <c r="P683" t="s">
        <v>90</v>
      </c>
      <c r="Q683" t="s">
        <v>91</v>
      </c>
      <c r="R683" t="s">
        <v>132</v>
      </c>
      <c r="S683">
        <v>5</v>
      </c>
      <c r="T683">
        <v>5</v>
      </c>
      <c r="U683" s="2">
        <v>1932</v>
      </c>
      <c r="V683" s="2">
        <v>2000</v>
      </c>
      <c r="W683" s="1">
        <f t="shared" si="41"/>
        <v>90</v>
      </c>
      <c r="X683" s="1">
        <f t="shared" si="42"/>
        <v>22</v>
      </c>
      <c r="Y683" t="s">
        <v>93</v>
      </c>
      <c r="Z683" t="s">
        <v>94</v>
      </c>
      <c r="AA683" t="s">
        <v>95</v>
      </c>
      <c r="AB683" t="s">
        <v>203</v>
      </c>
      <c r="AC683" t="s">
        <v>117</v>
      </c>
      <c r="AE683">
        <v>0</v>
      </c>
      <c r="AF683" t="s">
        <v>98</v>
      </c>
      <c r="AG683" t="s">
        <v>98</v>
      </c>
      <c r="AH683" t="s">
        <v>126</v>
      </c>
      <c r="AI683" s="1">
        <f>VLOOKUP('Housing Data Set'!AH683, 'Look-Up Tab'!$B$3:$C$8,2,FALSE)</f>
        <v>1</v>
      </c>
      <c r="AJ683" t="s">
        <v>98</v>
      </c>
      <c r="AK683" t="s">
        <v>98</v>
      </c>
      <c r="AL683" t="s">
        <v>100</v>
      </c>
      <c r="AM683" t="s">
        <v>153</v>
      </c>
      <c r="AN683">
        <v>182</v>
      </c>
      <c r="AO683" t="s">
        <v>102</v>
      </c>
      <c r="AP683">
        <v>0</v>
      </c>
      <c r="AQ683">
        <v>611</v>
      </c>
      <c r="AR683">
        <v>793</v>
      </c>
      <c r="AS683" t="s">
        <v>103</v>
      </c>
      <c r="AT683" t="s">
        <v>104</v>
      </c>
      <c r="AU683" t="s">
        <v>105</v>
      </c>
      <c r="AV683" t="s">
        <v>106</v>
      </c>
      <c r="AW683">
        <v>848</v>
      </c>
      <c r="AX683">
        <v>672</v>
      </c>
      <c r="AY683">
        <v>0</v>
      </c>
      <c r="AZ683">
        <v>1520</v>
      </c>
      <c r="BA683">
        <v>0</v>
      </c>
      <c r="BB683">
        <v>0</v>
      </c>
      <c r="BC683">
        <v>1</v>
      </c>
      <c r="BD683">
        <v>0</v>
      </c>
      <c r="BE683">
        <v>3</v>
      </c>
      <c r="BF683">
        <v>1</v>
      </c>
      <c r="BG683" t="s">
        <v>98</v>
      </c>
      <c r="BH683" s="1">
        <v>6</v>
      </c>
      <c r="BI683" t="s">
        <v>107</v>
      </c>
      <c r="BJ683" s="2">
        <v>0</v>
      </c>
      <c r="BK683" s="1">
        <f t="shared" si="43"/>
        <v>0</v>
      </c>
      <c r="BL683" t="s">
        <v>83</v>
      </c>
      <c r="BM683" t="s">
        <v>127</v>
      </c>
      <c r="BN683">
        <v>1968</v>
      </c>
      <c r="BO683" t="s">
        <v>102</v>
      </c>
      <c r="BP683">
        <v>1</v>
      </c>
      <c r="BQ683">
        <v>281</v>
      </c>
      <c r="BR683" t="s">
        <v>98</v>
      </c>
      <c r="BS683" t="s">
        <v>98</v>
      </c>
      <c r="BT683" t="s">
        <v>105</v>
      </c>
      <c r="BU683">
        <v>0</v>
      </c>
      <c r="BV683">
        <v>0</v>
      </c>
      <c r="BW683">
        <v>56</v>
      </c>
      <c r="BX683">
        <v>0</v>
      </c>
      <c r="BY683">
        <v>0</v>
      </c>
      <c r="BZ683">
        <v>0</v>
      </c>
      <c r="CA683" t="s">
        <v>83</v>
      </c>
      <c r="CB683" t="s">
        <v>83</v>
      </c>
      <c r="CC683" t="s">
        <v>83</v>
      </c>
      <c r="CD683">
        <v>0</v>
      </c>
      <c r="CE683">
        <v>7</v>
      </c>
      <c r="CF683">
        <v>2009</v>
      </c>
      <c r="CG683" t="s">
        <v>110</v>
      </c>
      <c r="CH683" t="s">
        <v>128</v>
      </c>
      <c r="CI683" s="3">
        <v>159434</v>
      </c>
    </row>
    <row r="684" spans="1:87" x14ac:dyDescent="0.3">
      <c r="A684" s="1">
        <v>683</v>
      </c>
      <c r="B684">
        <v>120</v>
      </c>
      <c r="C684" t="s">
        <v>81</v>
      </c>
      <c r="D684" t="s">
        <v>83</v>
      </c>
      <c r="E684" s="1">
        <v>2887</v>
      </c>
      <c r="F684" s="2" t="s">
        <v>82</v>
      </c>
      <c r="G684" s="1">
        <f t="shared" si="40"/>
        <v>1</v>
      </c>
      <c r="H684" t="s">
        <v>83</v>
      </c>
      <c r="I684" t="s">
        <v>84</v>
      </c>
      <c r="J684" t="s">
        <v>199</v>
      </c>
      <c r="K684" t="s">
        <v>86</v>
      </c>
      <c r="L684" t="s">
        <v>87</v>
      </c>
      <c r="M684" t="s">
        <v>88</v>
      </c>
      <c r="N684" t="s">
        <v>205</v>
      </c>
      <c r="O684" t="s">
        <v>90</v>
      </c>
      <c r="P684" t="s">
        <v>90</v>
      </c>
      <c r="Q684" t="s">
        <v>91</v>
      </c>
      <c r="R684" t="s">
        <v>115</v>
      </c>
      <c r="S684">
        <v>6</v>
      </c>
      <c r="T684">
        <v>5</v>
      </c>
      <c r="U684" s="2">
        <v>1996</v>
      </c>
      <c r="V684" s="2">
        <v>1997</v>
      </c>
      <c r="W684" s="1">
        <f t="shared" si="41"/>
        <v>26</v>
      </c>
      <c r="X684" s="1">
        <f t="shared" si="42"/>
        <v>25</v>
      </c>
      <c r="Y684" t="s">
        <v>93</v>
      </c>
      <c r="Z684" t="s">
        <v>94</v>
      </c>
      <c r="AA684" t="s">
        <v>124</v>
      </c>
      <c r="AB684" t="s">
        <v>124</v>
      </c>
      <c r="AC684" t="s">
        <v>117</v>
      </c>
      <c r="AE684">
        <v>0</v>
      </c>
      <c r="AF684" t="s">
        <v>98</v>
      </c>
      <c r="AG684" t="s">
        <v>98</v>
      </c>
      <c r="AH684" t="s">
        <v>99</v>
      </c>
      <c r="AI684" s="1">
        <f>VLOOKUP('Housing Data Set'!AH684, 'Look-Up Tab'!$B$3:$C$8,2,FALSE)</f>
        <v>3</v>
      </c>
      <c r="AJ684" t="s">
        <v>97</v>
      </c>
      <c r="AK684" t="s">
        <v>98</v>
      </c>
      <c r="AL684" t="s">
        <v>121</v>
      </c>
      <c r="AM684" t="s">
        <v>101</v>
      </c>
      <c r="AN684">
        <v>1003</v>
      </c>
      <c r="AO684" t="s">
        <v>102</v>
      </c>
      <c r="AP684">
        <v>0</v>
      </c>
      <c r="AQ684">
        <v>288</v>
      </c>
      <c r="AR684">
        <v>1291</v>
      </c>
      <c r="AS684" t="s">
        <v>103</v>
      </c>
      <c r="AT684" t="s">
        <v>104</v>
      </c>
      <c r="AU684" t="s">
        <v>105</v>
      </c>
      <c r="AV684" t="s">
        <v>106</v>
      </c>
      <c r="AW684">
        <v>1291</v>
      </c>
      <c r="AX684">
        <v>0</v>
      </c>
      <c r="AY684">
        <v>0</v>
      </c>
      <c r="AZ684">
        <v>1291</v>
      </c>
      <c r="BA684">
        <v>1</v>
      </c>
      <c r="BB684">
        <v>0</v>
      </c>
      <c r="BC684">
        <v>1</v>
      </c>
      <c r="BD684">
        <v>0</v>
      </c>
      <c r="BE684">
        <v>2</v>
      </c>
      <c r="BF684">
        <v>1</v>
      </c>
      <c r="BG684" t="s">
        <v>97</v>
      </c>
      <c r="BH684" s="1">
        <v>6</v>
      </c>
      <c r="BI684" t="s">
        <v>107</v>
      </c>
      <c r="BJ684" s="2">
        <v>1</v>
      </c>
      <c r="BK684" s="1">
        <f t="shared" si="43"/>
        <v>1</v>
      </c>
      <c r="BL684" t="s">
        <v>97</v>
      </c>
      <c r="BM684" t="s">
        <v>108</v>
      </c>
      <c r="BN684">
        <v>1996</v>
      </c>
      <c r="BO684" t="s">
        <v>102</v>
      </c>
      <c r="BP684">
        <v>2</v>
      </c>
      <c r="BQ684">
        <v>431</v>
      </c>
      <c r="BR684" t="s">
        <v>98</v>
      </c>
      <c r="BS684" t="s">
        <v>98</v>
      </c>
      <c r="BT684" t="s">
        <v>105</v>
      </c>
      <c r="BU684">
        <v>307</v>
      </c>
      <c r="BV684">
        <v>0</v>
      </c>
      <c r="BW684">
        <v>0</v>
      </c>
      <c r="BX684">
        <v>0</v>
      </c>
      <c r="BY684">
        <v>0</v>
      </c>
      <c r="BZ684">
        <v>0</v>
      </c>
      <c r="CA684" t="s">
        <v>83</v>
      </c>
      <c r="CB684" t="s">
        <v>83</v>
      </c>
      <c r="CC684" t="s">
        <v>83</v>
      </c>
      <c r="CD684">
        <v>0</v>
      </c>
      <c r="CE684">
        <v>11</v>
      </c>
      <c r="CF684">
        <v>2008</v>
      </c>
      <c r="CG684" t="s">
        <v>110</v>
      </c>
      <c r="CH684" t="s">
        <v>111</v>
      </c>
      <c r="CI684" s="3">
        <v>173000</v>
      </c>
    </row>
    <row r="685" spans="1:87" x14ac:dyDescent="0.3">
      <c r="A685" s="1">
        <v>684</v>
      </c>
      <c r="B685">
        <v>20</v>
      </c>
      <c r="C685" t="s">
        <v>81</v>
      </c>
      <c r="D685">
        <v>90</v>
      </c>
      <c r="E685" s="1">
        <v>11248</v>
      </c>
      <c r="F685" s="2" t="s">
        <v>82</v>
      </c>
      <c r="G685" s="1">
        <f t="shared" si="40"/>
        <v>1</v>
      </c>
      <c r="H685" t="s">
        <v>83</v>
      </c>
      <c r="I685" t="s">
        <v>120</v>
      </c>
      <c r="J685" t="s">
        <v>85</v>
      </c>
      <c r="K685" t="s">
        <v>86</v>
      </c>
      <c r="L685" t="s">
        <v>122</v>
      </c>
      <c r="M685" t="s">
        <v>88</v>
      </c>
      <c r="N685" t="s">
        <v>89</v>
      </c>
      <c r="O685" t="s">
        <v>90</v>
      </c>
      <c r="P685" t="s">
        <v>90</v>
      </c>
      <c r="Q685" t="s">
        <v>91</v>
      </c>
      <c r="R685" t="s">
        <v>115</v>
      </c>
      <c r="S685">
        <v>9</v>
      </c>
      <c r="T685">
        <v>5</v>
      </c>
      <c r="U685" s="2">
        <v>2002</v>
      </c>
      <c r="V685" s="2">
        <v>2002</v>
      </c>
      <c r="W685" s="1">
        <f t="shared" si="41"/>
        <v>20</v>
      </c>
      <c r="X685" s="1">
        <f t="shared" si="42"/>
        <v>20</v>
      </c>
      <c r="Y685" t="s">
        <v>152</v>
      </c>
      <c r="Z685" t="s">
        <v>94</v>
      </c>
      <c r="AA685" t="s">
        <v>95</v>
      </c>
      <c r="AB685" t="s">
        <v>95</v>
      </c>
      <c r="AC685" t="s">
        <v>137</v>
      </c>
      <c r="AE685">
        <v>215</v>
      </c>
      <c r="AF685" t="s">
        <v>97</v>
      </c>
      <c r="AG685" t="s">
        <v>98</v>
      </c>
      <c r="AH685" t="s">
        <v>99</v>
      </c>
      <c r="AI685" s="1">
        <f>VLOOKUP('Housing Data Set'!AH685, 'Look-Up Tab'!$B$3:$C$8,2,FALSE)</f>
        <v>3</v>
      </c>
      <c r="AJ685" t="s">
        <v>97</v>
      </c>
      <c r="AK685" t="s">
        <v>98</v>
      </c>
      <c r="AL685" t="s">
        <v>130</v>
      </c>
      <c r="AM685" t="s">
        <v>101</v>
      </c>
      <c r="AN685">
        <v>1059</v>
      </c>
      <c r="AO685" t="s">
        <v>102</v>
      </c>
      <c r="AP685">
        <v>0</v>
      </c>
      <c r="AQ685">
        <v>567</v>
      </c>
      <c r="AR685">
        <v>1626</v>
      </c>
      <c r="AS685" t="s">
        <v>103</v>
      </c>
      <c r="AT685" t="s">
        <v>104</v>
      </c>
      <c r="AU685" t="s">
        <v>105</v>
      </c>
      <c r="AV685" t="s">
        <v>106</v>
      </c>
      <c r="AW685">
        <v>1668</v>
      </c>
      <c r="AX685">
        <v>0</v>
      </c>
      <c r="AY685">
        <v>0</v>
      </c>
      <c r="AZ685">
        <v>1668</v>
      </c>
      <c r="BA685">
        <v>1</v>
      </c>
      <c r="BB685">
        <v>0</v>
      </c>
      <c r="BC685">
        <v>2</v>
      </c>
      <c r="BD685">
        <v>0</v>
      </c>
      <c r="BE685">
        <v>3</v>
      </c>
      <c r="BF685">
        <v>1</v>
      </c>
      <c r="BG685" t="s">
        <v>97</v>
      </c>
      <c r="BH685" s="1">
        <v>7</v>
      </c>
      <c r="BI685" t="s">
        <v>107</v>
      </c>
      <c r="BJ685" s="2">
        <v>1</v>
      </c>
      <c r="BK685" s="1">
        <f t="shared" si="43"/>
        <v>1</v>
      </c>
      <c r="BL685" t="s">
        <v>98</v>
      </c>
      <c r="BM685" t="s">
        <v>108</v>
      </c>
      <c r="BN685">
        <v>2002</v>
      </c>
      <c r="BO685" t="s">
        <v>157</v>
      </c>
      <c r="BP685">
        <v>3</v>
      </c>
      <c r="BQ685">
        <v>702</v>
      </c>
      <c r="BR685" t="s">
        <v>98</v>
      </c>
      <c r="BS685" t="s">
        <v>98</v>
      </c>
      <c r="BT685" t="s">
        <v>105</v>
      </c>
      <c r="BU685">
        <v>257</v>
      </c>
      <c r="BV685">
        <v>45</v>
      </c>
      <c r="BW685">
        <v>0</v>
      </c>
      <c r="BX685">
        <v>0</v>
      </c>
      <c r="BY685">
        <v>0</v>
      </c>
      <c r="BZ685">
        <v>0</v>
      </c>
      <c r="CA685" t="s">
        <v>83</v>
      </c>
      <c r="CB685" t="s">
        <v>83</v>
      </c>
      <c r="CC685" t="s">
        <v>83</v>
      </c>
      <c r="CD685">
        <v>0</v>
      </c>
      <c r="CE685">
        <v>7</v>
      </c>
      <c r="CF685">
        <v>2007</v>
      </c>
      <c r="CG685" t="s">
        <v>110</v>
      </c>
      <c r="CH685" t="s">
        <v>111</v>
      </c>
      <c r="CI685" s="3">
        <v>285000</v>
      </c>
    </row>
    <row r="686" spans="1:87" x14ac:dyDescent="0.3">
      <c r="A686" s="1">
        <v>685</v>
      </c>
      <c r="B686">
        <v>60</v>
      </c>
      <c r="C686" t="s">
        <v>81</v>
      </c>
      <c r="D686">
        <v>58</v>
      </c>
      <c r="E686" s="1">
        <v>16770</v>
      </c>
      <c r="F686" s="2" t="s">
        <v>82</v>
      </c>
      <c r="G686" s="1">
        <f t="shared" si="40"/>
        <v>1</v>
      </c>
      <c r="H686" t="s">
        <v>83</v>
      </c>
      <c r="I686" t="s">
        <v>160</v>
      </c>
      <c r="J686" t="s">
        <v>85</v>
      </c>
      <c r="K686" t="s">
        <v>86</v>
      </c>
      <c r="L686" t="s">
        <v>166</v>
      </c>
      <c r="M686" t="s">
        <v>88</v>
      </c>
      <c r="N686" t="s">
        <v>129</v>
      </c>
      <c r="O686" t="s">
        <v>90</v>
      </c>
      <c r="P686" t="s">
        <v>90</v>
      </c>
      <c r="Q686" t="s">
        <v>91</v>
      </c>
      <c r="R686" t="s">
        <v>92</v>
      </c>
      <c r="S686">
        <v>7</v>
      </c>
      <c r="T686">
        <v>5</v>
      </c>
      <c r="U686" s="2">
        <v>1998</v>
      </c>
      <c r="V686" s="2">
        <v>1998</v>
      </c>
      <c r="W686" s="1">
        <f t="shared" si="41"/>
        <v>24</v>
      </c>
      <c r="X686" s="1">
        <f t="shared" si="42"/>
        <v>24</v>
      </c>
      <c r="Y686" t="s">
        <v>93</v>
      </c>
      <c r="Z686" t="s">
        <v>94</v>
      </c>
      <c r="AA686" t="s">
        <v>95</v>
      </c>
      <c r="AB686" t="s">
        <v>95</v>
      </c>
      <c r="AC686" t="s">
        <v>96</v>
      </c>
      <c r="AE686">
        <v>30</v>
      </c>
      <c r="AF686" t="s">
        <v>97</v>
      </c>
      <c r="AG686" t="s">
        <v>98</v>
      </c>
      <c r="AH686" t="s">
        <v>99</v>
      </c>
      <c r="AI686" s="1">
        <f>VLOOKUP('Housing Data Set'!AH686, 'Look-Up Tab'!$B$3:$C$8,2,FALSE)</f>
        <v>3</v>
      </c>
      <c r="AJ686" t="s">
        <v>97</v>
      </c>
      <c r="AK686" t="s">
        <v>98</v>
      </c>
      <c r="AL686" t="s">
        <v>100</v>
      </c>
      <c r="AM686" t="s">
        <v>102</v>
      </c>
      <c r="AN686">
        <v>0</v>
      </c>
      <c r="AO686" t="s">
        <v>102</v>
      </c>
      <c r="AP686">
        <v>0</v>
      </c>
      <c r="AQ686">
        <v>1195</v>
      </c>
      <c r="AR686">
        <v>1195</v>
      </c>
      <c r="AS686" t="s">
        <v>103</v>
      </c>
      <c r="AT686" t="s">
        <v>97</v>
      </c>
      <c r="AU686" t="s">
        <v>105</v>
      </c>
      <c r="AV686" t="s">
        <v>106</v>
      </c>
      <c r="AW686">
        <v>1195</v>
      </c>
      <c r="AX686">
        <v>644</v>
      </c>
      <c r="AY686">
        <v>0</v>
      </c>
      <c r="AZ686">
        <v>1839</v>
      </c>
      <c r="BA686">
        <v>0</v>
      </c>
      <c r="BB686">
        <v>0</v>
      </c>
      <c r="BC686">
        <v>2</v>
      </c>
      <c r="BD686">
        <v>1</v>
      </c>
      <c r="BE686">
        <v>4</v>
      </c>
      <c r="BF686">
        <v>1</v>
      </c>
      <c r="BG686" t="s">
        <v>98</v>
      </c>
      <c r="BH686" s="1">
        <v>7</v>
      </c>
      <c r="BI686" t="s">
        <v>107</v>
      </c>
      <c r="BJ686" s="2">
        <v>0</v>
      </c>
      <c r="BK686" s="1">
        <f t="shared" si="43"/>
        <v>0</v>
      </c>
      <c r="BL686" t="s">
        <v>83</v>
      </c>
      <c r="BM686" t="s">
        <v>108</v>
      </c>
      <c r="BN686">
        <v>1998</v>
      </c>
      <c r="BO686" t="s">
        <v>157</v>
      </c>
      <c r="BP686">
        <v>2</v>
      </c>
      <c r="BQ686">
        <v>486</v>
      </c>
      <c r="BR686" t="s">
        <v>98</v>
      </c>
      <c r="BS686" t="s">
        <v>98</v>
      </c>
      <c r="BT686" t="s">
        <v>105</v>
      </c>
      <c r="BU686">
        <v>0</v>
      </c>
      <c r="BV686">
        <v>81</v>
      </c>
      <c r="BW686">
        <v>0</v>
      </c>
      <c r="BX686">
        <v>0</v>
      </c>
      <c r="BY686">
        <v>0</v>
      </c>
      <c r="BZ686">
        <v>0</v>
      </c>
      <c r="CA686" t="s">
        <v>83</v>
      </c>
      <c r="CB686" t="s">
        <v>83</v>
      </c>
      <c r="CC686" t="s">
        <v>83</v>
      </c>
      <c r="CD686">
        <v>0</v>
      </c>
      <c r="CE686">
        <v>6</v>
      </c>
      <c r="CF686">
        <v>2010</v>
      </c>
      <c r="CG686" t="s">
        <v>110</v>
      </c>
      <c r="CH686" t="s">
        <v>111</v>
      </c>
      <c r="CI686" s="3">
        <v>221000</v>
      </c>
    </row>
    <row r="687" spans="1:87" x14ac:dyDescent="0.3">
      <c r="A687" s="1">
        <v>686</v>
      </c>
      <c r="B687">
        <v>160</v>
      </c>
      <c r="C687" t="s">
        <v>81</v>
      </c>
      <c r="D687" t="s">
        <v>83</v>
      </c>
      <c r="E687" s="1">
        <v>5062</v>
      </c>
      <c r="F687" s="2" t="s">
        <v>82</v>
      </c>
      <c r="G687" s="1">
        <f t="shared" si="40"/>
        <v>1</v>
      </c>
      <c r="H687" t="s">
        <v>83</v>
      </c>
      <c r="I687" t="s">
        <v>120</v>
      </c>
      <c r="J687" t="s">
        <v>85</v>
      </c>
      <c r="K687" t="s">
        <v>86</v>
      </c>
      <c r="L687" t="s">
        <v>166</v>
      </c>
      <c r="M687" t="s">
        <v>88</v>
      </c>
      <c r="N687" t="s">
        <v>200</v>
      </c>
      <c r="O687" t="s">
        <v>90</v>
      </c>
      <c r="P687" t="s">
        <v>90</v>
      </c>
      <c r="Q687" t="s">
        <v>179</v>
      </c>
      <c r="R687" t="s">
        <v>92</v>
      </c>
      <c r="S687">
        <v>7</v>
      </c>
      <c r="T687">
        <v>5</v>
      </c>
      <c r="U687" s="2">
        <v>1984</v>
      </c>
      <c r="V687" s="2">
        <v>1984</v>
      </c>
      <c r="W687" s="1">
        <f t="shared" si="41"/>
        <v>38</v>
      </c>
      <c r="X687" s="1">
        <f t="shared" si="42"/>
        <v>38</v>
      </c>
      <c r="Y687" t="s">
        <v>93</v>
      </c>
      <c r="Z687" t="s">
        <v>94</v>
      </c>
      <c r="AA687" t="s">
        <v>140</v>
      </c>
      <c r="AB687" t="s">
        <v>140</v>
      </c>
      <c r="AC687" t="s">
        <v>117</v>
      </c>
      <c r="AE687">
        <v>0</v>
      </c>
      <c r="AF687" t="s">
        <v>97</v>
      </c>
      <c r="AG687" t="s">
        <v>98</v>
      </c>
      <c r="AH687" t="s">
        <v>118</v>
      </c>
      <c r="AI687" s="1">
        <f>VLOOKUP('Housing Data Set'!AH687, 'Look-Up Tab'!$B$3:$C$8,2,FALSE)</f>
        <v>2</v>
      </c>
      <c r="AJ687" t="s">
        <v>97</v>
      </c>
      <c r="AK687" t="s">
        <v>98</v>
      </c>
      <c r="AL687" t="s">
        <v>121</v>
      </c>
      <c r="AM687" t="s">
        <v>101</v>
      </c>
      <c r="AN687">
        <v>828</v>
      </c>
      <c r="AO687" t="s">
        <v>172</v>
      </c>
      <c r="AP687">
        <v>182</v>
      </c>
      <c r="AQ687">
        <v>180</v>
      </c>
      <c r="AR687">
        <v>1190</v>
      </c>
      <c r="AS687" t="s">
        <v>103</v>
      </c>
      <c r="AT687" t="s">
        <v>97</v>
      </c>
      <c r="AU687" t="s">
        <v>105</v>
      </c>
      <c r="AV687" t="s">
        <v>106</v>
      </c>
      <c r="AW687">
        <v>1190</v>
      </c>
      <c r="AX687">
        <v>900</v>
      </c>
      <c r="AY687">
        <v>0</v>
      </c>
      <c r="AZ687">
        <v>2090</v>
      </c>
      <c r="BA687">
        <v>1</v>
      </c>
      <c r="BB687">
        <v>0</v>
      </c>
      <c r="BC687">
        <v>2</v>
      </c>
      <c r="BD687">
        <v>0</v>
      </c>
      <c r="BE687">
        <v>3</v>
      </c>
      <c r="BF687">
        <v>1</v>
      </c>
      <c r="BG687" t="s">
        <v>97</v>
      </c>
      <c r="BH687" s="1">
        <v>6</v>
      </c>
      <c r="BI687" t="s">
        <v>146</v>
      </c>
      <c r="BJ687" s="2">
        <v>1</v>
      </c>
      <c r="BK687" s="1">
        <f t="shared" si="43"/>
        <v>1</v>
      </c>
      <c r="BL687" t="s">
        <v>98</v>
      </c>
      <c r="BM687" t="s">
        <v>108</v>
      </c>
      <c r="BN687">
        <v>1984</v>
      </c>
      <c r="BO687" t="s">
        <v>157</v>
      </c>
      <c r="BP687">
        <v>2</v>
      </c>
      <c r="BQ687">
        <v>577</v>
      </c>
      <c r="BR687" t="s">
        <v>98</v>
      </c>
      <c r="BS687" t="s">
        <v>98</v>
      </c>
      <c r="BT687" t="s">
        <v>105</v>
      </c>
      <c r="BU687">
        <v>219</v>
      </c>
      <c r="BV687">
        <v>0</v>
      </c>
      <c r="BW687">
        <v>0</v>
      </c>
      <c r="BX687">
        <v>0</v>
      </c>
      <c r="BY687">
        <v>0</v>
      </c>
      <c r="BZ687">
        <v>0</v>
      </c>
      <c r="CA687" t="s">
        <v>83</v>
      </c>
      <c r="CB687" t="s">
        <v>83</v>
      </c>
      <c r="CC687" t="s">
        <v>83</v>
      </c>
      <c r="CD687">
        <v>0</v>
      </c>
      <c r="CE687">
        <v>9</v>
      </c>
      <c r="CF687">
        <v>2007</v>
      </c>
      <c r="CG687" t="s">
        <v>110</v>
      </c>
      <c r="CH687" t="s">
        <v>111</v>
      </c>
      <c r="CI687" s="3">
        <v>207500</v>
      </c>
    </row>
    <row r="688" spans="1:87" x14ac:dyDescent="0.3">
      <c r="A688" s="1">
        <v>687</v>
      </c>
      <c r="B688">
        <v>60</v>
      </c>
      <c r="C688" t="s">
        <v>192</v>
      </c>
      <c r="D688">
        <v>84</v>
      </c>
      <c r="E688" s="1">
        <v>10207</v>
      </c>
      <c r="F688" s="2" t="s">
        <v>82</v>
      </c>
      <c r="G688" s="1">
        <f t="shared" si="40"/>
        <v>1</v>
      </c>
      <c r="H688" t="s">
        <v>83</v>
      </c>
      <c r="I688" t="s">
        <v>84</v>
      </c>
      <c r="J688" t="s">
        <v>85</v>
      </c>
      <c r="K688" t="s">
        <v>86</v>
      </c>
      <c r="L688" t="s">
        <v>87</v>
      </c>
      <c r="M688" t="s">
        <v>88</v>
      </c>
      <c r="N688" t="s">
        <v>136</v>
      </c>
      <c r="O688" t="s">
        <v>90</v>
      </c>
      <c r="P688" t="s">
        <v>90</v>
      </c>
      <c r="Q688" t="s">
        <v>91</v>
      </c>
      <c r="R688" t="s">
        <v>92</v>
      </c>
      <c r="S688">
        <v>7</v>
      </c>
      <c r="T688">
        <v>6</v>
      </c>
      <c r="U688" s="2">
        <v>2007</v>
      </c>
      <c r="V688" s="2">
        <v>2007</v>
      </c>
      <c r="W688" s="1">
        <f t="shared" si="41"/>
        <v>15</v>
      </c>
      <c r="X688" s="1">
        <f t="shared" si="42"/>
        <v>15</v>
      </c>
      <c r="Y688" t="s">
        <v>93</v>
      </c>
      <c r="Z688" t="s">
        <v>94</v>
      </c>
      <c r="AA688" t="s">
        <v>95</v>
      </c>
      <c r="AB688" t="s">
        <v>95</v>
      </c>
      <c r="AC688" t="s">
        <v>117</v>
      </c>
      <c r="AE688">
        <v>0</v>
      </c>
      <c r="AF688" t="s">
        <v>97</v>
      </c>
      <c r="AG688" t="s">
        <v>98</v>
      </c>
      <c r="AH688" t="s">
        <v>99</v>
      </c>
      <c r="AI688" s="1">
        <f>VLOOKUP('Housing Data Set'!AH688, 'Look-Up Tab'!$B$3:$C$8,2,FALSE)</f>
        <v>3</v>
      </c>
      <c r="AJ688" t="s">
        <v>97</v>
      </c>
      <c r="AK688" t="s">
        <v>98</v>
      </c>
      <c r="AL688" t="s">
        <v>100</v>
      </c>
      <c r="AM688" t="s">
        <v>102</v>
      </c>
      <c r="AN688">
        <v>0</v>
      </c>
      <c r="AO688" t="s">
        <v>102</v>
      </c>
      <c r="AP688">
        <v>0</v>
      </c>
      <c r="AQ688">
        <v>874</v>
      </c>
      <c r="AR688">
        <v>874</v>
      </c>
      <c r="AS688" t="s">
        <v>103</v>
      </c>
      <c r="AT688" t="s">
        <v>104</v>
      </c>
      <c r="AU688" t="s">
        <v>105</v>
      </c>
      <c r="AV688" t="s">
        <v>106</v>
      </c>
      <c r="AW688">
        <v>874</v>
      </c>
      <c r="AX688">
        <v>887</v>
      </c>
      <c r="AY688">
        <v>0</v>
      </c>
      <c r="AZ688">
        <v>1761</v>
      </c>
      <c r="BA688">
        <v>0</v>
      </c>
      <c r="BB688">
        <v>0</v>
      </c>
      <c r="BC688">
        <v>3</v>
      </c>
      <c r="BD688">
        <v>0</v>
      </c>
      <c r="BE688">
        <v>3</v>
      </c>
      <c r="BF688">
        <v>1</v>
      </c>
      <c r="BG688" t="s">
        <v>97</v>
      </c>
      <c r="BH688" s="1">
        <v>7</v>
      </c>
      <c r="BI688" t="s">
        <v>107</v>
      </c>
      <c r="BJ688" s="2">
        <v>0</v>
      </c>
      <c r="BK688" s="1">
        <f t="shared" si="43"/>
        <v>0</v>
      </c>
      <c r="BL688" t="s">
        <v>83</v>
      </c>
      <c r="BM688" t="s">
        <v>108</v>
      </c>
      <c r="BN688">
        <v>2007</v>
      </c>
      <c r="BO688" t="s">
        <v>157</v>
      </c>
      <c r="BP688">
        <v>2</v>
      </c>
      <c r="BQ688">
        <v>578</v>
      </c>
      <c r="BR688" t="s">
        <v>98</v>
      </c>
      <c r="BS688" t="s">
        <v>98</v>
      </c>
      <c r="BT688" t="s">
        <v>105</v>
      </c>
      <c r="BU688">
        <v>144</v>
      </c>
      <c r="BV688">
        <v>105</v>
      </c>
      <c r="BW688">
        <v>0</v>
      </c>
      <c r="BX688">
        <v>0</v>
      </c>
      <c r="BY688">
        <v>0</v>
      </c>
      <c r="BZ688">
        <v>0</v>
      </c>
      <c r="CA688" t="s">
        <v>83</v>
      </c>
      <c r="CB688" t="s">
        <v>83</v>
      </c>
      <c r="CC688" t="s">
        <v>83</v>
      </c>
      <c r="CD688">
        <v>0</v>
      </c>
      <c r="CE688">
        <v>8</v>
      </c>
      <c r="CF688">
        <v>2007</v>
      </c>
      <c r="CG688" t="s">
        <v>158</v>
      </c>
      <c r="CH688" t="s">
        <v>159</v>
      </c>
      <c r="CI688" s="3">
        <v>227875</v>
      </c>
    </row>
    <row r="689" spans="1:87" x14ac:dyDescent="0.3">
      <c r="A689" s="1">
        <v>688</v>
      </c>
      <c r="B689">
        <v>160</v>
      </c>
      <c r="C689" t="s">
        <v>192</v>
      </c>
      <c r="D689" t="s">
        <v>83</v>
      </c>
      <c r="E689" s="1">
        <v>5105</v>
      </c>
      <c r="F689" s="2" t="s">
        <v>82</v>
      </c>
      <c r="G689" s="1">
        <f t="shared" si="40"/>
        <v>1</v>
      </c>
      <c r="H689" t="s">
        <v>83</v>
      </c>
      <c r="I689" t="s">
        <v>160</v>
      </c>
      <c r="J689" t="s">
        <v>85</v>
      </c>
      <c r="K689" t="s">
        <v>86</v>
      </c>
      <c r="L689" t="s">
        <v>112</v>
      </c>
      <c r="M689" t="s">
        <v>88</v>
      </c>
      <c r="N689" t="s">
        <v>136</v>
      </c>
      <c r="O689" t="s">
        <v>90</v>
      </c>
      <c r="P689" t="s">
        <v>90</v>
      </c>
      <c r="Q689" t="s">
        <v>179</v>
      </c>
      <c r="R689" t="s">
        <v>92</v>
      </c>
      <c r="S689">
        <v>7</v>
      </c>
      <c r="T689">
        <v>5</v>
      </c>
      <c r="U689" s="2">
        <v>2004</v>
      </c>
      <c r="V689" s="2">
        <v>2004</v>
      </c>
      <c r="W689" s="1">
        <f t="shared" si="41"/>
        <v>18</v>
      </c>
      <c r="X689" s="1">
        <f t="shared" si="42"/>
        <v>18</v>
      </c>
      <c r="Y689" t="s">
        <v>93</v>
      </c>
      <c r="Z689" t="s">
        <v>94</v>
      </c>
      <c r="AA689" t="s">
        <v>116</v>
      </c>
      <c r="AB689" t="s">
        <v>116</v>
      </c>
      <c r="AC689" t="s">
        <v>117</v>
      </c>
      <c r="AE689">
        <v>0</v>
      </c>
      <c r="AF689" t="s">
        <v>97</v>
      </c>
      <c r="AG689" t="s">
        <v>98</v>
      </c>
      <c r="AH689" t="s">
        <v>99</v>
      </c>
      <c r="AI689" s="1">
        <f>VLOOKUP('Housing Data Set'!AH689, 'Look-Up Tab'!$B$3:$C$8,2,FALSE)</f>
        <v>3</v>
      </c>
      <c r="AJ689" t="s">
        <v>97</v>
      </c>
      <c r="AK689" t="s">
        <v>98</v>
      </c>
      <c r="AL689" t="s">
        <v>100</v>
      </c>
      <c r="AM689" t="s">
        <v>101</v>
      </c>
      <c r="AN689">
        <v>239</v>
      </c>
      <c r="AO689" t="s">
        <v>102</v>
      </c>
      <c r="AP689">
        <v>0</v>
      </c>
      <c r="AQ689">
        <v>312</v>
      </c>
      <c r="AR689">
        <v>551</v>
      </c>
      <c r="AS689" t="s">
        <v>103</v>
      </c>
      <c r="AT689" t="s">
        <v>104</v>
      </c>
      <c r="AU689" t="s">
        <v>105</v>
      </c>
      <c r="AV689" t="s">
        <v>106</v>
      </c>
      <c r="AW689">
        <v>551</v>
      </c>
      <c r="AX689">
        <v>551</v>
      </c>
      <c r="AY689">
        <v>0</v>
      </c>
      <c r="AZ689">
        <v>1102</v>
      </c>
      <c r="BA689">
        <v>0</v>
      </c>
      <c r="BB689">
        <v>0</v>
      </c>
      <c r="BC689">
        <v>2</v>
      </c>
      <c r="BD689">
        <v>1</v>
      </c>
      <c r="BE689">
        <v>2</v>
      </c>
      <c r="BF689">
        <v>1</v>
      </c>
      <c r="BG689" t="s">
        <v>97</v>
      </c>
      <c r="BH689" s="1">
        <v>4</v>
      </c>
      <c r="BI689" t="s">
        <v>107</v>
      </c>
      <c r="BJ689" s="2">
        <v>0</v>
      </c>
      <c r="BK689" s="1">
        <f t="shared" si="43"/>
        <v>0</v>
      </c>
      <c r="BL689" t="s">
        <v>83</v>
      </c>
      <c r="BM689" t="s">
        <v>127</v>
      </c>
      <c r="BN689">
        <v>2004</v>
      </c>
      <c r="BO689" t="s">
        <v>102</v>
      </c>
      <c r="BP689">
        <v>2</v>
      </c>
      <c r="BQ689">
        <v>480</v>
      </c>
      <c r="BR689" t="s">
        <v>98</v>
      </c>
      <c r="BS689" t="s">
        <v>98</v>
      </c>
      <c r="BT689" t="s">
        <v>105</v>
      </c>
      <c r="BU689">
        <v>0</v>
      </c>
      <c r="BV689">
        <v>60</v>
      </c>
      <c r="BW689">
        <v>0</v>
      </c>
      <c r="BX689">
        <v>0</v>
      </c>
      <c r="BY689">
        <v>0</v>
      </c>
      <c r="BZ689">
        <v>0</v>
      </c>
      <c r="CA689" t="s">
        <v>83</v>
      </c>
      <c r="CB689" t="s">
        <v>83</v>
      </c>
      <c r="CC689" t="s">
        <v>83</v>
      </c>
      <c r="CD689">
        <v>0</v>
      </c>
      <c r="CE689">
        <v>3</v>
      </c>
      <c r="CF689">
        <v>2007</v>
      </c>
      <c r="CG689" t="s">
        <v>110</v>
      </c>
      <c r="CH689" t="s">
        <v>111</v>
      </c>
      <c r="CI689" s="3">
        <v>148800</v>
      </c>
    </row>
    <row r="690" spans="1:87" x14ac:dyDescent="0.3">
      <c r="A690" s="1">
        <v>689</v>
      </c>
      <c r="B690">
        <v>20</v>
      </c>
      <c r="C690" t="s">
        <v>81</v>
      </c>
      <c r="D690">
        <v>60</v>
      </c>
      <c r="E690" s="1">
        <v>8089</v>
      </c>
      <c r="F690" s="2" t="s">
        <v>82</v>
      </c>
      <c r="G690" s="1">
        <f t="shared" si="40"/>
        <v>1</v>
      </c>
      <c r="H690" t="s">
        <v>83</v>
      </c>
      <c r="I690" t="s">
        <v>84</v>
      </c>
      <c r="J690" t="s">
        <v>199</v>
      </c>
      <c r="K690" t="s">
        <v>86</v>
      </c>
      <c r="L690" t="s">
        <v>87</v>
      </c>
      <c r="M690" t="s">
        <v>88</v>
      </c>
      <c r="N690" t="s">
        <v>200</v>
      </c>
      <c r="O690" t="s">
        <v>90</v>
      </c>
      <c r="P690" t="s">
        <v>90</v>
      </c>
      <c r="Q690" t="s">
        <v>91</v>
      </c>
      <c r="R690" t="s">
        <v>115</v>
      </c>
      <c r="S690">
        <v>8</v>
      </c>
      <c r="T690">
        <v>6</v>
      </c>
      <c r="U690" s="2">
        <v>2007</v>
      </c>
      <c r="V690" s="2">
        <v>2007</v>
      </c>
      <c r="W690" s="1">
        <f t="shared" si="41"/>
        <v>15</v>
      </c>
      <c r="X690" s="1">
        <f t="shared" si="42"/>
        <v>15</v>
      </c>
      <c r="Y690" t="s">
        <v>93</v>
      </c>
      <c r="Z690" t="s">
        <v>94</v>
      </c>
      <c r="AA690" t="s">
        <v>116</v>
      </c>
      <c r="AB690" t="s">
        <v>116</v>
      </c>
      <c r="AC690" t="s">
        <v>96</v>
      </c>
      <c r="AE690">
        <v>0</v>
      </c>
      <c r="AF690" t="s">
        <v>97</v>
      </c>
      <c r="AG690" t="s">
        <v>98</v>
      </c>
      <c r="AH690" t="s">
        <v>99</v>
      </c>
      <c r="AI690" s="1">
        <f>VLOOKUP('Housing Data Set'!AH690, 'Look-Up Tab'!$B$3:$C$8,2,FALSE)</f>
        <v>3</v>
      </c>
      <c r="AJ690" t="s">
        <v>97</v>
      </c>
      <c r="AK690" t="s">
        <v>98</v>
      </c>
      <c r="AL690" t="s">
        <v>130</v>
      </c>
      <c r="AM690" t="s">
        <v>101</v>
      </c>
      <c r="AN690">
        <v>945</v>
      </c>
      <c r="AO690" t="s">
        <v>102</v>
      </c>
      <c r="AP690">
        <v>0</v>
      </c>
      <c r="AQ690">
        <v>474</v>
      </c>
      <c r="AR690">
        <v>1419</v>
      </c>
      <c r="AS690" t="s">
        <v>103</v>
      </c>
      <c r="AT690" t="s">
        <v>104</v>
      </c>
      <c r="AU690" t="s">
        <v>105</v>
      </c>
      <c r="AV690" t="s">
        <v>106</v>
      </c>
      <c r="AW690">
        <v>1419</v>
      </c>
      <c r="AX690">
        <v>0</v>
      </c>
      <c r="AY690">
        <v>0</v>
      </c>
      <c r="AZ690">
        <v>1419</v>
      </c>
      <c r="BA690">
        <v>1</v>
      </c>
      <c r="BB690">
        <v>0</v>
      </c>
      <c r="BC690">
        <v>2</v>
      </c>
      <c r="BD690">
        <v>0</v>
      </c>
      <c r="BE690">
        <v>2</v>
      </c>
      <c r="BF690">
        <v>1</v>
      </c>
      <c r="BG690" t="s">
        <v>97</v>
      </c>
      <c r="BH690" s="1">
        <v>7</v>
      </c>
      <c r="BI690" t="s">
        <v>107</v>
      </c>
      <c r="BJ690" s="2">
        <v>1</v>
      </c>
      <c r="BK690" s="1">
        <f t="shared" si="43"/>
        <v>1</v>
      </c>
      <c r="BL690" t="s">
        <v>97</v>
      </c>
      <c r="BM690" t="s">
        <v>108</v>
      </c>
      <c r="BN690">
        <v>2007</v>
      </c>
      <c r="BO690" t="s">
        <v>109</v>
      </c>
      <c r="BP690">
        <v>2</v>
      </c>
      <c r="BQ690">
        <v>567</v>
      </c>
      <c r="BR690" t="s">
        <v>98</v>
      </c>
      <c r="BS690" t="s">
        <v>98</v>
      </c>
      <c r="BT690" t="s">
        <v>105</v>
      </c>
      <c r="BU690">
        <v>140</v>
      </c>
      <c r="BV690">
        <v>0</v>
      </c>
      <c r="BW690">
        <v>0</v>
      </c>
      <c r="BX690">
        <v>0</v>
      </c>
      <c r="BY690">
        <v>0</v>
      </c>
      <c r="BZ690">
        <v>0</v>
      </c>
      <c r="CA690" t="s">
        <v>83</v>
      </c>
      <c r="CB690" t="s">
        <v>83</v>
      </c>
      <c r="CC690" t="s">
        <v>83</v>
      </c>
      <c r="CD690">
        <v>0</v>
      </c>
      <c r="CE690">
        <v>10</v>
      </c>
      <c r="CF690">
        <v>2007</v>
      </c>
      <c r="CG690" t="s">
        <v>158</v>
      </c>
      <c r="CH690" t="s">
        <v>159</v>
      </c>
      <c r="CI690" s="3">
        <v>392000</v>
      </c>
    </row>
    <row r="691" spans="1:87" x14ac:dyDescent="0.3">
      <c r="A691" s="1">
        <v>690</v>
      </c>
      <c r="B691">
        <v>120</v>
      </c>
      <c r="C691" t="s">
        <v>81</v>
      </c>
      <c r="D691">
        <v>61</v>
      </c>
      <c r="E691" s="1">
        <v>7577</v>
      </c>
      <c r="F691" s="2" t="s">
        <v>82</v>
      </c>
      <c r="G691" s="1">
        <f t="shared" si="40"/>
        <v>1</v>
      </c>
      <c r="H691" t="s">
        <v>83</v>
      </c>
      <c r="I691" t="s">
        <v>120</v>
      </c>
      <c r="J691" t="s">
        <v>85</v>
      </c>
      <c r="K691" t="s">
        <v>86</v>
      </c>
      <c r="L691" t="s">
        <v>122</v>
      </c>
      <c r="M691" t="s">
        <v>88</v>
      </c>
      <c r="N691" t="s">
        <v>154</v>
      </c>
      <c r="O691" t="s">
        <v>90</v>
      </c>
      <c r="P691" t="s">
        <v>90</v>
      </c>
      <c r="Q691" t="s">
        <v>179</v>
      </c>
      <c r="R691" t="s">
        <v>115</v>
      </c>
      <c r="S691">
        <v>6</v>
      </c>
      <c r="T691">
        <v>5</v>
      </c>
      <c r="U691" s="2">
        <v>2005</v>
      </c>
      <c r="V691" s="2">
        <v>2006</v>
      </c>
      <c r="W691" s="1">
        <f t="shared" si="41"/>
        <v>17</v>
      </c>
      <c r="X691" s="1">
        <f t="shared" si="42"/>
        <v>16</v>
      </c>
      <c r="Y691" t="s">
        <v>93</v>
      </c>
      <c r="Z691" t="s">
        <v>94</v>
      </c>
      <c r="AA691" t="s">
        <v>95</v>
      </c>
      <c r="AB691" t="s">
        <v>95</v>
      </c>
      <c r="AC691" t="s">
        <v>137</v>
      </c>
      <c r="AE691">
        <v>256</v>
      </c>
      <c r="AF691" t="s">
        <v>97</v>
      </c>
      <c r="AG691" t="s">
        <v>98</v>
      </c>
      <c r="AH691" t="s">
        <v>99</v>
      </c>
      <c r="AI691" s="1">
        <f>VLOOKUP('Housing Data Set'!AH691, 'Look-Up Tab'!$B$3:$C$8,2,FALSE)</f>
        <v>3</v>
      </c>
      <c r="AJ691" t="s">
        <v>97</v>
      </c>
      <c r="AK691" t="s">
        <v>98</v>
      </c>
      <c r="AL691" t="s">
        <v>130</v>
      </c>
      <c r="AM691" t="s">
        <v>119</v>
      </c>
      <c r="AN691">
        <v>20</v>
      </c>
      <c r="AO691" t="s">
        <v>102</v>
      </c>
      <c r="AP691">
        <v>0</v>
      </c>
      <c r="AQ691">
        <v>1342</v>
      </c>
      <c r="AR691">
        <v>1362</v>
      </c>
      <c r="AS691" t="s">
        <v>103</v>
      </c>
      <c r="AT691" t="s">
        <v>104</v>
      </c>
      <c r="AU691" t="s">
        <v>105</v>
      </c>
      <c r="AV691" t="s">
        <v>106</v>
      </c>
      <c r="AW691">
        <v>1362</v>
      </c>
      <c r="AX691">
        <v>0</v>
      </c>
      <c r="AY691">
        <v>0</v>
      </c>
      <c r="AZ691">
        <v>1362</v>
      </c>
      <c r="BA691">
        <v>0</v>
      </c>
      <c r="BB691">
        <v>0</v>
      </c>
      <c r="BC691">
        <v>2</v>
      </c>
      <c r="BD691">
        <v>0</v>
      </c>
      <c r="BE691">
        <v>2</v>
      </c>
      <c r="BF691">
        <v>1</v>
      </c>
      <c r="BG691" t="s">
        <v>97</v>
      </c>
      <c r="BH691" s="1">
        <v>6</v>
      </c>
      <c r="BI691" t="s">
        <v>107</v>
      </c>
      <c r="BJ691" s="2">
        <v>1</v>
      </c>
      <c r="BK691" s="1">
        <f t="shared" si="43"/>
        <v>1</v>
      </c>
      <c r="BL691" t="s">
        <v>97</v>
      </c>
      <c r="BM691" t="s">
        <v>108</v>
      </c>
      <c r="BN691">
        <v>2005</v>
      </c>
      <c r="BO691" t="s">
        <v>109</v>
      </c>
      <c r="BP691">
        <v>2</v>
      </c>
      <c r="BQ691">
        <v>460</v>
      </c>
      <c r="BR691" t="s">
        <v>98</v>
      </c>
      <c r="BS691" t="s">
        <v>98</v>
      </c>
      <c r="BT691" t="s">
        <v>105</v>
      </c>
      <c r="BU691">
        <v>192</v>
      </c>
      <c r="BV691">
        <v>28</v>
      </c>
      <c r="BW691">
        <v>0</v>
      </c>
      <c r="BX691">
        <v>0</v>
      </c>
      <c r="BY691">
        <v>0</v>
      </c>
      <c r="BZ691">
        <v>0</v>
      </c>
      <c r="CA691" t="s">
        <v>83</v>
      </c>
      <c r="CB691" t="s">
        <v>83</v>
      </c>
      <c r="CC691" t="s">
        <v>83</v>
      </c>
      <c r="CD691">
        <v>0</v>
      </c>
      <c r="CE691">
        <v>6</v>
      </c>
      <c r="CF691">
        <v>2007</v>
      </c>
      <c r="CG691" t="s">
        <v>110</v>
      </c>
      <c r="CH691" t="s">
        <v>111</v>
      </c>
      <c r="CI691" s="3">
        <v>194700</v>
      </c>
    </row>
    <row r="692" spans="1:87" x14ac:dyDescent="0.3">
      <c r="A692" s="1">
        <v>691</v>
      </c>
      <c r="B692">
        <v>120</v>
      </c>
      <c r="C692" t="s">
        <v>142</v>
      </c>
      <c r="D692" t="s">
        <v>83</v>
      </c>
      <c r="E692" s="1">
        <v>4426</v>
      </c>
      <c r="F692" s="2" t="s">
        <v>82</v>
      </c>
      <c r="G692" s="1">
        <f t="shared" si="40"/>
        <v>1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88</v>
      </c>
      <c r="N692" t="s">
        <v>89</v>
      </c>
      <c r="O692" t="s">
        <v>90</v>
      </c>
      <c r="P692" t="s">
        <v>90</v>
      </c>
      <c r="Q692" t="s">
        <v>179</v>
      </c>
      <c r="R692" t="s">
        <v>115</v>
      </c>
      <c r="S692">
        <v>6</v>
      </c>
      <c r="T692">
        <v>5</v>
      </c>
      <c r="U692" s="2">
        <v>2004</v>
      </c>
      <c r="V692" s="2">
        <v>2004</v>
      </c>
      <c r="W692" s="1">
        <f t="shared" si="41"/>
        <v>18</v>
      </c>
      <c r="X692" s="1">
        <f t="shared" si="42"/>
        <v>18</v>
      </c>
      <c r="Y692" t="s">
        <v>93</v>
      </c>
      <c r="Z692" t="s">
        <v>94</v>
      </c>
      <c r="AA692" t="s">
        <v>95</v>
      </c>
      <c r="AB692" t="s">
        <v>95</v>
      </c>
      <c r="AC692" t="s">
        <v>96</v>
      </c>
      <c r="AE692">
        <v>147</v>
      </c>
      <c r="AF692" t="s">
        <v>97</v>
      </c>
      <c r="AG692" t="s">
        <v>98</v>
      </c>
      <c r="AH692" t="s">
        <v>99</v>
      </c>
      <c r="AI692" s="1">
        <f>VLOOKUP('Housing Data Set'!AH692, 'Look-Up Tab'!$B$3:$C$8,2,FALSE)</f>
        <v>3</v>
      </c>
      <c r="AJ692" t="s">
        <v>97</v>
      </c>
      <c r="AK692" t="s">
        <v>98</v>
      </c>
      <c r="AL692" t="s">
        <v>97</v>
      </c>
      <c r="AM692" t="s">
        <v>101</v>
      </c>
      <c r="AN692">
        <v>697</v>
      </c>
      <c r="AO692" t="s">
        <v>102</v>
      </c>
      <c r="AP692">
        <v>0</v>
      </c>
      <c r="AQ692">
        <v>151</v>
      </c>
      <c r="AR692">
        <v>848</v>
      </c>
      <c r="AS692" t="s">
        <v>103</v>
      </c>
      <c r="AT692" t="s">
        <v>104</v>
      </c>
      <c r="AU692" t="s">
        <v>105</v>
      </c>
      <c r="AV692" t="s">
        <v>106</v>
      </c>
      <c r="AW692">
        <v>848</v>
      </c>
      <c r="AX692">
        <v>0</v>
      </c>
      <c r="AY692">
        <v>0</v>
      </c>
      <c r="AZ692">
        <v>848</v>
      </c>
      <c r="BA692">
        <v>1</v>
      </c>
      <c r="BB692">
        <v>0</v>
      </c>
      <c r="BC692">
        <v>1</v>
      </c>
      <c r="BD692">
        <v>0</v>
      </c>
      <c r="BE692">
        <v>1</v>
      </c>
      <c r="BF692">
        <v>1</v>
      </c>
      <c r="BG692" t="s">
        <v>97</v>
      </c>
      <c r="BH692" s="1">
        <v>3</v>
      </c>
      <c r="BI692" t="s">
        <v>107</v>
      </c>
      <c r="BJ692" s="2">
        <v>1</v>
      </c>
      <c r="BK692" s="1">
        <f t="shared" si="43"/>
        <v>1</v>
      </c>
      <c r="BL692" t="s">
        <v>98</v>
      </c>
      <c r="BM692" t="s">
        <v>108</v>
      </c>
      <c r="BN692">
        <v>2004</v>
      </c>
      <c r="BO692" t="s">
        <v>109</v>
      </c>
      <c r="BP692">
        <v>2</v>
      </c>
      <c r="BQ692">
        <v>420</v>
      </c>
      <c r="BR692" t="s">
        <v>98</v>
      </c>
      <c r="BS692" t="s">
        <v>98</v>
      </c>
      <c r="BT692" t="s">
        <v>105</v>
      </c>
      <c r="BU692">
        <v>149</v>
      </c>
      <c r="BV692">
        <v>0</v>
      </c>
      <c r="BW692">
        <v>0</v>
      </c>
      <c r="BX692">
        <v>0</v>
      </c>
      <c r="BY692">
        <v>0</v>
      </c>
      <c r="BZ692">
        <v>0</v>
      </c>
      <c r="CA692" t="s">
        <v>83</v>
      </c>
      <c r="CB692" t="s">
        <v>83</v>
      </c>
      <c r="CC692" t="s">
        <v>83</v>
      </c>
      <c r="CD692">
        <v>0</v>
      </c>
      <c r="CE692">
        <v>5</v>
      </c>
      <c r="CF692">
        <v>2008</v>
      </c>
      <c r="CG692" t="s">
        <v>110</v>
      </c>
      <c r="CH692" t="s">
        <v>111</v>
      </c>
      <c r="CI692" s="3">
        <v>141000</v>
      </c>
    </row>
    <row r="693" spans="1:87" x14ac:dyDescent="0.3">
      <c r="A693" s="1">
        <v>692</v>
      </c>
      <c r="B693">
        <v>60</v>
      </c>
      <c r="C693" t="s">
        <v>81</v>
      </c>
      <c r="D693">
        <v>104</v>
      </c>
      <c r="E693" s="1">
        <v>21535</v>
      </c>
      <c r="F693" s="2" t="s">
        <v>82</v>
      </c>
      <c r="G693" s="1">
        <f t="shared" si="40"/>
        <v>1</v>
      </c>
      <c r="H693" t="s">
        <v>83</v>
      </c>
      <c r="I693" t="s">
        <v>120</v>
      </c>
      <c r="J693" t="s">
        <v>85</v>
      </c>
      <c r="K693" t="s">
        <v>86</v>
      </c>
      <c r="L693" t="s">
        <v>122</v>
      </c>
      <c r="M693" t="s">
        <v>88</v>
      </c>
      <c r="N693" t="s">
        <v>129</v>
      </c>
      <c r="O693" t="s">
        <v>90</v>
      </c>
      <c r="P693" t="s">
        <v>90</v>
      </c>
      <c r="Q693" t="s">
        <v>91</v>
      </c>
      <c r="R693" t="s">
        <v>92</v>
      </c>
      <c r="S693">
        <v>10</v>
      </c>
      <c r="T693">
        <v>6</v>
      </c>
      <c r="U693" s="2">
        <v>1994</v>
      </c>
      <c r="V693" s="2">
        <v>1995</v>
      </c>
      <c r="W693" s="1">
        <f t="shared" si="41"/>
        <v>28</v>
      </c>
      <c r="X693" s="1">
        <f t="shared" si="42"/>
        <v>27</v>
      </c>
      <c r="Y693" t="s">
        <v>93</v>
      </c>
      <c r="Z693" t="s">
        <v>196</v>
      </c>
      <c r="AA693" t="s">
        <v>140</v>
      </c>
      <c r="AB693" t="s">
        <v>140</v>
      </c>
      <c r="AC693" t="s">
        <v>96</v>
      </c>
      <c r="AE693">
        <v>1170</v>
      </c>
      <c r="AF693" t="s">
        <v>104</v>
      </c>
      <c r="AG693" t="s">
        <v>98</v>
      </c>
      <c r="AH693" t="s">
        <v>99</v>
      </c>
      <c r="AI693" s="1">
        <f>VLOOKUP('Housing Data Set'!AH693, 'Look-Up Tab'!$B$3:$C$8,2,FALSE)</f>
        <v>3</v>
      </c>
      <c r="AJ693" t="s">
        <v>104</v>
      </c>
      <c r="AK693" t="s">
        <v>98</v>
      </c>
      <c r="AL693" t="s">
        <v>97</v>
      </c>
      <c r="AM693" t="s">
        <v>101</v>
      </c>
      <c r="AN693">
        <v>1455</v>
      </c>
      <c r="AO693" t="s">
        <v>102</v>
      </c>
      <c r="AP693">
        <v>0</v>
      </c>
      <c r="AQ693">
        <v>989</v>
      </c>
      <c r="AR693">
        <v>2444</v>
      </c>
      <c r="AS693" t="s">
        <v>103</v>
      </c>
      <c r="AT693" t="s">
        <v>104</v>
      </c>
      <c r="AU693" t="s">
        <v>105</v>
      </c>
      <c r="AV693" t="s">
        <v>106</v>
      </c>
      <c r="AW693">
        <v>2444</v>
      </c>
      <c r="AX693">
        <v>1872</v>
      </c>
      <c r="AY693">
        <v>0</v>
      </c>
      <c r="AZ693">
        <v>4316</v>
      </c>
      <c r="BA693">
        <v>0</v>
      </c>
      <c r="BB693">
        <v>1</v>
      </c>
      <c r="BC693">
        <v>3</v>
      </c>
      <c r="BD693">
        <v>1</v>
      </c>
      <c r="BE693">
        <v>4</v>
      </c>
      <c r="BF693">
        <v>1</v>
      </c>
      <c r="BG693" t="s">
        <v>104</v>
      </c>
      <c r="BH693" s="1">
        <v>10</v>
      </c>
      <c r="BI693" t="s">
        <v>107</v>
      </c>
      <c r="BJ693" s="2">
        <v>2</v>
      </c>
      <c r="BK693" s="1">
        <f t="shared" si="43"/>
        <v>1</v>
      </c>
      <c r="BL693" t="s">
        <v>104</v>
      </c>
      <c r="BM693" t="s">
        <v>108</v>
      </c>
      <c r="BN693">
        <v>1994</v>
      </c>
      <c r="BO693" t="s">
        <v>157</v>
      </c>
      <c r="BP693">
        <v>3</v>
      </c>
      <c r="BQ693">
        <v>832</v>
      </c>
      <c r="BR693" t="s">
        <v>98</v>
      </c>
      <c r="BS693" t="s">
        <v>98</v>
      </c>
      <c r="BT693" t="s">
        <v>105</v>
      </c>
      <c r="BU693">
        <v>382</v>
      </c>
      <c r="BV693">
        <v>50</v>
      </c>
      <c r="BW693">
        <v>0</v>
      </c>
      <c r="BX693">
        <v>0</v>
      </c>
      <c r="BY693">
        <v>0</v>
      </c>
      <c r="BZ693">
        <v>0</v>
      </c>
      <c r="CA693" t="s">
        <v>83</v>
      </c>
      <c r="CB693" t="s">
        <v>83</v>
      </c>
      <c r="CC693" t="s">
        <v>83</v>
      </c>
      <c r="CD693">
        <v>0</v>
      </c>
      <c r="CE693">
        <v>1</v>
      </c>
      <c r="CF693">
        <v>2007</v>
      </c>
      <c r="CG693" t="s">
        <v>110</v>
      </c>
      <c r="CH693" t="s">
        <v>111</v>
      </c>
      <c r="CI693" s="3">
        <v>755000</v>
      </c>
    </row>
    <row r="694" spans="1:87" x14ac:dyDescent="0.3">
      <c r="A694" s="1">
        <v>693</v>
      </c>
      <c r="B694">
        <v>60</v>
      </c>
      <c r="C694" t="s">
        <v>81</v>
      </c>
      <c r="D694">
        <v>42</v>
      </c>
      <c r="E694" s="1">
        <v>26178</v>
      </c>
      <c r="F694" s="2" t="s">
        <v>82</v>
      </c>
      <c r="G694" s="1">
        <f t="shared" si="40"/>
        <v>1</v>
      </c>
      <c r="H694" t="s">
        <v>83</v>
      </c>
      <c r="I694" t="s">
        <v>120</v>
      </c>
      <c r="J694" t="s">
        <v>85</v>
      </c>
      <c r="K694" t="s">
        <v>86</v>
      </c>
      <c r="L694" t="s">
        <v>87</v>
      </c>
      <c r="M694" t="s">
        <v>194</v>
      </c>
      <c r="N694" t="s">
        <v>189</v>
      </c>
      <c r="O694" t="s">
        <v>90</v>
      </c>
      <c r="P694" t="s">
        <v>90</v>
      </c>
      <c r="Q694" t="s">
        <v>91</v>
      </c>
      <c r="R694" t="s">
        <v>92</v>
      </c>
      <c r="S694">
        <v>7</v>
      </c>
      <c r="T694">
        <v>5</v>
      </c>
      <c r="U694" s="2">
        <v>1989</v>
      </c>
      <c r="V694" s="2">
        <v>1990</v>
      </c>
      <c r="W694" s="1">
        <f t="shared" si="41"/>
        <v>33</v>
      </c>
      <c r="X694" s="1">
        <f t="shared" si="42"/>
        <v>32</v>
      </c>
      <c r="Y694" t="s">
        <v>152</v>
      </c>
      <c r="Z694" t="s">
        <v>94</v>
      </c>
      <c r="AA694" t="s">
        <v>116</v>
      </c>
      <c r="AB694" t="s">
        <v>116</v>
      </c>
      <c r="AC694" t="s">
        <v>96</v>
      </c>
      <c r="AE694">
        <v>293</v>
      </c>
      <c r="AF694" t="s">
        <v>97</v>
      </c>
      <c r="AG694" t="s">
        <v>98</v>
      </c>
      <c r="AH694" t="s">
        <v>99</v>
      </c>
      <c r="AI694" s="1">
        <f>VLOOKUP('Housing Data Set'!AH694, 'Look-Up Tab'!$B$3:$C$8,2,FALSE)</f>
        <v>3</v>
      </c>
      <c r="AJ694" t="s">
        <v>97</v>
      </c>
      <c r="AK694" t="s">
        <v>98</v>
      </c>
      <c r="AL694" t="s">
        <v>97</v>
      </c>
      <c r="AM694" t="s">
        <v>101</v>
      </c>
      <c r="AN694">
        <v>965</v>
      </c>
      <c r="AO694" t="s">
        <v>102</v>
      </c>
      <c r="AP694">
        <v>0</v>
      </c>
      <c r="AQ694">
        <v>245</v>
      </c>
      <c r="AR694">
        <v>1210</v>
      </c>
      <c r="AS694" t="s">
        <v>103</v>
      </c>
      <c r="AT694" t="s">
        <v>104</v>
      </c>
      <c r="AU694" t="s">
        <v>105</v>
      </c>
      <c r="AV694" t="s">
        <v>106</v>
      </c>
      <c r="AW694">
        <v>1238</v>
      </c>
      <c r="AX694">
        <v>1281</v>
      </c>
      <c r="AY694">
        <v>0</v>
      </c>
      <c r="AZ694">
        <v>2519</v>
      </c>
      <c r="BA694">
        <v>1</v>
      </c>
      <c r="BB694">
        <v>0</v>
      </c>
      <c r="BC694">
        <v>2</v>
      </c>
      <c r="BD694">
        <v>1</v>
      </c>
      <c r="BE694">
        <v>4</v>
      </c>
      <c r="BF694">
        <v>1</v>
      </c>
      <c r="BG694" t="s">
        <v>97</v>
      </c>
      <c r="BH694" s="1">
        <v>9</v>
      </c>
      <c r="BI694" t="s">
        <v>107</v>
      </c>
      <c r="BJ694" s="2">
        <v>2</v>
      </c>
      <c r="BK694" s="1">
        <f t="shared" si="43"/>
        <v>1</v>
      </c>
      <c r="BL694" t="s">
        <v>97</v>
      </c>
      <c r="BM694" t="s">
        <v>108</v>
      </c>
      <c r="BN694">
        <v>1989</v>
      </c>
      <c r="BO694" t="s">
        <v>109</v>
      </c>
      <c r="BP694">
        <v>2</v>
      </c>
      <c r="BQ694">
        <v>628</v>
      </c>
      <c r="BR694" t="s">
        <v>98</v>
      </c>
      <c r="BS694" t="s">
        <v>98</v>
      </c>
      <c r="BT694" t="s">
        <v>105</v>
      </c>
      <c r="BU694">
        <v>320</v>
      </c>
      <c r="BV694">
        <v>27</v>
      </c>
      <c r="BW694">
        <v>0</v>
      </c>
      <c r="BX694">
        <v>0</v>
      </c>
      <c r="BY694">
        <v>0</v>
      </c>
      <c r="BZ694">
        <v>0</v>
      </c>
      <c r="CA694" t="s">
        <v>83</v>
      </c>
      <c r="CB694" t="s">
        <v>83</v>
      </c>
      <c r="CC694" t="s">
        <v>83</v>
      </c>
      <c r="CD694">
        <v>0</v>
      </c>
      <c r="CE694">
        <v>4</v>
      </c>
      <c r="CF694">
        <v>2006</v>
      </c>
      <c r="CG694" t="s">
        <v>110</v>
      </c>
      <c r="CH694" t="s">
        <v>111</v>
      </c>
      <c r="CI694" s="3">
        <v>335000</v>
      </c>
    </row>
    <row r="695" spans="1:87" x14ac:dyDescent="0.3">
      <c r="A695" s="1">
        <v>694</v>
      </c>
      <c r="B695">
        <v>30</v>
      </c>
      <c r="C695" t="s">
        <v>81</v>
      </c>
      <c r="D695">
        <v>60</v>
      </c>
      <c r="E695" s="1">
        <v>5400</v>
      </c>
      <c r="F695" s="2" t="s">
        <v>82</v>
      </c>
      <c r="G695" s="1">
        <f t="shared" si="40"/>
        <v>1</v>
      </c>
      <c r="H695" t="s">
        <v>83</v>
      </c>
      <c r="I695" t="s">
        <v>84</v>
      </c>
      <c r="J695" t="s">
        <v>85</v>
      </c>
      <c r="K695" t="s">
        <v>86</v>
      </c>
      <c r="L695" t="s">
        <v>122</v>
      </c>
      <c r="M695" t="s">
        <v>213</v>
      </c>
      <c r="N695" t="s">
        <v>143</v>
      </c>
      <c r="O695" t="s">
        <v>90</v>
      </c>
      <c r="P695" t="s">
        <v>90</v>
      </c>
      <c r="Q695" t="s">
        <v>91</v>
      </c>
      <c r="R695" t="s">
        <v>115</v>
      </c>
      <c r="S695">
        <v>5</v>
      </c>
      <c r="T695">
        <v>6</v>
      </c>
      <c r="U695" s="2">
        <v>1921</v>
      </c>
      <c r="V695" s="2">
        <v>1968</v>
      </c>
      <c r="W695" s="1">
        <f t="shared" si="41"/>
        <v>101</v>
      </c>
      <c r="X695" s="1">
        <f t="shared" si="42"/>
        <v>54</v>
      </c>
      <c r="Y695" t="s">
        <v>93</v>
      </c>
      <c r="Z695" t="s">
        <v>94</v>
      </c>
      <c r="AA695" t="s">
        <v>116</v>
      </c>
      <c r="AB695" t="s">
        <v>116</v>
      </c>
      <c r="AC695" t="s">
        <v>117</v>
      </c>
      <c r="AE695">
        <v>0</v>
      </c>
      <c r="AF695" t="s">
        <v>98</v>
      </c>
      <c r="AG695" t="s">
        <v>98</v>
      </c>
      <c r="AH695" t="s">
        <v>126</v>
      </c>
      <c r="AI695" s="1">
        <f>VLOOKUP('Housing Data Set'!AH695, 'Look-Up Tab'!$B$3:$C$8,2,FALSE)</f>
        <v>1</v>
      </c>
      <c r="AJ695" t="s">
        <v>98</v>
      </c>
      <c r="AK695" t="s">
        <v>98</v>
      </c>
      <c r="AL695" t="s">
        <v>100</v>
      </c>
      <c r="AM695" t="s">
        <v>102</v>
      </c>
      <c r="AN695">
        <v>0</v>
      </c>
      <c r="AO695" t="s">
        <v>102</v>
      </c>
      <c r="AP695">
        <v>0</v>
      </c>
      <c r="AQ695">
        <v>1073</v>
      </c>
      <c r="AR695">
        <v>1073</v>
      </c>
      <c r="AS695" t="s">
        <v>103</v>
      </c>
      <c r="AT695" t="s">
        <v>104</v>
      </c>
      <c r="AU695" t="s">
        <v>105</v>
      </c>
      <c r="AV695" t="s">
        <v>106</v>
      </c>
      <c r="AW695">
        <v>1073</v>
      </c>
      <c r="AX695">
        <v>0</v>
      </c>
      <c r="AY695">
        <v>0</v>
      </c>
      <c r="AZ695">
        <v>1073</v>
      </c>
      <c r="BA695">
        <v>0</v>
      </c>
      <c r="BB695">
        <v>0</v>
      </c>
      <c r="BC695">
        <v>1</v>
      </c>
      <c r="BD695">
        <v>0</v>
      </c>
      <c r="BE695">
        <v>2</v>
      </c>
      <c r="BF695">
        <v>1</v>
      </c>
      <c r="BG695" t="s">
        <v>98</v>
      </c>
      <c r="BH695" s="1">
        <v>4</v>
      </c>
      <c r="BI695" t="s">
        <v>107</v>
      </c>
      <c r="BJ695" s="2">
        <v>0</v>
      </c>
      <c r="BK695" s="1">
        <f t="shared" si="43"/>
        <v>0</v>
      </c>
      <c r="BL695" t="s">
        <v>83</v>
      </c>
      <c r="BM695" t="s">
        <v>127</v>
      </c>
      <c r="BN695">
        <v>1968</v>
      </c>
      <c r="BO695" t="s">
        <v>102</v>
      </c>
      <c r="BP695">
        <v>1</v>
      </c>
      <c r="BQ695">
        <v>326</v>
      </c>
      <c r="BR695" t="s">
        <v>98</v>
      </c>
      <c r="BS695" t="s">
        <v>98</v>
      </c>
      <c r="BT695" t="s">
        <v>105</v>
      </c>
      <c r="BU695">
        <v>0</v>
      </c>
      <c r="BV695">
        <v>0</v>
      </c>
      <c r="BW695">
        <v>112</v>
      </c>
      <c r="BX695">
        <v>0</v>
      </c>
      <c r="BY695">
        <v>0</v>
      </c>
      <c r="BZ695">
        <v>0</v>
      </c>
      <c r="CA695" t="s">
        <v>83</v>
      </c>
      <c r="CB695" t="s">
        <v>83</v>
      </c>
      <c r="CC695" t="s">
        <v>83</v>
      </c>
      <c r="CD695">
        <v>0</v>
      </c>
      <c r="CE695">
        <v>12</v>
      </c>
      <c r="CF695">
        <v>2006</v>
      </c>
      <c r="CG695" t="s">
        <v>110</v>
      </c>
      <c r="CH695" t="s">
        <v>128</v>
      </c>
      <c r="CI695" s="3">
        <v>108480</v>
      </c>
    </row>
    <row r="696" spans="1:87" x14ac:dyDescent="0.3">
      <c r="A696" s="1">
        <v>695</v>
      </c>
      <c r="B696">
        <v>50</v>
      </c>
      <c r="C696" t="s">
        <v>142</v>
      </c>
      <c r="D696">
        <v>51</v>
      </c>
      <c r="E696" s="1">
        <v>6120</v>
      </c>
      <c r="F696" s="2" t="s">
        <v>82</v>
      </c>
      <c r="G696" s="1">
        <f t="shared" si="40"/>
        <v>1</v>
      </c>
      <c r="H696" t="s">
        <v>83</v>
      </c>
      <c r="I696" t="s">
        <v>84</v>
      </c>
      <c r="J696" t="s">
        <v>85</v>
      </c>
      <c r="K696" t="s">
        <v>86</v>
      </c>
      <c r="L696" t="s">
        <v>122</v>
      </c>
      <c r="M696" t="s">
        <v>88</v>
      </c>
      <c r="N696" t="s">
        <v>148</v>
      </c>
      <c r="O696" t="s">
        <v>90</v>
      </c>
      <c r="P696" t="s">
        <v>90</v>
      </c>
      <c r="Q696" t="s">
        <v>91</v>
      </c>
      <c r="R696" t="s">
        <v>132</v>
      </c>
      <c r="S696">
        <v>5</v>
      </c>
      <c r="T696">
        <v>6</v>
      </c>
      <c r="U696" s="2">
        <v>1936</v>
      </c>
      <c r="V696" s="2">
        <v>1950</v>
      </c>
      <c r="W696" s="1">
        <f t="shared" si="41"/>
        <v>86</v>
      </c>
      <c r="X696" s="1">
        <f t="shared" si="42"/>
        <v>72</v>
      </c>
      <c r="Y696" t="s">
        <v>93</v>
      </c>
      <c r="Z696" t="s">
        <v>94</v>
      </c>
      <c r="AA696" t="s">
        <v>124</v>
      </c>
      <c r="AB696" t="s">
        <v>124</v>
      </c>
      <c r="AC696" t="s">
        <v>117</v>
      </c>
      <c r="AE696">
        <v>0</v>
      </c>
      <c r="AF696" t="s">
        <v>98</v>
      </c>
      <c r="AG696" t="s">
        <v>147</v>
      </c>
      <c r="AH696" t="s">
        <v>126</v>
      </c>
      <c r="AI696" s="1">
        <f>VLOOKUP('Housing Data Set'!AH696, 'Look-Up Tab'!$B$3:$C$8,2,FALSE)</f>
        <v>1</v>
      </c>
      <c r="AJ696" t="s">
        <v>98</v>
      </c>
      <c r="AK696" t="s">
        <v>98</v>
      </c>
      <c r="AL696" t="s">
        <v>100</v>
      </c>
      <c r="AM696" t="s">
        <v>102</v>
      </c>
      <c r="AN696">
        <v>0</v>
      </c>
      <c r="AO696" t="s">
        <v>102</v>
      </c>
      <c r="AP696">
        <v>0</v>
      </c>
      <c r="AQ696">
        <v>927</v>
      </c>
      <c r="AR696">
        <v>927</v>
      </c>
      <c r="AS696" t="s">
        <v>103</v>
      </c>
      <c r="AT696" t="s">
        <v>98</v>
      </c>
      <c r="AU696" t="s">
        <v>105</v>
      </c>
      <c r="AV696" t="s">
        <v>106</v>
      </c>
      <c r="AW696">
        <v>1067</v>
      </c>
      <c r="AX696">
        <v>472</v>
      </c>
      <c r="AY696">
        <v>0</v>
      </c>
      <c r="AZ696">
        <v>1539</v>
      </c>
      <c r="BA696">
        <v>0</v>
      </c>
      <c r="BB696">
        <v>0</v>
      </c>
      <c r="BC696">
        <v>1</v>
      </c>
      <c r="BD696">
        <v>1</v>
      </c>
      <c r="BE696">
        <v>3</v>
      </c>
      <c r="BF696">
        <v>1</v>
      </c>
      <c r="BG696" t="s">
        <v>98</v>
      </c>
      <c r="BH696" s="1">
        <v>5</v>
      </c>
      <c r="BI696" t="s">
        <v>107</v>
      </c>
      <c r="BJ696" s="2">
        <v>0</v>
      </c>
      <c r="BK696" s="1">
        <f t="shared" si="43"/>
        <v>0</v>
      </c>
      <c r="BL696" t="s">
        <v>83</v>
      </c>
      <c r="BM696" t="s">
        <v>127</v>
      </c>
      <c r="BN696">
        <v>1995</v>
      </c>
      <c r="BO696" t="s">
        <v>102</v>
      </c>
      <c r="BP696">
        <v>2</v>
      </c>
      <c r="BQ696">
        <v>576</v>
      </c>
      <c r="BR696" t="s">
        <v>98</v>
      </c>
      <c r="BS696" t="s">
        <v>98</v>
      </c>
      <c r="BT696" t="s">
        <v>105</v>
      </c>
      <c r="BU696">
        <v>112</v>
      </c>
      <c r="BV696">
        <v>0</v>
      </c>
      <c r="BW696">
        <v>0</v>
      </c>
      <c r="BX696">
        <v>0</v>
      </c>
      <c r="BY696">
        <v>0</v>
      </c>
      <c r="BZ696">
        <v>0</v>
      </c>
      <c r="CA696" t="s">
        <v>83</v>
      </c>
      <c r="CB696" t="s">
        <v>134</v>
      </c>
      <c r="CC696" t="s">
        <v>83</v>
      </c>
      <c r="CD696">
        <v>0</v>
      </c>
      <c r="CE696">
        <v>4</v>
      </c>
      <c r="CF696">
        <v>2009</v>
      </c>
      <c r="CG696" t="s">
        <v>110</v>
      </c>
      <c r="CH696" t="s">
        <v>111</v>
      </c>
      <c r="CI696" s="3">
        <v>141500</v>
      </c>
    </row>
    <row r="697" spans="1:87" x14ac:dyDescent="0.3">
      <c r="A697" s="1">
        <v>696</v>
      </c>
      <c r="B697">
        <v>20</v>
      </c>
      <c r="C697" t="s">
        <v>81</v>
      </c>
      <c r="D697">
        <v>54</v>
      </c>
      <c r="E697" s="1">
        <v>13811</v>
      </c>
      <c r="F697" s="2" t="s">
        <v>82</v>
      </c>
      <c r="G697" s="1">
        <f t="shared" si="40"/>
        <v>1</v>
      </c>
      <c r="H697" t="s">
        <v>83</v>
      </c>
      <c r="I697" t="s">
        <v>120</v>
      </c>
      <c r="J697" t="s">
        <v>85</v>
      </c>
      <c r="K697" t="s">
        <v>86</v>
      </c>
      <c r="L697" t="s">
        <v>87</v>
      </c>
      <c r="M697" t="s">
        <v>88</v>
      </c>
      <c r="N697" t="s">
        <v>189</v>
      </c>
      <c r="O697" t="s">
        <v>90</v>
      </c>
      <c r="P697" t="s">
        <v>90</v>
      </c>
      <c r="Q697" t="s">
        <v>91</v>
      </c>
      <c r="R697" t="s">
        <v>115</v>
      </c>
      <c r="S697">
        <v>6</v>
      </c>
      <c r="T697">
        <v>6</v>
      </c>
      <c r="U697" s="2">
        <v>1987</v>
      </c>
      <c r="V697" s="2">
        <v>1987</v>
      </c>
      <c r="W697" s="1">
        <f t="shared" si="41"/>
        <v>35</v>
      </c>
      <c r="X697" s="1">
        <f t="shared" si="42"/>
        <v>35</v>
      </c>
      <c r="Y697" t="s">
        <v>93</v>
      </c>
      <c r="Z697" t="s">
        <v>94</v>
      </c>
      <c r="AA697" t="s">
        <v>140</v>
      </c>
      <c r="AB697" t="s">
        <v>140</v>
      </c>
      <c r="AC697" t="s">
        <v>96</v>
      </c>
      <c r="AE697">
        <v>72</v>
      </c>
      <c r="AF697" t="s">
        <v>98</v>
      </c>
      <c r="AG697" t="s">
        <v>98</v>
      </c>
      <c r="AH697" t="s">
        <v>118</v>
      </c>
      <c r="AI697" s="1">
        <f>VLOOKUP('Housing Data Set'!AH697, 'Look-Up Tab'!$B$3:$C$8,2,FALSE)</f>
        <v>2</v>
      </c>
      <c r="AJ697" t="s">
        <v>97</v>
      </c>
      <c r="AK697" t="s">
        <v>97</v>
      </c>
      <c r="AL697" t="s">
        <v>100</v>
      </c>
      <c r="AM697" t="s">
        <v>101</v>
      </c>
      <c r="AN697">
        <v>980</v>
      </c>
      <c r="AO697" t="s">
        <v>172</v>
      </c>
      <c r="AP697">
        <v>40</v>
      </c>
      <c r="AQ697">
        <v>92</v>
      </c>
      <c r="AR697">
        <v>1112</v>
      </c>
      <c r="AS697" t="s">
        <v>103</v>
      </c>
      <c r="AT697" t="s">
        <v>97</v>
      </c>
      <c r="AU697" t="s">
        <v>105</v>
      </c>
      <c r="AV697" t="s">
        <v>106</v>
      </c>
      <c r="AW697">
        <v>1137</v>
      </c>
      <c r="AX697">
        <v>0</v>
      </c>
      <c r="AY697">
        <v>0</v>
      </c>
      <c r="AZ697">
        <v>1137</v>
      </c>
      <c r="BA697">
        <v>1</v>
      </c>
      <c r="BB697">
        <v>0</v>
      </c>
      <c r="BC697">
        <v>2</v>
      </c>
      <c r="BD697">
        <v>0</v>
      </c>
      <c r="BE697">
        <v>2</v>
      </c>
      <c r="BF697">
        <v>1</v>
      </c>
      <c r="BG697" t="s">
        <v>97</v>
      </c>
      <c r="BH697" s="1">
        <v>5</v>
      </c>
      <c r="BI697" t="s">
        <v>107</v>
      </c>
      <c r="BJ697" s="2">
        <v>1</v>
      </c>
      <c r="BK697" s="1">
        <f t="shared" si="43"/>
        <v>1</v>
      </c>
      <c r="BL697" t="s">
        <v>98</v>
      </c>
      <c r="BM697" t="s">
        <v>108</v>
      </c>
      <c r="BN697">
        <v>1987</v>
      </c>
      <c r="BO697" t="s">
        <v>102</v>
      </c>
      <c r="BP697">
        <v>2</v>
      </c>
      <c r="BQ697">
        <v>551</v>
      </c>
      <c r="BR697" t="s">
        <v>98</v>
      </c>
      <c r="BS697" t="s">
        <v>98</v>
      </c>
      <c r="BT697" t="s">
        <v>105</v>
      </c>
      <c r="BU697">
        <v>125</v>
      </c>
      <c r="BV697">
        <v>0</v>
      </c>
      <c r="BW697">
        <v>0</v>
      </c>
      <c r="BX697">
        <v>0</v>
      </c>
      <c r="BY697">
        <v>0</v>
      </c>
      <c r="BZ697">
        <v>0</v>
      </c>
      <c r="CA697" t="s">
        <v>83</v>
      </c>
      <c r="CB697" t="s">
        <v>83</v>
      </c>
      <c r="CC697" t="s">
        <v>83</v>
      </c>
      <c r="CD697">
        <v>0</v>
      </c>
      <c r="CE697">
        <v>7</v>
      </c>
      <c r="CF697">
        <v>2006</v>
      </c>
      <c r="CG697" t="s">
        <v>110</v>
      </c>
      <c r="CH697" t="s">
        <v>111</v>
      </c>
      <c r="CI697" s="3">
        <v>176000</v>
      </c>
    </row>
    <row r="698" spans="1:87" x14ac:dyDescent="0.3">
      <c r="A698" s="1">
        <v>697</v>
      </c>
      <c r="B698">
        <v>30</v>
      </c>
      <c r="C698" t="s">
        <v>142</v>
      </c>
      <c r="D698">
        <v>50</v>
      </c>
      <c r="E698" s="1">
        <v>6000</v>
      </c>
      <c r="F698" s="2" t="s">
        <v>82</v>
      </c>
      <c r="G698" s="1">
        <f t="shared" si="40"/>
        <v>1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88</v>
      </c>
      <c r="N698" t="s">
        <v>148</v>
      </c>
      <c r="O698" t="s">
        <v>90</v>
      </c>
      <c r="P698" t="s">
        <v>90</v>
      </c>
      <c r="Q698" t="s">
        <v>91</v>
      </c>
      <c r="R698" t="s">
        <v>115</v>
      </c>
      <c r="S698">
        <v>5</v>
      </c>
      <c r="T698">
        <v>7</v>
      </c>
      <c r="U698" s="2">
        <v>1921</v>
      </c>
      <c r="V698" s="2">
        <v>1950</v>
      </c>
      <c r="W698" s="1">
        <f t="shared" si="41"/>
        <v>101</v>
      </c>
      <c r="X698" s="1">
        <f t="shared" si="42"/>
        <v>72</v>
      </c>
      <c r="Y698" t="s">
        <v>93</v>
      </c>
      <c r="Z698" t="s">
        <v>94</v>
      </c>
      <c r="AA698" t="s">
        <v>124</v>
      </c>
      <c r="AB698" t="s">
        <v>125</v>
      </c>
      <c r="AC698" t="s">
        <v>117</v>
      </c>
      <c r="AE698">
        <v>0</v>
      </c>
      <c r="AF698" t="s">
        <v>98</v>
      </c>
      <c r="AG698" t="s">
        <v>98</v>
      </c>
      <c r="AH698" t="s">
        <v>118</v>
      </c>
      <c r="AI698" s="1">
        <f>VLOOKUP('Housing Data Set'!AH698, 'Look-Up Tab'!$B$3:$C$8,2,FALSE)</f>
        <v>2</v>
      </c>
      <c r="AJ698" t="s">
        <v>98</v>
      </c>
      <c r="AK698" t="s">
        <v>98</v>
      </c>
      <c r="AL698" t="s">
        <v>100</v>
      </c>
      <c r="AM698" t="s">
        <v>172</v>
      </c>
      <c r="AN698">
        <v>616</v>
      </c>
      <c r="AO698" t="s">
        <v>102</v>
      </c>
      <c r="AP698">
        <v>0</v>
      </c>
      <c r="AQ698">
        <v>0</v>
      </c>
      <c r="AR698">
        <v>616</v>
      </c>
      <c r="AS698" t="s">
        <v>103</v>
      </c>
      <c r="AT698" t="s">
        <v>97</v>
      </c>
      <c r="AU698" t="s">
        <v>105</v>
      </c>
      <c r="AV698" t="s">
        <v>106</v>
      </c>
      <c r="AW698">
        <v>616</v>
      </c>
      <c r="AX698">
        <v>0</v>
      </c>
      <c r="AY698">
        <v>0</v>
      </c>
      <c r="AZ698">
        <v>616</v>
      </c>
      <c r="BA698">
        <v>0</v>
      </c>
      <c r="BB698">
        <v>0</v>
      </c>
      <c r="BC698">
        <v>1</v>
      </c>
      <c r="BD698">
        <v>0</v>
      </c>
      <c r="BE698">
        <v>2</v>
      </c>
      <c r="BF698">
        <v>1</v>
      </c>
      <c r="BG698" t="s">
        <v>98</v>
      </c>
      <c r="BH698" s="1">
        <v>4</v>
      </c>
      <c r="BI698" t="s">
        <v>107</v>
      </c>
      <c r="BJ698" s="2">
        <v>0</v>
      </c>
      <c r="BK698" s="1">
        <f t="shared" si="43"/>
        <v>0</v>
      </c>
      <c r="BL698" t="s">
        <v>83</v>
      </c>
      <c r="BM698" t="s">
        <v>127</v>
      </c>
      <c r="BN698">
        <v>1921</v>
      </c>
      <c r="BO698" t="s">
        <v>102</v>
      </c>
      <c r="BP698">
        <v>1</v>
      </c>
      <c r="BQ698">
        <v>205</v>
      </c>
      <c r="BR698" t="s">
        <v>98</v>
      </c>
      <c r="BS698" t="s">
        <v>98</v>
      </c>
      <c r="BT698" t="s">
        <v>105</v>
      </c>
      <c r="BU698">
        <v>0</v>
      </c>
      <c r="BV698">
        <v>0</v>
      </c>
      <c r="BW698">
        <v>129</v>
      </c>
      <c r="BX698">
        <v>0</v>
      </c>
      <c r="BY698">
        <v>0</v>
      </c>
      <c r="BZ698">
        <v>0</v>
      </c>
      <c r="CA698" t="s">
        <v>83</v>
      </c>
      <c r="CB698" t="s">
        <v>83</v>
      </c>
      <c r="CC698" t="s">
        <v>83</v>
      </c>
      <c r="CD698">
        <v>0</v>
      </c>
      <c r="CE698">
        <v>6</v>
      </c>
      <c r="CF698">
        <v>2006</v>
      </c>
      <c r="CG698" t="s">
        <v>110</v>
      </c>
      <c r="CH698" t="s">
        <v>111</v>
      </c>
      <c r="CI698" s="3">
        <v>89000</v>
      </c>
    </row>
    <row r="699" spans="1:87" x14ac:dyDescent="0.3">
      <c r="A699" s="1">
        <v>698</v>
      </c>
      <c r="B699">
        <v>20</v>
      </c>
      <c r="C699" t="s">
        <v>81</v>
      </c>
      <c r="D699">
        <v>57</v>
      </c>
      <c r="E699" s="1">
        <v>6420</v>
      </c>
      <c r="F699" s="2" t="s">
        <v>82</v>
      </c>
      <c r="G699" s="1">
        <f t="shared" si="40"/>
        <v>1</v>
      </c>
      <c r="H699" t="s">
        <v>83</v>
      </c>
      <c r="I699" t="s">
        <v>120</v>
      </c>
      <c r="J699" t="s">
        <v>85</v>
      </c>
      <c r="K699" t="s">
        <v>86</v>
      </c>
      <c r="L699" t="s">
        <v>87</v>
      </c>
      <c r="M699" t="s">
        <v>88</v>
      </c>
      <c r="N699" t="s">
        <v>185</v>
      </c>
      <c r="O699" t="s">
        <v>90</v>
      </c>
      <c r="P699" t="s">
        <v>90</v>
      </c>
      <c r="Q699" t="s">
        <v>91</v>
      </c>
      <c r="R699" t="s">
        <v>115</v>
      </c>
      <c r="S699">
        <v>5</v>
      </c>
      <c r="T699">
        <v>7</v>
      </c>
      <c r="U699" s="2">
        <v>1952</v>
      </c>
      <c r="V699" s="2">
        <v>1952</v>
      </c>
      <c r="W699" s="1">
        <f t="shared" si="41"/>
        <v>70</v>
      </c>
      <c r="X699" s="1">
        <f t="shared" si="42"/>
        <v>70</v>
      </c>
      <c r="Y699" t="s">
        <v>93</v>
      </c>
      <c r="Z699" t="s">
        <v>94</v>
      </c>
      <c r="AA699" t="s">
        <v>124</v>
      </c>
      <c r="AB699" t="s">
        <v>124</v>
      </c>
      <c r="AC699" t="s">
        <v>117</v>
      </c>
      <c r="AE699">
        <v>0</v>
      </c>
      <c r="AF699" t="s">
        <v>98</v>
      </c>
      <c r="AG699" t="s">
        <v>98</v>
      </c>
      <c r="AH699" t="s">
        <v>99</v>
      </c>
      <c r="AI699" s="1">
        <f>VLOOKUP('Housing Data Set'!AH699, 'Look-Up Tab'!$B$3:$C$8,2,FALSE)</f>
        <v>3</v>
      </c>
      <c r="AJ699" t="s">
        <v>104</v>
      </c>
      <c r="AK699" t="s">
        <v>97</v>
      </c>
      <c r="AL699" t="s">
        <v>121</v>
      </c>
      <c r="AM699" t="s">
        <v>172</v>
      </c>
      <c r="AN699">
        <v>210</v>
      </c>
      <c r="AO699" t="s">
        <v>119</v>
      </c>
      <c r="AP699">
        <v>551</v>
      </c>
      <c r="AQ699">
        <v>219</v>
      </c>
      <c r="AR699">
        <v>980</v>
      </c>
      <c r="AS699" t="s">
        <v>103</v>
      </c>
      <c r="AT699" t="s">
        <v>147</v>
      </c>
      <c r="AU699" t="s">
        <v>105</v>
      </c>
      <c r="AV699" t="s">
        <v>164</v>
      </c>
      <c r="AW699">
        <v>1148</v>
      </c>
      <c r="AX699">
        <v>0</v>
      </c>
      <c r="AY699">
        <v>0</v>
      </c>
      <c r="AZ699">
        <v>1148</v>
      </c>
      <c r="BA699">
        <v>0</v>
      </c>
      <c r="BB699">
        <v>1</v>
      </c>
      <c r="BC699">
        <v>1</v>
      </c>
      <c r="BD699">
        <v>0</v>
      </c>
      <c r="BE699">
        <v>2</v>
      </c>
      <c r="BF699">
        <v>1</v>
      </c>
      <c r="BG699" t="s">
        <v>98</v>
      </c>
      <c r="BH699" s="1">
        <v>6</v>
      </c>
      <c r="BI699" t="s">
        <v>107</v>
      </c>
      <c r="BJ699" s="2">
        <v>0</v>
      </c>
      <c r="BK699" s="1">
        <f t="shared" si="43"/>
        <v>0</v>
      </c>
      <c r="BL699" t="s">
        <v>83</v>
      </c>
      <c r="BM699" t="s">
        <v>127</v>
      </c>
      <c r="BN699">
        <v>1952</v>
      </c>
      <c r="BO699" t="s">
        <v>102</v>
      </c>
      <c r="BP699">
        <v>1</v>
      </c>
      <c r="BQ699">
        <v>308</v>
      </c>
      <c r="BR699" t="s">
        <v>98</v>
      </c>
      <c r="BS699" t="s">
        <v>98</v>
      </c>
      <c r="BT699" t="s">
        <v>105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 t="s">
        <v>83</v>
      </c>
      <c r="CB699" t="s">
        <v>83</v>
      </c>
      <c r="CC699" t="s">
        <v>83</v>
      </c>
      <c r="CD699">
        <v>0</v>
      </c>
      <c r="CE699">
        <v>9</v>
      </c>
      <c r="CF699">
        <v>2006</v>
      </c>
      <c r="CG699" t="s">
        <v>110</v>
      </c>
      <c r="CH699" t="s">
        <v>111</v>
      </c>
      <c r="CI699" s="3">
        <v>123500</v>
      </c>
    </row>
    <row r="700" spans="1:87" x14ac:dyDescent="0.3">
      <c r="A700" s="1">
        <v>699</v>
      </c>
      <c r="B700">
        <v>20</v>
      </c>
      <c r="C700" t="s">
        <v>81</v>
      </c>
      <c r="D700">
        <v>65</v>
      </c>
      <c r="E700" s="1">
        <v>8450</v>
      </c>
      <c r="F700" s="2" t="s">
        <v>82</v>
      </c>
      <c r="G700" s="1">
        <f t="shared" si="40"/>
        <v>1</v>
      </c>
      <c r="H700" t="s">
        <v>83</v>
      </c>
      <c r="I700" t="s">
        <v>84</v>
      </c>
      <c r="J700" t="s">
        <v>85</v>
      </c>
      <c r="K700" t="s">
        <v>86</v>
      </c>
      <c r="L700" t="s">
        <v>87</v>
      </c>
      <c r="M700" t="s">
        <v>88</v>
      </c>
      <c r="N700" t="s">
        <v>151</v>
      </c>
      <c r="O700" t="s">
        <v>171</v>
      </c>
      <c r="P700" t="s">
        <v>90</v>
      </c>
      <c r="Q700" t="s">
        <v>91</v>
      </c>
      <c r="R700" t="s">
        <v>115</v>
      </c>
      <c r="S700">
        <v>5</v>
      </c>
      <c r="T700">
        <v>8</v>
      </c>
      <c r="U700" s="2">
        <v>1965</v>
      </c>
      <c r="V700" s="2">
        <v>2009</v>
      </c>
      <c r="W700" s="1">
        <f t="shared" si="41"/>
        <v>57</v>
      </c>
      <c r="X700" s="1">
        <f t="shared" si="42"/>
        <v>13</v>
      </c>
      <c r="Y700" t="s">
        <v>93</v>
      </c>
      <c r="Z700" t="s">
        <v>94</v>
      </c>
      <c r="AA700" t="s">
        <v>116</v>
      </c>
      <c r="AB700" t="s">
        <v>116</v>
      </c>
      <c r="AC700" t="s">
        <v>117</v>
      </c>
      <c r="AE700">
        <v>0</v>
      </c>
      <c r="AF700" t="s">
        <v>98</v>
      </c>
      <c r="AG700" t="s">
        <v>97</v>
      </c>
      <c r="AH700" t="s">
        <v>118</v>
      </c>
      <c r="AI700" s="1">
        <f>VLOOKUP('Housing Data Set'!AH700, 'Look-Up Tab'!$B$3:$C$8,2,FALSE)</f>
        <v>2</v>
      </c>
      <c r="AJ700" t="s">
        <v>98</v>
      </c>
      <c r="AK700" t="s">
        <v>98</v>
      </c>
      <c r="AL700" t="s">
        <v>100</v>
      </c>
      <c r="AM700" t="s">
        <v>101</v>
      </c>
      <c r="AN700">
        <v>553</v>
      </c>
      <c r="AO700" t="s">
        <v>141</v>
      </c>
      <c r="AP700">
        <v>117</v>
      </c>
      <c r="AQ700">
        <v>224</v>
      </c>
      <c r="AR700">
        <v>894</v>
      </c>
      <c r="AS700" t="s">
        <v>103</v>
      </c>
      <c r="AT700" t="s">
        <v>104</v>
      </c>
      <c r="AU700" t="s">
        <v>105</v>
      </c>
      <c r="AV700" t="s">
        <v>106</v>
      </c>
      <c r="AW700">
        <v>894</v>
      </c>
      <c r="AX700">
        <v>0</v>
      </c>
      <c r="AY700">
        <v>0</v>
      </c>
      <c r="AZ700">
        <v>894</v>
      </c>
      <c r="BA700">
        <v>1</v>
      </c>
      <c r="BB700">
        <v>0</v>
      </c>
      <c r="BC700">
        <v>1</v>
      </c>
      <c r="BD700">
        <v>0</v>
      </c>
      <c r="BE700">
        <v>3</v>
      </c>
      <c r="BF700">
        <v>1</v>
      </c>
      <c r="BG700" t="s">
        <v>98</v>
      </c>
      <c r="BH700" s="1">
        <v>5</v>
      </c>
      <c r="BI700" t="s">
        <v>107</v>
      </c>
      <c r="BJ700" s="2">
        <v>1</v>
      </c>
      <c r="BK700" s="1">
        <f t="shared" si="43"/>
        <v>1</v>
      </c>
      <c r="BL700" t="s">
        <v>97</v>
      </c>
      <c r="BM700" t="s">
        <v>127</v>
      </c>
      <c r="BN700">
        <v>1973</v>
      </c>
      <c r="BO700" t="s">
        <v>102</v>
      </c>
      <c r="BP700">
        <v>1</v>
      </c>
      <c r="BQ700">
        <v>336</v>
      </c>
      <c r="BR700" t="s">
        <v>98</v>
      </c>
      <c r="BS700" t="s">
        <v>98</v>
      </c>
      <c r="BT700" t="s">
        <v>105</v>
      </c>
      <c r="BU700">
        <v>416</v>
      </c>
      <c r="BV700">
        <v>144</v>
      </c>
      <c r="BW700">
        <v>0</v>
      </c>
      <c r="BX700">
        <v>0</v>
      </c>
      <c r="BY700">
        <v>0</v>
      </c>
      <c r="BZ700">
        <v>0</v>
      </c>
      <c r="CA700" t="s">
        <v>83</v>
      </c>
      <c r="CB700" t="s">
        <v>134</v>
      </c>
      <c r="CC700" t="s">
        <v>83</v>
      </c>
      <c r="CD700">
        <v>0</v>
      </c>
      <c r="CE700">
        <v>4</v>
      </c>
      <c r="CF700">
        <v>2010</v>
      </c>
      <c r="CG700" t="s">
        <v>110</v>
      </c>
      <c r="CH700" t="s">
        <v>111</v>
      </c>
      <c r="CI700" s="3">
        <v>138500</v>
      </c>
    </row>
    <row r="701" spans="1:87" x14ac:dyDescent="0.3">
      <c r="A701" s="1">
        <v>700</v>
      </c>
      <c r="B701">
        <v>120</v>
      </c>
      <c r="C701" t="s">
        <v>192</v>
      </c>
      <c r="D701">
        <v>59</v>
      </c>
      <c r="E701" s="1">
        <v>4282</v>
      </c>
      <c r="F701" s="2" t="s">
        <v>82</v>
      </c>
      <c r="G701" s="1">
        <f t="shared" si="40"/>
        <v>1</v>
      </c>
      <c r="H701" t="s">
        <v>82</v>
      </c>
      <c r="I701" t="s">
        <v>160</v>
      </c>
      <c r="J701" t="s">
        <v>85</v>
      </c>
      <c r="K701" t="s">
        <v>86</v>
      </c>
      <c r="L701" t="s">
        <v>87</v>
      </c>
      <c r="M701" t="s">
        <v>88</v>
      </c>
      <c r="N701" t="s">
        <v>136</v>
      </c>
      <c r="O701" t="s">
        <v>90</v>
      </c>
      <c r="P701" t="s">
        <v>90</v>
      </c>
      <c r="Q701" t="s">
        <v>179</v>
      </c>
      <c r="R701" t="s">
        <v>115</v>
      </c>
      <c r="S701">
        <v>7</v>
      </c>
      <c r="T701">
        <v>5</v>
      </c>
      <c r="U701" s="2">
        <v>2004</v>
      </c>
      <c r="V701" s="2">
        <v>2004</v>
      </c>
      <c r="W701" s="1">
        <f t="shared" si="41"/>
        <v>18</v>
      </c>
      <c r="X701" s="1">
        <f t="shared" si="42"/>
        <v>18</v>
      </c>
      <c r="Y701" t="s">
        <v>93</v>
      </c>
      <c r="Z701" t="s">
        <v>94</v>
      </c>
      <c r="AA701" t="s">
        <v>116</v>
      </c>
      <c r="AB701" t="s">
        <v>116</v>
      </c>
      <c r="AC701" t="s">
        <v>117</v>
      </c>
      <c r="AE701">
        <v>0</v>
      </c>
      <c r="AF701" t="s">
        <v>97</v>
      </c>
      <c r="AG701" t="s">
        <v>98</v>
      </c>
      <c r="AH701" t="s">
        <v>99</v>
      </c>
      <c r="AI701" s="1">
        <f>VLOOKUP('Housing Data Set'!AH701, 'Look-Up Tab'!$B$3:$C$8,2,FALSE)</f>
        <v>3</v>
      </c>
      <c r="AJ701" t="s">
        <v>97</v>
      </c>
      <c r="AK701" t="s">
        <v>98</v>
      </c>
      <c r="AL701" t="s">
        <v>121</v>
      </c>
      <c r="AM701" t="s">
        <v>101</v>
      </c>
      <c r="AN701">
        <v>16</v>
      </c>
      <c r="AO701" t="s">
        <v>102</v>
      </c>
      <c r="AP701">
        <v>0</v>
      </c>
      <c r="AQ701">
        <v>1375</v>
      </c>
      <c r="AR701">
        <v>1391</v>
      </c>
      <c r="AS701" t="s">
        <v>103</v>
      </c>
      <c r="AT701" t="s">
        <v>104</v>
      </c>
      <c r="AU701" t="s">
        <v>105</v>
      </c>
      <c r="AV701" t="s">
        <v>106</v>
      </c>
      <c r="AW701">
        <v>1391</v>
      </c>
      <c r="AX701">
        <v>0</v>
      </c>
      <c r="AY701">
        <v>0</v>
      </c>
      <c r="AZ701">
        <v>1391</v>
      </c>
      <c r="BA701">
        <v>0</v>
      </c>
      <c r="BB701">
        <v>0</v>
      </c>
      <c r="BC701">
        <v>2</v>
      </c>
      <c r="BD701">
        <v>0</v>
      </c>
      <c r="BE701">
        <v>2</v>
      </c>
      <c r="BF701">
        <v>1</v>
      </c>
      <c r="BG701" t="s">
        <v>97</v>
      </c>
      <c r="BH701" s="1">
        <v>5</v>
      </c>
      <c r="BI701" t="s">
        <v>107</v>
      </c>
      <c r="BJ701" s="2">
        <v>0</v>
      </c>
      <c r="BK701" s="1">
        <f t="shared" si="43"/>
        <v>0</v>
      </c>
      <c r="BL701" t="s">
        <v>83</v>
      </c>
      <c r="BM701" t="s">
        <v>108</v>
      </c>
      <c r="BN701">
        <v>2004</v>
      </c>
      <c r="BO701" t="s">
        <v>109</v>
      </c>
      <c r="BP701">
        <v>2</v>
      </c>
      <c r="BQ701">
        <v>530</v>
      </c>
      <c r="BR701" t="s">
        <v>98</v>
      </c>
      <c r="BS701" t="s">
        <v>98</v>
      </c>
      <c r="BT701" t="s">
        <v>105</v>
      </c>
      <c r="BU701">
        <v>156</v>
      </c>
      <c r="BV701">
        <v>158</v>
      </c>
      <c r="BW701">
        <v>0</v>
      </c>
      <c r="BX701">
        <v>0</v>
      </c>
      <c r="BY701">
        <v>0</v>
      </c>
      <c r="BZ701">
        <v>0</v>
      </c>
      <c r="CA701" t="s">
        <v>83</v>
      </c>
      <c r="CB701" t="s">
        <v>83</v>
      </c>
      <c r="CC701" t="s">
        <v>83</v>
      </c>
      <c r="CD701">
        <v>0</v>
      </c>
      <c r="CE701">
        <v>7</v>
      </c>
      <c r="CF701">
        <v>2008</v>
      </c>
      <c r="CG701" t="s">
        <v>110</v>
      </c>
      <c r="CH701" t="s">
        <v>111</v>
      </c>
      <c r="CI701" s="3">
        <v>196000</v>
      </c>
    </row>
    <row r="702" spans="1:87" x14ac:dyDescent="0.3">
      <c r="A702" s="1">
        <v>701</v>
      </c>
      <c r="B702">
        <v>20</v>
      </c>
      <c r="C702" t="s">
        <v>81</v>
      </c>
      <c r="D702">
        <v>85</v>
      </c>
      <c r="E702" s="1">
        <v>14331</v>
      </c>
      <c r="F702" s="2" t="s">
        <v>82</v>
      </c>
      <c r="G702" s="1">
        <f t="shared" si="40"/>
        <v>1</v>
      </c>
      <c r="H702" t="s">
        <v>83</v>
      </c>
      <c r="I702" t="s">
        <v>84</v>
      </c>
      <c r="J702" t="s">
        <v>85</v>
      </c>
      <c r="K702" t="s">
        <v>86</v>
      </c>
      <c r="L702" t="s">
        <v>87</v>
      </c>
      <c r="M702" t="s">
        <v>88</v>
      </c>
      <c r="N702" t="s">
        <v>189</v>
      </c>
      <c r="O702" t="s">
        <v>90</v>
      </c>
      <c r="P702" t="s">
        <v>90</v>
      </c>
      <c r="Q702" t="s">
        <v>91</v>
      </c>
      <c r="R702" t="s">
        <v>115</v>
      </c>
      <c r="S702">
        <v>8</v>
      </c>
      <c r="T702">
        <v>5</v>
      </c>
      <c r="U702" s="2">
        <v>2002</v>
      </c>
      <c r="V702" s="2">
        <v>2002</v>
      </c>
      <c r="W702" s="1">
        <f t="shared" si="41"/>
        <v>20</v>
      </c>
      <c r="X702" s="1">
        <f t="shared" si="42"/>
        <v>20</v>
      </c>
      <c r="Y702" t="s">
        <v>152</v>
      </c>
      <c r="Z702" t="s">
        <v>94</v>
      </c>
      <c r="AA702" t="s">
        <v>95</v>
      </c>
      <c r="AB702" t="s">
        <v>95</v>
      </c>
      <c r="AC702" t="s">
        <v>96</v>
      </c>
      <c r="AE702">
        <v>630</v>
      </c>
      <c r="AF702" t="s">
        <v>97</v>
      </c>
      <c r="AG702" t="s">
        <v>98</v>
      </c>
      <c r="AH702" t="s">
        <v>99</v>
      </c>
      <c r="AI702" s="1">
        <f>VLOOKUP('Housing Data Set'!AH702, 'Look-Up Tab'!$B$3:$C$8,2,FALSE)</f>
        <v>3</v>
      </c>
      <c r="AJ702" t="s">
        <v>104</v>
      </c>
      <c r="AK702" t="s">
        <v>98</v>
      </c>
      <c r="AL702" t="s">
        <v>97</v>
      </c>
      <c r="AM702" t="s">
        <v>101</v>
      </c>
      <c r="AN702">
        <v>1274</v>
      </c>
      <c r="AO702" t="s">
        <v>102</v>
      </c>
      <c r="AP702">
        <v>0</v>
      </c>
      <c r="AQ702">
        <v>526</v>
      </c>
      <c r="AR702">
        <v>1800</v>
      </c>
      <c r="AS702" t="s">
        <v>103</v>
      </c>
      <c r="AT702" t="s">
        <v>104</v>
      </c>
      <c r="AU702" t="s">
        <v>105</v>
      </c>
      <c r="AV702" t="s">
        <v>106</v>
      </c>
      <c r="AW702">
        <v>1800</v>
      </c>
      <c r="AX702">
        <v>0</v>
      </c>
      <c r="AY702">
        <v>0</v>
      </c>
      <c r="AZ702">
        <v>1800</v>
      </c>
      <c r="BA702">
        <v>1</v>
      </c>
      <c r="BB702">
        <v>0</v>
      </c>
      <c r="BC702">
        <v>2</v>
      </c>
      <c r="BD702">
        <v>0</v>
      </c>
      <c r="BE702">
        <v>3</v>
      </c>
      <c r="BF702">
        <v>1</v>
      </c>
      <c r="BG702" t="s">
        <v>97</v>
      </c>
      <c r="BH702" s="1">
        <v>7</v>
      </c>
      <c r="BI702" t="s">
        <v>107</v>
      </c>
      <c r="BJ702" s="2">
        <v>1</v>
      </c>
      <c r="BK702" s="1">
        <f t="shared" si="43"/>
        <v>1</v>
      </c>
      <c r="BL702" t="s">
        <v>97</v>
      </c>
      <c r="BM702" t="s">
        <v>108</v>
      </c>
      <c r="BN702">
        <v>2002</v>
      </c>
      <c r="BO702" t="s">
        <v>157</v>
      </c>
      <c r="BP702">
        <v>3</v>
      </c>
      <c r="BQ702">
        <v>765</v>
      </c>
      <c r="BR702" t="s">
        <v>98</v>
      </c>
      <c r="BS702" t="s">
        <v>98</v>
      </c>
      <c r="BT702" t="s">
        <v>105</v>
      </c>
      <c r="BU702">
        <v>270</v>
      </c>
      <c r="BV702">
        <v>78</v>
      </c>
      <c r="BW702">
        <v>0</v>
      </c>
      <c r="BX702">
        <v>0</v>
      </c>
      <c r="BY702">
        <v>0</v>
      </c>
      <c r="BZ702">
        <v>0</v>
      </c>
      <c r="CA702" t="s">
        <v>83</v>
      </c>
      <c r="CB702" t="s">
        <v>83</v>
      </c>
      <c r="CC702" t="s">
        <v>83</v>
      </c>
      <c r="CD702">
        <v>0</v>
      </c>
      <c r="CE702">
        <v>5</v>
      </c>
      <c r="CF702">
        <v>2006</v>
      </c>
      <c r="CG702" t="s">
        <v>110</v>
      </c>
      <c r="CH702" t="s">
        <v>111</v>
      </c>
      <c r="CI702" s="3">
        <v>312500</v>
      </c>
    </row>
    <row r="703" spans="1:87" x14ac:dyDescent="0.3">
      <c r="A703" s="1">
        <v>702</v>
      </c>
      <c r="B703">
        <v>20</v>
      </c>
      <c r="C703" t="s">
        <v>81</v>
      </c>
      <c r="D703">
        <v>80</v>
      </c>
      <c r="E703" s="1">
        <v>9600</v>
      </c>
      <c r="F703" s="2" t="s">
        <v>82</v>
      </c>
      <c r="G703" s="1">
        <f t="shared" si="40"/>
        <v>1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88</v>
      </c>
      <c r="N703" t="s">
        <v>138</v>
      </c>
      <c r="O703" t="s">
        <v>90</v>
      </c>
      <c r="P703" t="s">
        <v>90</v>
      </c>
      <c r="Q703" t="s">
        <v>91</v>
      </c>
      <c r="R703" t="s">
        <v>115</v>
      </c>
      <c r="S703">
        <v>7</v>
      </c>
      <c r="T703">
        <v>5</v>
      </c>
      <c r="U703" s="2">
        <v>1969</v>
      </c>
      <c r="V703" s="2">
        <v>1969</v>
      </c>
      <c r="W703" s="1">
        <f t="shared" si="41"/>
        <v>53</v>
      </c>
      <c r="X703" s="1">
        <f t="shared" si="42"/>
        <v>53</v>
      </c>
      <c r="Y703" t="s">
        <v>152</v>
      </c>
      <c r="Z703" t="s">
        <v>94</v>
      </c>
      <c r="AA703" t="s">
        <v>140</v>
      </c>
      <c r="AB703" t="s">
        <v>140</v>
      </c>
      <c r="AC703" t="s">
        <v>96</v>
      </c>
      <c r="AE703">
        <v>168</v>
      </c>
      <c r="AF703" t="s">
        <v>98</v>
      </c>
      <c r="AG703" t="s">
        <v>98</v>
      </c>
      <c r="AH703" t="s">
        <v>118</v>
      </c>
      <c r="AI703" s="1">
        <f>VLOOKUP('Housing Data Set'!AH703, 'Look-Up Tab'!$B$3:$C$8,2,FALSE)</f>
        <v>2</v>
      </c>
      <c r="AJ703" t="s">
        <v>98</v>
      </c>
      <c r="AK703" t="s">
        <v>98</v>
      </c>
      <c r="AL703" t="s">
        <v>100</v>
      </c>
      <c r="AM703" t="s">
        <v>102</v>
      </c>
      <c r="AN703">
        <v>0</v>
      </c>
      <c r="AO703" t="s">
        <v>102</v>
      </c>
      <c r="AP703">
        <v>0</v>
      </c>
      <c r="AQ703">
        <v>1164</v>
      </c>
      <c r="AR703">
        <v>1164</v>
      </c>
      <c r="AS703" t="s">
        <v>103</v>
      </c>
      <c r="AT703" t="s">
        <v>98</v>
      </c>
      <c r="AU703" t="s">
        <v>105</v>
      </c>
      <c r="AV703" t="s">
        <v>106</v>
      </c>
      <c r="AW703">
        <v>1164</v>
      </c>
      <c r="AX703">
        <v>0</v>
      </c>
      <c r="AY703">
        <v>0</v>
      </c>
      <c r="AZ703">
        <v>1164</v>
      </c>
      <c r="BA703">
        <v>0</v>
      </c>
      <c r="BB703">
        <v>0</v>
      </c>
      <c r="BC703">
        <v>1</v>
      </c>
      <c r="BD703">
        <v>1</v>
      </c>
      <c r="BE703">
        <v>3</v>
      </c>
      <c r="BF703">
        <v>1</v>
      </c>
      <c r="BG703" t="s">
        <v>98</v>
      </c>
      <c r="BH703" s="1">
        <v>6</v>
      </c>
      <c r="BI703" t="s">
        <v>107</v>
      </c>
      <c r="BJ703" s="2">
        <v>0</v>
      </c>
      <c r="BK703" s="1">
        <f t="shared" si="43"/>
        <v>0</v>
      </c>
      <c r="BL703" t="s">
        <v>83</v>
      </c>
      <c r="BM703" t="s">
        <v>108</v>
      </c>
      <c r="BN703">
        <v>1969</v>
      </c>
      <c r="BO703" t="s">
        <v>102</v>
      </c>
      <c r="BP703">
        <v>2</v>
      </c>
      <c r="BQ703">
        <v>528</v>
      </c>
      <c r="BR703" t="s">
        <v>98</v>
      </c>
      <c r="BS703" t="s">
        <v>98</v>
      </c>
      <c r="BT703" t="s">
        <v>105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 t="s">
        <v>83</v>
      </c>
      <c r="CB703" t="s">
        <v>83</v>
      </c>
      <c r="CC703" t="s">
        <v>83</v>
      </c>
      <c r="CD703">
        <v>0</v>
      </c>
      <c r="CE703">
        <v>7</v>
      </c>
      <c r="CF703">
        <v>2006</v>
      </c>
      <c r="CG703" t="s">
        <v>173</v>
      </c>
      <c r="CH703" t="s">
        <v>111</v>
      </c>
      <c r="CI703" s="3">
        <v>140000</v>
      </c>
    </row>
    <row r="704" spans="1:87" x14ac:dyDescent="0.3">
      <c r="A704" s="1">
        <v>703</v>
      </c>
      <c r="B704">
        <v>60</v>
      </c>
      <c r="C704" t="s">
        <v>81</v>
      </c>
      <c r="D704">
        <v>82</v>
      </c>
      <c r="E704" s="1">
        <v>12438</v>
      </c>
      <c r="F704" s="2" t="s">
        <v>82</v>
      </c>
      <c r="G704" s="1">
        <f t="shared" si="40"/>
        <v>1</v>
      </c>
      <c r="H704" t="s">
        <v>83</v>
      </c>
      <c r="I704" t="s">
        <v>120</v>
      </c>
      <c r="J704" t="s">
        <v>85</v>
      </c>
      <c r="K704" t="s">
        <v>86</v>
      </c>
      <c r="L704" t="s">
        <v>87</v>
      </c>
      <c r="M704" t="s">
        <v>88</v>
      </c>
      <c r="N704" t="s">
        <v>200</v>
      </c>
      <c r="O704" t="s">
        <v>90</v>
      </c>
      <c r="P704" t="s">
        <v>90</v>
      </c>
      <c r="Q704" t="s">
        <v>91</v>
      </c>
      <c r="R704" t="s">
        <v>92</v>
      </c>
      <c r="S704">
        <v>8</v>
      </c>
      <c r="T704">
        <v>5</v>
      </c>
      <c r="U704" s="2">
        <v>2006</v>
      </c>
      <c r="V704" s="2">
        <v>2006</v>
      </c>
      <c r="W704" s="1">
        <f t="shared" si="41"/>
        <v>16</v>
      </c>
      <c r="X704" s="1">
        <f t="shared" si="42"/>
        <v>16</v>
      </c>
      <c r="Y704" t="s">
        <v>152</v>
      </c>
      <c r="Z704" t="s">
        <v>94</v>
      </c>
      <c r="AA704" t="s">
        <v>95</v>
      </c>
      <c r="AB704" t="s">
        <v>95</v>
      </c>
      <c r="AC704" t="s">
        <v>96</v>
      </c>
      <c r="AE704">
        <v>466</v>
      </c>
      <c r="AF704" t="s">
        <v>104</v>
      </c>
      <c r="AG704" t="s">
        <v>98</v>
      </c>
      <c r="AH704" t="s">
        <v>99</v>
      </c>
      <c r="AI704" s="1">
        <f>VLOOKUP('Housing Data Set'!AH704, 'Look-Up Tab'!$B$3:$C$8,2,FALSE)</f>
        <v>3</v>
      </c>
      <c r="AJ704" t="s">
        <v>104</v>
      </c>
      <c r="AK704" t="s">
        <v>97</v>
      </c>
      <c r="AL704" t="s">
        <v>100</v>
      </c>
      <c r="AM704" t="s">
        <v>102</v>
      </c>
      <c r="AN704">
        <v>0</v>
      </c>
      <c r="AO704" t="s">
        <v>102</v>
      </c>
      <c r="AP704">
        <v>0</v>
      </c>
      <c r="AQ704">
        <v>1234</v>
      </c>
      <c r="AR704">
        <v>1234</v>
      </c>
      <c r="AS704" t="s">
        <v>103</v>
      </c>
      <c r="AT704" t="s">
        <v>104</v>
      </c>
      <c r="AU704" t="s">
        <v>105</v>
      </c>
      <c r="AV704" t="s">
        <v>106</v>
      </c>
      <c r="AW704">
        <v>1264</v>
      </c>
      <c r="AX704">
        <v>1312</v>
      </c>
      <c r="AY704">
        <v>0</v>
      </c>
      <c r="AZ704">
        <v>2576</v>
      </c>
      <c r="BA704">
        <v>0</v>
      </c>
      <c r="BB704">
        <v>0</v>
      </c>
      <c r="BC704">
        <v>2</v>
      </c>
      <c r="BD704">
        <v>1</v>
      </c>
      <c r="BE704">
        <v>4</v>
      </c>
      <c r="BF704">
        <v>1</v>
      </c>
      <c r="BG704" t="s">
        <v>104</v>
      </c>
      <c r="BH704" s="1">
        <v>10</v>
      </c>
      <c r="BI704" t="s">
        <v>107</v>
      </c>
      <c r="BJ704" s="2">
        <v>1</v>
      </c>
      <c r="BK704" s="1">
        <f t="shared" si="43"/>
        <v>1</v>
      </c>
      <c r="BL704" t="s">
        <v>97</v>
      </c>
      <c r="BM704" t="s">
        <v>156</v>
      </c>
      <c r="BN704">
        <v>2006</v>
      </c>
      <c r="BO704" t="s">
        <v>157</v>
      </c>
      <c r="BP704">
        <v>3</v>
      </c>
      <c r="BQ704">
        <v>666</v>
      </c>
      <c r="BR704" t="s">
        <v>98</v>
      </c>
      <c r="BS704" t="s">
        <v>98</v>
      </c>
      <c r="BT704" t="s">
        <v>105</v>
      </c>
      <c r="BU704">
        <v>324</v>
      </c>
      <c r="BV704">
        <v>100</v>
      </c>
      <c r="BW704">
        <v>0</v>
      </c>
      <c r="BX704">
        <v>0</v>
      </c>
      <c r="BY704">
        <v>0</v>
      </c>
      <c r="BZ704">
        <v>0</v>
      </c>
      <c r="CA704" t="s">
        <v>83</v>
      </c>
      <c r="CB704" t="s">
        <v>83</v>
      </c>
      <c r="CC704" t="s">
        <v>83</v>
      </c>
      <c r="CD704">
        <v>0</v>
      </c>
      <c r="CE704">
        <v>7</v>
      </c>
      <c r="CF704">
        <v>2006</v>
      </c>
      <c r="CG704" t="s">
        <v>158</v>
      </c>
      <c r="CH704" t="s">
        <v>159</v>
      </c>
      <c r="CI704" s="3">
        <v>361919</v>
      </c>
    </row>
    <row r="705" spans="1:87" x14ac:dyDescent="0.3">
      <c r="A705" s="1">
        <v>704</v>
      </c>
      <c r="B705">
        <v>190</v>
      </c>
      <c r="C705" t="s">
        <v>142</v>
      </c>
      <c r="D705">
        <v>76</v>
      </c>
      <c r="E705" s="1">
        <v>7630</v>
      </c>
      <c r="F705" s="2" t="s">
        <v>82</v>
      </c>
      <c r="G705" s="1">
        <f t="shared" si="40"/>
        <v>1</v>
      </c>
      <c r="H705" t="s">
        <v>83</v>
      </c>
      <c r="I705" t="s">
        <v>84</v>
      </c>
      <c r="J705" t="s">
        <v>85</v>
      </c>
      <c r="K705" t="s">
        <v>86</v>
      </c>
      <c r="L705" t="s">
        <v>87</v>
      </c>
      <c r="M705" t="s">
        <v>88</v>
      </c>
      <c r="N705" t="s">
        <v>143</v>
      </c>
      <c r="O705" t="s">
        <v>114</v>
      </c>
      <c r="P705" t="s">
        <v>90</v>
      </c>
      <c r="Q705" t="s">
        <v>149</v>
      </c>
      <c r="R705" t="s">
        <v>92</v>
      </c>
      <c r="S705">
        <v>5</v>
      </c>
      <c r="T705">
        <v>9</v>
      </c>
      <c r="U705" s="2">
        <v>1900</v>
      </c>
      <c r="V705" s="2">
        <v>1996</v>
      </c>
      <c r="W705" s="1">
        <f t="shared" si="41"/>
        <v>122</v>
      </c>
      <c r="X705" s="1">
        <f t="shared" si="42"/>
        <v>26</v>
      </c>
      <c r="Y705" t="s">
        <v>93</v>
      </c>
      <c r="Z705" t="s">
        <v>94</v>
      </c>
      <c r="AA705" t="s">
        <v>124</v>
      </c>
      <c r="AB705" t="s">
        <v>124</v>
      </c>
      <c r="AC705" t="s">
        <v>117</v>
      </c>
      <c r="AE705">
        <v>0</v>
      </c>
      <c r="AF705" t="s">
        <v>98</v>
      </c>
      <c r="AG705" t="s">
        <v>97</v>
      </c>
      <c r="AH705" t="s">
        <v>126</v>
      </c>
      <c r="AI705" s="1">
        <f>VLOOKUP('Housing Data Set'!AH705, 'Look-Up Tab'!$B$3:$C$8,2,FALSE)</f>
        <v>1</v>
      </c>
      <c r="AJ705" t="s">
        <v>97</v>
      </c>
      <c r="AK705" t="s">
        <v>98</v>
      </c>
      <c r="AL705" t="s">
        <v>100</v>
      </c>
      <c r="AM705" t="s">
        <v>102</v>
      </c>
      <c r="AN705">
        <v>0</v>
      </c>
      <c r="AO705" t="s">
        <v>102</v>
      </c>
      <c r="AP705">
        <v>0</v>
      </c>
      <c r="AQ705">
        <v>360</v>
      </c>
      <c r="AR705">
        <v>360</v>
      </c>
      <c r="AS705" t="s">
        <v>103</v>
      </c>
      <c r="AT705" t="s">
        <v>97</v>
      </c>
      <c r="AU705" t="s">
        <v>105</v>
      </c>
      <c r="AV705" t="s">
        <v>106</v>
      </c>
      <c r="AW705">
        <v>1032</v>
      </c>
      <c r="AX705">
        <v>780</v>
      </c>
      <c r="AY705">
        <v>0</v>
      </c>
      <c r="AZ705">
        <v>1812</v>
      </c>
      <c r="BA705">
        <v>0</v>
      </c>
      <c r="BB705">
        <v>0</v>
      </c>
      <c r="BC705">
        <v>2</v>
      </c>
      <c r="BD705">
        <v>0</v>
      </c>
      <c r="BE705">
        <v>4</v>
      </c>
      <c r="BF705">
        <v>2</v>
      </c>
      <c r="BG705" t="s">
        <v>97</v>
      </c>
      <c r="BH705" s="1">
        <v>8</v>
      </c>
      <c r="BI705" t="s">
        <v>107</v>
      </c>
      <c r="BJ705" s="2">
        <v>1</v>
      </c>
      <c r="BK705" s="1">
        <f t="shared" si="43"/>
        <v>1</v>
      </c>
      <c r="BL705" t="s">
        <v>212</v>
      </c>
      <c r="BM705" t="s">
        <v>127</v>
      </c>
      <c r="BN705">
        <v>1999</v>
      </c>
      <c r="BO705" t="s">
        <v>102</v>
      </c>
      <c r="BP705">
        <v>2</v>
      </c>
      <c r="BQ705">
        <v>672</v>
      </c>
      <c r="BR705" t="s">
        <v>98</v>
      </c>
      <c r="BS705" t="s">
        <v>98</v>
      </c>
      <c r="BT705" t="s">
        <v>177</v>
      </c>
      <c r="BU705">
        <v>344</v>
      </c>
      <c r="BV705">
        <v>0</v>
      </c>
      <c r="BW705">
        <v>40</v>
      </c>
      <c r="BX705">
        <v>0</v>
      </c>
      <c r="BY705">
        <v>0</v>
      </c>
      <c r="BZ705">
        <v>0</v>
      </c>
      <c r="CA705" t="s">
        <v>83</v>
      </c>
      <c r="CB705" t="s">
        <v>134</v>
      </c>
      <c r="CC705" t="s">
        <v>83</v>
      </c>
      <c r="CD705">
        <v>0</v>
      </c>
      <c r="CE705">
        <v>5</v>
      </c>
      <c r="CF705">
        <v>2010</v>
      </c>
      <c r="CG705" t="s">
        <v>110</v>
      </c>
      <c r="CH705" t="s">
        <v>111</v>
      </c>
      <c r="CI705" s="3">
        <v>140000</v>
      </c>
    </row>
    <row r="706" spans="1:87" x14ac:dyDescent="0.3">
      <c r="A706" s="1">
        <v>705</v>
      </c>
      <c r="B706">
        <v>20</v>
      </c>
      <c r="C706" t="s">
        <v>81</v>
      </c>
      <c r="D706">
        <v>70</v>
      </c>
      <c r="E706" s="1">
        <v>8400</v>
      </c>
      <c r="F706" s="2" t="s">
        <v>82</v>
      </c>
      <c r="G706" s="1">
        <f t="shared" si="40"/>
        <v>1</v>
      </c>
      <c r="H706" t="s">
        <v>83</v>
      </c>
      <c r="I706" t="s">
        <v>84</v>
      </c>
      <c r="J706" t="s">
        <v>85</v>
      </c>
      <c r="K706" t="s">
        <v>86</v>
      </c>
      <c r="L706" t="s">
        <v>87</v>
      </c>
      <c r="M706" t="s">
        <v>88</v>
      </c>
      <c r="N706" t="s">
        <v>89</v>
      </c>
      <c r="O706" t="s">
        <v>90</v>
      </c>
      <c r="P706" t="s">
        <v>90</v>
      </c>
      <c r="Q706" t="s">
        <v>91</v>
      </c>
      <c r="R706" t="s">
        <v>115</v>
      </c>
      <c r="S706">
        <v>7</v>
      </c>
      <c r="T706">
        <v>5</v>
      </c>
      <c r="U706" s="2">
        <v>2004</v>
      </c>
      <c r="V706" s="2">
        <v>2005</v>
      </c>
      <c r="W706" s="1">
        <f t="shared" si="41"/>
        <v>18</v>
      </c>
      <c r="X706" s="1">
        <f t="shared" si="42"/>
        <v>17</v>
      </c>
      <c r="Y706" t="s">
        <v>93</v>
      </c>
      <c r="Z706" t="s">
        <v>94</v>
      </c>
      <c r="AA706" t="s">
        <v>95</v>
      </c>
      <c r="AB706" t="s">
        <v>95</v>
      </c>
      <c r="AC706" t="s">
        <v>96</v>
      </c>
      <c r="AE706">
        <v>109</v>
      </c>
      <c r="AF706" t="s">
        <v>97</v>
      </c>
      <c r="AG706" t="s">
        <v>98</v>
      </c>
      <c r="AH706" t="s">
        <v>99</v>
      </c>
      <c r="AI706" s="1">
        <f>VLOOKUP('Housing Data Set'!AH706, 'Look-Up Tab'!$B$3:$C$8,2,FALSE)</f>
        <v>3</v>
      </c>
      <c r="AJ706" t="s">
        <v>97</v>
      </c>
      <c r="AK706" t="s">
        <v>98</v>
      </c>
      <c r="AL706" t="s">
        <v>130</v>
      </c>
      <c r="AM706" t="s">
        <v>101</v>
      </c>
      <c r="AN706">
        <v>712</v>
      </c>
      <c r="AO706" t="s">
        <v>102</v>
      </c>
      <c r="AP706">
        <v>0</v>
      </c>
      <c r="AQ706">
        <v>761</v>
      </c>
      <c r="AR706">
        <v>1473</v>
      </c>
      <c r="AS706" t="s">
        <v>103</v>
      </c>
      <c r="AT706" t="s">
        <v>104</v>
      </c>
      <c r="AU706" t="s">
        <v>105</v>
      </c>
      <c r="AV706" t="s">
        <v>106</v>
      </c>
      <c r="AW706">
        <v>1484</v>
      </c>
      <c r="AX706">
        <v>0</v>
      </c>
      <c r="AY706">
        <v>0</v>
      </c>
      <c r="AZ706">
        <v>1484</v>
      </c>
      <c r="BA706">
        <v>1</v>
      </c>
      <c r="BB706">
        <v>0</v>
      </c>
      <c r="BC706">
        <v>2</v>
      </c>
      <c r="BD706">
        <v>0</v>
      </c>
      <c r="BE706">
        <v>3</v>
      </c>
      <c r="BF706">
        <v>1</v>
      </c>
      <c r="BG706" t="s">
        <v>97</v>
      </c>
      <c r="BH706" s="1">
        <v>7</v>
      </c>
      <c r="BI706" t="s">
        <v>107</v>
      </c>
      <c r="BJ706" s="2">
        <v>0</v>
      </c>
      <c r="BK706" s="1">
        <f t="shared" si="43"/>
        <v>0</v>
      </c>
      <c r="BL706" t="s">
        <v>83</v>
      </c>
      <c r="BM706" t="s">
        <v>108</v>
      </c>
      <c r="BN706">
        <v>2004</v>
      </c>
      <c r="BO706" t="s">
        <v>109</v>
      </c>
      <c r="BP706">
        <v>2</v>
      </c>
      <c r="BQ706">
        <v>606</v>
      </c>
      <c r="BR706" t="s">
        <v>98</v>
      </c>
      <c r="BS706" t="s">
        <v>98</v>
      </c>
      <c r="BT706" t="s">
        <v>105</v>
      </c>
      <c r="BU706">
        <v>0</v>
      </c>
      <c r="BV706">
        <v>35</v>
      </c>
      <c r="BW706">
        <v>0</v>
      </c>
      <c r="BX706">
        <v>144</v>
      </c>
      <c r="BY706">
        <v>0</v>
      </c>
      <c r="BZ706">
        <v>0</v>
      </c>
      <c r="CA706" t="s">
        <v>83</v>
      </c>
      <c r="CB706" t="s">
        <v>83</v>
      </c>
      <c r="CC706" t="s">
        <v>83</v>
      </c>
      <c r="CD706">
        <v>0</v>
      </c>
      <c r="CE706">
        <v>5</v>
      </c>
      <c r="CF706">
        <v>2010</v>
      </c>
      <c r="CG706" t="s">
        <v>110</v>
      </c>
      <c r="CH706" t="s">
        <v>111</v>
      </c>
      <c r="CI706" s="3">
        <v>213000</v>
      </c>
    </row>
    <row r="707" spans="1:87" x14ac:dyDescent="0.3">
      <c r="A707" s="1">
        <v>706</v>
      </c>
      <c r="B707">
        <v>190</v>
      </c>
      <c r="C707" t="s">
        <v>142</v>
      </c>
      <c r="D707">
        <v>70</v>
      </c>
      <c r="E707" s="1">
        <v>5600</v>
      </c>
      <c r="F707" s="2" t="s">
        <v>82</v>
      </c>
      <c r="G707" s="1">
        <f t="shared" ref="G707:G770" si="44">IF(F707="pave",1,0)</f>
        <v>1</v>
      </c>
      <c r="H707" t="s">
        <v>83</v>
      </c>
      <c r="I707" t="s">
        <v>84</v>
      </c>
      <c r="J707" t="s">
        <v>85</v>
      </c>
      <c r="K707" t="s">
        <v>86</v>
      </c>
      <c r="L707" t="s">
        <v>87</v>
      </c>
      <c r="M707" t="s">
        <v>88</v>
      </c>
      <c r="N707" t="s">
        <v>176</v>
      </c>
      <c r="O707" t="s">
        <v>90</v>
      </c>
      <c r="P707" t="s">
        <v>90</v>
      </c>
      <c r="Q707" t="s">
        <v>149</v>
      </c>
      <c r="R707" t="s">
        <v>92</v>
      </c>
      <c r="S707">
        <v>4</v>
      </c>
      <c r="T707">
        <v>5</v>
      </c>
      <c r="U707" s="2">
        <v>1930</v>
      </c>
      <c r="V707" s="2">
        <v>1950</v>
      </c>
      <c r="W707" s="1">
        <f t="shared" ref="W707:W770" si="45">2022-U707</f>
        <v>92</v>
      </c>
      <c r="X707" s="1">
        <f t="shared" ref="X707:X770" si="46">2022-V707</f>
        <v>72</v>
      </c>
      <c r="Y707" t="s">
        <v>152</v>
      </c>
      <c r="Z707" t="s">
        <v>94</v>
      </c>
      <c r="AA707" t="s">
        <v>95</v>
      </c>
      <c r="AB707" t="s">
        <v>125</v>
      </c>
      <c r="AC707" t="s">
        <v>117</v>
      </c>
      <c r="AE707">
        <v>0</v>
      </c>
      <c r="AF707" t="s">
        <v>147</v>
      </c>
      <c r="AG707" t="s">
        <v>147</v>
      </c>
      <c r="AH707" t="s">
        <v>168</v>
      </c>
      <c r="AI707" s="1">
        <f>VLOOKUP('Housing Data Set'!AH707, 'Look-Up Tab'!$B$3:$C$8,2,FALSE)</f>
        <v>4</v>
      </c>
      <c r="AJ707" t="s">
        <v>83</v>
      </c>
      <c r="AK707" t="s">
        <v>83</v>
      </c>
      <c r="AL707" t="s">
        <v>83</v>
      </c>
      <c r="AM707" t="s">
        <v>83</v>
      </c>
      <c r="AN707">
        <v>0</v>
      </c>
      <c r="AO707" t="s">
        <v>83</v>
      </c>
      <c r="AP707">
        <v>0</v>
      </c>
      <c r="AQ707">
        <v>0</v>
      </c>
      <c r="AR707">
        <v>0</v>
      </c>
      <c r="AS707" t="s">
        <v>103</v>
      </c>
      <c r="AT707" t="s">
        <v>147</v>
      </c>
      <c r="AU707" t="s">
        <v>177</v>
      </c>
      <c r="AV707" t="s">
        <v>106</v>
      </c>
      <c r="AW707">
        <v>372</v>
      </c>
      <c r="AX707">
        <v>720</v>
      </c>
      <c r="AY707">
        <v>0</v>
      </c>
      <c r="AZ707">
        <v>1092</v>
      </c>
      <c r="BA707">
        <v>0</v>
      </c>
      <c r="BB707">
        <v>0</v>
      </c>
      <c r="BC707">
        <v>2</v>
      </c>
      <c r="BD707">
        <v>0</v>
      </c>
      <c r="BE707">
        <v>3</v>
      </c>
      <c r="BF707">
        <v>2</v>
      </c>
      <c r="BG707" t="s">
        <v>147</v>
      </c>
      <c r="BH707" s="1">
        <v>7</v>
      </c>
      <c r="BI707" t="s">
        <v>194</v>
      </c>
      <c r="BJ707" s="2">
        <v>0</v>
      </c>
      <c r="BK707" s="1">
        <f t="shared" ref="BK707:BK770" si="47">IF(BJ707=0,0,1)</f>
        <v>0</v>
      </c>
      <c r="BL707" t="s">
        <v>83</v>
      </c>
      <c r="BM707" t="s">
        <v>83</v>
      </c>
      <c r="BN707" t="s">
        <v>83</v>
      </c>
      <c r="BO707" t="s">
        <v>83</v>
      </c>
      <c r="BP707">
        <v>0</v>
      </c>
      <c r="BQ707">
        <v>0</v>
      </c>
      <c r="BR707" t="s">
        <v>83</v>
      </c>
      <c r="BS707" t="s">
        <v>83</v>
      </c>
      <c r="BT707" t="s">
        <v>177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 t="s">
        <v>83</v>
      </c>
      <c r="CB707" t="s">
        <v>83</v>
      </c>
      <c r="CC707" t="s">
        <v>248</v>
      </c>
      <c r="CD707">
        <v>3500</v>
      </c>
      <c r="CE707">
        <v>7</v>
      </c>
      <c r="CF707">
        <v>2010</v>
      </c>
      <c r="CG707" t="s">
        <v>110</v>
      </c>
      <c r="CH707" t="s">
        <v>111</v>
      </c>
      <c r="CI707" s="3">
        <v>55000</v>
      </c>
    </row>
    <row r="708" spans="1:87" x14ac:dyDescent="0.3">
      <c r="A708" s="1">
        <v>707</v>
      </c>
      <c r="B708">
        <v>20</v>
      </c>
      <c r="C708" t="s">
        <v>81</v>
      </c>
      <c r="D708" t="s">
        <v>83</v>
      </c>
      <c r="E708" s="1">
        <v>115149</v>
      </c>
      <c r="F708" s="2" t="s">
        <v>82</v>
      </c>
      <c r="G708" s="1">
        <f t="shared" si="44"/>
        <v>1</v>
      </c>
      <c r="H708" t="s">
        <v>83</v>
      </c>
      <c r="I708" t="s">
        <v>160</v>
      </c>
      <c r="J708" t="s">
        <v>195</v>
      </c>
      <c r="K708" t="s">
        <v>86</v>
      </c>
      <c r="L708" t="s">
        <v>166</v>
      </c>
      <c r="M708" t="s">
        <v>213</v>
      </c>
      <c r="N708" t="s">
        <v>205</v>
      </c>
      <c r="O708" t="s">
        <v>90</v>
      </c>
      <c r="P708" t="s">
        <v>90</v>
      </c>
      <c r="Q708" t="s">
        <v>91</v>
      </c>
      <c r="R708" t="s">
        <v>115</v>
      </c>
      <c r="S708">
        <v>7</v>
      </c>
      <c r="T708">
        <v>5</v>
      </c>
      <c r="U708" s="2">
        <v>1971</v>
      </c>
      <c r="V708" s="2">
        <v>2002</v>
      </c>
      <c r="W708" s="1">
        <f t="shared" si="45"/>
        <v>51</v>
      </c>
      <c r="X708" s="1">
        <f t="shared" si="46"/>
        <v>20</v>
      </c>
      <c r="Y708" t="s">
        <v>93</v>
      </c>
      <c r="Z708" t="s">
        <v>94</v>
      </c>
      <c r="AA708" t="s">
        <v>161</v>
      </c>
      <c r="AB708" t="s">
        <v>161</v>
      </c>
      <c r="AC708" t="s">
        <v>137</v>
      </c>
      <c r="AE708">
        <v>351</v>
      </c>
      <c r="AF708" t="s">
        <v>98</v>
      </c>
      <c r="AG708" t="s">
        <v>98</v>
      </c>
      <c r="AH708" t="s">
        <v>118</v>
      </c>
      <c r="AI708" s="1">
        <f>VLOOKUP('Housing Data Set'!AH708, 'Look-Up Tab'!$B$3:$C$8,2,FALSE)</f>
        <v>2</v>
      </c>
      <c r="AJ708" t="s">
        <v>97</v>
      </c>
      <c r="AK708" t="s">
        <v>98</v>
      </c>
      <c r="AL708" t="s">
        <v>97</v>
      </c>
      <c r="AM708" t="s">
        <v>101</v>
      </c>
      <c r="AN708">
        <v>1219</v>
      </c>
      <c r="AO708" t="s">
        <v>102</v>
      </c>
      <c r="AP708">
        <v>0</v>
      </c>
      <c r="AQ708">
        <v>424</v>
      </c>
      <c r="AR708">
        <v>1643</v>
      </c>
      <c r="AS708" t="s">
        <v>103</v>
      </c>
      <c r="AT708" t="s">
        <v>98</v>
      </c>
      <c r="AU708" t="s">
        <v>105</v>
      </c>
      <c r="AV708" t="s">
        <v>106</v>
      </c>
      <c r="AW708">
        <v>1824</v>
      </c>
      <c r="AX708">
        <v>0</v>
      </c>
      <c r="AY708">
        <v>0</v>
      </c>
      <c r="AZ708">
        <v>1824</v>
      </c>
      <c r="BA708">
        <v>1</v>
      </c>
      <c r="BB708">
        <v>0</v>
      </c>
      <c r="BC708">
        <v>2</v>
      </c>
      <c r="BD708">
        <v>0</v>
      </c>
      <c r="BE708">
        <v>2</v>
      </c>
      <c r="BF708">
        <v>1</v>
      </c>
      <c r="BG708" t="s">
        <v>97</v>
      </c>
      <c r="BH708" s="1">
        <v>5</v>
      </c>
      <c r="BI708" t="s">
        <v>107</v>
      </c>
      <c r="BJ708" s="2">
        <v>2</v>
      </c>
      <c r="BK708" s="1">
        <f t="shared" si="47"/>
        <v>1</v>
      </c>
      <c r="BL708" t="s">
        <v>98</v>
      </c>
      <c r="BM708" t="s">
        <v>108</v>
      </c>
      <c r="BN708">
        <v>1971</v>
      </c>
      <c r="BO708" t="s">
        <v>102</v>
      </c>
      <c r="BP708">
        <v>2</v>
      </c>
      <c r="BQ708">
        <v>739</v>
      </c>
      <c r="BR708" t="s">
        <v>98</v>
      </c>
      <c r="BS708" t="s">
        <v>98</v>
      </c>
      <c r="BT708" t="s">
        <v>105</v>
      </c>
      <c r="BU708">
        <v>380</v>
      </c>
      <c r="BV708">
        <v>48</v>
      </c>
      <c r="BW708">
        <v>0</v>
      </c>
      <c r="BX708">
        <v>0</v>
      </c>
      <c r="BY708">
        <v>0</v>
      </c>
      <c r="BZ708">
        <v>0</v>
      </c>
      <c r="CA708" t="s">
        <v>83</v>
      </c>
      <c r="CB708" t="s">
        <v>83</v>
      </c>
      <c r="CC708" t="s">
        <v>83</v>
      </c>
      <c r="CD708">
        <v>0</v>
      </c>
      <c r="CE708">
        <v>6</v>
      </c>
      <c r="CF708">
        <v>2007</v>
      </c>
      <c r="CG708" t="s">
        <v>110</v>
      </c>
      <c r="CH708" t="s">
        <v>111</v>
      </c>
      <c r="CI708" s="3">
        <v>302000</v>
      </c>
    </row>
    <row r="709" spans="1:87" x14ac:dyDescent="0.3">
      <c r="A709" s="1">
        <v>708</v>
      </c>
      <c r="B709">
        <v>120</v>
      </c>
      <c r="C709" t="s">
        <v>81</v>
      </c>
      <c r="D709">
        <v>48</v>
      </c>
      <c r="E709" s="1">
        <v>6240</v>
      </c>
      <c r="F709" s="2" t="s">
        <v>82</v>
      </c>
      <c r="G709" s="1">
        <f t="shared" si="44"/>
        <v>1</v>
      </c>
      <c r="H709" t="s">
        <v>83</v>
      </c>
      <c r="I709" t="s">
        <v>84</v>
      </c>
      <c r="J709" t="s">
        <v>85</v>
      </c>
      <c r="K709" t="s">
        <v>86</v>
      </c>
      <c r="L709" t="s">
        <v>87</v>
      </c>
      <c r="M709" t="s">
        <v>88</v>
      </c>
      <c r="N709" t="s">
        <v>154</v>
      </c>
      <c r="O709" t="s">
        <v>90</v>
      </c>
      <c r="P709" t="s">
        <v>90</v>
      </c>
      <c r="Q709" t="s">
        <v>179</v>
      </c>
      <c r="R709" t="s">
        <v>115</v>
      </c>
      <c r="S709">
        <v>8</v>
      </c>
      <c r="T709">
        <v>5</v>
      </c>
      <c r="U709" s="2">
        <v>2006</v>
      </c>
      <c r="V709" s="2">
        <v>2006</v>
      </c>
      <c r="W709" s="1">
        <f t="shared" si="45"/>
        <v>16</v>
      </c>
      <c r="X709" s="1">
        <f t="shared" si="46"/>
        <v>16</v>
      </c>
      <c r="Y709" t="s">
        <v>152</v>
      </c>
      <c r="Z709" t="s">
        <v>94</v>
      </c>
      <c r="AA709" t="s">
        <v>116</v>
      </c>
      <c r="AB709" t="s">
        <v>116</v>
      </c>
      <c r="AC709" t="s">
        <v>96</v>
      </c>
      <c r="AE709">
        <v>176</v>
      </c>
      <c r="AF709" t="s">
        <v>97</v>
      </c>
      <c r="AG709" t="s">
        <v>98</v>
      </c>
      <c r="AH709" t="s">
        <v>99</v>
      </c>
      <c r="AI709" s="1">
        <f>VLOOKUP('Housing Data Set'!AH709, 'Look-Up Tab'!$B$3:$C$8,2,FALSE)</f>
        <v>3</v>
      </c>
      <c r="AJ709" t="s">
        <v>97</v>
      </c>
      <c r="AK709" t="s">
        <v>98</v>
      </c>
      <c r="AL709" t="s">
        <v>100</v>
      </c>
      <c r="AM709" t="s">
        <v>101</v>
      </c>
      <c r="AN709">
        <v>863</v>
      </c>
      <c r="AO709" t="s">
        <v>102</v>
      </c>
      <c r="AP709">
        <v>0</v>
      </c>
      <c r="AQ709">
        <v>461</v>
      </c>
      <c r="AR709">
        <v>1324</v>
      </c>
      <c r="AS709" t="s">
        <v>103</v>
      </c>
      <c r="AT709" t="s">
        <v>104</v>
      </c>
      <c r="AU709" t="s">
        <v>105</v>
      </c>
      <c r="AV709" t="s">
        <v>106</v>
      </c>
      <c r="AW709">
        <v>1324</v>
      </c>
      <c r="AX709">
        <v>0</v>
      </c>
      <c r="AY709">
        <v>0</v>
      </c>
      <c r="AZ709">
        <v>1324</v>
      </c>
      <c r="BA709">
        <v>1</v>
      </c>
      <c r="BB709">
        <v>0</v>
      </c>
      <c r="BC709">
        <v>2</v>
      </c>
      <c r="BD709">
        <v>0</v>
      </c>
      <c r="BE709">
        <v>2</v>
      </c>
      <c r="BF709">
        <v>1</v>
      </c>
      <c r="BG709" t="s">
        <v>97</v>
      </c>
      <c r="BH709" s="1">
        <v>6</v>
      </c>
      <c r="BI709" t="s">
        <v>107</v>
      </c>
      <c r="BJ709" s="2">
        <v>1</v>
      </c>
      <c r="BK709" s="1">
        <f t="shared" si="47"/>
        <v>1</v>
      </c>
      <c r="BL709" t="s">
        <v>97</v>
      </c>
      <c r="BM709" t="s">
        <v>108</v>
      </c>
      <c r="BN709">
        <v>2006</v>
      </c>
      <c r="BO709" t="s">
        <v>157</v>
      </c>
      <c r="BP709">
        <v>2</v>
      </c>
      <c r="BQ709">
        <v>550</v>
      </c>
      <c r="BR709" t="s">
        <v>98</v>
      </c>
      <c r="BS709" t="s">
        <v>98</v>
      </c>
      <c r="BT709" t="s">
        <v>105</v>
      </c>
      <c r="BU709">
        <v>192</v>
      </c>
      <c r="BV709">
        <v>38</v>
      </c>
      <c r="BW709">
        <v>0</v>
      </c>
      <c r="BX709">
        <v>0</v>
      </c>
      <c r="BY709">
        <v>0</v>
      </c>
      <c r="BZ709">
        <v>0</v>
      </c>
      <c r="CA709" t="s">
        <v>83</v>
      </c>
      <c r="CB709" t="s">
        <v>83</v>
      </c>
      <c r="CC709" t="s">
        <v>83</v>
      </c>
      <c r="CD709">
        <v>0</v>
      </c>
      <c r="CE709">
        <v>12</v>
      </c>
      <c r="CF709">
        <v>2009</v>
      </c>
      <c r="CG709" t="s">
        <v>110</v>
      </c>
      <c r="CH709" t="s">
        <v>111</v>
      </c>
      <c r="CI709" s="3">
        <v>254000</v>
      </c>
    </row>
    <row r="710" spans="1:87" x14ac:dyDescent="0.3">
      <c r="A710" s="1">
        <v>709</v>
      </c>
      <c r="B710">
        <v>60</v>
      </c>
      <c r="C710" t="s">
        <v>81</v>
      </c>
      <c r="D710">
        <v>65</v>
      </c>
      <c r="E710" s="1">
        <v>9018</v>
      </c>
      <c r="F710" s="2" t="s">
        <v>82</v>
      </c>
      <c r="G710" s="1">
        <f t="shared" si="44"/>
        <v>1</v>
      </c>
      <c r="H710" t="s">
        <v>83</v>
      </c>
      <c r="I710" t="s">
        <v>120</v>
      </c>
      <c r="J710" t="s">
        <v>85</v>
      </c>
      <c r="K710" t="s">
        <v>86</v>
      </c>
      <c r="L710" t="s">
        <v>87</v>
      </c>
      <c r="M710" t="s">
        <v>88</v>
      </c>
      <c r="N710" t="s">
        <v>193</v>
      </c>
      <c r="O710" t="s">
        <v>90</v>
      </c>
      <c r="P710" t="s">
        <v>90</v>
      </c>
      <c r="Q710" t="s">
        <v>91</v>
      </c>
      <c r="R710" t="s">
        <v>92</v>
      </c>
      <c r="S710">
        <v>7</v>
      </c>
      <c r="T710">
        <v>5</v>
      </c>
      <c r="U710" s="2">
        <v>2007</v>
      </c>
      <c r="V710" s="2">
        <v>2007</v>
      </c>
      <c r="W710" s="1">
        <f t="shared" si="45"/>
        <v>15</v>
      </c>
      <c r="X710" s="1">
        <f t="shared" si="46"/>
        <v>15</v>
      </c>
      <c r="Y710" t="s">
        <v>152</v>
      </c>
      <c r="Z710" t="s">
        <v>94</v>
      </c>
      <c r="AA710" t="s">
        <v>95</v>
      </c>
      <c r="AB710" t="s">
        <v>95</v>
      </c>
      <c r="AC710" t="s">
        <v>117</v>
      </c>
      <c r="AE710">
        <v>0</v>
      </c>
      <c r="AF710" t="s">
        <v>97</v>
      </c>
      <c r="AG710" t="s">
        <v>98</v>
      </c>
      <c r="AH710" t="s">
        <v>99</v>
      </c>
      <c r="AI710" s="1">
        <f>VLOOKUP('Housing Data Set'!AH710, 'Look-Up Tab'!$B$3:$C$8,2,FALSE)</f>
        <v>3</v>
      </c>
      <c r="AJ710" t="s">
        <v>97</v>
      </c>
      <c r="AK710" t="s">
        <v>98</v>
      </c>
      <c r="AL710" t="s">
        <v>130</v>
      </c>
      <c r="AM710" t="s">
        <v>102</v>
      </c>
      <c r="AN710">
        <v>0</v>
      </c>
      <c r="AO710" t="s">
        <v>102</v>
      </c>
      <c r="AP710">
        <v>0</v>
      </c>
      <c r="AQ710">
        <v>728</v>
      </c>
      <c r="AR710">
        <v>728</v>
      </c>
      <c r="AS710" t="s">
        <v>103</v>
      </c>
      <c r="AT710" t="s">
        <v>104</v>
      </c>
      <c r="AU710" t="s">
        <v>105</v>
      </c>
      <c r="AV710" t="s">
        <v>106</v>
      </c>
      <c r="AW710">
        <v>728</v>
      </c>
      <c r="AX710">
        <v>728</v>
      </c>
      <c r="AY710">
        <v>0</v>
      </c>
      <c r="AZ710">
        <v>1456</v>
      </c>
      <c r="BA710">
        <v>0</v>
      </c>
      <c r="BB710">
        <v>0</v>
      </c>
      <c r="BC710">
        <v>2</v>
      </c>
      <c r="BD710">
        <v>1</v>
      </c>
      <c r="BE710">
        <v>3</v>
      </c>
      <c r="BF710">
        <v>1</v>
      </c>
      <c r="BG710" t="s">
        <v>97</v>
      </c>
      <c r="BH710" s="1">
        <v>8</v>
      </c>
      <c r="BI710" t="s">
        <v>107</v>
      </c>
      <c r="BJ710" s="2">
        <v>1</v>
      </c>
      <c r="BK710" s="1">
        <f t="shared" si="47"/>
        <v>1</v>
      </c>
      <c r="BL710" t="s">
        <v>97</v>
      </c>
      <c r="BM710" t="s">
        <v>108</v>
      </c>
      <c r="BN710">
        <v>2007</v>
      </c>
      <c r="BO710" t="s">
        <v>157</v>
      </c>
      <c r="BP710">
        <v>2</v>
      </c>
      <c r="BQ710">
        <v>400</v>
      </c>
      <c r="BR710" t="s">
        <v>98</v>
      </c>
      <c r="BS710" t="s">
        <v>98</v>
      </c>
      <c r="BT710" t="s">
        <v>105</v>
      </c>
      <c r="BU710">
        <v>100</v>
      </c>
      <c r="BV710">
        <v>24</v>
      </c>
      <c r="BW710">
        <v>0</v>
      </c>
      <c r="BX710">
        <v>0</v>
      </c>
      <c r="BY710">
        <v>0</v>
      </c>
      <c r="BZ710">
        <v>0</v>
      </c>
      <c r="CA710" t="s">
        <v>83</v>
      </c>
      <c r="CB710" t="s">
        <v>83</v>
      </c>
      <c r="CC710" t="s">
        <v>83</v>
      </c>
      <c r="CD710">
        <v>0</v>
      </c>
      <c r="CE710">
        <v>7</v>
      </c>
      <c r="CF710">
        <v>2007</v>
      </c>
      <c r="CG710" t="s">
        <v>158</v>
      </c>
      <c r="CH710" t="s">
        <v>159</v>
      </c>
      <c r="CI710" s="3">
        <v>179540</v>
      </c>
    </row>
    <row r="711" spans="1:87" x14ac:dyDescent="0.3">
      <c r="A711" s="1">
        <v>710</v>
      </c>
      <c r="B711">
        <v>20</v>
      </c>
      <c r="C711" t="s">
        <v>81</v>
      </c>
      <c r="D711" t="s">
        <v>83</v>
      </c>
      <c r="E711" s="1">
        <v>7162</v>
      </c>
      <c r="F711" s="2" t="s">
        <v>82</v>
      </c>
      <c r="G711" s="1">
        <f t="shared" si="44"/>
        <v>1</v>
      </c>
      <c r="H711" t="s">
        <v>83</v>
      </c>
      <c r="I711" t="s">
        <v>120</v>
      </c>
      <c r="J711" t="s">
        <v>85</v>
      </c>
      <c r="K711" t="s">
        <v>86</v>
      </c>
      <c r="L711" t="s">
        <v>87</v>
      </c>
      <c r="M711" t="s">
        <v>88</v>
      </c>
      <c r="N711" t="s">
        <v>151</v>
      </c>
      <c r="O711" t="s">
        <v>90</v>
      </c>
      <c r="P711" t="s">
        <v>90</v>
      </c>
      <c r="Q711" t="s">
        <v>91</v>
      </c>
      <c r="R711" t="s">
        <v>115</v>
      </c>
      <c r="S711">
        <v>5</v>
      </c>
      <c r="T711">
        <v>7</v>
      </c>
      <c r="U711" s="2">
        <v>1966</v>
      </c>
      <c r="V711" s="2">
        <v>1966</v>
      </c>
      <c r="W711" s="1">
        <f t="shared" si="45"/>
        <v>56</v>
      </c>
      <c r="X711" s="1">
        <f t="shared" si="46"/>
        <v>56</v>
      </c>
      <c r="Y711" t="s">
        <v>93</v>
      </c>
      <c r="Z711" t="s">
        <v>94</v>
      </c>
      <c r="AA711" t="s">
        <v>140</v>
      </c>
      <c r="AB711" t="s">
        <v>140</v>
      </c>
      <c r="AC711" t="s">
        <v>207</v>
      </c>
      <c r="AE711">
        <v>41</v>
      </c>
      <c r="AF711" t="s">
        <v>98</v>
      </c>
      <c r="AG711" t="s">
        <v>98</v>
      </c>
      <c r="AH711" t="s">
        <v>99</v>
      </c>
      <c r="AI711" s="1">
        <f>VLOOKUP('Housing Data Set'!AH711, 'Look-Up Tab'!$B$3:$C$8,2,FALSE)</f>
        <v>3</v>
      </c>
      <c r="AJ711" t="s">
        <v>98</v>
      </c>
      <c r="AK711" t="s">
        <v>98</v>
      </c>
      <c r="AL711" t="s">
        <v>100</v>
      </c>
      <c r="AM711" t="s">
        <v>102</v>
      </c>
      <c r="AN711">
        <v>0</v>
      </c>
      <c r="AO711" t="s">
        <v>102</v>
      </c>
      <c r="AP711">
        <v>0</v>
      </c>
      <c r="AQ711">
        <v>876</v>
      </c>
      <c r="AR711">
        <v>876</v>
      </c>
      <c r="AS711" t="s">
        <v>103</v>
      </c>
      <c r="AT711" t="s">
        <v>98</v>
      </c>
      <c r="AU711" t="s">
        <v>105</v>
      </c>
      <c r="AV711" t="s">
        <v>106</v>
      </c>
      <c r="AW711">
        <v>904</v>
      </c>
      <c r="AX711">
        <v>0</v>
      </c>
      <c r="AY711">
        <v>0</v>
      </c>
      <c r="AZ711">
        <v>904</v>
      </c>
      <c r="BA711">
        <v>0</v>
      </c>
      <c r="BB711">
        <v>0</v>
      </c>
      <c r="BC711">
        <v>1</v>
      </c>
      <c r="BD711">
        <v>0</v>
      </c>
      <c r="BE711">
        <v>3</v>
      </c>
      <c r="BF711">
        <v>1</v>
      </c>
      <c r="BG711" t="s">
        <v>98</v>
      </c>
      <c r="BH711" s="1">
        <v>6</v>
      </c>
      <c r="BI711" t="s">
        <v>107</v>
      </c>
      <c r="BJ711" s="2">
        <v>0</v>
      </c>
      <c r="BK711" s="1">
        <f t="shared" si="47"/>
        <v>0</v>
      </c>
      <c r="BL711" t="s">
        <v>83</v>
      </c>
      <c r="BM711" t="s">
        <v>108</v>
      </c>
      <c r="BN711">
        <v>1966</v>
      </c>
      <c r="BO711" t="s">
        <v>102</v>
      </c>
      <c r="BP711">
        <v>1</v>
      </c>
      <c r="BQ711">
        <v>408</v>
      </c>
      <c r="BR711" t="s">
        <v>98</v>
      </c>
      <c r="BS711" t="s">
        <v>98</v>
      </c>
      <c r="BT711" t="s">
        <v>105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 t="s">
        <v>83</v>
      </c>
      <c r="CB711" t="s">
        <v>134</v>
      </c>
      <c r="CC711" t="s">
        <v>83</v>
      </c>
      <c r="CD711">
        <v>0</v>
      </c>
      <c r="CE711">
        <v>12</v>
      </c>
      <c r="CF711">
        <v>2008</v>
      </c>
      <c r="CG711" t="s">
        <v>110</v>
      </c>
      <c r="CH711" t="s">
        <v>128</v>
      </c>
      <c r="CI711" s="3">
        <v>109900</v>
      </c>
    </row>
    <row r="712" spans="1:87" x14ac:dyDescent="0.3">
      <c r="A712" s="1">
        <v>711</v>
      </c>
      <c r="B712">
        <v>30</v>
      </c>
      <c r="C712" t="s">
        <v>81</v>
      </c>
      <c r="D712">
        <v>56</v>
      </c>
      <c r="E712" s="1">
        <v>4130</v>
      </c>
      <c r="F712" s="2" t="s">
        <v>82</v>
      </c>
      <c r="G712" s="1">
        <f t="shared" si="44"/>
        <v>1</v>
      </c>
      <c r="H712" t="s">
        <v>83</v>
      </c>
      <c r="I712" t="s">
        <v>120</v>
      </c>
      <c r="J712" t="s">
        <v>85</v>
      </c>
      <c r="K712" t="s">
        <v>86</v>
      </c>
      <c r="L712" t="s">
        <v>87</v>
      </c>
      <c r="M712" t="s">
        <v>88</v>
      </c>
      <c r="N712" t="s">
        <v>148</v>
      </c>
      <c r="O712" t="s">
        <v>90</v>
      </c>
      <c r="P712" t="s">
        <v>90</v>
      </c>
      <c r="Q712" t="s">
        <v>91</v>
      </c>
      <c r="R712" t="s">
        <v>115</v>
      </c>
      <c r="S712">
        <v>3</v>
      </c>
      <c r="T712">
        <v>6</v>
      </c>
      <c r="U712" s="2">
        <v>1935</v>
      </c>
      <c r="V712" s="2">
        <v>2003</v>
      </c>
      <c r="W712" s="1">
        <f t="shared" si="45"/>
        <v>87</v>
      </c>
      <c r="X712" s="1">
        <f t="shared" si="46"/>
        <v>19</v>
      </c>
      <c r="Y712" t="s">
        <v>93</v>
      </c>
      <c r="Z712" t="s">
        <v>94</v>
      </c>
      <c r="AA712" t="s">
        <v>95</v>
      </c>
      <c r="AB712" t="s">
        <v>95</v>
      </c>
      <c r="AC712" t="s">
        <v>117</v>
      </c>
      <c r="AE712">
        <v>0</v>
      </c>
      <c r="AF712" t="s">
        <v>97</v>
      </c>
      <c r="AG712" t="s">
        <v>98</v>
      </c>
      <c r="AH712" t="s">
        <v>118</v>
      </c>
      <c r="AI712" s="1">
        <f>VLOOKUP('Housing Data Set'!AH712, 'Look-Up Tab'!$B$3:$C$8,2,FALSE)</f>
        <v>2</v>
      </c>
      <c r="AJ712" t="s">
        <v>98</v>
      </c>
      <c r="AK712" t="s">
        <v>98</v>
      </c>
      <c r="AL712" t="s">
        <v>100</v>
      </c>
      <c r="AM712" t="s">
        <v>102</v>
      </c>
      <c r="AN712">
        <v>0</v>
      </c>
      <c r="AO712" t="s">
        <v>102</v>
      </c>
      <c r="AP712">
        <v>0</v>
      </c>
      <c r="AQ712">
        <v>270</v>
      </c>
      <c r="AR712">
        <v>270</v>
      </c>
      <c r="AS712" t="s">
        <v>103</v>
      </c>
      <c r="AT712" t="s">
        <v>97</v>
      </c>
      <c r="AU712" t="s">
        <v>105</v>
      </c>
      <c r="AV712" t="s">
        <v>106</v>
      </c>
      <c r="AW712">
        <v>729</v>
      </c>
      <c r="AX712">
        <v>0</v>
      </c>
      <c r="AY712">
        <v>0</v>
      </c>
      <c r="AZ712">
        <v>729</v>
      </c>
      <c r="BA712">
        <v>0</v>
      </c>
      <c r="BB712">
        <v>0</v>
      </c>
      <c r="BC712">
        <v>1</v>
      </c>
      <c r="BD712">
        <v>0</v>
      </c>
      <c r="BE712">
        <v>2</v>
      </c>
      <c r="BF712">
        <v>1</v>
      </c>
      <c r="BG712" t="s">
        <v>98</v>
      </c>
      <c r="BH712" s="1">
        <v>5</v>
      </c>
      <c r="BI712" t="s">
        <v>244</v>
      </c>
      <c r="BJ712" s="2">
        <v>0</v>
      </c>
      <c r="BK712" s="1">
        <f t="shared" si="47"/>
        <v>0</v>
      </c>
      <c r="BL712" t="s">
        <v>83</v>
      </c>
      <c r="BM712" t="s">
        <v>83</v>
      </c>
      <c r="BN712" t="s">
        <v>83</v>
      </c>
      <c r="BO712" t="s">
        <v>83</v>
      </c>
      <c r="BP712">
        <v>0</v>
      </c>
      <c r="BQ712">
        <v>0</v>
      </c>
      <c r="BR712" t="s">
        <v>83</v>
      </c>
      <c r="BS712" t="s">
        <v>83</v>
      </c>
      <c r="BT712" t="s">
        <v>177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 t="s">
        <v>83</v>
      </c>
      <c r="CB712" t="s">
        <v>83</v>
      </c>
      <c r="CC712" t="s">
        <v>83</v>
      </c>
      <c r="CD712">
        <v>0</v>
      </c>
      <c r="CE712">
        <v>7</v>
      </c>
      <c r="CF712">
        <v>2008</v>
      </c>
      <c r="CG712" t="s">
        <v>110</v>
      </c>
      <c r="CH712" t="s">
        <v>111</v>
      </c>
      <c r="CI712" s="3">
        <v>52000</v>
      </c>
    </row>
    <row r="713" spans="1:87" x14ac:dyDescent="0.3">
      <c r="A713" s="1">
        <v>712</v>
      </c>
      <c r="B713">
        <v>50</v>
      </c>
      <c r="C713" t="s">
        <v>183</v>
      </c>
      <c r="D713">
        <v>66</v>
      </c>
      <c r="E713" s="1">
        <v>8712</v>
      </c>
      <c r="F713" s="2" t="s">
        <v>82</v>
      </c>
      <c r="G713" s="1">
        <f t="shared" si="44"/>
        <v>1</v>
      </c>
      <c r="H713" t="s">
        <v>82</v>
      </c>
      <c r="I713" t="s">
        <v>84</v>
      </c>
      <c r="J713" t="s">
        <v>199</v>
      </c>
      <c r="K713" t="s">
        <v>86</v>
      </c>
      <c r="L713" t="s">
        <v>87</v>
      </c>
      <c r="M713" t="s">
        <v>194</v>
      </c>
      <c r="N713" t="s">
        <v>176</v>
      </c>
      <c r="O713" t="s">
        <v>90</v>
      </c>
      <c r="P713" t="s">
        <v>90</v>
      </c>
      <c r="Q713" t="s">
        <v>91</v>
      </c>
      <c r="R713" t="s">
        <v>132</v>
      </c>
      <c r="S713">
        <v>4</v>
      </c>
      <c r="T713">
        <v>7</v>
      </c>
      <c r="U713" s="2">
        <v>1900</v>
      </c>
      <c r="V713" s="2">
        <v>1950</v>
      </c>
      <c r="W713" s="1">
        <f t="shared" si="45"/>
        <v>122</v>
      </c>
      <c r="X713" s="1">
        <f t="shared" si="46"/>
        <v>72</v>
      </c>
      <c r="Y713" t="s">
        <v>93</v>
      </c>
      <c r="Z713" t="s">
        <v>94</v>
      </c>
      <c r="AA713" t="s">
        <v>116</v>
      </c>
      <c r="AB713" t="s">
        <v>116</v>
      </c>
      <c r="AC713" t="s">
        <v>117</v>
      </c>
      <c r="AE713">
        <v>0</v>
      </c>
      <c r="AF713" t="s">
        <v>98</v>
      </c>
      <c r="AG713" t="s">
        <v>98</v>
      </c>
      <c r="AH713" t="s">
        <v>137</v>
      </c>
      <c r="AI713" s="1">
        <f>VLOOKUP('Housing Data Set'!AH713, 'Look-Up Tab'!$B$3:$C$8,2,FALSE)</f>
        <v>5</v>
      </c>
      <c r="AJ713" t="s">
        <v>98</v>
      </c>
      <c r="AK713" t="s">
        <v>98</v>
      </c>
      <c r="AL713" t="s">
        <v>121</v>
      </c>
      <c r="AM713" t="s">
        <v>102</v>
      </c>
      <c r="AN713">
        <v>0</v>
      </c>
      <c r="AO713" t="s">
        <v>102</v>
      </c>
      <c r="AP713">
        <v>0</v>
      </c>
      <c r="AQ713">
        <v>859</v>
      </c>
      <c r="AR713">
        <v>859</v>
      </c>
      <c r="AS713" t="s">
        <v>103</v>
      </c>
      <c r="AT713" t="s">
        <v>97</v>
      </c>
      <c r="AU713" t="s">
        <v>105</v>
      </c>
      <c r="AV713" t="s">
        <v>106</v>
      </c>
      <c r="AW713">
        <v>859</v>
      </c>
      <c r="AX713">
        <v>319</v>
      </c>
      <c r="AY713">
        <v>0</v>
      </c>
      <c r="AZ713">
        <v>1178</v>
      </c>
      <c r="BA713">
        <v>0</v>
      </c>
      <c r="BB713">
        <v>0</v>
      </c>
      <c r="BC713">
        <v>1</v>
      </c>
      <c r="BD713">
        <v>0</v>
      </c>
      <c r="BE713">
        <v>2</v>
      </c>
      <c r="BF713">
        <v>1</v>
      </c>
      <c r="BG713" t="s">
        <v>98</v>
      </c>
      <c r="BH713" s="1">
        <v>7</v>
      </c>
      <c r="BI713" t="s">
        <v>107</v>
      </c>
      <c r="BJ713" s="2">
        <v>0</v>
      </c>
      <c r="BK713" s="1">
        <f t="shared" si="47"/>
        <v>0</v>
      </c>
      <c r="BL713" t="s">
        <v>83</v>
      </c>
      <c r="BM713" t="s">
        <v>127</v>
      </c>
      <c r="BN713">
        <v>1964</v>
      </c>
      <c r="BO713" t="s">
        <v>109</v>
      </c>
      <c r="BP713">
        <v>1</v>
      </c>
      <c r="BQ713">
        <v>384</v>
      </c>
      <c r="BR713" t="s">
        <v>98</v>
      </c>
      <c r="BS713" t="s">
        <v>98</v>
      </c>
      <c r="BT713" t="s">
        <v>177</v>
      </c>
      <c r="BU713">
        <v>68</v>
      </c>
      <c r="BV713">
        <v>0</v>
      </c>
      <c r="BW713">
        <v>98</v>
      </c>
      <c r="BX713">
        <v>0</v>
      </c>
      <c r="BY713">
        <v>0</v>
      </c>
      <c r="BZ713">
        <v>0</v>
      </c>
      <c r="CA713" t="s">
        <v>83</v>
      </c>
      <c r="CB713" t="s">
        <v>83</v>
      </c>
      <c r="CC713" t="s">
        <v>83</v>
      </c>
      <c r="CD713">
        <v>0</v>
      </c>
      <c r="CE713">
        <v>1</v>
      </c>
      <c r="CF713">
        <v>2010</v>
      </c>
      <c r="CG713" t="s">
        <v>110</v>
      </c>
      <c r="CH713" t="s">
        <v>128</v>
      </c>
      <c r="CI713" s="3">
        <v>102776</v>
      </c>
    </row>
    <row r="714" spans="1:87" x14ac:dyDescent="0.3">
      <c r="A714" s="1">
        <v>713</v>
      </c>
      <c r="B714">
        <v>120</v>
      </c>
      <c r="C714" t="s">
        <v>81</v>
      </c>
      <c r="D714">
        <v>40</v>
      </c>
      <c r="E714" s="1">
        <v>4671</v>
      </c>
      <c r="F714" s="2" t="s">
        <v>82</v>
      </c>
      <c r="G714" s="1">
        <f t="shared" si="44"/>
        <v>1</v>
      </c>
      <c r="H714" t="s">
        <v>83</v>
      </c>
      <c r="I714" t="s">
        <v>120</v>
      </c>
      <c r="J714" t="s">
        <v>199</v>
      </c>
      <c r="K714" t="s">
        <v>86</v>
      </c>
      <c r="L714" t="s">
        <v>87</v>
      </c>
      <c r="M714" t="s">
        <v>88</v>
      </c>
      <c r="N714" t="s">
        <v>200</v>
      </c>
      <c r="O714" t="s">
        <v>90</v>
      </c>
      <c r="P714" t="s">
        <v>90</v>
      </c>
      <c r="Q714" t="s">
        <v>179</v>
      </c>
      <c r="R714" t="s">
        <v>115</v>
      </c>
      <c r="S714">
        <v>8</v>
      </c>
      <c r="T714">
        <v>5</v>
      </c>
      <c r="U714" s="2">
        <v>1988</v>
      </c>
      <c r="V714" s="2">
        <v>1989</v>
      </c>
      <c r="W714" s="1">
        <f t="shared" si="45"/>
        <v>34</v>
      </c>
      <c r="X714" s="1">
        <f t="shared" si="46"/>
        <v>33</v>
      </c>
      <c r="Y714" t="s">
        <v>93</v>
      </c>
      <c r="Z714" t="s">
        <v>94</v>
      </c>
      <c r="AA714" t="s">
        <v>140</v>
      </c>
      <c r="AB714" t="s">
        <v>140</v>
      </c>
      <c r="AC714" t="s">
        <v>117</v>
      </c>
      <c r="AE714">
        <v>0</v>
      </c>
      <c r="AF714" t="s">
        <v>97</v>
      </c>
      <c r="AG714" t="s">
        <v>98</v>
      </c>
      <c r="AH714" t="s">
        <v>99</v>
      </c>
      <c r="AI714" s="1">
        <f>VLOOKUP('Housing Data Set'!AH714, 'Look-Up Tab'!$B$3:$C$8,2,FALSE)</f>
        <v>3</v>
      </c>
      <c r="AJ714" t="s">
        <v>97</v>
      </c>
      <c r="AK714" t="s">
        <v>98</v>
      </c>
      <c r="AL714" t="s">
        <v>121</v>
      </c>
      <c r="AM714" t="s">
        <v>101</v>
      </c>
      <c r="AN714">
        <v>767</v>
      </c>
      <c r="AO714" t="s">
        <v>102</v>
      </c>
      <c r="AP714">
        <v>0</v>
      </c>
      <c r="AQ714">
        <v>461</v>
      </c>
      <c r="AR714">
        <v>1228</v>
      </c>
      <c r="AS714" t="s">
        <v>103</v>
      </c>
      <c r="AT714" t="s">
        <v>97</v>
      </c>
      <c r="AU714" t="s">
        <v>105</v>
      </c>
      <c r="AV714" t="s">
        <v>106</v>
      </c>
      <c r="AW714">
        <v>1228</v>
      </c>
      <c r="AX714">
        <v>0</v>
      </c>
      <c r="AY714">
        <v>0</v>
      </c>
      <c r="AZ714">
        <v>1228</v>
      </c>
      <c r="BA714">
        <v>1</v>
      </c>
      <c r="BB714">
        <v>0</v>
      </c>
      <c r="BC714">
        <v>2</v>
      </c>
      <c r="BD714">
        <v>0</v>
      </c>
      <c r="BE714">
        <v>2</v>
      </c>
      <c r="BF714">
        <v>1</v>
      </c>
      <c r="BG714" t="s">
        <v>97</v>
      </c>
      <c r="BH714" s="1">
        <v>5</v>
      </c>
      <c r="BI714" t="s">
        <v>107</v>
      </c>
      <c r="BJ714" s="2">
        <v>1</v>
      </c>
      <c r="BK714" s="1">
        <f t="shared" si="47"/>
        <v>1</v>
      </c>
      <c r="BL714" t="s">
        <v>97</v>
      </c>
      <c r="BM714" t="s">
        <v>108</v>
      </c>
      <c r="BN714">
        <v>1988</v>
      </c>
      <c r="BO714" t="s">
        <v>157</v>
      </c>
      <c r="BP714">
        <v>2</v>
      </c>
      <c r="BQ714">
        <v>472</v>
      </c>
      <c r="BR714" t="s">
        <v>98</v>
      </c>
      <c r="BS714" t="s">
        <v>98</v>
      </c>
      <c r="BT714" t="s">
        <v>105</v>
      </c>
      <c r="BU714">
        <v>168</v>
      </c>
      <c r="BV714">
        <v>120</v>
      </c>
      <c r="BW714">
        <v>0</v>
      </c>
      <c r="BX714">
        <v>0</v>
      </c>
      <c r="BY714">
        <v>0</v>
      </c>
      <c r="BZ714">
        <v>0</v>
      </c>
      <c r="CA714" t="s">
        <v>83</v>
      </c>
      <c r="CB714" t="s">
        <v>83</v>
      </c>
      <c r="CC714" t="s">
        <v>83</v>
      </c>
      <c r="CD714">
        <v>0</v>
      </c>
      <c r="CE714">
        <v>10</v>
      </c>
      <c r="CF714">
        <v>2008</v>
      </c>
      <c r="CG714" t="s">
        <v>110</v>
      </c>
      <c r="CH714" t="s">
        <v>111</v>
      </c>
      <c r="CI714" s="3">
        <v>189000</v>
      </c>
    </row>
    <row r="715" spans="1:87" x14ac:dyDescent="0.3">
      <c r="A715" s="1">
        <v>714</v>
      </c>
      <c r="B715">
        <v>190</v>
      </c>
      <c r="C715" t="s">
        <v>81</v>
      </c>
      <c r="D715">
        <v>60</v>
      </c>
      <c r="E715" s="1">
        <v>9873</v>
      </c>
      <c r="F715" s="2" t="s">
        <v>82</v>
      </c>
      <c r="G715" s="1">
        <f t="shared" si="44"/>
        <v>1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88</v>
      </c>
      <c r="N715" t="s">
        <v>148</v>
      </c>
      <c r="O715" t="s">
        <v>202</v>
      </c>
      <c r="P715" t="s">
        <v>90</v>
      </c>
      <c r="Q715" t="s">
        <v>149</v>
      </c>
      <c r="R715" t="s">
        <v>115</v>
      </c>
      <c r="S715">
        <v>4</v>
      </c>
      <c r="T715">
        <v>5</v>
      </c>
      <c r="U715" s="2">
        <v>1970</v>
      </c>
      <c r="V715" s="2">
        <v>1970</v>
      </c>
      <c r="W715" s="1">
        <f t="shared" si="45"/>
        <v>52</v>
      </c>
      <c r="X715" s="1">
        <f t="shared" si="46"/>
        <v>52</v>
      </c>
      <c r="Y715" t="s">
        <v>93</v>
      </c>
      <c r="Z715" t="s">
        <v>94</v>
      </c>
      <c r="AA715" t="s">
        <v>140</v>
      </c>
      <c r="AB715" t="s">
        <v>140</v>
      </c>
      <c r="AC715" t="s">
        <v>96</v>
      </c>
      <c r="AE715">
        <v>160</v>
      </c>
      <c r="AF715" t="s">
        <v>98</v>
      </c>
      <c r="AG715" t="s">
        <v>98</v>
      </c>
      <c r="AH715" t="s">
        <v>118</v>
      </c>
      <c r="AI715" s="1">
        <f>VLOOKUP('Housing Data Set'!AH715, 'Look-Up Tab'!$B$3:$C$8,2,FALSE)</f>
        <v>2</v>
      </c>
      <c r="AJ715" t="s">
        <v>98</v>
      </c>
      <c r="AK715" t="s">
        <v>98</v>
      </c>
      <c r="AL715" t="s">
        <v>130</v>
      </c>
      <c r="AM715" t="s">
        <v>119</v>
      </c>
      <c r="AN715">
        <v>789</v>
      </c>
      <c r="AO715" t="s">
        <v>102</v>
      </c>
      <c r="AP715">
        <v>0</v>
      </c>
      <c r="AQ715">
        <v>171</v>
      </c>
      <c r="AR715">
        <v>960</v>
      </c>
      <c r="AS715" t="s">
        <v>206</v>
      </c>
      <c r="AT715" t="s">
        <v>98</v>
      </c>
      <c r="AU715" t="s">
        <v>177</v>
      </c>
      <c r="AV715" t="s">
        <v>106</v>
      </c>
      <c r="AW715">
        <v>960</v>
      </c>
      <c r="AX715">
        <v>0</v>
      </c>
      <c r="AY715">
        <v>0</v>
      </c>
      <c r="AZ715">
        <v>960</v>
      </c>
      <c r="BA715">
        <v>1</v>
      </c>
      <c r="BB715">
        <v>0</v>
      </c>
      <c r="BC715">
        <v>1</v>
      </c>
      <c r="BD715">
        <v>0</v>
      </c>
      <c r="BE715">
        <v>3</v>
      </c>
      <c r="BF715">
        <v>1</v>
      </c>
      <c r="BG715" t="s">
        <v>98</v>
      </c>
      <c r="BH715" s="1">
        <v>6</v>
      </c>
      <c r="BI715" t="s">
        <v>107</v>
      </c>
      <c r="BJ715" s="2">
        <v>0</v>
      </c>
      <c r="BK715" s="1">
        <f t="shared" si="47"/>
        <v>0</v>
      </c>
      <c r="BL715" t="s">
        <v>83</v>
      </c>
      <c r="BM715" t="s">
        <v>127</v>
      </c>
      <c r="BN715">
        <v>1970</v>
      </c>
      <c r="BO715" t="s">
        <v>102</v>
      </c>
      <c r="BP715">
        <v>2</v>
      </c>
      <c r="BQ715">
        <v>576</v>
      </c>
      <c r="BR715" t="s">
        <v>98</v>
      </c>
      <c r="BS715" t="s">
        <v>98</v>
      </c>
      <c r="BT715" t="s">
        <v>105</v>
      </c>
      <c r="BU715">
        <v>0</v>
      </c>
      <c r="BV715">
        <v>288</v>
      </c>
      <c r="BW715">
        <v>0</v>
      </c>
      <c r="BX715">
        <v>0</v>
      </c>
      <c r="BY715">
        <v>0</v>
      </c>
      <c r="BZ715">
        <v>0</v>
      </c>
      <c r="CA715" t="s">
        <v>83</v>
      </c>
      <c r="CB715" t="s">
        <v>83</v>
      </c>
      <c r="CC715" t="s">
        <v>83</v>
      </c>
      <c r="CD715">
        <v>0</v>
      </c>
      <c r="CE715">
        <v>5</v>
      </c>
      <c r="CF715">
        <v>2006</v>
      </c>
      <c r="CG715" t="s">
        <v>110</v>
      </c>
      <c r="CH715" t="s">
        <v>111</v>
      </c>
      <c r="CI715" s="3">
        <v>129000</v>
      </c>
    </row>
    <row r="716" spans="1:87" x14ac:dyDescent="0.3">
      <c r="A716" s="1">
        <v>715</v>
      </c>
      <c r="B716">
        <v>60</v>
      </c>
      <c r="C716" t="s">
        <v>81</v>
      </c>
      <c r="D716" t="s">
        <v>83</v>
      </c>
      <c r="E716" s="1">
        <v>13517</v>
      </c>
      <c r="F716" s="2" t="s">
        <v>82</v>
      </c>
      <c r="G716" s="1">
        <f t="shared" si="44"/>
        <v>1</v>
      </c>
      <c r="H716" t="s">
        <v>83</v>
      </c>
      <c r="I716" t="s">
        <v>120</v>
      </c>
      <c r="J716" t="s">
        <v>85</v>
      </c>
      <c r="K716" t="s">
        <v>86</v>
      </c>
      <c r="L716" t="s">
        <v>166</v>
      </c>
      <c r="M716" t="s">
        <v>88</v>
      </c>
      <c r="N716" t="s">
        <v>151</v>
      </c>
      <c r="O716" t="s">
        <v>171</v>
      </c>
      <c r="P716" t="s">
        <v>90</v>
      </c>
      <c r="Q716" t="s">
        <v>91</v>
      </c>
      <c r="R716" t="s">
        <v>92</v>
      </c>
      <c r="S716">
        <v>6</v>
      </c>
      <c r="T716">
        <v>8</v>
      </c>
      <c r="U716" s="2">
        <v>1976</v>
      </c>
      <c r="V716" s="2">
        <v>2005</v>
      </c>
      <c r="W716" s="1">
        <f t="shared" si="45"/>
        <v>46</v>
      </c>
      <c r="X716" s="1">
        <f t="shared" si="46"/>
        <v>17</v>
      </c>
      <c r="Y716" t="s">
        <v>93</v>
      </c>
      <c r="Z716" t="s">
        <v>94</v>
      </c>
      <c r="AA716" t="s">
        <v>140</v>
      </c>
      <c r="AB716" t="s">
        <v>161</v>
      </c>
      <c r="AC716" t="s">
        <v>96</v>
      </c>
      <c r="AE716">
        <v>289</v>
      </c>
      <c r="AF716" t="s">
        <v>97</v>
      </c>
      <c r="AG716" t="s">
        <v>98</v>
      </c>
      <c r="AH716" t="s">
        <v>118</v>
      </c>
      <c r="AI716" s="1">
        <f>VLOOKUP('Housing Data Set'!AH716, 'Look-Up Tab'!$B$3:$C$8,2,FALSE)</f>
        <v>2</v>
      </c>
      <c r="AJ716" t="s">
        <v>98</v>
      </c>
      <c r="AK716" t="s">
        <v>98</v>
      </c>
      <c r="AL716" t="s">
        <v>100</v>
      </c>
      <c r="AM716" t="s">
        <v>101</v>
      </c>
      <c r="AN716">
        <v>533</v>
      </c>
      <c r="AO716" t="s">
        <v>102</v>
      </c>
      <c r="AP716">
        <v>0</v>
      </c>
      <c r="AQ716">
        <v>192</v>
      </c>
      <c r="AR716">
        <v>725</v>
      </c>
      <c r="AS716" t="s">
        <v>103</v>
      </c>
      <c r="AT716" t="s">
        <v>104</v>
      </c>
      <c r="AU716" t="s">
        <v>105</v>
      </c>
      <c r="AV716" t="s">
        <v>106</v>
      </c>
      <c r="AW716">
        <v>725</v>
      </c>
      <c r="AX716">
        <v>754</v>
      </c>
      <c r="AY716">
        <v>0</v>
      </c>
      <c r="AZ716">
        <v>1479</v>
      </c>
      <c r="BA716">
        <v>0</v>
      </c>
      <c r="BB716">
        <v>0</v>
      </c>
      <c r="BC716">
        <v>2</v>
      </c>
      <c r="BD716">
        <v>1</v>
      </c>
      <c r="BE716">
        <v>3</v>
      </c>
      <c r="BF716">
        <v>1</v>
      </c>
      <c r="BG716" t="s">
        <v>97</v>
      </c>
      <c r="BH716" s="1">
        <v>6</v>
      </c>
      <c r="BI716" t="s">
        <v>107</v>
      </c>
      <c r="BJ716" s="2">
        <v>0</v>
      </c>
      <c r="BK716" s="1">
        <f t="shared" si="47"/>
        <v>0</v>
      </c>
      <c r="BL716" t="s">
        <v>83</v>
      </c>
      <c r="BM716" t="s">
        <v>108</v>
      </c>
      <c r="BN716">
        <v>1976</v>
      </c>
      <c r="BO716" t="s">
        <v>109</v>
      </c>
      <c r="BP716">
        <v>2</v>
      </c>
      <c r="BQ716">
        <v>475</v>
      </c>
      <c r="BR716" t="s">
        <v>98</v>
      </c>
      <c r="BS716" t="s">
        <v>98</v>
      </c>
      <c r="BT716" t="s">
        <v>105</v>
      </c>
      <c r="BU716">
        <v>0</v>
      </c>
      <c r="BV716">
        <v>44</v>
      </c>
      <c r="BW716">
        <v>0</v>
      </c>
      <c r="BX716">
        <v>0</v>
      </c>
      <c r="BY716">
        <v>0</v>
      </c>
      <c r="BZ716">
        <v>0</v>
      </c>
      <c r="CA716" t="s">
        <v>83</v>
      </c>
      <c r="CB716" t="s">
        <v>83</v>
      </c>
      <c r="CC716" t="s">
        <v>83</v>
      </c>
      <c r="CD716">
        <v>0</v>
      </c>
      <c r="CE716">
        <v>3</v>
      </c>
      <c r="CF716">
        <v>2010</v>
      </c>
      <c r="CG716" t="s">
        <v>110</v>
      </c>
      <c r="CH716" t="s">
        <v>111</v>
      </c>
      <c r="CI716" s="3">
        <v>130500</v>
      </c>
    </row>
    <row r="717" spans="1:87" x14ac:dyDescent="0.3">
      <c r="A717" s="1">
        <v>716</v>
      </c>
      <c r="B717">
        <v>20</v>
      </c>
      <c r="C717" t="s">
        <v>81</v>
      </c>
      <c r="D717">
        <v>78</v>
      </c>
      <c r="E717" s="1">
        <v>10140</v>
      </c>
      <c r="F717" s="2" t="s">
        <v>82</v>
      </c>
      <c r="G717" s="1">
        <f t="shared" si="44"/>
        <v>1</v>
      </c>
      <c r="H717" t="s">
        <v>83</v>
      </c>
      <c r="I717" t="s">
        <v>84</v>
      </c>
      <c r="J717" t="s">
        <v>85</v>
      </c>
      <c r="K717" t="s">
        <v>86</v>
      </c>
      <c r="L717" t="s">
        <v>87</v>
      </c>
      <c r="M717" t="s">
        <v>88</v>
      </c>
      <c r="N717" t="s">
        <v>138</v>
      </c>
      <c r="O717" t="s">
        <v>90</v>
      </c>
      <c r="P717" t="s">
        <v>90</v>
      </c>
      <c r="Q717" t="s">
        <v>91</v>
      </c>
      <c r="R717" t="s">
        <v>115</v>
      </c>
      <c r="S717">
        <v>6</v>
      </c>
      <c r="T717">
        <v>5</v>
      </c>
      <c r="U717" s="2">
        <v>1974</v>
      </c>
      <c r="V717" s="2">
        <v>1974</v>
      </c>
      <c r="W717" s="1">
        <f t="shared" si="45"/>
        <v>48</v>
      </c>
      <c r="X717" s="1">
        <f t="shared" si="46"/>
        <v>48</v>
      </c>
      <c r="Y717" t="s">
        <v>152</v>
      </c>
      <c r="Z717" t="s">
        <v>94</v>
      </c>
      <c r="AA717" t="s">
        <v>140</v>
      </c>
      <c r="AB717" t="s">
        <v>140</v>
      </c>
      <c r="AC717" t="s">
        <v>96</v>
      </c>
      <c r="AE717">
        <v>174</v>
      </c>
      <c r="AF717" t="s">
        <v>98</v>
      </c>
      <c r="AG717" t="s">
        <v>98</v>
      </c>
      <c r="AH717" t="s">
        <v>118</v>
      </c>
      <c r="AI717" s="1">
        <f>VLOOKUP('Housing Data Set'!AH717, 'Look-Up Tab'!$B$3:$C$8,2,FALSE)</f>
        <v>2</v>
      </c>
      <c r="AJ717" t="s">
        <v>97</v>
      </c>
      <c r="AK717" t="s">
        <v>98</v>
      </c>
      <c r="AL717" t="s">
        <v>100</v>
      </c>
      <c r="AM717" t="s">
        <v>102</v>
      </c>
      <c r="AN717">
        <v>0</v>
      </c>
      <c r="AO717" t="s">
        <v>102</v>
      </c>
      <c r="AP717">
        <v>0</v>
      </c>
      <c r="AQ717">
        <v>1064</v>
      </c>
      <c r="AR717">
        <v>1064</v>
      </c>
      <c r="AS717" t="s">
        <v>103</v>
      </c>
      <c r="AT717" t="s">
        <v>98</v>
      </c>
      <c r="AU717" t="s">
        <v>105</v>
      </c>
      <c r="AV717" t="s">
        <v>106</v>
      </c>
      <c r="AW717">
        <v>1350</v>
      </c>
      <c r="AX717">
        <v>0</v>
      </c>
      <c r="AY717">
        <v>0</v>
      </c>
      <c r="AZ717">
        <v>1350</v>
      </c>
      <c r="BA717">
        <v>0</v>
      </c>
      <c r="BB717">
        <v>0</v>
      </c>
      <c r="BC717">
        <v>2</v>
      </c>
      <c r="BD717">
        <v>0</v>
      </c>
      <c r="BE717">
        <v>3</v>
      </c>
      <c r="BF717">
        <v>1</v>
      </c>
      <c r="BG717" t="s">
        <v>98</v>
      </c>
      <c r="BH717" s="1">
        <v>7</v>
      </c>
      <c r="BI717" t="s">
        <v>107</v>
      </c>
      <c r="BJ717" s="2">
        <v>1</v>
      </c>
      <c r="BK717" s="1">
        <f t="shared" si="47"/>
        <v>1</v>
      </c>
      <c r="BL717" t="s">
        <v>98</v>
      </c>
      <c r="BM717" t="s">
        <v>108</v>
      </c>
      <c r="BN717">
        <v>1974</v>
      </c>
      <c r="BO717" t="s">
        <v>109</v>
      </c>
      <c r="BP717">
        <v>2</v>
      </c>
      <c r="BQ717">
        <v>478</v>
      </c>
      <c r="BR717" t="s">
        <v>98</v>
      </c>
      <c r="BS717" t="s">
        <v>98</v>
      </c>
      <c r="BT717" t="s">
        <v>105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 t="s">
        <v>83</v>
      </c>
      <c r="CB717" t="s">
        <v>134</v>
      </c>
      <c r="CC717" t="s">
        <v>83</v>
      </c>
      <c r="CD717">
        <v>0</v>
      </c>
      <c r="CE717">
        <v>8</v>
      </c>
      <c r="CF717">
        <v>2009</v>
      </c>
      <c r="CG717" t="s">
        <v>110</v>
      </c>
      <c r="CH717" t="s">
        <v>111</v>
      </c>
      <c r="CI717" s="3">
        <v>165000</v>
      </c>
    </row>
    <row r="718" spans="1:87" x14ac:dyDescent="0.3">
      <c r="A718" s="1">
        <v>717</v>
      </c>
      <c r="B718">
        <v>70</v>
      </c>
      <c r="C718" t="s">
        <v>142</v>
      </c>
      <c r="D718">
        <v>60</v>
      </c>
      <c r="E718" s="1">
        <v>10800</v>
      </c>
      <c r="F718" s="2" t="s">
        <v>82</v>
      </c>
      <c r="G718" s="1">
        <f t="shared" si="44"/>
        <v>1</v>
      </c>
      <c r="H718" t="s">
        <v>174</v>
      </c>
      <c r="I718" t="s">
        <v>84</v>
      </c>
      <c r="J718" t="s">
        <v>175</v>
      </c>
      <c r="K718" t="s">
        <v>86</v>
      </c>
      <c r="L718" t="s">
        <v>87</v>
      </c>
      <c r="M718" t="s">
        <v>88</v>
      </c>
      <c r="N718" t="s">
        <v>143</v>
      </c>
      <c r="O718" t="s">
        <v>90</v>
      </c>
      <c r="P718" t="s">
        <v>90</v>
      </c>
      <c r="Q718" t="s">
        <v>91</v>
      </c>
      <c r="R718" t="s">
        <v>92</v>
      </c>
      <c r="S718">
        <v>7</v>
      </c>
      <c r="T718">
        <v>8</v>
      </c>
      <c r="U718" s="2">
        <v>1890</v>
      </c>
      <c r="V718" s="2">
        <v>1998</v>
      </c>
      <c r="W718" s="1">
        <f t="shared" si="45"/>
        <v>132</v>
      </c>
      <c r="X718" s="1">
        <f t="shared" si="46"/>
        <v>24</v>
      </c>
      <c r="Y718" t="s">
        <v>93</v>
      </c>
      <c r="Z718" t="s">
        <v>94</v>
      </c>
      <c r="AA718" t="s">
        <v>124</v>
      </c>
      <c r="AB718" t="s">
        <v>95</v>
      </c>
      <c r="AC718" t="s">
        <v>117</v>
      </c>
      <c r="AE718">
        <v>0</v>
      </c>
      <c r="AF718" t="s">
        <v>98</v>
      </c>
      <c r="AG718" t="s">
        <v>97</v>
      </c>
      <c r="AH718" t="s">
        <v>126</v>
      </c>
      <c r="AI718" s="1">
        <f>VLOOKUP('Housing Data Set'!AH718, 'Look-Up Tab'!$B$3:$C$8,2,FALSE)</f>
        <v>1</v>
      </c>
      <c r="AJ718" t="s">
        <v>98</v>
      </c>
      <c r="AK718" t="s">
        <v>98</v>
      </c>
      <c r="AL718" t="s">
        <v>100</v>
      </c>
      <c r="AM718" t="s">
        <v>102</v>
      </c>
      <c r="AN718">
        <v>0</v>
      </c>
      <c r="AO718" t="s">
        <v>102</v>
      </c>
      <c r="AP718">
        <v>0</v>
      </c>
      <c r="AQ718">
        <v>718</v>
      </c>
      <c r="AR718">
        <v>718</v>
      </c>
      <c r="AS718" t="s">
        <v>103</v>
      </c>
      <c r="AT718" t="s">
        <v>104</v>
      </c>
      <c r="AU718" t="s">
        <v>105</v>
      </c>
      <c r="AV718" t="s">
        <v>106</v>
      </c>
      <c r="AW718">
        <v>1576</v>
      </c>
      <c r="AX718">
        <v>978</v>
      </c>
      <c r="AY718">
        <v>0</v>
      </c>
      <c r="AZ718">
        <v>2554</v>
      </c>
      <c r="BA718">
        <v>0</v>
      </c>
      <c r="BB718">
        <v>0</v>
      </c>
      <c r="BC718">
        <v>1</v>
      </c>
      <c r="BD718">
        <v>1</v>
      </c>
      <c r="BE718">
        <v>3</v>
      </c>
      <c r="BF718">
        <v>1</v>
      </c>
      <c r="BG718" t="s">
        <v>98</v>
      </c>
      <c r="BH718" s="1">
        <v>8</v>
      </c>
      <c r="BI718" t="s">
        <v>107</v>
      </c>
      <c r="BJ718" s="2">
        <v>0</v>
      </c>
      <c r="BK718" s="1">
        <f t="shared" si="47"/>
        <v>0</v>
      </c>
      <c r="BL718" t="s">
        <v>83</v>
      </c>
      <c r="BM718" t="s">
        <v>127</v>
      </c>
      <c r="BN718">
        <v>1996</v>
      </c>
      <c r="BO718" t="s">
        <v>102</v>
      </c>
      <c r="BP718">
        <v>2</v>
      </c>
      <c r="BQ718">
        <v>704</v>
      </c>
      <c r="BR718" t="s">
        <v>98</v>
      </c>
      <c r="BS718" t="s">
        <v>98</v>
      </c>
      <c r="BT718" t="s">
        <v>190</v>
      </c>
      <c r="BU718">
        <v>0</v>
      </c>
      <c r="BV718">
        <v>48</v>
      </c>
      <c r="BW718">
        <v>143</v>
      </c>
      <c r="BX718">
        <v>0</v>
      </c>
      <c r="BY718">
        <v>0</v>
      </c>
      <c r="BZ718">
        <v>0</v>
      </c>
      <c r="CA718" t="s">
        <v>83</v>
      </c>
      <c r="CB718" t="s">
        <v>83</v>
      </c>
      <c r="CC718" t="s">
        <v>83</v>
      </c>
      <c r="CD718">
        <v>0</v>
      </c>
      <c r="CE718">
        <v>7</v>
      </c>
      <c r="CF718">
        <v>2007</v>
      </c>
      <c r="CG718" t="s">
        <v>110</v>
      </c>
      <c r="CH718" t="s">
        <v>111</v>
      </c>
      <c r="CI718" s="3">
        <v>159500</v>
      </c>
    </row>
    <row r="719" spans="1:87" x14ac:dyDescent="0.3">
      <c r="A719" s="1">
        <v>718</v>
      </c>
      <c r="B719">
        <v>20</v>
      </c>
      <c r="C719" t="s">
        <v>81</v>
      </c>
      <c r="D719">
        <v>80</v>
      </c>
      <c r="E719" s="1">
        <v>10000</v>
      </c>
      <c r="F719" s="2" t="s">
        <v>82</v>
      </c>
      <c r="G719" s="1">
        <f t="shared" si="44"/>
        <v>1</v>
      </c>
      <c r="H719" t="s">
        <v>83</v>
      </c>
      <c r="I719" t="s">
        <v>84</v>
      </c>
      <c r="J719" t="s">
        <v>85</v>
      </c>
      <c r="K719" t="s">
        <v>86</v>
      </c>
      <c r="L719" t="s">
        <v>87</v>
      </c>
      <c r="M719" t="s">
        <v>88</v>
      </c>
      <c r="N719" t="s">
        <v>138</v>
      </c>
      <c r="O719" t="s">
        <v>90</v>
      </c>
      <c r="P719" t="s">
        <v>90</v>
      </c>
      <c r="Q719" t="s">
        <v>91</v>
      </c>
      <c r="R719" t="s">
        <v>115</v>
      </c>
      <c r="S719">
        <v>5</v>
      </c>
      <c r="T719">
        <v>6</v>
      </c>
      <c r="U719" s="2">
        <v>1973</v>
      </c>
      <c r="V719" s="2">
        <v>2000</v>
      </c>
      <c r="W719" s="1">
        <f t="shared" si="45"/>
        <v>49</v>
      </c>
      <c r="X719" s="1">
        <f t="shared" si="46"/>
        <v>22</v>
      </c>
      <c r="Y719" t="s">
        <v>93</v>
      </c>
      <c r="Z719" t="s">
        <v>94</v>
      </c>
      <c r="AA719" t="s">
        <v>140</v>
      </c>
      <c r="AB719" t="s">
        <v>140</v>
      </c>
      <c r="AC719" t="s">
        <v>117</v>
      </c>
      <c r="AE719">
        <v>0</v>
      </c>
      <c r="AF719" t="s">
        <v>98</v>
      </c>
      <c r="AG719" t="s">
        <v>98</v>
      </c>
      <c r="AH719" t="s">
        <v>118</v>
      </c>
      <c r="AI719" s="1">
        <f>VLOOKUP('Housing Data Set'!AH719, 'Look-Up Tab'!$B$3:$C$8,2,FALSE)</f>
        <v>2</v>
      </c>
      <c r="AJ719" t="s">
        <v>97</v>
      </c>
      <c r="AK719" t="s">
        <v>98</v>
      </c>
      <c r="AL719" t="s">
        <v>100</v>
      </c>
      <c r="AM719" t="s">
        <v>141</v>
      </c>
      <c r="AN719">
        <v>1084</v>
      </c>
      <c r="AO719" t="s">
        <v>102</v>
      </c>
      <c r="AP719">
        <v>0</v>
      </c>
      <c r="AQ719">
        <v>92</v>
      </c>
      <c r="AR719">
        <v>1176</v>
      </c>
      <c r="AS719" t="s">
        <v>103</v>
      </c>
      <c r="AT719" t="s">
        <v>97</v>
      </c>
      <c r="AU719" t="s">
        <v>105</v>
      </c>
      <c r="AV719" t="s">
        <v>106</v>
      </c>
      <c r="AW719">
        <v>1178</v>
      </c>
      <c r="AX719">
        <v>0</v>
      </c>
      <c r="AY719">
        <v>0</v>
      </c>
      <c r="AZ719">
        <v>1178</v>
      </c>
      <c r="BA719">
        <v>0</v>
      </c>
      <c r="BB719">
        <v>1</v>
      </c>
      <c r="BC719">
        <v>1</v>
      </c>
      <c r="BD719">
        <v>1</v>
      </c>
      <c r="BE719">
        <v>3</v>
      </c>
      <c r="BF719">
        <v>1</v>
      </c>
      <c r="BG719" t="s">
        <v>97</v>
      </c>
      <c r="BH719" s="1">
        <v>5</v>
      </c>
      <c r="BI719" t="s">
        <v>107</v>
      </c>
      <c r="BJ719" s="2">
        <v>1</v>
      </c>
      <c r="BK719" s="1">
        <f t="shared" si="47"/>
        <v>1</v>
      </c>
      <c r="BL719" t="s">
        <v>147</v>
      </c>
      <c r="BM719" t="s">
        <v>108</v>
      </c>
      <c r="BN719">
        <v>1973</v>
      </c>
      <c r="BO719" t="s">
        <v>102</v>
      </c>
      <c r="BP719">
        <v>2</v>
      </c>
      <c r="BQ719">
        <v>439</v>
      </c>
      <c r="BR719" t="s">
        <v>98</v>
      </c>
      <c r="BS719" t="s">
        <v>98</v>
      </c>
      <c r="BT719" t="s">
        <v>105</v>
      </c>
      <c r="BU719">
        <v>224</v>
      </c>
      <c r="BV719">
        <v>0</v>
      </c>
      <c r="BW719">
        <v>0</v>
      </c>
      <c r="BX719">
        <v>0</v>
      </c>
      <c r="BY719">
        <v>0</v>
      </c>
      <c r="BZ719">
        <v>0</v>
      </c>
      <c r="CA719" t="s">
        <v>83</v>
      </c>
      <c r="CB719" t="s">
        <v>134</v>
      </c>
      <c r="CC719" t="s">
        <v>83</v>
      </c>
      <c r="CD719">
        <v>0</v>
      </c>
      <c r="CE719">
        <v>11</v>
      </c>
      <c r="CF719">
        <v>2008</v>
      </c>
      <c r="CG719" t="s">
        <v>110</v>
      </c>
      <c r="CH719" t="s">
        <v>111</v>
      </c>
      <c r="CI719" s="3">
        <v>157000</v>
      </c>
    </row>
    <row r="720" spans="1:87" x14ac:dyDescent="0.3">
      <c r="A720" s="1">
        <v>719</v>
      </c>
      <c r="B720">
        <v>60</v>
      </c>
      <c r="C720" t="s">
        <v>81</v>
      </c>
      <c r="D720">
        <v>96</v>
      </c>
      <c r="E720" s="1">
        <v>10542</v>
      </c>
      <c r="F720" s="2" t="s">
        <v>82</v>
      </c>
      <c r="G720" s="1">
        <f t="shared" si="44"/>
        <v>1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88</v>
      </c>
      <c r="N720" t="s">
        <v>129</v>
      </c>
      <c r="O720" t="s">
        <v>90</v>
      </c>
      <c r="P720" t="s">
        <v>90</v>
      </c>
      <c r="Q720" t="s">
        <v>91</v>
      </c>
      <c r="R720" t="s">
        <v>92</v>
      </c>
      <c r="S720">
        <v>7</v>
      </c>
      <c r="T720">
        <v>5</v>
      </c>
      <c r="U720" s="2">
        <v>1993</v>
      </c>
      <c r="V720" s="2">
        <v>1994</v>
      </c>
      <c r="W720" s="1">
        <f t="shared" si="45"/>
        <v>29</v>
      </c>
      <c r="X720" s="1">
        <f t="shared" si="46"/>
        <v>28</v>
      </c>
      <c r="Y720" t="s">
        <v>152</v>
      </c>
      <c r="Z720" t="s">
        <v>94</v>
      </c>
      <c r="AA720" t="s">
        <v>124</v>
      </c>
      <c r="AB720" t="s">
        <v>234</v>
      </c>
      <c r="AC720" t="s">
        <v>96</v>
      </c>
      <c r="AE720">
        <v>651</v>
      </c>
      <c r="AF720" t="s">
        <v>97</v>
      </c>
      <c r="AG720" t="s">
        <v>98</v>
      </c>
      <c r="AH720" t="s">
        <v>99</v>
      </c>
      <c r="AI720" s="1">
        <f>VLOOKUP('Housing Data Set'!AH720, 'Look-Up Tab'!$B$3:$C$8,2,FALSE)</f>
        <v>3</v>
      </c>
      <c r="AJ720" t="s">
        <v>97</v>
      </c>
      <c r="AK720" t="s">
        <v>98</v>
      </c>
      <c r="AL720" t="s">
        <v>97</v>
      </c>
      <c r="AM720" t="s">
        <v>101</v>
      </c>
      <c r="AN720">
        <v>1173</v>
      </c>
      <c r="AO720" t="s">
        <v>102</v>
      </c>
      <c r="AP720">
        <v>0</v>
      </c>
      <c r="AQ720">
        <v>138</v>
      </c>
      <c r="AR720">
        <v>1311</v>
      </c>
      <c r="AS720" t="s">
        <v>103</v>
      </c>
      <c r="AT720" t="s">
        <v>104</v>
      </c>
      <c r="AU720" t="s">
        <v>105</v>
      </c>
      <c r="AV720" t="s">
        <v>106</v>
      </c>
      <c r="AW720">
        <v>1325</v>
      </c>
      <c r="AX720">
        <v>1093</v>
      </c>
      <c r="AY720">
        <v>0</v>
      </c>
      <c r="AZ720">
        <v>2418</v>
      </c>
      <c r="BA720">
        <v>1</v>
      </c>
      <c r="BB720">
        <v>0</v>
      </c>
      <c r="BC720">
        <v>2</v>
      </c>
      <c r="BD720">
        <v>1</v>
      </c>
      <c r="BE720">
        <v>3</v>
      </c>
      <c r="BF720">
        <v>1</v>
      </c>
      <c r="BG720" t="s">
        <v>97</v>
      </c>
      <c r="BH720" s="1">
        <v>9</v>
      </c>
      <c r="BI720" t="s">
        <v>107</v>
      </c>
      <c r="BJ720" s="2">
        <v>1</v>
      </c>
      <c r="BK720" s="1">
        <f t="shared" si="47"/>
        <v>1</v>
      </c>
      <c r="BL720" t="s">
        <v>98</v>
      </c>
      <c r="BM720" t="s">
        <v>108</v>
      </c>
      <c r="BN720">
        <v>1993</v>
      </c>
      <c r="BO720" t="s">
        <v>109</v>
      </c>
      <c r="BP720">
        <v>3</v>
      </c>
      <c r="BQ720">
        <v>983</v>
      </c>
      <c r="BR720" t="s">
        <v>98</v>
      </c>
      <c r="BS720" t="s">
        <v>98</v>
      </c>
      <c r="BT720" t="s">
        <v>105</v>
      </c>
      <c r="BU720">
        <v>250</v>
      </c>
      <c r="BV720">
        <v>154</v>
      </c>
      <c r="BW720">
        <v>216</v>
      </c>
      <c r="BX720">
        <v>0</v>
      </c>
      <c r="BY720">
        <v>0</v>
      </c>
      <c r="BZ720">
        <v>0</v>
      </c>
      <c r="CA720" t="s">
        <v>83</v>
      </c>
      <c r="CB720" t="s">
        <v>83</v>
      </c>
      <c r="CC720" t="s">
        <v>83</v>
      </c>
      <c r="CD720">
        <v>0</v>
      </c>
      <c r="CE720">
        <v>8</v>
      </c>
      <c r="CF720">
        <v>2008</v>
      </c>
      <c r="CG720" t="s">
        <v>110</v>
      </c>
      <c r="CH720" t="s">
        <v>111</v>
      </c>
      <c r="CI720" s="3">
        <v>341000</v>
      </c>
    </row>
    <row r="721" spans="1:87" x14ac:dyDescent="0.3">
      <c r="A721" s="1">
        <v>720</v>
      </c>
      <c r="B721">
        <v>20</v>
      </c>
      <c r="C721" t="s">
        <v>81</v>
      </c>
      <c r="D721">
        <v>69</v>
      </c>
      <c r="E721" s="1">
        <v>9920</v>
      </c>
      <c r="F721" s="2" t="s">
        <v>82</v>
      </c>
      <c r="G721" s="1">
        <f t="shared" si="44"/>
        <v>1</v>
      </c>
      <c r="H721" t="s">
        <v>83</v>
      </c>
      <c r="I721" t="s">
        <v>120</v>
      </c>
      <c r="J721" t="s">
        <v>85</v>
      </c>
      <c r="K721" t="s">
        <v>86</v>
      </c>
      <c r="L721" t="s">
        <v>87</v>
      </c>
      <c r="M721" t="s">
        <v>88</v>
      </c>
      <c r="N721" t="s">
        <v>89</v>
      </c>
      <c r="O721" t="s">
        <v>90</v>
      </c>
      <c r="P721" t="s">
        <v>90</v>
      </c>
      <c r="Q721" t="s">
        <v>91</v>
      </c>
      <c r="R721" t="s">
        <v>115</v>
      </c>
      <c r="S721">
        <v>5</v>
      </c>
      <c r="T721">
        <v>6</v>
      </c>
      <c r="U721" s="2">
        <v>1969</v>
      </c>
      <c r="V721" s="2">
        <v>1969</v>
      </c>
      <c r="W721" s="1">
        <f t="shared" si="45"/>
        <v>53</v>
      </c>
      <c r="X721" s="1">
        <f t="shared" si="46"/>
        <v>53</v>
      </c>
      <c r="Y721" t="s">
        <v>93</v>
      </c>
      <c r="Z721" t="s">
        <v>94</v>
      </c>
      <c r="AA721" t="s">
        <v>140</v>
      </c>
      <c r="AB721" t="s">
        <v>161</v>
      </c>
      <c r="AC721" t="s">
        <v>117</v>
      </c>
      <c r="AE721">
        <v>0</v>
      </c>
      <c r="AF721" t="s">
        <v>98</v>
      </c>
      <c r="AG721" t="s">
        <v>98</v>
      </c>
      <c r="AH721" t="s">
        <v>118</v>
      </c>
      <c r="AI721" s="1">
        <f>VLOOKUP('Housing Data Set'!AH721, 'Look-Up Tab'!$B$3:$C$8,2,FALSE)</f>
        <v>2</v>
      </c>
      <c r="AJ721" t="s">
        <v>97</v>
      </c>
      <c r="AK721" t="s">
        <v>98</v>
      </c>
      <c r="AL721" t="s">
        <v>97</v>
      </c>
      <c r="AM721" t="s">
        <v>119</v>
      </c>
      <c r="AN721">
        <v>523</v>
      </c>
      <c r="AO721" t="s">
        <v>102</v>
      </c>
      <c r="AP721">
        <v>0</v>
      </c>
      <c r="AQ721">
        <v>448</v>
      </c>
      <c r="AR721">
        <v>971</v>
      </c>
      <c r="AS721" t="s">
        <v>103</v>
      </c>
      <c r="AT721" t="s">
        <v>98</v>
      </c>
      <c r="AU721" t="s">
        <v>105</v>
      </c>
      <c r="AV721" t="s">
        <v>106</v>
      </c>
      <c r="AW721">
        <v>971</v>
      </c>
      <c r="AX721">
        <v>0</v>
      </c>
      <c r="AY721">
        <v>0</v>
      </c>
      <c r="AZ721">
        <v>971</v>
      </c>
      <c r="BA721">
        <v>0</v>
      </c>
      <c r="BB721">
        <v>0</v>
      </c>
      <c r="BC721">
        <v>1</v>
      </c>
      <c r="BD721">
        <v>1</v>
      </c>
      <c r="BE721">
        <v>3</v>
      </c>
      <c r="BF721">
        <v>1</v>
      </c>
      <c r="BG721" t="s">
        <v>98</v>
      </c>
      <c r="BH721" s="1">
        <v>5</v>
      </c>
      <c r="BI721" t="s">
        <v>107</v>
      </c>
      <c r="BJ721" s="2">
        <v>1</v>
      </c>
      <c r="BK721" s="1">
        <f t="shared" si="47"/>
        <v>1</v>
      </c>
      <c r="BL721" t="s">
        <v>212</v>
      </c>
      <c r="BM721" t="s">
        <v>108</v>
      </c>
      <c r="BN721">
        <v>1969</v>
      </c>
      <c r="BO721" t="s">
        <v>102</v>
      </c>
      <c r="BP721">
        <v>1</v>
      </c>
      <c r="BQ721">
        <v>300</v>
      </c>
      <c r="BR721" t="s">
        <v>98</v>
      </c>
      <c r="BS721" t="s">
        <v>98</v>
      </c>
      <c r="BT721" t="s">
        <v>105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 t="s">
        <v>83</v>
      </c>
      <c r="CB721" t="s">
        <v>83</v>
      </c>
      <c r="CC721" t="s">
        <v>83</v>
      </c>
      <c r="CD721">
        <v>0</v>
      </c>
      <c r="CE721">
        <v>5</v>
      </c>
      <c r="CF721">
        <v>2006</v>
      </c>
      <c r="CG721" t="s">
        <v>110</v>
      </c>
      <c r="CH721" t="s">
        <v>111</v>
      </c>
      <c r="CI721" s="3">
        <v>128500</v>
      </c>
    </row>
    <row r="722" spans="1:87" x14ac:dyDescent="0.3">
      <c r="A722" s="1">
        <v>721</v>
      </c>
      <c r="B722">
        <v>120</v>
      </c>
      <c r="C722" t="s">
        <v>81</v>
      </c>
      <c r="D722" t="s">
        <v>83</v>
      </c>
      <c r="E722" s="1">
        <v>6563</v>
      </c>
      <c r="F722" s="2" t="s">
        <v>82</v>
      </c>
      <c r="G722" s="1">
        <f t="shared" si="44"/>
        <v>1</v>
      </c>
      <c r="H722" t="s">
        <v>83</v>
      </c>
      <c r="I722" t="s">
        <v>120</v>
      </c>
      <c r="J722" t="s">
        <v>195</v>
      </c>
      <c r="K722" t="s">
        <v>86</v>
      </c>
      <c r="L722" t="s">
        <v>166</v>
      </c>
      <c r="M722" t="s">
        <v>194</v>
      </c>
      <c r="N722" t="s">
        <v>200</v>
      </c>
      <c r="O722" t="s">
        <v>90</v>
      </c>
      <c r="P722" t="s">
        <v>90</v>
      </c>
      <c r="Q722" t="s">
        <v>91</v>
      </c>
      <c r="R722" t="s">
        <v>115</v>
      </c>
      <c r="S722">
        <v>8</v>
      </c>
      <c r="T722">
        <v>5</v>
      </c>
      <c r="U722" s="2">
        <v>1985</v>
      </c>
      <c r="V722" s="2">
        <v>1985</v>
      </c>
      <c r="W722" s="1">
        <f t="shared" si="45"/>
        <v>37</v>
      </c>
      <c r="X722" s="1">
        <f t="shared" si="46"/>
        <v>37</v>
      </c>
      <c r="Y722" t="s">
        <v>93</v>
      </c>
      <c r="Z722" t="s">
        <v>94</v>
      </c>
      <c r="AA722" t="s">
        <v>140</v>
      </c>
      <c r="AB722" t="s">
        <v>140</v>
      </c>
      <c r="AC722" t="s">
        <v>117</v>
      </c>
      <c r="AE722">
        <v>0</v>
      </c>
      <c r="AF722" t="s">
        <v>97</v>
      </c>
      <c r="AG722" t="s">
        <v>98</v>
      </c>
      <c r="AH722" t="s">
        <v>99</v>
      </c>
      <c r="AI722" s="1">
        <f>VLOOKUP('Housing Data Set'!AH722, 'Look-Up Tab'!$B$3:$C$8,2,FALSE)</f>
        <v>3</v>
      </c>
      <c r="AJ722" t="s">
        <v>97</v>
      </c>
      <c r="AK722" t="s">
        <v>98</v>
      </c>
      <c r="AL722" t="s">
        <v>97</v>
      </c>
      <c r="AM722" t="s">
        <v>101</v>
      </c>
      <c r="AN722">
        <v>1148</v>
      </c>
      <c r="AO722" t="s">
        <v>102</v>
      </c>
      <c r="AP722">
        <v>0</v>
      </c>
      <c r="AQ722">
        <v>594</v>
      </c>
      <c r="AR722">
        <v>1742</v>
      </c>
      <c r="AS722" t="s">
        <v>103</v>
      </c>
      <c r="AT722" t="s">
        <v>98</v>
      </c>
      <c r="AU722" t="s">
        <v>105</v>
      </c>
      <c r="AV722" t="s">
        <v>106</v>
      </c>
      <c r="AW722">
        <v>1742</v>
      </c>
      <c r="AX722">
        <v>0</v>
      </c>
      <c r="AY722">
        <v>0</v>
      </c>
      <c r="AZ722">
        <v>1742</v>
      </c>
      <c r="BA722">
        <v>1</v>
      </c>
      <c r="BB722">
        <v>0</v>
      </c>
      <c r="BC722">
        <v>2</v>
      </c>
      <c r="BD722">
        <v>0</v>
      </c>
      <c r="BE722">
        <v>2</v>
      </c>
      <c r="BF722">
        <v>1</v>
      </c>
      <c r="BG722" t="s">
        <v>97</v>
      </c>
      <c r="BH722" s="1">
        <v>5</v>
      </c>
      <c r="BI722" t="s">
        <v>107</v>
      </c>
      <c r="BJ722" s="2">
        <v>1</v>
      </c>
      <c r="BK722" s="1">
        <f t="shared" si="47"/>
        <v>1</v>
      </c>
      <c r="BL722" t="s">
        <v>98</v>
      </c>
      <c r="BM722" t="s">
        <v>108</v>
      </c>
      <c r="BN722">
        <v>1985</v>
      </c>
      <c r="BO722" t="s">
        <v>109</v>
      </c>
      <c r="BP722">
        <v>2</v>
      </c>
      <c r="BQ722">
        <v>564</v>
      </c>
      <c r="BR722" t="s">
        <v>98</v>
      </c>
      <c r="BS722" t="s">
        <v>98</v>
      </c>
      <c r="BT722" t="s">
        <v>105</v>
      </c>
      <c r="BU722">
        <v>114</v>
      </c>
      <c r="BV722">
        <v>28</v>
      </c>
      <c r="BW722">
        <v>234</v>
      </c>
      <c r="BX722">
        <v>0</v>
      </c>
      <c r="BY722">
        <v>0</v>
      </c>
      <c r="BZ722">
        <v>0</v>
      </c>
      <c r="CA722" t="s">
        <v>83</v>
      </c>
      <c r="CB722" t="s">
        <v>83</v>
      </c>
      <c r="CC722" t="s">
        <v>83</v>
      </c>
      <c r="CD722">
        <v>0</v>
      </c>
      <c r="CE722">
        <v>12</v>
      </c>
      <c r="CF722">
        <v>2006</v>
      </c>
      <c r="CG722" t="s">
        <v>110</v>
      </c>
      <c r="CH722" t="s">
        <v>111</v>
      </c>
      <c r="CI722" s="3">
        <v>275000</v>
      </c>
    </row>
    <row r="723" spans="1:87" x14ac:dyDescent="0.3">
      <c r="A723" s="1">
        <v>722</v>
      </c>
      <c r="B723">
        <v>120</v>
      </c>
      <c r="C723" t="s">
        <v>142</v>
      </c>
      <c r="D723" t="s">
        <v>83</v>
      </c>
      <c r="E723" s="1">
        <v>4426</v>
      </c>
      <c r="F723" s="2" t="s">
        <v>82</v>
      </c>
      <c r="G723" s="1">
        <f t="shared" si="44"/>
        <v>1</v>
      </c>
      <c r="H723" t="s">
        <v>83</v>
      </c>
      <c r="I723" t="s">
        <v>84</v>
      </c>
      <c r="J723" t="s">
        <v>85</v>
      </c>
      <c r="K723" t="s">
        <v>86</v>
      </c>
      <c r="L723" t="s">
        <v>87</v>
      </c>
      <c r="M723" t="s">
        <v>88</v>
      </c>
      <c r="N723" t="s">
        <v>89</v>
      </c>
      <c r="O723" t="s">
        <v>90</v>
      </c>
      <c r="P723" t="s">
        <v>90</v>
      </c>
      <c r="Q723" t="s">
        <v>179</v>
      </c>
      <c r="R723" t="s">
        <v>115</v>
      </c>
      <c r="S723">
        <v>6</v>
      </c>
      <c r="T723">
        <v>5</v>
      </c>
      <c r="U723" s="2">
        <v>2004</v>
      </c>
      <c r="V723" s="2">
        <v>2004</v>
      </c>
      <c r="W723" s="1">
        <f t="shared" si="45"/>
        <v>18</v>
      </c>
      <c r="X723" s="1">
        <f t="shared" si="46"/>
        <v>18</v>
      </c>
      <c r="Y723" t="s">
        <v>93</v>
      </c>
      <c r="Z723" t="s">
        <v>94</v>
      </c>
      <c r="AA723" t="s">
        <v>95</v>
      </c>
      <c r="AB723" t="s">
        <v>95</v>
      </c>
      <c r="AC723" t="s">
        <v>96</v>
      </c>
      <c r="AE723">
        <v>169</v>
      </c>
      <c r="AF723" t="s">
        <v>97</v>
      </c>
      <c r="AG723" t="s">
        <v>98</v>
      </c>
      <c r="AH723" t="s">
        <v>99</v>
      </c>
      <c r="AI723" s="1">
        <f>VLOOKUP('Housing Data Set'!AH723, 'Look-Up Tab'!$B$3:$C$8,2,FALSE)</f>
        <v>3</v>
      </c>
      <c r="AJ723" t="s">
        <v>97</v>
      </c>
      <c r="AK723" t="s">
        <v>98</v>
      </c>
      <c r="AL723" t="s">
        <v>130</v>
      </c>
      <c r="AM723" t="s">
        <v>101</v>
      </c>
      <c r="AN723">
        <v>662</v>
      </c>
      <c r="AO723" t="s">
        <v>102</v>
      </c>
      <c r="AP723">
        <v>0</v>
      </c>
      <c r="AQ723">
        <v>186</v>
      </c>
      <c r="AR723">
        <v>848</v>
      </c>
      <c r="AS723" t="s">
        <v>103</v>
      </c>
      <c r="AT723" t="s">
        <v>104</v>
      </c>
      <c r="AU723" t="s">
        <v>105</v>
      </c>
      <c r="AV723" t="s">
        <v>106</v>
      </c>
      <c r="AW723">
        <v>848</v>
      </c>
      <c r="AX723">
        <v>0</v>
      </c>
      <c r="AY723">
        <v>0</v>
      </c>
      <c r="AZ723">
        <v>848</v>
      </c>
      <c r="BA723">
        <v>1</v>
      </c>
      <c r="BB723">
        <v>0</v>
      </c>
      <c r="BC723">
        <v>1</v>
      </c>
      <c r="BD723">
        <v>0</v>
      </c>
      <c r="BE723">
        <v>1</v>
      </c>
      <c r="BF723">
        <v>1</v>
      </c>
      <c r="BG723" t="s">
        <v>97</v>
      </c>
      <c r="BH723" s="1">
        <v>3</v>
      </c>
      <c r="BI723" t="s">
        <v>107</v>
      </c>
      <c r="BJ723" s="2">
        <v>0</v>
      </c>
      <c r="BK723" s="1">
        <f t="shared" si="47"/>
        <v>0</v>
      </c>
      <c r="BL723" t="s">
        <v>83</v>
      </c>
      <c r="BM723" t="s">
        <v>108</v>
      </c>
      <c r="BN723">
        <v>2004</v>
      </c>
      <c r="BO723" t="s">
        <v>109</v>
      </c>
      <c r="BP723">
        <v>2</v>
      </c>
      <c r="BQ723">
        <v>420</v>
      </c>
      <c r="BR723" t="s">
        <v>98</v>
      </c>
      <c r="BS723" t="s">
        <v>98</v>
      </c>
      <c r="BT723" t="s">
        <v>105</v>
      </c>
      <c r="BU723">
        <v>160</v>
      </c>
      <c r="BV723">
        <v>0</v>
      </c>
      <c r="BW723">
        <v>0</v>
      </c>
      <c r="BX723">
        <v>0</v>
      </c>
      <c r="BY723">
        <v>0</v>
      </c>
      <c r="BZ723">
        <v>0</v>
      </c>
      <c r="CA723" t="s">
        <v>83</v>
      </c>
      <c r="CB723" t="s">
        <v>83</v>
      </c>
      <c r="CC723" t="s">
        <v>83</v>
      </c>
      <c r="CD723">
        <v>0</v>
      </c>
      <c r="CE723">
        <v>5</v>
      </c>
      <c r="CF723">
        <v>2010</v>
      </c>
      <c r="CG723" t="s">
        <v>110</v>
      </c>
      <c r="CH723" t="s">
        <v>111</v>
      </c>
      <c r="CI723" s="3">
        <v>143000</v>
      </c>
    </row>
    <row r="724" spans="1:87" x14ac:dyDescent="0.3">
      <c r="A724" s="1">
        <v>723</v>
      </c>
      <c r="B724">
        <v>20</v>
      </c>
      <c r="C724" t="s">
        <v>81</v>
      </c>
      <c r="D724">
        <v>70</v>
      </c>
      <c r="E724" s="1">
        <v>8120</v>
      </c>
      <c r="F724" s="2" t="s">
        <v>82</v>
      </c>
      <c r="G724" s="1">
        <f t="shared" si="44"/>
        <v>1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88</v>
      </c>
      <c r="N724" t="s">
        <v>162</v>
      </c>
      <c r="O724" t="s">
        <v>90</v>
      </c>
      <c r="P724" t="s">
        <v>90</v>
      </c>
      <c r="Q724" t="s">
        <v>91</v>
      </c>
      <c r="R724" t="s">
        <v>115</v>
      </c>
      <c r="S724">
        <v>4</v>
      </c>
      <c r="T724">
        <v>7</v>
      </c>
      <c r="U724" s="2">
        <v>1970</v>
      </c>
      <c r="V724" s="2">
        <v>1970</v>
      </c>
      <c r="W724" s="1">
        <f t="shared" si="45"/>
        <v>52</v>
      </c>
      <c r="X724" s="1">
        <f t="shared" si="46"/>
        <v>52</v>
      </c>
      <c r="Y724" t="s">
        <v>93</v>
      </c>
      <c r="Z724" t="s">
        <v>94</v>
      </c>
      <c r="AA724" t="s">
        <v>116</v>
      </c>
      <c r="AB724" t="s">
        <v>116</v>
      </c>
      <c r="AC724" t="s">
        <v>117</v>
      </c>
      <c r="AE724">
        <v>0</v>
      </c>
      <c r="AF724" t="s">
        <v>98</v>
      </c>
      <c r="AG724" t="s">
        <v>97</v>
      </c>
      <c r="AH724" t="s">
        <v>118</v>
      </c>
      <c r="AI724" s="1">
        <f>VLOOKUP('Housing Data Set'!AH724, 'Look-Up Tab'!$B$3:$C$8,2,FALSE)</f>
        <v>2</v>
      </c>
      <c r="AJ724" t="s">
        <v>98</v>
      </c>
      <c r="AK724" t="s">
        <v>98</v>
      </c>
      <c r="AL724" t="s">
        <v>100</v>
      </c>
      <c r="AM724" t="s">
        <v>119</v>
      </c>
      <c r="AN724">
        <v>191</v>
      </c>
      <c r="AO724" t="s">
        <v>102</v>
      </c>
      <c r="AP724">
        <v>0</v>
      </c>
      <c r="AQ724">
        <v>673</v>
      </c>
      <c r="AR724">
        <v>864</v>
      </c>
      <c r="AS724" t="s">
        <v>103</v>
      </c>
      <c r="AT724" t="s">
        <v>104</v>
      </c>
      <c r="AU724" t="s">
        <v>105</v>
      </c>
      <c r="AV724" t="s">
        <v>106</v>
      </c>
      <c r="AW724">
        <v>864</v>
      </c>
      <c r="AX724">
        <v>0</v>
      </c>
      <c r="AY724">
        <v>0</v>
      </c>
      <c r="AZ724">
        <v>864</v>
      </c>
      <c r="BA724">
        <v>0</v>
      </c>
      <c r="BB724">
        <v>0</v>
      </c>
      <c r="BC724">
        <v>1</v>
      </c>
      <c r="BD724">
        <v>0</v>
      </c>
      <c r="BE724">
        <v>3</v>
      </c>
      <c r="BF724">
        <v>1</v>
      </c>
      <c r="BG724" t="s">
        <v>98</v>
      </c>
      <c r="BH724" s="1">
        <v>5</v>
      </c>
      <c r="BI724" t="s">
        <v>107</v>
      </c>
      <c r="BJ724" s="2">
        <v>0</v>
      </c>
      <c r="BK724" s="1">
        <f t="shared" si="47"/>
        <v>0</v>
      </c>
      <c r="BL724" t="s">
        <v>83</v>
      </c>
      <c r="BM724" t="s">
        <v>127</v>
      </c>
      <c r="BN724">
        <v>1994</v>
      </c>
      <c r="BO724" t="s">
        <v>102</v>
      </c>
      <c r="BP724">
        <v>2</v>
      </c>
      <c r="BQ724">
        <v>463</v>
      </c>
      <c r="BR724" t="s">
        <v>98</v>
      </c>
      <c r="BS724" t="s">
        <v>98</v>
      </c>
      <c r="BT724" t="s">
        <v>105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 t="s">
        <v>83</v>
      </c>
      <c r="CB724" t="s">
        <v>83</v>
      </c>
      <c r="CC724" t="s">
        <v>83</v>
      </c>
      <c r="CD724">
        <v>0</v>
      </c>
      <c r="CE724">
        <v>7</v>
      </c>
      <c r="CF724">
        <v>2009</v>
      </c>
      <c r="CG724" t="s">
        <v>110</v>
      </c>
      <c r="CH724" t="s">
        <v>111</v>
      </c>
      <c r="CI724" s="3">
        <v>124500</v>
      </c>
    </row>
    <row r="725" spans="1:87" x14ac:dyDescent="0.3">
      <c r="A725" s="1">
        <v>724</v>
      </c>
      <c r="B725">
        <v>50</v>
      </c>
      <c r="C725" t="s">
        <v>81</v>
      </c>
      <c r="D725">
        <v>60</v>
      </c>
      <c r="E725" s="1">
        <v>8172</v>
      </c>
      <c r="F725" s="2" t="s">
        <v>82</v>
      </c>
      <c r="G725" s="1">
        <f t="shared" si="44"/>
        <v>1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88</v>
      </c>
      <c r="N725" t="s">
        <v>185</v>
      </c>
      <c r="O725" t="s">
        <v>90</v>
      </c>
      <c r="P725" t="s">
        <v>90</v>
      </c>
      <c r="Q725" t="s">
        <v>91</v>
      </c>
      <c r="R725" t="s">
        <v>132</v>
      </c>
      <c r="S725">
        <v>4</v>
      </c>
      <c r="T725">
        <v>6</v>
      </c>
      <c r="U725" s="2">
        <v>1954</v>
      </c>
      <c r="V725" s="2">
        <v>1972</v>
      </c>
      <c r="W725" s="1">
        <f t="shared" si="45"/>
        <v>68</v>
      </c>
      <c r="X725" s="1">
        <f t="shared" si="46"/>
        <v>50</v>
      </c>
      <c r="Y725" t="s">
        <v>93</v>
      </c>
      <c r="Z725" t="s">
        <v>94</v>
      </c>
      <c r="AA725" t="s">
        <v>116</v>
      </c>
      <c r="AB725" t="s">
        <v>116</v>
      </c>
      <c r="AC725" t="s">
        <v>117</v>
      </c>
      <c r="AE725">
        <v>0</v>
      </c>
      <c r="AF725" t="s">
        <v>98</v>
      </c>
      <c r="AG725" t="s">
        <v>98</v>
      </c>
      <c r="AH725" t="s">
        <v>99</v>
      </c>
      <c r="AI725" s="1">
        <f>VLOOKUP('Housing Data Set'!AH725, 'Look-Up Tab'!$B$3:$C$8,2,FALSE)</f>
        <v>3</v>
      </c>
      <c r="AJ725" t="s">
        <v>98</v>
      </c>
      <c r="AK725" t="s">
        <v>98</v>
      </c>
      <c r="AL725" t="s">
        <v>100</v>
      </c>
      <c r="AM725" t="s">
        <v>102</v>
      </c>
      <c r="AN725">
        <v>0</v>
      </c>
      <c r="AO725" t="s">
        <v>102</v>
      </c>
      <c r="AP725">
        <v>0</v>
      </c>
      <c r="AQ725">
        <v>941</v>
      </c>
      <c r="AR725">
        <v>941</v>
      </c>
      <c r="AS725" t="s">
        <v>103</v>
      </c>
      <c r="AT725" t="s">
        <v>104</v>
      </c>
      <c r="AU725" t="s">
        <v>105</v>
      </c>
      <c r="AV725" t="s">
        <v>106</v>
      </c>
      <c r="AW725">
        <v>997</v>
      </c>
      <c r="AX725">
        <v>473</v>
      </c>
      <c r="AY725">
        <v>0</v>
      </c>
      <c r="AZ725">
        <v>1470</v>
      </c>
      <c r="BA725">
        <v>0</v>
      </c>
      <c r="BB725">
        <v>0</v>
      </c>
      <c r="BC725">
        <v>2</v>
      </c>
      <c r="BD725">
        <v>0</v>
      </c>
      <c r="BE725">
        <v>4</v>
      </c>
      <c r="BF725">
        <v>1</v>
      </c>
      <c r="BG725" t="s">
        <v>98</v>
      </c>
      <c r="BH725" s="1">
        <v>7</v>
      </c>
      <c r="BI725" t="s">
        <v>107</v>
      </c>
      <c r="BJ725" s="2">
        <v>0</v>
      </c>
      <c r="BK725" s="1">
        <f t="shared" si="47"/>
        <v>0</v>
      </c>
      <c r="BL725" t="s">
        <v>83</v>
      </c>
      <c r="BM725" t="s">
        <v>127</v>
      </c>
      <c r="BN725">
        <v>1958</v>
      </c>
      <c r="BO725" t="s">
        <v>102</v>
      </c>
      <c r="BP725">
        <v>1</v>
      </c>
      <c r="BQ725">
        <v>548</v>
      </c>
      <c r="BR725" t="s">
        <v>98</v>
      </c>
      <c r="BS725" t="s">
        <v>98</v>
      </c>
      <c r="BT725" t="s">
        <v>105</v>
      </c>
      <c r="BU725">
        <v>0</v>
      </c>
      <c r="BV725">
        <v>0</v>
      </c>
      <c r="BW725">
        <v>0</v>
      </c>
      <c r="BX725">
        <v>0</v>
      </c>
      <c r="BY725">
        <v>156</v>
      </c>
      <c r="BZ725">
        <v>0</v>
      </c>
      <c r="CA725" t="s">
        <v>83</v>
      </c>
      <c r="CB725" t="s">
        <v>83</v>
      </c>
      <c r="CC725" t="s">
        <v>83</v>
      </c>
      <c r="CD725">
        <v>0</v>
      </c>
      <c r="CE725">
        <v>5</v>
      </c>
      <c r="CF725">
        <v>2008</v>
      </c>
      <c r="CG725" t="s">
        <v>110</v>
      </c>
      <c r="CH725" t="s">
        <v>111</v>
      </c>
      <c r="CI725" s="3">
        <v>135000</v>
      </c>
    </row>
    <row r="726" spans="1:87" x14ac:dyDescent="0.3">
      <c r="A726" s="1">
        <v>725</v>
      </c>
      <c r="B726">
        <v>20</v>
      </c>
      <c r="C726" t="s">
        <v>81</v>
      </c>
      <c r="D726">
        <v>86</v>
      </c>
      <c r="E726" s="1">
        <v>13286</v>
      </c>
      <c r="F726" s="2" t="s">
        <v>82</v>
      </c>
      <c r="G726" s="1">
        <f t="shared" si="44"/>
        <v>1</v>
      </c>
      <c r="H726" t="s">
        <v>83</v>
      </c>
      <c r="I726" t="s">
        <v>120</v>
      </c>
      <c r="J726" t="s">
        <v>85</v>
      </c>
      <c r="K726" t="s">
        <v>86</v>
      </c>
      <c r="L726" t="s">
        <v>87</v>
      </c>
      <c r="M726" t="s">
        <v>88</v>
      </c>
      <c r="N726" t="s">
        <v>185</v>
      </c>
      <c r="O726" t="s">
        <v>90</v>
      </c>
      <c r="P726" t="s">
        <v>90</v>
      </c>
      <c r="Q726" t="s">
        <v>91</v>
      </c>
      <c r="R726" t="s">
        <v>115</v>
      </c>
      <c r="S726">
        <v>9</v>
      </c>
      <c r="T726">
        <v>5</v>
      </c>
      <c r="U726" s="2">
        <v>2007</v>
      </c>
      <c r="V726" s="2">
        <v>2008</v>
      </c>
      <c r="W726" s="1">
        <f t="shared" si="45"/>
        <v>15</v>
      </c>
      <c r="X726" s="1">
        <f t="shared" si="46"/>
        <v>14</v>
      </c>
      <c r="Y726" t="s">
        <v>152</v>
      </c>
      <c r="Z726" t="s">
        <v>94</v>
      </c>
      <c r="AA726" t="s">
        <v>180</v>
      </c>
      <c r="AB726" t="s">
        <v>181</v>
      </c>
      <c r="AC726" t="s">
        <v>137</v>
      </c>
      <c r="AE726">
        <v>340</v>
      </c>
      <c r="AF726" t="s">
        <v>104</v>
      </c>
      <c r="AG726" t="s">
        <v>98</v>
      </c>
      <c r="AH726" t="s">
        <v>99</v>
      </c>
      <c r="AI726" s="1">
        <f>VLOOKUP('Housing Data Set'!AH726, 'Look-Up Tab'!$B$3:$C$8,2,FALSE)</f>
        <v>3</v>
      </c>
      <c r="AJ726" t="s">
        <v>104</v>
      </c>
      <c r="AK726" t="s">
        <v>98</v>
      </c>
      <c r="AL726" t="s">
        <v>100</v>
      </c>
      <c r="AM726" t="s">
        <v>101</v>
      </c>
      <c r="AN726">
        <v>1234</v>
      </c>
      <c r="AO726" t="s">
        <v>102</v>
      </c>
      <c r="AP726">
        <v>0</v>
      </c>
      <c r="AQ726">
        <v>464</v>
      </c>
      <c r="AR726">
        <v>1698</v>
      </c>
      <c r="AS726" t="s">
        <v>103</v>
      </c>
      <c r="AT726" t="s">
        <v>104</v>
      </c>
      <c r="AU726" t="s">
        <v>105</v>
      </c>
      <c r="AV726" t="s">
        <v>106</v>
      </c>
      <c r="AW726">
        <v>1698</v>
      </c>
      <c r="AX726">
        <v>0</v>
      </c>
      <c r="AY726">
        <v>0</v>
      </c>
      <c r="AZ726">
        <v>1698</v>
      </c>
      <c r="BA726">
        <v>1</v>
      </c>
      <c r="BB726">
        <v>0</v>
      </c>
      <c r="BC726">
        <v>2</v>
      </c>
      <c r="BD726">
        <v>0</v>
      </c>
      <c r="BE726">
        <v>3</v>
      </c>
      <c r="BF726">
        <v>1</v>
      </c>
      <c r="BG726" t="s">
        <v>104</v>
      </c>
      <c r="BH726" s="1">
        <v>8</v>
      </c>
      <c r="BI726" t="s">
        <v>107</v>
      </c>
      <c r="BJ726" s="2">
        <v>1</v>
      </c>
      <c r="BK726" s="1">
        <f t="shared" si="47"/>
        <v>1</v>
      </c>
      <c r="BL726" t="s">
        <v>97</v>
      </c>
      <c r="BM726" t="s">
        <v>108</v>
      </c>
      <c r="BN726">
        <v>2007</v>
      </c>
      <c r="BO726" t="s">
        <v>157</v>
      </c>
      <c r="BP726">
        <v>3</v>
      </c>
      <c r="BQ726">
        <v>768</v>
      </c>
      <c r="BR726" t="s">
        <v>98</v>
      </c>
      <c r="BS726" t="s">
        <v>98</v>
      </c>
      <c r="BT726" t="s">
        <v>105</v>
      </c>
      <c r="BU726">
        <v>327</v>
      </c>
      <c r="BV726">
        <v>64</v>
      </c>
      <c r="BW726">
        <v>0</v>
      </c>
      <c r="BX726">
        <v>0</v>
      </c>
      <c r="BY726">
        <v>0</v>
      </c>
      <c r="BZ726">
        <v>0</v>
      </c>
      <c r="CA726" t="s">
        <v>83</v>
      </c>
      <c r="CB726" t="s">
        <v>83</v>
      </c>
      <c r="CC726" t="s">
        <v>83</v>
      </c>
      <c r="CD726">
        <v>0</v>
      </c>
      <c r="CE726">
        <v>2</v>
      </c>
      <c r="CF726">
        <v>2009</v>
      </c>
      <c r="CG726" t="s">
        <v>110</v>
      </c>
      <c r="CH726" t="s">
        <v>111</v>
      </c>
      <c r="CI726" s="3">
        <v>320000</v>
      </c>
    </row>
    <row r="727" spans="1:87" x14ac:dyDescent="0.3">
      <c r="A727" s="1">
        <v>726</v>
      </c>
      <c r="B727">
        <v>20</v>
      </c>
      <c r="C727" t="s">
        <v>81</v>
      </c>
      <c r="D727">
        <v>60</v>
      </c>
      <c r="E727" s="1">
        <v>6960</v>
      </c>
      <c r="F727" s="2" t="s">
        <v>82</v>
      </c>
      <c r="G727" s="1">
        <f t="shared" si="44"/>
        <v>1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88</v>
      </c>
      <c r="N727" t="s">
        <v>162</v>
      </c>
      <c r="O727" t="s">
        <v>90</v>
      </c>
      <c r="P727" t="s">
        <v>90</v>
      </c>
      <c r="Q727" t="s">
        <v>91</v>
      </c>
      <c r="R727" t="s">
        <v>115</v>
      </c>
      <c r="S727">
        <v>4</v>
      </c>
      <c r="T727">
        <v>6</v>
      </c>
      <c r="U727" s="2">
        <v>1970</v>
      </c>
      <c r="V727" s="2">
        <v>1970</v>
      </c>
      <c r="W727" s="1">
        <f t="shared" si="45"/>
        <v>52</v>
      </c>
      <c r="X727" s="1">
        <f t="shared" si="46"/>
        <v>52</v>
      </c>
      <c r="Y727" t="s">
        <v>93</v>
      </c>
      <c r="Z727" t="s">
        <v>94</v>
      </c>
      <c r="AA727" t="s">
        <v>140</v>
      </c>
      <c r="AB727" t="s">
        <v>161</v>
      </c>
      <c r="AC727" t="s">
        <v>117</v>
      </c>
      <c r="AE727">
        <v>0</v>
      </c>
      <c r="AF727" t="s">
        <v>98</v>
      </c>
      <c r="AG727" t="s">
        <v>98</v>
      </c>
      <c r="AH727" t="s">
        <v>118</v>
      </c>
      <c r="AI727" s="1">
        <f>VLOOKUP('Housing Data Set'!AH727, 'Look-Up Tab'!$B$3:$C$8,2,FALSE)</f>
        <v>2</v>
      </c>
      <c r="AJ727" t="s">
        <v>98</v>
      </c>
      <c r="AK727" t="s">
        <v>98</v>
      </c>
      <c r="AL727" t="s">
        <v>100</v>
      </c>
      <c r="AM727" t="s">
        <v>119</v>
      </c>
      <c r="AN727">
        <v>375</v>
      </c>
      <c r="AO727" t="s">
        <v>141</v>
      </c>
      <c r="AP727">
        <v>239</v>
      </c>
      <c r="AQ727">
        <v>250</v>
      </c>
      <c r="AR727">
        <v>864</v>
      </c>
      <c r="AS727" t="s">
        <v>103</v>
      </c>
      <c r="AT727" t="s">
        <v>98</v>
      </c>
      <c r="AU727" t="s">
        <v>105</v>
      </c>
      <c r="AV727" t="s">
        <v>106</v>
      </c>
      <c r="AW727">
        <v>864</v>
      </c>
      <c r="AX727">
        <v>0</v>
      </c>
      <c r="AY727">
        <v>0</v>
      </c>
      <c r="AZ727">
        <v>864</v>
      </c>
      <c r="BA727">
        <v>0</v>
      </c>
      <c r="BB727">
        <v>0</v>
      </c>
      <c r="BC727">
        <v>1</v>
      </c>
      <c r="BD727">
        <v>0</v>
      </c>
      <c r="BE727">
        <v>3</v>
      </c>
      <c r="BF727">
        <v>1</v>
      </c>
      <c r="BG727" t="s">
        <v>97</v>
      </c>
      <c r="BH727" s="1">
        <v>5</v>
      </c>
      <c r="BI727" t="s">
        <v>107</v>
      </c>
      <c r="BJ727" s="2">
        <v>0</v>
      </c>
      <c r="BK727" s="1">
        <f t="shared" si="47"/>
        <v>0</v>
      </c>
      <c r="BL727" t="s">
        <v>83</v>
      </c>
      <c r="BM727" t="s">
        <v>127</v>
      </c>
      <c r="BN727">
        <v>1989</v>
      </c>
      <c r="BO727" t="s">
        <v>102</v>
      </c>
      <c r="BP727">
        <v>2</v>
      </c>
      <c r="BQ727">
        <v>660</v>
      </c>
      <c r="BR727" t="s">
        <v>98</v>
      </c>
      <c r="BS727" t="s">
        <v>98</v>
      </c>
      <c r="BT727" t="s">
        <v>105</v>
      </c>
      <c r="BU727">
        <v>96</v>
      </c>
      <c r="BV727">
        <v>0</v>
      </c>
      <c r="BW727">
        <v>0</v>
      </c>
      <c r="BX727">
        <v>0</v>
      </c>
      <c r="BY727">
        <v>0</v>
      </c>
      <c r="BZ727">
        <v>0</v>
      </c>
      <c r="CA727" t="s">
        <v>83</v>
      </c>
      <c r="CB727" t="s">
        <v>83</v>
      </c>
      <c r="CC727" t="s">
        <v>135</v>
      </c>
      <c r="CD727">
        <v>500</v>
      </c>
      <c r="CE727">
        <v>11</v>
      </c>
      <c r="CF727">
        <v>2009</v>
      </c>
      <c r="CG727" t="s">
        <v>110</v>
      </c>
      <c r="CH727" t="s">
        <v>111</v>
      </c>
      <c r="CI727" s="3">
        <v>120500</v>
      </c>
    </row>
    <row r="728" spans="1:87" x14ac:dyDescent="0.3">
      <c r="A728" s="1">
        <v>727</v>
      </c>
      <c r="B728">
        <v>20</v>
      </c>
      <c r="C728" t="s">
        <v>81</v>
      </c>
      <c r="D728" t="s">
        <v>83</v>
      </c>
      <c r="E728" s="1">
        <v>21695</v>
      </c>
      <c r="F728" s="2" t="s">
        <v>82</v>
      </c>
      <c r="G728" s="1">
        <f t="shared" si="44"/>
        <v>1</v>
      </c>
      <c r="H728" t="s">
        <v>83</v>
      </c>
      <c r="I728" t="s">
        <v>120</v>
      </c>
      <c r="J728" t="s">
        <v>85</v>
      </c>
      <c r="K728" t="s">
        <v>86</v>
      </c>
      <c r="L728" t="s">
        <v>122</v>
      </c>
      <c r="M728" t="s">
        <v>88</v>
      </c>
      <c r="N728" t="s">
        <v>123</v>
      </c>
      <c r="O728" t="s">
        <v>90</v>
      </c>
      <c r="P728" t="s">
        <v>90</v>
      </c>
      <c r="Q728" t="s">
        <v>91</v>
      </c>
      <c r="R728" t="s">
        <v>115</v>
      </c>
      <c r="S728">
        <v>6</v>
      </c>
      <c r="T728">
        <v>9</v>
      </c>
      <c r="U728" s="2">
        <v>1988</v>
      </c>
      <c r="V728" s="2">
        <v>2007</v>
      </c>
      <c r="W728" s="1">
        <f t="shared" si="45"/>
        <v>34</v>
      </c>
      <c r="X728" s="1">
        <f t="shared" si="46"/>
        <v>15</v>
      </c>
      <c r="Y728" t="s">
        <v>152</v>
      </c>
      <c r="Z728" t="s">
        <v>94</v>
      </c>
      <c r="AA728" t="s">
        <v>124</v>
      </c>
      <c r="AB728" t="s">
        <v>161</v>
      </c>
      <c r="AC728" t="s">
        <v>96</v>
      </c>
      <c r="AE728">
        <v>260</v>
      </c>
      <c r="AF728" t="s">
        <v>97</v>
      </c>
      <c r="AG728" t="s">
        <v>97</v>
      </c>
      <c r="AH728" t="s">
        <v>118</v>
      </c>
      <c r="AI728" s="1">
        <f>VLOOKUP('Housing Data Set'!AH728, 'Look-Up Tab'!$B$3:$C$8,2,FALSE)</f>
        <v>2</v>
      </c>
      <c r="AJ728" t="s">
        <v>97</v>
      </c>
      <c r="AK728" t="s">
        <v>98</v>
      </c>
      <c r="AL728" t="s">
        <v>100</v>
      </c>
      <c r="AM728" t="s">
        <v>101</v>
      </c>
      <c r="AN728">
        <v>808</v>
      </c>
      <c r="AO728" t="s">
        <v>102</v>
      </c>
      <c r="AP728">
        <v>0</v>
      </c>
      <c r="AQ728">
        <v>72</v>
      </c>
      <c r="AR728">
        <v>880</v>
      </c>
      <c r="AS728" t="s">
        <v>103</v>
      </c>
      <c r="AT728" t="s">
        <v>104</v>
      </c>
      <c r="AU728" t="s">
        <v>105</v>
      </c>
      <c r="AV728" t="s">
        <v>106</v>
      </c>
      <c r="AW728">
        <v>1680</v>
      </c>
      <c r="AX728">
        <v>0</v>
      </c>
      <c r="AY728">
        <v>0</v>
      </c>
      <c r="AZ728">
        <v>1680</v>
      </c>
      <c r="BA728">
        <v>1</v>
      </c>
      <c r="BB728">
        <v>0</v>
      </c>
      <c r="BC728">
        <v>2</v>
      </c>
      <c r="BD728">
        <v>0</v>
      </c>
      <c r="BE728">
        <v>3</v>
      </c>
      <c r="BF728">
        <v>1</v>
      </c>
      <c r="BG728" t="s">
        <v>97</v>
      </c>
      <c r="BH728" s="1">
        <v>5</v>
      </c>
      <c r="BI728" t="s">
        <v>107</v>
      </c>
      <c r="BJ728" s="2">
        <v>1</v>
      </c>
      <c r="BK728" s="1">
        <f t="shared" si="47"/>
        <v>1</v>
      </c>
      <c r="BL728" t="s">
        <v>97</v>
      </c>
      <c r="BM728" t="s">
        <v>108</v>
      </c>
      <c r="BN728">
        <v>1988</v>
      </c>
      <c r="BO728" t="s">
        <v>157</v>
      </c>
      <c r="BP728">
        <v>2</v>
      </c>
      <c r="BQ728">
        <v>540</v>
      </c>
      <c r="BR728" t="s">
        <v>98</v>
      </c>
      <c r="BS728" t="s">
        <v>98</v>
      </c>
      <c r="BT728" t="s">
        <v>105</v>
      </c>
      <c r="BU728">
        <v>292</v>
      </c>
      <c r="BV728">
        <v>44</v>
      </c>
      <c r="BW728">
        <v>0</v>
      </c>
      <c r="BX728">
        <v>182</v>
      </c>
      <c r="BY728">
        <v>0</v>
      </c>
      <c r="BZ728">
        <v>0</v>
      </c>
      <c r="CA728" t="s">
        <v>83</v>
      </c>
      <c r="CB728" t="s">
        <v>83</v>
      </c>
      <c r="CC728" t="s">
        <v>83</v>
      </c>
      <c r="CD728">
        <v>0</v>
      </c>
      <c r="CE728">
        <v>12</v>
      </c>
      <c r="CF728">
        <v>2009</v>
      </c>
      <c r="CG728" t="s">
        <v>110</v>
      </c>
      <c r="CH728" t="s">
        <v>111</v>
      </c>
      <c r="CI728" s="3">
        <v>222000</v>
      </c>
    </row>
    <row r="729" spans="1:87" x14ac:dyDescent="0.3">
      <c r="A729" s="1">
        <v>728</v>
      </c>
      <c r="B729">
        <v>20</v>
      </c>
      <c r="C729" t="s">
        <v>81</v>
      </c>
      <c r="D729">
        <v>64</v>
      </c>
      <c r="E729" s="1">
        <v>7314</v>
      </c>
      <c r="F729" s="2" t="s">
        <v>82</v>
      </c>
      <c r="G729" s="1">
        <f t="shared" si="44"/>
        <v>1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88</v>
      </c>
      <c r="N729" t="s">
        <v>89</v>
      </c>
      <c r="O729" t="s">
        <v>90</v>
      </c>
      <c r="P729" t="s">
        <v>90</v>
      </c>
      <c r="Q729" t="s">
        <v>91</v>
      </c>
      <c r="R729" t="s">
        <v>115</v>
      </c>
      <c r="S729">
        <v>7</v>
      </c>
      <c r="T729">
        <v>5</v>
      </c>
      <c r="U729" s="2">
        <v>2007</v>
      </c>
      <c r="V729" s="2">
        <v>2007</v>
      </c>
      <c r="W729" s="1">
        <f t="shared" si="45"/>
        <v>15</v>
      </c>
      <c r="X729" s="1">
        <f t="shared" si="46"/>
        <v>15</v>
      </c>
      <c r="Y729" t="s">
        <v>93</v>
      </c>
      <c r="Z729" t="s">
        <v>94</v>
      </c>
      <c r="AA729" t="s">
        <v>95</v>
      </c>
      <c r="AB729" t="s">
        <v>95</v>
      </c>
      <c r="AC729" t="s">
        <v>137</v>
      </c>
      <c r="AE729">
        <v>82</v>
      </c>
      <c r="AF729" t="s">
        <v>97</v>
      </c>
      <c r="AG729" t="s">
        <v>98</v>
      </c>
      <c r="AH729" t="s">
        <v>99</v>
      </c>
      <c r="AI729" s="1">
        <f>VLOOKUP('Housing Data Set'!AH729, 'Look-Up Tab'!$B$3:$C$8,2,FALSE)</f>
        <v>3</v>
      </c>
      <c r="AJ729" t="s">
        <v>97</v>
      </c>
      <c r="AK729" t="s">
        <v>98</v>
      </c>
      <c r="AL729" t="s">
        <v>130</v>
      </c>
      <c r="AM729" t="s">
        <v>101</v>
      </c>
      <c r="AN729">
        <v>724</v>
      </c>
      <c r="AO729" t="s">
        <v>102</v>
      </c>
      <c r="AP729">
        <v>0</v>
      </c>
      <c r="AQ729">
        <v>508</v>
      </c>
      <c r="AR729">
        <v>1232</v>
      </c>
      <c r="AS729" t="s">
        <v>103</v>
      </c>
      <c r="AT729" t="s">
        <v>104</v>
      </c>
      <c r="AU729" t="s">
        <v>105</v>
      </c>
      <c r="AV729" t="s">
        <v>106</v>
      </c>
      <c r="AW729">
        <v>1232</v>
      </c>
      <c r="AX729">
        <v>0</v>
      </c>
      <c r="AY729">
        <v>0</v>
      </c>
      <c r="AZ729">
        <v>1232</v>
      </c>
      <c r="BA729">
        <v>1</v>
      </c>
      <c r="BB729">
        <v>0</v>
      </c>
      <c r="BC729">
        <v>2</v>
      </c>
      <c r="BD729">
        <v>0</v>
      </c>
      <c r="BE729">
        <v>2</v>
      </c>
      <c r="BF729">
        <v>1</v>
      </c>
      <c r="BG729" t="s">
        <v>97</v>
      </c>
      <c r="BH729" s="1">
        <v>6</v>
      </c>
      <c r="BI729" t="s">
        <v>107</v>
      </c>
      <c r="BJ729" s="2">
        <v>0</v>
      </c>
      <c r="BK729" s="1">
        <f t="shared" si="47"/>
        <v>0</v>
      </c>
      <c r="BL729" t="s">
        <v>83</v>
      </c>
      <c r="BM729" t="s">
        <v>108</v>
      </c>
      <c r="BN729">
        <v>2007</v>
      </c>
      <c r="BO729" t="s">
        <v>109</v>
      </c>
      <c r="BP729">
        <v>2</v>
      </c>
      <c r="BQ729">
        <v>632</v>
      </c>
      <c r="BR729" t="s">
        <v>98</v>
      </c>
      <c r="BS729" t="s">
        <v>98</v>
      </c>
      <c r="BT729" t="s">
        <v>105</v>
      </c>
      <c r="BU729">
        <v>132</v>
      </c>
      <c r="BV729">
        <v>0</v>
      </c>
      <c r="BW729">
        <v>0</v>
      </c>
      <c r="BX729">
        <v>0</v>
      </c>
      <c r="BY729">
        <v>0</v>
      </c>
      <c r="BZ729">
        <v>0</v>
      </c>
      <c r="CA729" t="s">
        <v>83</v>
      </c>
      <c r="CB729" t="s">
        <v>83</v>
      </c>
      <c r="CC729" t="s">
        <v>83</v>
      </c>
      <c r="CD729">
        <v>0</v>
      </c>
      <c r="CE729">
        <v>2</v>
      </c>
      <c r="CF729">
        <v>2009</v>
      </c>
      <c r="CG729" t="s">
        <v>110</v>
      </c>
      <c r="CH729" t="s">
        <v>111</v>
      </c>
      <c r="CI729" s="3">
        <v>194500</v>
      </c>
    </row>
    <row r="730" spans="1:87" x14ac:dyDescent="0.3">
      <c r="A730" s="1">
        <v>729</v>
      </c>
      <c r="B730">
        <v>90</v>
      </c>
      <c r="C730" t="s">
        <v>81</v>
      </c>
      <c r="D730">
        <v>85</v>
      </c>
      <c r="E730" s="1">
        <v>11475</v>
      </c>
      <c r="F730" s="2" t="s">
        <v>82</v>
      </c>
      <c r="G730" s="1">
        <f t="shared" si="44"/>
        <v>1</v>
      </c>
      <c r="H730" t="s">
        <v>83</v>
      </c>
      <c r="I730" t="s">
        <v>84</v>
      </c>
      <c r="J730" t="s">
        <v>85</v>
      </c>
      <c r="K730" t="s">
        <v>86</v>
      </c>
      <c r="L730" t="s">
        <v>122</v>
      </c>
      <c r="M730" t="s">
        <v>88</v>
      </c>
      <c r="N730" t="s">
        <v>162</v>
      </c>
      <c r="O730" t="s">
        <v>90</v>
      </c>
      <c r="P730" t="s">
        <v>90</v>
      </c>
      <c r="Q730" t="s">
        <v>167</v>
      </c>
      <c r="R730" t="s">
        <v>115</v>
      </c>
      <c r="S730">
        <v>5</v>
      </c>
      <c r="T730">
        <v>5</v>
      </c>
      <c r="U730" s="2">
        <v>1958</v>
      </c>
      <c r="V730" s="2">
        <v>1958</v>
      </c>
      <c r="W730" s="1">
        <f t="shared" si="45"/>
        <v>64</v>
      </c>
      <c r="X730" s="1">
        <f t="shared" si="46"/>
        <v>64</v>
      </c>
      <c r="Y730" t="s">
        <v>93</v>
      </c>
      <c r="Z730" t="s">
        <v>94</v>
      </c>
      <c r="AA730" t="s">
        <v>95</v>
      </c>
      <c r="AB730" t="s">
        <v>95</v>
      </c>
      <c r="AC730" t="s">
        <v>96</v>
      </c>
      <c r="AE730">
        <v>95</v>
      </c>
      <c r="AF730" t="s">
        <v>98</v>
      </c>
      <c r="AG730" t="s">
        <v>98</v>
      </c>
      <c r="AH730" t="s">
        <v>118</v>
      </c>
      <c r="AI730" s="1">
        <f>VLOOKUP('Housing Data Set'!AH730, 'Look-Up Tab'!$B$3:$C$8,2,FALSE)</f>
        <v>2</v>
      </c>
      <c r="AJ730" t="s">
        <v>98</v>
      </c>
      <c r="AK730" t="s">
        <v>98</v>
      </c>
      <c r="AL730" t="s">
        <v>100</v>
      </c>
      <c r="AM730" t="s">
        <v>102</v>
      </c>
      <c r="AN730">
        <v>0</v>
      </c>
      <c r="AO730" t="s">
        <v>102</v>
      </c>
      <c r="AP730">
        <v>0</v>
      </c>
      <c r="AQ730">
        <v>1584</v>
      </c>
      <c r="AR730">
        <v>1584</v>
      </c>
      <c r="AS730" t="s">
        <v>103</v>
      </c>
      <c r="AT730" t="s">
        <v>98</v>
      </c>
      <c r="AU730" t="s">
        <v>105</v>
      </c>
      <c r="AV730" t="s">
        <v>106</v>
      </c>
      <c r="AW730">
        <v>1776</v>
      </c>
      <c r="AX730">
        <v>0</v>
      </c>
      <c r="AY730">
        <v>0</v>
      </c>
      <c r="AZ730">
        <v>1776</v>
      </c>
      <c r="BA730">
        <v>1</v>
      </c>
      <c r="BB730">
        <v>0</v>
      </c>
      <c r="BC730">
        <v>2</v>
      </c>
      <c r="BD730">
        <v>0</v>
      </c>
      <c r="BE730">
        <v>4</v>
      </c>
      <c r="BF730">
        <v>2</v>
      </c>
      <c r="BG730" t="s">
        <v>98</v>
      </c>
      <c r="BH730" s="1">
        <v>9</v>
      </c>
      <c r="BI730" t="s">
        <v>107</v>
      </c>
      <c r="BJ730" s="2">
        <v>0</v>
      </c>
      <c r="BK730" s="1">
        <f t="shared" si="47"/>
        <v>0</v>
      </c>
      <c r="BL730" t="s">
        <v>83</v>
      </c>
      <c r="BM730" t="s">
        <v>127</v>
      </c>
      <c r="BN730">
        <v>1968</v>
      </c>
      <c r="BO730" t="s">
        <v>102</v>
      </c>
      <c r="BP730">
        <v>3</v>
      </c>
      <c r="BQ730">
        <v>888</v>
      </c>
      <c r="BR730" t="s">
        <v>98</v>
      </c>
      <c r="BS730" t="s">
        <v>98</v>
      </c>
      <c r="BT730" t="s">
        <v>105</v>
      </c>
      <c r="BU730">
        <v>0</v>
      </c>
      <c r="BV730">
        <v>25</v>
      </c>
      <c r="BW730">
        <v>0</v>
      </c>
      <c r="BX730">
        <v>0</v>
      </c>
      <c r="BY730">
        <v>0</v>
      </c>
      <c r="BZ730">
        <v>0</v>
      </c>
      <c r="CA730" t="s">
        <v>83</v>
      </c>
      <c r="CB730" t="s">
        <v>83</v>
      </c>
      <c r="CC730" t="s">
        <v>83</v>
      </c>
      <c r="CD730">
        <v>0</v>
      </c>
      <c r="CE730">
        <v>7</v>
      </c>
      <c r="CF730">
        <v>2009</v>
      </c>
      <c r="CG730" t="s">
        <v>173</v>
      </c>
      <c r="CH730" t="s">
        <v>128</v>
      </c>
      <c r="CI730" s="3">
        <v>110000</v>
      </c>
    </row>
    <row r="731" spans="1:87" x14ac:dyDescent="0.3">
      <c r="A731" s="1">
        <v>730</v>
      </c>
      <c r="B731">
        <v>30</v>
      </c>
      <c r="C731" t="s">
        <v>142</v>
      </c>
      <c r="D731">
        <v>52</v>
      </c>
      <c r="E731" s="1">
        <v>6240</v>
      </c>
      <c r="F731" s="2" t="s">
        <v>82</v>
      </c>
      <c r="G731" s="1">
        <f t="shared" si="44"/>
        <v>1</v>
      </c>
      <c r="H731" t="s">
        <v>174</v>
      </c>
      <c r="I731" t="s">
        <v>84</v>
      </c>
      <c r="J731" t="s">
        <v>85</v>
      </c>
      <c r="K731" t="s">
        <v>86</v>
      </c>
      <c r="L731" t="s">
        <v>87</v>
      </c>
      <c r="M731" t="s">
        <v>88</v>
      </c>
      <c r="N731" t="s">
        <v>176</v>
      </c>
      <c r="O731" t="s">
        <v>90</v>
      </c>
      <c r="P731" t="s">
        <v>90</v>
      </c>
      <c r="Q731" t="s">
        <v>91</v>
      </c>
      <c r="R731" t="s">
        <v>132</v>
      </c>
      <c r="S731">
        <v>4</v>
      </c>
      <c r="T731">
        <v>5</v>
      </c>
      <c r="U731" s="2">
        <v>1925</v>
      </c>
      <c r="V731" s="2">
        <v>1950</v>
      </c>
      <c r="W731" s="1">
        <f t="shared" si="45"/>
        <v>97</v>
      </c>
      <c r="X731" s="1">
        <f t="shared" si="46"/>
        <v>72</v>
      </c>
      <c r="Y731" t="s">
        <v>93</v>
      </c>
      <c r="Z731" t="s">
        <v>94</v>
      </c>
      <c r="AA731" t="s">
        <v>116</v>
      </c>
      <c r="AB731" t="s">
        <v>116</v>
      </c>
      <c r="AC731" t="s">
        <v>117</v>
      </c>
      <c r="AE731">
        <v>0</v>
      </c>
      <c r="AF731" t="s">
        <v>98</v>
      </c>
      <c r="AG731" t="s">
        <v>98</v>
      </c>
      <c r="AH731" t="s">
        <v>118</v>
      </c>
      <c r="AI731" s="1">
        <f>VLOOKUP('Housing Data Set'!AH731, 'Look-Up Tab'!$B$3:$C$8,2,FALSE)</f>
        <v>2</v>
      </c>
      <c r="AJ731" t="s">
        <v>98</v>
      </c>
      <c r="AK731" t="s">
        <v>98</v>
      </c>
      <c r="AL731" t="s">
        <v>100</v>
      </c>
      <c r="AM731" t="s">
        <v>141</v>
      </c>
      <c r="AN731">
        <v>152</v>
      </c>
      <c r="AO731" t="s">
        <v>102</v>
      </c>
      <c r="AP731">
        <v>0</v>
      </c>
      <c r="AQ731">
        <v>628</v>
      </c>
      <c r="AR731">
        <v>780</v>
      </c>
      <c r="AS731" t="s">
        <v>103</v>
      </c>
      <c r="AT731" t="s">
        <v>98</v>
      </c>
      <c r="AU731" t="s">
        <v>105</v>
      </c>
      <c r="AV731" t="s">
        <v>164</v>
      </c>
      <c r="AW731">
        <v>848</v>
      </c>
      <c r="AX731">
        <v>0</v>
      </c>
      <c r="AY731">
        <v>360</v>
      </c>
      <c r="AZ731">
        <v>1208</v>
      </c>
      <c r="BA731">
        <v>0</v>
      </c>
      <c r="BB731">
        <v>0</v>
      </c>
      <c r="BC731">
        <v>1</v>
      </c>
      <c r="BD731">
        <v>0</v>
      </c>
      <c r="BE731">
        <v>2</v>
      </c>
      <c r="BF731">
        <v>1</v>
      </c>
      <c r="BG731" t="s">
        <v>98</v>
      </c>
      <c r="BH731" s="1">
        <v>5</v>
      </c>
      <c r="BI731" t="s">
        <v>107</v>
      </c>
      <c r="BJ731" s="2">
        <v>0</v>
      </c>
      <c r="BK731" s="1">
        <f t="shared" si="47"/>
        <v>0</v>
      </c>
      <c r="BL731" t="s">
        <v>83</v>
      </c>
      <c r="BM731" t="s">
        <v>127</v>
      </c>
      <c r="BN731">
        <v>1962</v>
      </c>
      <c r="BO731" t="s">
        <v>102</v>
      </c>
      <c r="BP731">
        <v>2</v>
      </c>
      <c r="BQ731">
        <v>539</v>
      </c>
      <c r="BR731" t="s">
        <v>98</v>
      </c>
      <c r="BS731" t="s">
        <v>98</v>
      </c>
      <c r="BT731" t="s">
        <v>105</v>
      </c>
      <c r="BU731">
        <v>0</v>
      </c>
      <c r="BV731">
        <v>23</v>
      </c>
      <c r="BW731">
        <v>112</v>
      </c>
      <c r="BX731">
        <v>0</v>
      </c>
      <c r="BY731">
        <v>0</v>
      </c>
      <c r="BZ731">
        <v>0</v>
      </c>
      <c r="CA731" t="s">
        <v>83</v>
      </c>
      <c r="CB731" t="s">
        <v>83</v>
      </c>
      <c r="CC731" t="s">
        <v>83</v>
      </c>
      <c r="CD731">
        <v>0</v>
      </c>
      <c r="CE731">
        <v>1</v>
      </c>
      <c r="CF731">
        <v>2009</v>
      </c>
      <c r="CG731" t="s">
        <v>110</v>
      </c>
      <c r="CH731" t="s">
        <v>111</v>
      </c>
      <c r="CI731" s="3">
        <v>103000</v>
      </c>
    </row>
    <row r="732" spans="1:87" x14ac:dyDescent="0.3">
      <c r="A732" s="1">
        <v>731</v>
      </c>
      <c r="B732">
        <v>120</v>
      </c>
      <c r="C732" t="s">
        <v>81</v>
      </c>
      <c r="D732">
        <v>39</v>
      </c>
      <c r="E732" s="1">
        <v>5389</v>
      </c>
      <c r="F732" s="2" t="s">
        <v>82</v>
      </c>
      <c r="G732" s="1">
        <f t="shared" si="44"/>
        <v>1</v>
      </c>
      <c r="H732" t="s">
        <v>83</v>
      </c>
      <c r="I732" t="s">
        <v>120</v>
      </c>
      <c r="J732" t="s">
        <v>85</v>
      </c>
      <c r="K732" t="s">
        <v>86</v>
      </c>
      <c r="L732" t="s">
        <v>87</v>
      </c>
      <c r="M732" t="s">
        <v>88</v>
      </c>
      <c r="N732" t="s">
        <v>200</v>
      </c>
      <c r="O732" t="s">
        <v>90</v>
      </c>
      <c r="P732" t="s">
        <v>90</v>
      </c>
      <c r="Q732" t="s">
        <v>179</v>
      </c>
      <c r="R732" t="s">
        <v>115</v>
      </c>
      <c r="S732">
        <v>8</v>
      </c>
      <c r="T732">
        <v>5</v>
      </c>
      <c r="U732" s="2">
        <v>1995</v>
      </c>
      <c r="V732" s="2">
        <v>1996</v>
      </c>
      <c r="W732" s="1">
        <f t="shared" si="45"/>
        <v>27</v>
      </c>
      <c r="X732" s="1">
        <f t="shared" si="46"/>
        <v>26</v>
      </c>
      <c r="Y732" t="s">
        <v>93</v>
      </c>
      <c r="Z732" t="s">
        <v>94</v>
      </c>
      <c r="AA732" t="s">
        <v>180</v>
      </c>
      <c r="AB732" t="s">
        <v>181</v>
      </c>
      <c r="AC732" t="s">
        <v>117</v>
      </c>
      <c r="AE732">
        <v>0</v>
      </c>
      <c r="AF732" t="s">
        <v>97</v>
      </c>
      <c r="AG732" t="s">
        <v>98</v>
      </c>
      <c r="AH732" t="s">
        <v>99</v>
      </c>
      <c r="AI732" s="1">
        <f>VLOOKUP('Housing Data Set'!AH732, 'Look-Up Tab'!$B$3:$C$8,2,FALSE)</f>
        <v>3</v>
      </c>
      <c r="AJ732" t="s">
        <v>97</v>
      </c>
      <c r="AK732" t="s">
        <v>98</v>
      </c>
      <c r="AL732" t="s">
        <v>100</v>
      </c>
      <c r="AM732" t="s">
        <v>101</v>
      </c>
      <c r="AN732">
        <v>1180</v>
      </c>
      <c r="AO732" t="s">
        <v>102</v>
      </c>
      <c r="AP732">
        <v>0</v>
      </c>
      <c r="AQ732">
        <v>415</v>
      </c>
      <c r="AR732">
        <v>1595</v>
      </c>
      <c r="AS732" t="s">
        <v>103</v>
      </c>
      <c r="AT732" t="s">
        <v>104</v>
      </c>
      <c r="AU732" t="s">
        <v>105</v>
      </c>
      <c r="AV732" t="s">
        <v>106</v>
      </c>
      <c r="AW732">
        <v>1616</v>
      </c>
      <c r="AX732">
        <v>0</v>
      </c>
      <c r="AY732">
        <v>0</v>
      </c>
      <c r="AZ732">
        <v>1616</v>
      </c>
      <c r="BA732">
        <v>1</v>
      </c>
      <c r="BB732">
        <v>0</v>
      </c>
      <c r="BC732">
        <v>2</v>
      </c>
      <c r="BD732">
        <v>0</v>
      </c>
      <c r="BE732">
        <v>2</v>
      </c>
      <c r="BF732">
        <v>1</v>
      </c>
      <c r="BG732" t="s">
        <v>97</v>
      </c>
      <c r="BH732" s="1">
        <v>5</v>
      </c>
      <c r="BI732" t="s">
        <v>107</v>
      </c>
      <c r="BJ732" s="2">
        <v>1</v>
      </c>
      <c r="BK732" s="1">
        <f t="shared" si="47"/>
        <v>1</v>
      </c>
      <c r="BL732" t="s">
        <v>98</v>
      </c>
      <c r="BM732" t="s">
        <v>108</v>
      </c>
      <c r="BN732">
        <v>1995</v>
      </c>
      <c r="BO732" t="s">
        <v>109</v>
      </c>
      <c r="BP732">
        <v>2</v>
      </c>
      <c r="BQ732">
        <v>608</v>
      </c>
      <c r="BR732" t="s">
        <v>98</v>
      </c>
      <c r="BS732" t="s">
        <v>98</v>
      </c>
      <c r="BT732" t="s">
        <v>105</v>
      </c>
      <c r="BU732">
        <v>237</v>
      </c>
      <c r="BV732">
        <v>152</v>
      </c>
      <c r="BW732">
        <v>0</v>
      </c>
      <c r="BX732">
        <v>0</v>
      </c>
      <c r="BY732">
        <v>0</v>
      </c>
      <c r="BZ732">
        <v>0</v>
      </c>
      <c r="CA732" t="s">
        <v>83</v>
      </c>
      <c r="CB732" t="s">
        <v>83</v>
      </c>
      <c r="CC732" t="s">
        <v>83</v>
      </c>
      <c r="CD732">
        <v>0</v>
      </c>
      <c r="CE732">
        <v>3</v>
      </c>
      <c r="CF732">
        <v>2010</v>
      </c>
      <c r="CG732" t="s">
        <v>110</v>
      </c>
      <c r="CH732" t="s">
        <v>111</v>
      </c>
      <c r="CI732" s="3">
        <v>236500</v>
      </c>
    </row>
    <row r="733" spans="1:87" x14ac:dyDescent="0.3">
      <c r="A733" s="1">
        <v>732</v>
      </c>
      <c r="B733">
        <v>80</v>
      </c>
      <c r="C733" t="s">
        <v>81</v>
      </c>
      <c r="D733">
        <v>73</v>
      </c>
      <c r="E733" s="1">
        <v>9590</v>
      </c>
      <c r="F733" s="2" t="s">
        <v>82</v>
      </c>
      <c r="G733" s="1">
        <f t="shared" si="44"/>
        <v>1</v>
      </c>
      <c r="H733" t="s">
        <v>83</v>
      </c>
      <c r="I733" t="s">
        <v>120</v>
      </c>
      <c r="J733" t="s">
        <v>85</v>
      </c>
      <c r="K733" t="s">
        <v>86</v>
      </c>
      <c r="L733" t="s">
        <v>122</v>
      </c>
      <c r="M733" t="s">
        <v>88</v>
      </c>
      <c r="N733" t="s">
        <v>189</v>
      </c>
      <c r="O733" t="s">
        <v>90</v>
      </c>
      <c r="P733" t="s">
        <v>90</v>
      </c>
      <c r="Q733" t="s">
        <v>91</v>
      </c>
      <c r="R733" t="s">
        <v>197</v>
      </c>
      <c r="S733">
        <v>7</v>
      </c>
      <c r="T733">
        <v>5</v>
      </c>
      <c r="U733" s="2">
        <v>2003</v>
      </c>
      <c r="V733" s="2">
        <v>2003</v>
      </c>
      <c r="W733" s="1">
        <f t="shared" si="45"/>
        <v>19</v>
      </c>
      <c r="X733" s="1">
        <f t="shared" si="46"/>
        <v>19</v>
      </c>
      <c r="Y733" t="s">
        <v>93</v>
      </c>
      <c r="Z733" t="s">
        <v>94</v>
      </c>
      <c r="AA733" t="s">
        <v>95</v>
      </c>
      <c r="AB733" t="s">
        <v>95</v>
      </c>
      <c r="AC733" t="s">
        <v>96</v>
      </c>
      <c r="AE733">
        <v>442</v>
      </c>
      <c r="AF733" t="s">
        <v>97</v>
      </c>
      <c r="AG733" t="s">
        <v>98</v>
      </c>
      <c r="AH733" t="s">
        <v>99</v>
      </c>
      <c r="AI733" s="1">
        <f>VLOOKUP('Housing Data Set'!AH733, 'Look-Up Tab'!$B$3:$C$8,2,FALSE)</f>
        <v>3</v>
      </c>
      <c r="AJ733" t="s">
        <v>104</v>
      </c>
      <c r="AK733" t="s">
        <v>98</v>
      </c>
      <c r="AL733" t="s">
        <v>130</v>
      </c>
      <c r="AM733" t="s">
        <v>101</v>
      </c>
      <c r="AN733">
        <v>786</v>
      </c>
      <c r="AO733" t="s">
        <v>102</v>
      </c>
      <c r="AP733">
        <v>0</v>
      </c>
      <c r="AQ733">
        <v>82</v>
      </c>
      <c r="AR733">
        <v>868</v>
      </c>
      <c r="AS733" t="s">
        <v>103</v>
      </c>
      <c r="AT733" t="s">
        <v>104</v>
      </c>
      <c r="AU733" t="s">
        <v>105</v>
      </c>
      <c r="AV733" t="s">
        <v>106</v>
      </c>
      <c r="AW733">
        <v>1146</v>
      </c>
      <c r="AX733">
        <v>0</v>
      </c>
      <c r="AY733">
        <v>0</v>
      </c>
      <c r="AZ733">
        <v>1146</v>
      </c>
      <c r="BA733">
        <v>1</v>
      </c>
      <c r="BB733">
        <v>0</v>
      </c>
      <c r="BC733">
        <v>2</v>
      </c>
      <c r="BD733">
        <v>0</v>
      </c>
      <c r="BE733">
        <v>3</v>
      </c>
      <c r="BF733">
        <v>1</v>
      </c>
      <c r="BG733" t="s">
        <v>97</v>
      </c>
      <c r="BH733" s="1">
        <v>6</v>
      </c>
      <c r="BI733" t="s">
        <v>107</v>
      </c>
      <c r="BJ733" s="2">
        <v>1</v>
      </c>
      <c r="BK733" s="1">
        <f t="shared" si="47"/>
        <v>1</v>
      </c>
      <c r="BL733" t="s">
        <v>97</v>
      </c>
      <c r="BM733" t="s">
        <v>108</v>
      </c>
      <c r="BN733">
        <v>2003</v>
      </c>
      <c r="BO733" t="s">
        <v>157</v>
      </c>
      <c r="BP733">
        <v>2</v>
      </c>
      <c r="BQ733">
        <v>438</v>
      </c>
      <c r="BR733" t="s">
        <v>98</v>
      </c>
      <c r="BS733" t="s">
        <v>98</v>
      </c>
      <c r="BT733" t="s">
        <v>105</v>
      </c>
      <c r="BU733">
        <v>160</v>
      </c>
      <c r="BV733">
        <v>22</v>
      </c>
      <c r="BW733">
        <v>0</v>
      </c>
      <c r="BX733">
        <v>0</v>
      </c>
      <c r="BY733">
        <v>0</v>
      </c>
      <c r="BZ733">
        <v>0</v>
      </c>
      <c r="CA733" t="s">
        <v>83</v>
      </c>
      <c r="CB733" t="s">
        <v>83</v>
      </c>
      <c r="CC733" t="s">
        <v>83</v>
      </c>
      <c r="CD733">
        <v>0</v>
      </c>
      <c r="CE733">
        <v>5</v>
      </c>
      <c r="CF733">
        <v>2007</v>
      </c>
      <c r="CG733" t="s">
        <v>110</v>
      </c>
      <c r="CH733" t="s">
        <v>111</v>
      </c>
      <c r="CI733" s="3">
        <v>187500</v>
      </c>
    </row>
    <row r="734" spans="1:87" x14ac:dyDescent="0.3">
      <c r="A734" s="1">
        <v>733</v>
      </c>
      <c r="B734">
        <v>60</v>
      </c>
      <c r="C734" t="s">
        <v>81</v>
      </c>
      <c r="D734">
        <v>75</v>
      </c>
      <c r="E734" s="1">
        <v>11404</v>
      </c>
      <c r="F734" s="2" t="s">
        <v>82</v>
      </c>
      <c r="G734" s="1">
        <f t="shared" si="44"/>
        <v>1</v>
      </c>
      <c r="H734" t="s">
        <v>83</v>
      </c>
      <c r="I734" t="s">
        <v>120</v>
      </c>
      <c r="J734" t="s">
        <v>85</v>
      </c>
      <c r="K734" t="s">
        <v>86</v>
      </c>
      <c r="L734" t="s">
        <v>87</v>
      </c>
      <c r="M734" t="s">
        <v>88</v>
      </c>
      <c r="N734" t="s">
        <v>89</v>
      </c>
      <c r="O734" t="s">
        <v>90</v>
      </c>
      <c r="P734" t="s">
        <v>90</v>
      </c>
      <c r="Q734" t="s">
        <v>91</v>
      </c>
      <c r="R734" t="s">
        <v>92</v>
      </c>
      <c r="S734">
        <v>7</v>
      </c>
      <c r="T734">
        <v>5</v>
      </c>
      <c r="U734" s="2">
        <v>1998</v>
      </c>
      <c r="V734" s="2">
        <v>1999</v>
      </c>
      <c r="W734" s="1">
        <f t="shared" si="45"/>
        <v>24</v>
      </c>
      <c r="X734" s="1">
        <f t="shared" si="46"/>
        <v>23</v>
      </c>
      <c r="Y734" t="s">
        <v>93</v>
      </c>
      <c r="Z734" t="s">
        <v>94</v>
      </c>
      <c r="AA734" t="s">
        <v>95</v>
      </c>
      <c r="AB734" t="s">
        <v>95</v>
      </c>
      <c r="AC734" t="s">
        <v>96</v>
      </c>
      <c r="AE734">
        <v>202</v>
      </c>
      <c r="AF734" t="s">
        <v>97</v>
      </c>
      <c r="AG734" t="s">
        <v>98</v>
      </c>
      <c r="AH734" t="s">
        <v>99</v>
      </c>
      <c r="AI734" s="1">
        <f>VLOOKUP('Housing Data Set'!AH734, 'Look-Up Tab'!$B$3:$C$8,2,FALSE)</f>
        <v>3</v>
      </c>
      <c r="AJ734" t="s">
        <v>97</v>
      </c>
      <c r="AK734" t="s">
        <v>98</v>
      </c>
      <c r="AL734" t="s">
        <v>130</v>
      </c>
      <c r="AM734" t="s">
        <v>119</v>
      </c>
      <c r="AN734">
        <v>252</v>
      </c>
      <c r="AO734" t="s">
        <v>102</v>
      </c>
      <c r="AP734">
        <v>0</v>
      </c>
      <c r="AQ734">
        <v>901</v>
      </c>
      <c r="AR734">
        <v>1153</v>
      </c>
      <c r="AS734" t="s">
        <v>103</v>
      </c>
      <c r="AT734" t="s">
        <v>104</v>
      </c>
      <c r="AU734" t="s">
        <v>105</v>
      </c>
      <c r="AV734" t="s">
        <v>106</v>
      </c>
      <c r="AW734">
        <v>1153</v>
      </c>
      <c r="AX734">
        <v>878</v>
      </c>
      <c r="AY734">
        <v>0</v>
      </c>
      <c r="AZ734">
        <v>2031</v>
      </c>
      <c r="BA734">
        <v>0</v>
      </c>
      <c r="BB734">
        <v>0</v>
      </c>
      <c r="BC734">
        <v>2</v>
      </c>
      <c r="BD734">
        <v>1</v>
      </c>
      <c r="BE734">
        <v>3</v>
      </c>
      <c r="BF734">
        <v>1</v>
      </c>
      <c r="BG734" t="s">
        <v>97</v>
      </c>
      <c r="BH734" s="1">
        <v>8</v>
      </c>
      <c r="BI734" t="s">
        <v>107</v>
      </c>
      <c r="BJ734" s="2">
        <v>1</v>
      </c>
      <c r="BK734" s="1">
        <f t="shared" si="47"/>
        <v>1</v>
      </c>
      <c r="BL734" t="s">
        <v>98</v>
      </c>
      <c r="BM734" t="s">
        <v>108</v>
      </c>
      <c r="BN734">
        <v>1998</v>
      </c>
      <c r="BO734" t="s">
        <v>157</v>
      </c>
      <c r="BP734">
        <v>2</v>
      </c>
      <c r="BQ734">
        <v>541</v>
      </c>
      <c r="BR734" t="s">
        <v>98</v>
      </c>
      <c r="BS734" t="s">
        <v>98</v>
      </c>
      <c r="BT734" t="s">
        <v>105</v>
      </c>
      <c r="BU734">
        <v>192</v>
      </c>
      <c r="BV734">
        <v>84</v>
      </c>
      <c r="BW734">
        <v>0</v>
      </c>
      <c r="BX734">
        <v>0</v>
      </c>
      <c r="BY734">
        <v>0</v>
      </c>
      <c r="BZ734">
        <v>0</v>
      </c>
      <c r="CA734" t="s">
        <v>83</v>
      </c>
      <c r="CB734" t="s">
        <v>83</v>
      </c>
      <c r="CC734" t="s">
        <v>83</v>
      </c>
      <c r="CD734">
        <v>0</v>
      </c>
      <c r="CE734">
        <v>7</v>
      </c>
      <c r="CF734">
        <v>2008</v>
      </c>
      <c r="CG734" t="s">
        <v>110</v>
      </c>
      <c r="CH734" t="s">
        <v>111</v>
      </c>
      <c r="CI734" s="3">
        <v>222500</v>
      </c>
    </row>
    <row r="735" spans="1:87" x14ac:dyDescent="0.3">
      <c r="A735" s="1">
        <v>734</v>
      </c>
      <c r="B735">
        <v>20</v>
      </c>
      <c r="C735" t="s">
        <v>81</v>
      </c>
      <c r="D735">
        <v>80</v>
      </c>
      <c r="E735" s="1">
        <v>10000</v>
      </c>
      <c r="F735" s="2" t="s">
        <v>82</v>
      </c>
      <c r="G735" s="1">
        <f t="shared" si="44"/>
        <v>1</v>
      </c>
      <c r="H735" t="s">
        <v>83</v>
      </c>
      <c r="I735" t="s">
        <v>84</v>
      </c>
      <c r="J735" t="s">
        <v>85</v>
      </c>
      <c r="K735" t="s">
        <v>86</v>
      </c>
      <c r="L735" t="s">
        <v>122</v>
      </c>
      <c r="M735" t="s">
        <v>88</v>
      </c>
      <c r="N735" t="s">
        <v>151</v>
      </c>
      <c r="O735" t="s">
        <v>114</v>
      </c>
      <c r="P735" t="s">
        <v>90</v>
      </c>
      <c r="Q735" t="s">
        <v>91</v>
      </c>
      <c r="R735" t="s">
        <v>115</v>
      </c>
      <c r="S735">
        <v>5</v>
      </c>
      <c r="T735">
        <v>6</v>
      </c>
      <c r="U735" s="2">
        <v>1961</v>
      </c>
      <c r="V735" s="2">
        <v>1983</v>
      </c>
      <c r="W735" s="1">
        <f t="shared" si="45"/>
        <v>61</v>
      </c>
      <c r="X735" s="1">
        <f t="shared" si="46"/>
        <v>39</v>
      </c>
      <c r="Y735" t="s">
        <v>152</v>
      </c>
      <c r="Z735" t="s">
        <v>94</v>
      </c>
      <c r="AA735" t="s">
        <v>140</v>
      </c>
      <c r="AB735" t="s">
        <v>140</v>
      </c>
      <c r="AC735" t="s">
        <v>117</v>
      </c>
      <c r="AE735">
        <v>0</v>
      </c>
      <c r="AF735" t="s">
        <v>98</v>
      </c>
      <c r="AG735" t="s">
        <v>98</v>
      </c>
      <c r="AH735" t="s">
        <v>118</v>
      </c>
      <c r="AI735" s="1">
        <f>VLOOKUP('Housing Data Set'!AH735, 'Look-Up Tab'!$B$3:$C$8,2,FALSE)</f>
        <v>2</v>
      </c>
      <c r="AJ735" t="s">
        <v>98</v>
      </c>
      <c r="AK735" t="s">
        <v>98</v>
      </c>
      <c r="AL735" t="s">
        <v>100</v>
      </c>
      <c r="AM735" t="s">
        <v>141</v>
      </c>
      <c r="AN735">
        <v>594</v>
      </c>
      <c r="AO735" t="s">
        <v>102</v>
      </c>
      <c r="AP735">
        <v>0</v>
      </c>
      <c r="AQ735">
        <v>270</v>
      </c>
      <c r="AR735">
        <v>864</v>
      </c>
      <c r="AS735" t="s">
        <v>103</v>
      </c>
      <c r="AT735" t="s">
        <v>104</v>
      </c>
      <c r="AU735" t="s">
        <v>105</v>
      </c>
      <c r="AV735" t="s">
        <v>106</v>
      </c>
      <c r="AW735">
        <v>1144</v>
      </c>
      <c r="AX735">
        <v>0</v>
      </c>
      <c r="AY735">
        <v>0</v>
      </c>
      <c r="AZ735">
        <v>1144</v>
      </c>
      <c r="BA735">
        <v>1</v>
      </c>
      <c r="BB735">
        <v>0</v>
      </c>
      <c r="BC735">
        <v>1</v>
      </c>
      <c r="BD735">
        <v>0</v>
      </c>
      <c r="BE735">
        <v>3</v>
      </c>
      <c r="BF735">
        <v>1</v>
      </c>
      <c r="BG735" t="s">
        <v>98</v>
      </c>
      <c r="BH735" s="1">
        <v>6</v>
      </c>
      <c r="BI735" t="s">
        <v>107</v>
      </c>
      <c r="BJ735" s="2">
        <v>1</v>
      </c>
      <c r="BK735" s="1">
        <f t="shared" si="47"/>
        <v>1</v>
      </c>
      <c r="BL735" t="s">
        <v>98</v>
      </c>
      <c r="BM735" t="s">
        <v>108</v>
      </c>
      <c r="BN735">
        <v>1961</v>
      </c>
      <c r="BO735" t="s">
        <v>109</v>
      </c>
      <c r="BP735">
        <v>1</v>
      </c>
      <c r="BQ735">
        <v>264</v>
      </c>
      <c r="BR735" t="s">
        <v>98</v>
      </c>
      <c r="BS735" t="s">
        <v>98</v>
      </c>
      <c r="BT735" t="s">
        <v>105</v>
      </c>
      <c r="BU735">
        <v>165</v>
      </c>
      <c r="BV735">
        <v>0</v>
      </c>
      <c r="BW735">
        <v>0</v>
      </c>
      <c r="BX735">
        <v>0</v>
      </c>
      <c r="BY735">
        <v>0</v>
      </c>
      <c r="BZ735">
        <v>0</v>
      </c>
      <c r="CA735" t="s">
        <v>83</v>
      </c>
      <c r="CB735" t="s">
        <v>163</v>
      </c>
      <c r="CC735" t="s">
        <v>135</v>
      </c>
      <c r="CD735">
        <v>400</v>
      </c>
      <c r="CE735">
        <v>3</v>
      </c>
      <c r="CF735">
        <v>2009</v>
      </c>
      <c r="CG735" t="s">
        <v>110</v>
      </c>
      <c r="CH735" t="s">
        <v>111</v>
      </c>
      <c r="CI735" s="3">
        <v>131400</v>
      </c>
    </row>
    <row r="736" spans="1:87" x14ac:dyDescent="0.3">
      <c r="A736" s="1">
        <v>735</v>
      </c>
      <c r="B736">
        <v>20</v>
      </c>
      <c r="C736" t="s">
        <v>81</v>
      </c>
      <c r="D736" t="s">
        <v>83</v>
      </c>
      <c r="E736" s="1">
        <v>8978</v>
      </c>
      <c r="F736" s="2" t="s">
        <v>82</v>
      </c>
      <c r="G736" s="1">
        <f t="shared" si="44"/>
        <v>1</v>
      </c>
      <c r="H736" t="s">
        <v>83</v>
      </c>
      <c r="I736" t="s">
        <v>120</v>
      </c>
      <c r="J736" t="s">
        <v>85</v>
      </c>
      <c r="K736" t="s">
        <v>86</v>
      </c>
      <c r="L736" t="s">
        <v>122</v>
      </c>
      <c r="M736" t="s">
        <v>88</v>
      </c>
      <c r="N736" t="s">
        <v>151</v>
      </c>
      <c r="O736" t="s">
        <v>90</v>
      </c>
      <c r="P736" t="s">
        <v>90</v>
      </c>
      <c r="Q736" t="s">
        <v>91</v>
      </c>
      <c r="R736" t="s">
        <v>115</v>
      </c>
      <c r="S736">
        <v>5</v>
      </c>
      <c r="T736">
        <v>5</v>
      </c>
      <c r="U736" s="2">
        <v>1968</v>
      </c>
      <c r="V736" s="2">
        <v>1968</v>
      </c>
      <c r="W736" s="1">
        <f t="shared" si="45"/>
        <v>54</v>
      </c>
      <c r="X736" s="1">
        <f t="shared" si="46"/>
        <v>54</v>
      </c>
      <c r="Y736" t="s">
        <v>93</v>
      </c>
      <c r="Z736" t="s">
        <v>94</v>
      </c>
      <c r="AA736" t="s">
        <v>161</v>
      </c>
      <c r="AB736" t="s">
        <v>161</v>
      </c>
      <c r="AC736" t="s">
        <v>117</v>
      </c>
      <c r="AE736">
        <v>0</v>
      </c>
      <c r="AF736" t="s">
        <v>98</v>
      </c>
      <c r="AG736" t="s">
        <v>98</v>
      </c>
      <c r="AH736" t="s">
        <v>99</v>
      </c>
      <c r="AI736" s="1">
        <f>VLOOKUP('Housing Data Set'!AH736, 'Look-Up Tab'!$B$3:$C$8,2,FALSE)</f>
        <v>3</v>
      </c>
      <c r="AJ736" t="s">
        <v>98</v>
      </c>
      <c r="AK736" t="s">
        <v>98</v>
      </c>
      <c r="AL736" t="s">
        <v>100</v>
      </c>
      <c r="AM736" t="s">
        <v>102</v>
      </c>
      <c r="AN736">
        <v>0</v>
      </c>
      <c r="AO736" t="s">
        <v>102</v>
      </c>
      <c r="AP736">
        <v>0</v>
      </c>
      <c r="AQ736">
        <v>948</v>
      </c>
      <c r="AR736">
        <v>948</v>
      </c>
      <c r="AS736" t="s">
        <v>103</v>
      </c>
      <c r="AT736" t="s">
        <v>98</v>
      </c>
      <c r="AU736" t="s">
        <v>105</v>
      </c>
      <c r="AV736" t="s">
        <v>106</v>
      </c>
      <c r="AW736">
        <v>948</v>
      </c>
      <c r="AX736">
        <v>0</v>
      </c>
      <c r="AY736">
        <v>0</v>
      </c>
      <c r="AZ736">
        <v>948</v>
      </c>
      <c r="BA736">
        <v>0</v>
      </c>
      <c r="BB736">
        <v>0</v>
      </c>
      <c r="BC736">
        <v>1</v>
      </c>
      <c r="BD736">
        <v>0</v>
      </c>
      <c r="BE736">
        <v>3</v>
      </c>
      <c r="BF736">
        <v>1</v>
      </c>
      <c r="BG736" t="s">
        <v>98</v>
      </c>
      <c r="BH736" s="1">
        <v>6</v>
      </c>
      <c r="BI736" t="s">
        <v>107</v>
      </c>
      <c r="BJ736" s="2">
        <v>0</v>
      </c>
      <c r="BK736" s="1">
        <f t="shared" si="47"/>
        <v>0</v>
      </c>
      <c r="BL736" t="s">
        <v>83</v>
      </c>
      <c r="BM736" t="s">
        <v>108</v>
      </c>
      <c r="BN736">
        <v>1968</v>
      </c>
      <c r="BO736" t="s">
        <v>102</v>
      </c>
      <c r="BP736">
        <v>1</v>
      </c>
      <c r="BQ736">
        <v>300</v>
      </c>
      <c r="BR736" t="s">
        <v>98</v>
      </c>
      <c r="BS736" t="s">
        <v>98</v>
      </c>
      <c r="BT736" t="s">
        <v>105</v>
      </c>
      <c r="BU736">
        <v>147</v>
      </c>
      <c r="BV736">
        <v>0</v>
      </c>
      <c r="BW736">
        <v>0</v>
      </c>
      <c r="BX736">
        <v>0</v>
      </c>
      <c r="BY736">
        <v>0</v>
      </c>
      <c r="BZ736">
        <v>0</v>
      </c>
      <c r="CA736" t="s">
        <v>83</v>
      </c>
      <c r="CB736" t="s">
        <v>83</v>
      </c>
      <c r="CC736" t="s">
        <v>83</v>
      </c>
      <c r="CD736">
        <v>0</v>
      </c>
      <c r="CE736">
        <v>5</v>
      </c>
      <c r="CF736">
        <v>2007</v>
      </c>
      <c r="CG736" t="s">
        <v>110</v>
      </c>
      <c r="CH736" t="s">
        <v>219</v>
      </c>
      <c r="CI736" s="3">
        <v>108000</v>
      </c>
    </row>
    <row r="737" spans="1:87" x14ac:dyDescent="0.3">
      <c r="A737" s="1">
        <v>736</v>
      </c>
      <c r="B737">
        <v>75</v>
      </c>
      <c r="C737" t="s">
        <v>142</v>
      </c>
      <c r="D737">
        <v>60</v>
      </c>
      <c r="E737" s="1">
        <v>10800</v>
      </c>
      <c r="F737" s="2" t="s">
        <v>82</v>
      </c>
      <c r="G737" s="1">
        <f t="shared" si="44"/>
        <v>1</v>
      </c>
      <c r="H737" t="s">
        <v>83</v>
      </c>
      <c r="I737" t="s">
        <v>84</v>
      </c>
      <c r="J737" t="s">
        <v>85</v>
      </c>
      <c r="K737" t="s">
        <v>86</v>
      </c>
      <c r="L737" t="s">
        <v>87</v>
      </c>
      <c r="M737" t="s">
        <v>88</v>
      </c>
      <c r="N737" t="s">
        <v>143</v>
      </c>
      <c r="O737" t="s">
        <v>90</v>
      </c>
      <c r="P737" t="s">
        <v>90</v>
      </c>
      <c r="Q737" t="s">
        <v>91</v>
      </c>
      <c r="R737" t="s">
        <v>201</v>
      </c>
      <c r="S737">
        <v>7</v>
      </c>
      <c r="T737">
        <v>7</v>
      </c>
      <c r="U737" s="2">
        <v>1914</v>
      </c>
      <c r="V737" s="2">
        <v>1970</v>
      </c>
      <c r="W737" s="1">
        <f t="shared" si="45"/>
        <v>108</v>
      </c>
      <c r="X737" s="1">
        <f t="shared" si="46"/>
        <v>52</v>
      </c>
      <c r="Y737" t="s">
        <v>93</v>
      </c>
      <c r="Z737" t="s">
        <v>94</v>
      </c>
      <c r="AA737" t="s">
        <v>124</v>
      </c>
      <c r="AB737" t="s">
        <v>124</v>
      </c>
      <c r="AC737" t="s">
        <v>117</v>
      </c>
      <c r="AE737">
        <v>0</v>
      </c>
      <c r="AF737" t="s">
        <v>98</v>
      </c>
      <c r="AG737" t="s">
        <v>98</v>
      </c>
      <c r="AH737" t="s">
        <v>126</v>
      </c>
      <c r="AI737" s="1">
        <f>VLOOKUP('Housing Data Set'!AH737, 'Look-Up Tab'!$B$3:$C$8,2,FALSE)</f>
        <v>1</v>
      </c>
      <c r="AJ737" t="s">
        <v>97</v>
      </c>
      <c r="AK737" t="s">
        <v>98</v>
      </c>
      <c r="AL737" t="s">
        <v>121</v>
      </c>
      <c r="AM737" t="s">
        <v>153</v>
      </c>
      <c r="AN737">
        <v>390</v>
      </c>
      <c r="AO737" t="s">
        <v>102</v>
      </c>
      <c r="AP737">
        <v>0</v>
      </c>
      <c r="AQ737">
        <v>490</v>
      </c>
      <c r="AR737">
        <v>880</v>
      </c>
      <c r="AS737" t="s">
        <v>206</v>
      </c>
      <c r="AT737" t="s">
        <v>147</v>
      </c>
      <c r="AU737" t="s">
        <v>177</v>
      </c>
      <c r="AV737" t="s">
        <v>106</v>
      </c>
      <c r="AW737">
        <v>880</v>
      </c>
      <c r="AX737">
        <v>888</v>
      </c>
      <c r="AY737">
        <v>0</v>
      </c>
      <c r="AZ737">
        <v>1768</v>
      </c>
      <c r="BA737">
        <v>0</v>
      </c>
      <c r="BB737">
        <v>0</v>
      </c>
      <c r="BC737">
        <v>1</v>
      </c>
      <c r="BD737">
        <v>1</v>
      </c>
      <c r="BE737">
        <v>2</v>
      </c>
      <c r="BF737">
        <v>1</v>
      </c>
      <c r="BG737" t="s">
        <v>98</v>
      </c>
      <c r="BH737" s="1">
        <v>6</v>
      </c>
      <c r="BI737" t="s">
        <v>107</v>
      </c>
      <c r="BJ737" s="2">
        <v>2</v>
      </c>
      <c r="BK737" s="1">
        <f t="shared" si="47"/>
        <v>1</v>
      </c>
      <c r="BL737" t="s">
        <v>98</v>
      </c>
      <c r="BM737" t="s">
        <v>127</v>
      </c>
      <c r="BN737">
        <v>1914</v>
      </c>
      <c r="BO737" t="s">
        <v>102</v>
      </c>
      <c r="BP737">
        <v>2</v>
      </c>
      <c r="BQ737">
        <v>320</v>
      </c>
      <c r="BR737" t="s">
        <v>98</v>
      </c>
      <c r="BS737" t="s">
        <v>98</v>
      </c>
      <c r="BT737" t="s">
        <v>177</v>
      </c>
      <c r="BU737">
        <v>0</v>
      </c>
      <c r="BV737">
        <v>341</v>
      </c>
      <c r="BW737">
        <v>0</v>
      </c>
      <c r="BX737">
        <v>0</v>
      </c>
      <c r="BY737">
        <v>0</v>
      </c>
      <c r="BZ737">
        <v>0</v>
      </c>
      <c r="CA737" t="s">
        <v>83</v>
      </c>
      <c r="CB737" t="s">
        <v>83</v>
      </c>
      <c r="CC737" t="s">
        <v>83</v>
      </c>
      <c r="CD737">
        <v>0</v>
      </c>
      <c r="CE737">
        <v>10</v>
      </c>
      <c r="CF737">
        <v>2006</v>
      </c>
      <c r="CG737" t="s">
        <v>110</v>
      </c>
      <c r="CH737" t="s">
        <v>111</v>
      </c>
      <c r="CI737" s="3">
        <v>163000</v>
      </c>
    </row>
    <row r="738" spans="1:87" x14ac:dyDescent="0.3">
      <c r="A738" s="1">
        <v>737</v>
      </c>
      <c r="B738">
        <v>90</v>
      </c>
      <c r="C738" t="s">
        <v>81</v>
      </c>
      <c r="D738">
        <v>60</v>
      </c>
      <c r="E738" s="1">
        <v>8544</v>
      </c>
      <c r="F738" s="2" t="s">
        <v>82</v>
      </c>
      <c r="G738" s="1">
        <f t="shared" si="44"/>
        <v>1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88</v>
      </c>
      <c r="N738" t="s">
        <v>162</v>
      </c>
      <c r="O738" t="s">
        <v>90</v>
      </c>
      <c r="P738" t="s">
        <v>90</v>
      </c>
      <c r="Q738" t="s">
        <v>167</v>
      </c>
      <c r="R738" t="s">
        <v>115</v>
      </c>
      <c r="S738">
        <v>3</v>
      </c>
      <c r="T738">
        <v>4</v>
      </c>
      <c r="U738" s="2">
        <v>1950</v>
      </c>
      <c r="V738" s="2">
        <v>1950</v>
      </c>
      <c r="W738" s="1">
        <f t="shared" si="45"/>
        <v>72</v>
      </c>
      <c r="X738" s="1">
        <f t="shared" si="46"/>
        <v>72</v>
      </c>
      <c r="Y738" t="s">
        <v>93</v>
      </c>
      <c r="Z738" t="s">
        <v>94</v>
      </c>
      <c r="AA738" t="s">
        <v>203</v>
      </c>
      <c r="AB738" t="s">
        <v>137</v>
      </c>
      <c r="AC738" t="s">
        <v>117</v>
      </c>
      <c r="AE738">
        <v>0</v>
      </c>
      <c r="AF738" t="s">
        <v>98</v>
      </c>
      <c r="AG738" t="s">
        <v>98</v>
      </c>
      <c r="AH738" t="s">
        <v>118</v>
      </c>
      <c r="AI738" s="1">
        <f>VLOOKUP('Housing Data Set'!AH738, 'Look-Up Tab'!$B$3:$C$8,2,FALSE)</f>
        <v>2</v>
      </c>
      <c r="AJ738" t="s">
        <v>83</v>
      </c>
      <c r="AK738" t="s">
        <v>83</v>
      </c>
      <c r="AL738" t="s">
        <v>83</v>
      </c>
      <c r="AM738" t="s">
        <v>83</v>
      </c>
      <c r="AN738">
        <v>0</v>
      </c>
      <c r="AO738" t="s">
        <v>83</v>
      </c>
      <c r="AP738">
        <v>0</v>
      </c>
      <c r="AQ738">
        <v>0</v>
      </c>
      <c r="AR738">
        <v>0</v>
      </c>
      <c r="AS738" t="s">
        <v>103</v>
      </c>
      <c r="AT738" t="s">
        <v>97</v>
      </c>
      <c r="AU738" t="s">
        <v>177</v>
      </c>
      <c r="AV738" t="s">
        <v>145</v>
      </c>
      <c r="AW738">
        <v>1040</v>
      </c>
      <c r="AX738">
        <v>0</v>
      </c>
      <c r="AY738">
        <v>0</v>
      </c>
      <c r="AZ738">
        <v>1040</v>
      </c>
      <c r="BA738">
        <v>0</v>
      </c>
      <c r="BB738">
        <v>0</v>
      </c>
      <c r="BC738">
        <v>2</v>
      </c>
      <c r="BD738">
        <v>0</v>
      </c>
      <c r="BE738">
        <v>2</v>
      </c>
      <c r="BF738">
        <v>2</v>
      </c>
      <c r="BG738" t="s">
        <v>98</v>
      </c>
      <c r="BH738" s="1">
        <v>6</v>
      </c>
      <c r="BI738" t="s">
        <v>107</v>
      </c>
      <c r="BJ738" s="2">
        <v>0</v>
      </c>
      <c r="BK738" s="1">
        <f t="shared" si="47"/>
        <v>0</v>
      </c>
      <c r="BL738" t="s">
        <v>83</v>
      </c>
      <c r="BM738" t="s">
        <v>127</v>
      </c>
      <c r="BN738">
        <v>1949</v>
      </c>
      <c r="BO738" t="s">
        <v>102</v>
      </c>
      <c r="BP738">
        <v>2</v>
      </c>
      <c r="BQ738">
        <v>400</v>
      </c>
      <c r="BR738" t="s">
        <v>98</v>
      </c>
      <c r="BS738" t="s">
        <v>98</v>
      </c>
      <c r="BT738" t="s">
        <v>105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 t="s">
        <v>83</v>
      </c>
      <c r="CB738" t="s">
        <v>83</v>
      </c>
      <c r="CC738" t="s">
        <v>83</v>
      </c>
      <c r="CD738">
        <v>0</v>
      </c>
      <c r="CE738">
        <v>7</v>
      </c>
      <c r="CF738">
        <v>2006</v>
      </c>
      <c r="CG738" t="s">
        <v>110</v>
      </c>
      <c r="CH738" t="s">
        <v>111</v>
      </c>
      <c r="CI738" s="3">
        <v>93500</v>
      </c>
    </row>
    <row r="739" spans="1:87" x14ac:dyDescent="0.3">
      <c r="A739" s="1">
        <v>738</v>
      </c>
      <c r="B739">
        <v>60</v>
      </c>
      <c r="C739" t="s">
        <v>81</v>
      </c>
      <c r="D739">
        <v>72</v>
      </c>
      <c r="E739" s="1">
        <v>10463</v>
      </c>
      <c r="F739" s="2" t="s">
        <v>82</v>
      </c>
      <c r="G739" s="1">
        <f t="shared" si="44"/>
        <v>1</v>
      </c>
      <c r="H739" t="s">
        <v>83</v>
      </c>
      <c r="I739" t="s">
        <v>120</v>
      </c>
      <c r="J739" t="s">
        <v>199</v>
      </c>
      <c r="K739" t="s">
        <v>86</v>
      </c>
      <c r="L739" t="s">
        <v>166</v>
      </c>
      <c r="M739" t="s">
        <v>88</v>
      </c>
      <c r="N739" t="s">
        <v>193</v>
      </c>
      <c r="O739" t="s">
        <v>90</v>
      </c>
      <c r="P739" t="s">
        <v>90</v>
      </c>
      <c r="Q739" t="s">
        <v>91</v>
      </c>
      <c r="R739" t="s">
        <v>92</v>
      </c>
      <c r="S739">
        <v>8</v>
      </c>
      <c r="T739">
        <v>5</v>
      </c>
      <c r="U739" s="2">
        <v>2005</v>
      </c>
      <c r="V739" s="2">
        <v>2005</v>
      </c>
      <c r="W739" s="1">
        <f t="shared" si="45"/>
        <v>17</v>
      </c>
      <c r="X739" s="1">
        <f t="shared" si="46"/>
        <v>17</v>
      </c>
      <c r="Y739" t="s">
        <v>93</v>
      </c>
      <c r="Z739" t="s">
        <v>94</v>
      </c>
      <c r="AA739" t="s">
        <v>95</v>
      </c>
      <c r="AB739" t="s">
        <v>95</v>
      </c>
      <c r="AC739" t="s">
        <v>117</v>
      </c>
      <c r="AE739">
        <v>0</v>
      </c>
      <c r="AF739" t="s">
        <v>97</v>
      </c>
      <c r="AG739" t="s">
        <v>98</v>
      </c>
      <c r="AH739" t="s">
        <v>99</v>
      </c>
      <c r="AI739" s="1">
        <f>VLOOKUP('Housing Data Set'!AH739, 'Look-Up Tab'!$B$3:$C$8,2,FALSE)</f>
        <v>3</v>
      </c>
      <c r="AJ739" t="s">
        <v>97</v>
      </c>
      <c r="AK739" t="s">
        <v>98</v>
      </c>
      <c r="AL739" t="s">
        <v>100</v>
      </c>
      <c r="AM739" t="s">
        <v>102</v>
      </c>
      <c r="AN739">
        <v>0</v>
      </c>
      <c r="AO739" t="s">
        <v>102</v>
      </c>
      <c r="AP739">
        <v>0</v>
      </c>
      <c r="AQ739">
        <v>893</v>
      </c>
      <c r="AR739">
        <v>893</v>
      </c>
      <c r="AS739" t="s">
        <v>103</v>
      </c>
      <c r="AT739" t="s">
        <v>104</v>
      </c>
      <c r="AU739" t="s">
        <v>105</v>
      </c>
      <c r="AV739" t="s">
        <v>106</v>
      </c>
      <c r="AW739">
        <v>901</v>
      </c>
      <c r="AX739">
        <v>900</v>
      </c>
      <c r="AY739">
        <v>0</v>
      </c>
      <c r="AZ739">
        <v>1801</v>
      </c>
      <c r="BA739">
        <v>0</v>
      </c>
      <c r="BB739">
        <v>0</v>
      </c>
      <c r="BC739">
        <v>2</v>
      </c>
      <c r="BD739">
        <v>1</v>
      </c>
      <c r="BE739">
        <v>3</v>
      </c>
      <c r="BF739">
        <v>1</v>
      </c>
      <c r="BG739" t="s">
        <v>97</v>
      </c>
      <c r="BH739" s="1">
        <v>8</v>
      </c>
      <c r="BI739" t="s">
        <v>107</v>
      </c>
      <c r="BJ739" s="2">
        <v>1</v>
      </c>
      <c r="BK739" s="1">
        <f t="shared" si="47"/>
        <v>1</v>
      </c>
      <c r="BL739" t="s">
        <v>97</v>
      </c>
      <c r="BM739" t="s">
        <v>108</v>
      </c>
      <c r="BN739">
        <v>2005</v>
      </c>
      <c r="BO739" t="s">
        <v>157</v>
      </c>
      <c r="BP739">
        <v>3</v>
      </c>
      <c r="BQ739">
        <v>800</v>
      </c>
      <c r="BR739" t="s">
        <v>98</v>
      </c>
      <c r="BS739" t="s">
        <v>98</v>
      </c>
      <c r="BT739" t="s">
        <v>105</v>
      </c>
      <c r="BU739">
        <v>0</v>
      </c>
      <c r="BV739">
        <v>116</v>
      </c>
      <c r="BW739">
        <v>0</v>
      </c>
      <c r="BX739">
        <v>0</v>
      </c>
      <c r="BY739">
        <v>0</v>
      </c>
      <c r="BZ739">
        <v>0</v>
      </c>
      <c r="CA739" t="s">
        <v>83</v>
      </c>
      <c r="CB739" t="s">
        <v>83</v>
      </c>
      <c r="CC739" t="s">
        <v>83</v>
      </c>
      <c r="CD739">
        <v>0</v>
      </c>
      <c r="CE739">
        <v>6</v>
      </c>
      <c r="CF739">
        <v>2006</v>
      </c>
      <c r="CG739" t="s">
        <v>110</v>
      </c>
      <c r="CH739" t="s">
        <v>111</v>
      </c>
      <c r="CI739" s="3">
        <v>239900</v>
      </c>
    </row>
    <row r="740" spans="1:87" x14ac:dyDescent="0.3">
      <c r="A740" s="1">
        <v>739</v>
      </c>
      <c r="B740">
        <v>90</v>
      </c>
      <c r="C740" t="s">
        <v>81</v>
      </c>
      <c r="D740">
        <v>60</v>
      </c>
      <c r="E740" s="1">
        <v>10800</v>
      </c>
      <c r="F740" s="2" t="s">
        <v>82</v>
      </c>
      <c r="G740" s="1">
        <f t="shared" si="44"/>
        <v>1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88</v>
      </c>
      <c r="N740" t="s">
        <v>185</v>
      </c>
      <c r="O740" t="s">
        <v>90</v>
      </c>
      <c r="P740" t="s">
        <v>90</v>
      </c>
      <c r="Q740" t="s">
        <v>167</v>
      </c>
      <c r="R740" t="s">
        <v>115</v>
      </c>
      <c r="S740">
        <v>5</v>
      </c>
      <c r="T740">
        <v>5</v>
      </c>
      <c r="U740" s="2">
        <v>1987</v>
      </c>
      <c r="V740" s="2">
        <v>1988</v>
      </c>
      <c r="W740" s="1">
        <f t="shared" si="45"/>
        <v>35</v>
      </c>
      <c r="X740" s="1">
        <f t="shared" si="46"/>
        <v>34</v>
      </c>
      <c r="Y740" t="s">
        <v>93</v>
      </c>
      <c r="Z740" t="s">
        <v>94</v>
      </c>
      <c r="AA740" t="s">
        <v>161</v>
      </c>
      <c r="AB740" t="s">
        <v>161</v>
      </c>
      <c r="AC740" t="s">
        <v>117</v>
      </c>
      <c r="AE740">
        <v>0</v>
      </c>
      <c r="AF740" t="s">
        <v>98</v>
      </c>
      <c r="AG740" t="s">
        <v>98</v>
      </c>
      <c r="AH740" t="s">
        <v>118</v>
      </c>
      <c r="AI740" s="1">
        <f>VLOOKUP('Housing Data Set'!AH740, 'Look-Up Tab'!$B$3:$C$8,2,FALSE)</f>
        <v>2</v>
      </c>
      <c r="AJ740" t="s">
        <v>97</v>
      </c>
      <c r="AK740" t="s">
        <v>97</v>
      </c>
      <c r="AL740" t="s">
        <v>97</v>
      </c>
      <c r="AM740" t="s">
        <v>101</v>
      </c>
      <c r="AN740">
        <v>1200</v>
      </c>
      <c r="AO740" t="s">
        <v>102</v>
      </c>
      <c r="AP740">
        <v>0</v>
      </c>
      <c r="AQ740">
        <v>0</v>
      </c>
      <c r="AR740">
        <v>1200</v>
      </c>
      <c r="AS740" t="s">
        <v>103</v>
      </c>
      <c r="AT740" t="s">
        <v>98</v>
      </c>
      <c r="AU740" t="s">
        <v>105</v>
      </c>
      <c r="AV740" t="s">
        <v>106</v>
      </c>
      <c r="AW740">
        <v>1200</v>
      </c>
      <c r="AX740">
        <v>0</v>
      </c>
      <c r="AY740">
        <v>0</v>
      </c>
      <c r="AZ740">
        <v>1200</v>
      </c>
      <c r="BA740">
        <v>3</v>
      </c>
      <c r="BB740">
        <v>0</v>
      </c>
      <c r="BC740">
        <v>3</v>
      </c>
      <c r="BD740">
        <v>0</v>
      </c>
      <c r="BE740">
        <v>3</v>
      </c>
      <c r="BF740">
        <v>1</v>
      </c>
      <c r="BG740" t="s">
        <v>98</v>
      </c>
      <c r="BH740" s="1">
        <v>5</v>
      </c>
      <c r="BI740" t="s">
        <v>107</v>
      </c>
      <c r="BJ740" s="2">
        <v>0</v>
      </c>
      <c r="BK740" s="1">
        <f t="shared" si="47"/>
        <v>0</v>
      </c>
      <c r="BL740" t="s">
        <v>83</v>
      </c>
      <c r="BM740" t="s">
        <v>83</v>
      </c>
      <c r="BN740" t="s">
        <v>83</v>
      </c>
      <c r="BO740" t="s">
        <v>83</v>
      </c>
      <c r="BP740">
        <v>0</v>
      </c>
      <c r="BQ740">
        <v>0</v>
      </c>
      <c r="BR740" t="s">
        <v>83</v>
      </c>
      <c r="BS740" t="s">
        <v>83</v>
      </c>
      <c r="BT740" t="s">
        <v>105</v>
      </c>
      <c r="BU740">
        <v>120</v>
      </c>
      <c r="BV740">
        <v>0</v>
      </c>
      <c r="BW740">
        <v>0</v>
      </c>
      <c r="BX740">
        <v>0</v>
      </c>
      <c r="BY740">
        <v>0</v>
      </c>
      <c r="BZ740">
        <v>0</v>
      </c>
      <c r="CA740" t="s">
        <v>83</v>
      </c>
      <c r="CB740" t="s">
        <v>83</v>
      </c>
      <c r="CC740" t="s">
        <v>83</v>
      </c>
      <c r="CD740">
        <v>0</v>
      </c>
      <c r="CE740">
        <v>3</v>
      </c>
      <c r="CF740">
        <v>2009</v>
      </c>
      <c r="CG740" t="s">
        <v>110</v>
      </c>
      <c r="CH740" t="s">
        <v>210</v>
      </c>
      <c r="CI740" s="3">
        <v>179000</v>
      </c>
    </row>
    <row r="741" spans="1:87" x14ac:dyDescent="0.3">
      <c r="A741" s="1">
        <v>740</v>
      </c>
      <c r="B741">
        <v>60</v>
      </c>
      <c r="C741" t="s">
        <v>81</v>
      </c>
      <c r="D741">
        <v>65</v>
      </c>
      <c r="E741" s="1">
        <v>9313</v>
      </c>
      <c r="F741" s="2" t="s">
        <v>82</v>
      </c>
      <c r="G741" s="1">
        <f t="shared" si="44"/>
        <v>1</v>
      </c>
      <c r="H741" t="s">
        <v>83</v>
      </c>
      <c r="I741" t="s">
        <v>120</v>
      </c>
      <c r="J741" t="s">
        <v>85</v>
      </c>
      <c r="K741" t="s">
        <v>86</v>
      </c>
      <c r="L741" t="s">
        <v>87</v>
      </c>
      <c r="M741" t="s">
        <v>88</v>
      </c>
      <c r="N741" t="s">
        <v>89</v>
      </c>
      <c r="O741" t="s">
        <v>90</v>
      </c>
      <c r="P741" t="s">
        <v>90</v>
      </c>
      <c r="Q741" t="s">
        <v>91</v>
      </c>
      <c r="R741" t="s">
        <v>92</v>
      </c>
      <c r="S741">
        <v>7</v>
      </c>
      <c r="T741">
        <v>5</v>
      </c>
      <c r="U741" s="2">
        <v>2004</v>
      </c>
      <c r="V741" s="2">
        <v>2004</v>
      </c>
      <c r="W741" s="1">
        <f t="shared" si="45"/>
        <v>18</v>
      </c>
      <c r="X741" s="1">
        <f t="shared" si="46"/>
        <v>18</v>
      </c>
      <c r="Y741" t="s">
        <v>93</v>
      </c>
      <c r="Z741" t="s">
        <v>94</v>
      </c>
      <c r="AA741" t="s">
        <v>95</v>
      </c>
      <c r="AB741" t="s">
        <v>95</v>
      </c>
      <c r="AC741" t="s">
        <v>117</v>
      </c>
      <c r="AE741">
        <v>0</v>
      </c>
      <c r="AF741" t="s">
        <v>97</v>
      </c>
      <c r="AG741" t="s">
        <v>98</v>
      </c>
      <c r="AH741" t="s">
        <v>99</v>
      </c>
      <c r="AI741" s="1">
        <f>VLOOKUP('Housing Data Set'!AH741, 'Look-Up Tab'!$B$3:$C$8,2,FALSE)</f>
        <v>3</v>
      </c>
      <c r="AJ741" t="s">
        <v>97</v>
      </c>
      <c r="AK741" t="s">
        <v>98</v>
      </c>
      <c r="AL741" t="s">
        <v>100</v>
      </c>
      <c r="AM741" t="s">
        <v>102</v>
      </c>
      <c r="AN741">
        <v>0</v>
      </c>
      <c r="AO741" t="s">
        <v>102</v>
      </c>
      <c r="AP741">
        <v>0</v>
      </c>
      <c r="AQ741">
        <v>864</v>
      </c>
      <c r="AR741">
        <v>864</v>
      </c>
      <c r="AS741" t="s">
        <v>103</v>
      </c>
      <c r="AT741" t="s">
        <v>104</v>
      </c>
      <c r="AU741" t="s">
        <v>105</v>
      </c>
      <c r="AV741" t="s">
        <v>106</v>
      </c>
      <c r="AW741">
        <v>864</v>
      </c>
      <c r="AX741">
        <v>864</v>
      </c>
      <c r="AY741">
        <v>0</v>
      </c>
      <c r="AZ741">
        <v>1728</v>
      </c>
      <c r="BA741">
        <v>0</v>
      </c>
      <c r="BB741">
        <v>0</v>
      </c>
      <c r="BC741">
        <v>2</v>
      </c>
      <c r="BD741">
        <v>1</v>
      </c>
      <c r="BE741">
        <v>3</v>
      </c>
      <c r="BF741">
        <v>1</v>
      </c>
      <c r="BG741" t="s">
        <v>97</v>
      </c>
      <c r="BH741" s="1">
        <v>7</v>
      </c>
      <c r="BI741" t="s">
        <v>107</v>
      </c>
      <c r="BJ741" s="2">
        <v>0</v>
      </c>
      <c r="BK741" s="1">
        <f t="shared" si="47"/>
        <v>0</v>
      </c>
      <c r="BL741" t="s">
        <v>83</v>
      </c>
      <c r="BM741" t="s">
        <v>108</v>
      </c>
      <c r="BN741">
        <v>2004</v>
      </c>
      <c r="BO741" t="s">
        <v>109</v>
      </c>
      <c r="BP741">
        <v>2</v>
      </c>
      <c r="BQ741">
        <v>572</v>
      </c>
      <c r="BR741" t="s">
        <v>98</v>
      </c>
      <c r="BS741" t="s">
        <v>98</v>
      </c>
      <c r="BT741" t="s">
        <v>105</v>
      </c>
      <c r="BU741">
        <v>187</v>
      </c>
      <c r="BV741">
        <v>56</v>
      </c>
      <c r="BW741">
        <v>0</v>
      </c>
      <c r="BX741">
        <v>0</v>
      </c>
      <c r="BY741">
        <v>0</v>
      </c>
      <c r="BZ741">
        <v>0</v>
      </c>
      <c r="CA741" t="s">
        <v>83</v>
      </c>
      <c r="CB741" t="s">
        <v>83</v>
      </c>
      <c r="CC741" t="s">
        <v>83</v>
      </c>
      <c r="CD741">
        <v>0</v>
      </c>
      <c r="CE741">
        <v>4</v>
      </c>
      <c r="CF741">
        <v>2009</v>
      </c>
      <c r="CG741" t="s">
        <v>110</v>
      </c>
      <c r="CH741" t="s">
        <v>111</v>
      </c>
      <c r="CI741" s="3">
        <v>190000</v>
      </c>
    </row>
    <row r="742" spans="1:87" x14ac:dyDescent="0.3">
      <c r="A742" s="1">
        <v>741</v>
      </c>
      <c r="B742">
        <v>70</v>
      </c>
      <c r="C742" t="s">
        <v>142</v>
      </c>
      <c r="D742">
        <v>60</v>
      </c>
      <c r="E742" s="1">
        <v>9600</v>
      </c>
      <c r="F742" s="2" t="s">
        <v>82</v>
      </c>
      <c r="G742" s="1">
        <f t="shared" si="44"/>
        <v>1</v>
      </c>
      <c r="H742" t="s">
        <v>174</v>
      </c>
      <c r="I742" t="s">
        <v>84</v>
      </c>
      <c r="J742" t="s">
        <v>85</v>
      </c>
      <c r="K742" t="s">
        <v>86</v>
      </c>
      <c r="L742" t="s">
        <v>87</v>
      </c>
      <c r="M742" t="s">
        <v>88</v>
      </c>
      <c r="N742" t="s">
        <v>143</v>
      </c>
      <c r="O742" t="s">
        <v>90</v>
      </c>
      <c r="P742" t="s">
        <v>90</v>
      </c>
      <c r="Q742" t="s">
        <v>91</v>
      </c>
      <c r="R742" t="s">
        <v>92</v>
      </c>
      <c r="S742">
        <v>5</v>
      </c>
      <c r="T742">
        <v>7</v>
      </c>
      <c r="U742" s="2">
        <v>1910</v>
      </c>
      <c r="V742" s="2">
        <v>2002</v>
      </c>
      <c r="W742" s="1">
        <f t="shared" si="45"/>
        <v>112</v>
      </c>
      <c r="X742" s="1">
        <f t="shared" si="46"/>
        <v>20</v>
      </c>
      <c r="Y742" t="s">
        <v>93</v>
      </c>
      <c r="Z742" t="s">
        <v>94</v>
      </c>
      <c r="AA742" t="s">
        <v>124</v>
      </c>
      <c r="AB742" t="s">
        <v>125</v>
      </c>
      <c r="AC742" t="s">
        <v>117</v>
      </c>
      <c r="AE742">
        <v>0</v>
      </c>
      <c r="AF742" t="s">
        <v>98</v>
      </c>
      <c r="AG742" t="s">
        <v>97</v>
      </c>
      <c r="AH742" t="s">
        <v>126</v>
      </c>
      <c r="AI742" s="1">
        <f>VLOOKUP('Housing Data Set'!AH742, 'Look-Up Tab'!$B$3:$C$8,2,FALSE)</f>
        <v>1</v>
      </c>
      <c r="AJ742" t="s">
        <v>147</v>
      </c>
      <c r="AK742" t="s">
        <v>147</v>
      </c>
      <c r="AL742" t="s">
        <v>100</v>
      </c>
      <c r="AM742" t="s">
        <v>102</v>
      </c>
      <c r="AN742">
        <v>0</v>
      </c>
      <c r="AO742" t="s">
        <v>102</v>
      </c>
      <c r="AP742">
        <v>0</v>
      </c>
      <c r="AQ742">
        <v>264</v>
      </c>
      <c r="AR742">
        <v>264</v>
      </c>
      <c r="AS742" t="s">
        <v>103</v>
      </c>
      <c r="AT742" t="s">
        <v>104</v>
      </c>
      <c r="AU742" t="s">
        <v>105</v>
      </c>
      <c r="AV742" t="s">
        <v>106</v>
      </c>
      <c r="AW742">
        <v>768</v>
      </c>
      <c r="AX742">
        <v>664</v>
      </c>
      <c r="AY742">
        <v>0</v>
      </c>
      <c r="AZ742">
        <v>1432</v>
      </c>
      <c r="BA742">
        <v>0</v>
      </c>
      <c r="BB742">
        <v>0</v>
      </c>
      <c r="BC742">
        <v>2</v>
      </c>
      <c r="BD742">
        <v>0</v>
      </c>
      <c r="BE742">
        <v>2</v>
      </c>
      <c r="BF742">
        <v>1</v>
      </c>
      <c r="BG742" t="s">
        <v>98</v>
      </c>
      <c r="BH742" s="1">
        <v>7</v>
      </c>
      <c r="BI742" t="s">
        <v>107</v>
      </c>
      <c r="BJ742" s="2">
        <v>0</v>
      </c>
      <c r="BK742" s="1">
        <f t="shared" si="47"/>
        <v>0</v>
      </c>
      <c r="BL742" t="s">
        <v>83</v>
      </c>
      <c r="BM742" t="s">
        <v>127</v>
      </c>
      <c r="BN742">
        <v>1910</v>
      </c>
      <c r="BO742" t="s">
        <v>102</v>
      </c>
      <c r="BP742">
        <v>2</v>
      </c>
      <c r="BQ742">
        <v>360</v>
      </c>
      <c r="BR742" t="s">
        <v>98</v>
      </c>
      <c r="BS742" t="s">
        <v>97</v>
      </c>
      <c r="BT742" t="s">
        <v>105</v>
      </c>
      <c r="BU742">
        <v>270</v>
      </c>
      <c r="BV742">
        <v>0</v>
      </c>
      <c r="BW742">
        <v>112</v>
      </c>
      <c r="BX742">
        <v>0</v>
      </c>
      <c r="BY742">
        <v>0</v>
      </c>
      <c r="BZ742">
        <v>0</v>
      </c>
      <c r="CA742" t="s">
        <v>83</v>
      </c>
      <c r="CB742" t="s">
        <v>165</v>
      </c>
      <c r="CC742" t="s">
        <v>83</v>
      </c>
      <c r="CD742">
        <v>0</v>
      </c>
      <c r="CE742">
        <v>5</v>
      </c>
      <c r="CF742">
        <v>2007</v>
      </c>
      <c r="CG742" t="s">
        <v>110</v>
      </c>
      <c r="CH742" t="s">
        <v>128</v>
      </c>
      <c r="CI742" s="3">
        <v>132000</v>
      </c>
    </row>
    <row r="743" spans="1:87" x14ac:dyDescent="0.3">
      <c r="A743" s="1">
        <v>742</v>
      </c>
      <c r="B743">
        <v>20</v>
      </c>
      <c r="C743" t="s">
        <v>81</v>
      </c>
      <c r="D743">
        <v>65</v>
      </c>
      <c r="E743" s="1">
        <v>6768</v>
      </c>
      <c r="F743" s="2" t="s">
        <v>82</v>
      </c>
      <c r="G743" s="1">
        <f t="shared" si="44"/>
        <v>1</v>
      </c>
      <c r="H743" t="s">
        <v>83</v>
      </c>
      <c r="I743" t="s">
        <v>120</v>
      </c>
      <c r="J743" t="s">
        <v>85</v>
      </c>
      <c r="K743" t="s">
        <v>86</v>
      </c>
      <c r="L743" t="s">
        <v>87</v>
      </c>
      <c r="M743" t="s">
        <v>88</v>
      </c>
      <c r="N743" t="s">
        <v>151</v>
      </c>
      <c r="O743" t="s">
        <v>114</v>
      </c>
      <c r="P743" t="s">
        <v>90</v>
      </c>
      <c r="Q743" t="s">
        <v>91</v>
      </c>
      <c r="R743" t="s">
        <v>115</v>
      </c>
      <c r="S743">
        <v>6</v>
      </c>
      <c r="T743">
        <v>8</v>
      </c>
      <c r="U743" s="2">
        <v>1961</v>
      </c>
      <c r="V743" s="2">
        <v>1996</v>
      </c>
      <c r="W743" s="1">
        <f t="shared" si="45"/>
        <v>61</v>
      </c>
      <c r="X743" s="1">
        <f t="shared" si="46"/>
        <v>26</v>
      </c>
      <c r="Y743" t="s">
        <v>152</v>
      </c>
      <c r="Z743" t="s">
        <v>94</v>
      </c>
      <c r="AA743" t="s">
        <v>140</v>
      </c>
      <c r="AB743" t="s">
        <v>140</v>
      </c>
      <c r="AC743" t="s">
        <v>117</v>
      </c>
      <c r="AE743">
        <v>0</v>
      </c>
      <c r="AF743" t="s">
        <v>98</v>
      </c>
      <c r="AG743" t="s">
        <v>97</v>
      </c>
      <c r="AH743" t="s">
        <v>118</v>
      </c>
      <c r="AI743" s="1">
        <f>VLOOKUP('Housing Data Set'!AH743, 'Look-Up Tab'!$B$3:$C$8,2,FALSE)</f>
        <v>2</v>
      </c>
      <c r="AJ743" t="s">
        <v>98</v>
      </c>
      <c r="AK743" t="s">
        <v>98</v>
      </c>
      <c r="AL743" t="s">
        <v>121</v>
      </c>
      <c r="AM743" t="s">
        <v>101</v>
      </c>
      <c r="AN743">
        <v>832</v>
      </c>
      <c r="AO743" t="s">
        <v>102</v>
      </c>
      <c r="AP743">
        <v>0</v>
      </c>
      <c r="AQ743">
        <v>80</v>
      </c>
      <c r="AR743">
        <v>912</v>
      </c>
      <c r="AS743" t="s">
        <v>103</v>
      </c>
      <c r="AT743" t="s">
        <v>97</v>
      </c>
      <c r="AU743" t="s">
        <v>105</v>
      </c>
      <c r="AV743" t="s">
        <v>106</v>
      </c>
      <c r="AW743">
        <v>912</v>
      </c>
      <c r="AX743">
        <v>0</v>
      </c>
      <c r="AY743">
        <v>0</v>
      </c>
      <c r="AZ743">
        <v>912</v>
      </c>
      <c r="BA743">
        <v>1</v>
      </c>
      <c r="BB743">
        <v>1</v>
      </c>
      <c r="BC743">
        <v>1</v>
      </c>
      <c r="BD743">
        <v>0</v>
      </c>
      <c r="BE743">
        <v>3</v>
      </c>
      <c r="BF743">
        <v>1</v>
      </c>
      <c r="BG743" t="s">
        <v>97</v>
      </c>
      <c r="BH743" s="1">
        <v>5</v>
      </c>
      <c r="BI743" t="s">
        <v>107</v>
      </c>
      <c r="BJ743" s="2">
        <v>0</v>
      </c>
      <c r="BK743" s="1">
        <f t="shared" si="47"/>
        <v>0</v>
      </c>
      <c r="BL743" t="s">
        <v>83</v>
      </c>
      <c r="BM743" t="s">
        <v>127</v>
      </c>
      <c r="BN743">
        <v>1962</v>
      </c>
      <c r="BO743" t="s">
        <v>102</v>
      </c>
      <c r="BP743">
        <v>1</v>
      </c>
      <c r="BQ743">
        <v>288</v>
      </c>
      <c r="BR743" t="s">
        <v>98</v>
      </c>
      <c r="BS743" t="s">
        <v>98</v>
      </c>
      <c r="BT743" t="s">
        <v>105</v>
      </c>
      <c r="BU743">
        <v>168</v>
      </c>
      <c r="BV743">
        <v>0</v>
      </c>
      <c r="BW743">
        <v>0</v>
      </c>
      <c r="BX743">
        <v>0</v>
      </c>
      <c r="BY743">
        <v>0</v>
      </c>
      <c r="BZ743">
        <v>0</v>
      </c>
      <c r="CA743" t="s">
        <v>83</v>
      </c>
      <c r="CB743" t="s">
        <v>165</v>
      </c>
      <c r="CC743" t="s">
        <v>83</v>
      </c>
      <c r="CD743">
        <v>0</v>
      </c>
      <c r="CE743">
        <v>5</v>
      </c>
      <c r="CF743">
        <v>2008</v>
      </c>
      <c r="CG743" t="s">
        <v>110</v>
      </c>
      <c r="CH743" t="s">
        <v>111</v>
      </c>
      <c r="CI743" s="3">
        <v>142000</v>
      </c>
    </row>
    <row r="744" spans="1:87" x14ac:dyDescent="0.3">
      <c r="A744" s="1">
        <v>743</v>
      </c>
      <c r="B744">
        <v>20</v>
      </c>
      <c r="C744" t="s">
        <v>81</v>
      </c>
      <c r="D744">
        <v>65</v>
      </c>
      <c r="E744" s="1">
        <v>8450</v>
      </c>
      <c r="F744" s="2" t="s">
        <v>82</v>
      </c>
      <c r="G744" s="1">
        <f t="shared" si="44"/>
        <v>1</v>
      </c>
      <c r="H744" t="s">
        <v>83</v>
      </c>
      <c r="I744" t="s">
        <v>84</v>
      </c>
      <c r="J744" t="s">
        <v>85</v>
      </c>
      <c r="K744" t="s">
        <v>86</v>
      </c>
      <c r="L744" t="s">
        <v>87</v>
      </c>
      <c r="M744" t="s">
        <v>88</v>
      </c>
      <c r="N744" t="s">
        <v>170</v>
      </c>
      <c r="O744" t="s">
        <v>90</v>
      </c>
      <c r="P744" t="s">
        <v>90</v>
      </c>
      <c r="Q744" t="s">
        <v>91</v>
      </c>
      <c r="R744" t="s">
        <v>115</v>
      </c>
      <c r="S744">
        <v>7</v>
      </c>
      <c r="T744">
        <v>5</v>
      </c>
      <c r="U744" s="2">
        <v>2000</v>
      </c>
      <c r="V744" s="2">
        <v>2001</v>
      </c>
      <c r="W744" s="1">
        <f t="shared" si="45"/>
        <v>22</v>
      </c>
      <c r="X744" s="1">
        <f t="shared" si="46"/>
        <v>21</v>
      </c>
      <c r="Y744" t="s">
        <v>93</v>
      </c>
      <c r="Z744" t="s">
        <v>94</v>
      </c>
      <c r="AA744" t="s">
        <v>95</v>
      </c>
      <c r="AB744" t="s">
        <v>95</v>
      </c>
      <c r="AC744" t="s">
        <v>96</v>
      </c>
      <c r="AE744">
        <v>108</v>
      </c>
      <c r="AF744" t="s">
        <v>98</v>
      </c>
      <c r="AG744" t="s">
        <v>98</v>
      </c>
      <c r="AH744" t="s">
        <v>99</v>
      </c>
      <c r="AI744" s="1">
        <f>VLOOKUP('Housing Data Set'!AH744, 'Look-Up Tab'!$B$3:$C$8,2,FALSE)</f>
        <v>3</v>
      </c>
      <c r="AJ744" t="s">
        <v>97</v>
      </c>
      <c r="AK744" t="s">
        <v>98</v>
      </c>
      <c r="AL744" t="s">
        <v>100</v>
      </c>
      <c r="AM744" t="s">
        <v>102</v>
      </c>
      <c r="AN744">
        <v>0</v>
      </c>
      <c r="AO744" t="s">
        <v>102</v>
      </c>
      <c r="AP744">
        <v>0</v>
      </c>
      <c r="AQ744">
        <v>1349</v>
      </c>
      <c r="AR744">
        <v>1349</v>
      </c>
      <c r="AS744" t="s">
        <v>103</v>
      </c>
      <c r="AT744" t="s">
        <v>104</v>
      </c>
      <c r="AU744" t="s">
        <v>105</v>
      </c>
      <c r="AV744" t="s">
        <v>106</v>
      </c>
      <c r="AW744">
        <v>1349</v>
      </c>
      <c r="AX744">
        <v>0</v>
      </c>
      <c r="AY744">
        <v>0</v>
      </c>
      <c r="AZ744">
        <v>1349</v>
      </c>
      <c r="BA744">
        <v>0</v>
      </c>
      <c r="BB744">
        <v>0</v>
      </c>
      <c r="BC744">
        <v>2</v>
      </c>
      <c r="BD744">
        <v>0</v>
      </c>
      <c r="BE744">
        <v>3</v>
      </c>
      <c r="BF744">
        <v>1</v>
      </c>
      <c r="BG744" t="s">
        <v>98</v>
      </c>
      <c r="BH744" s="1">
        <v>6</v>
      </c>
      <c r="BI744" t="s">
        <v>107</v>
      </c>
      <c r="BJ744" s="2">
        <v>0</v>
      </c>
      <c r="BK744" s="1">
        <f t="shared" si="47"/>
        <v>0</v>
      </c>
      <c r="BL744" t="s">
        <v>83</v>
      </c>
      <c r="BM744" t="s">
        <v>108</v>
      </c>
      <c r="BN744">
        <v>2000</v>
      </c>
      <c r="BO744" t="s">
        <v>102</v>
      </c>
      <c r="BP744">
        <v>2</v>
      </c>
      <c r="BQ744">
        <v>539</v>
      </c>
      <c r="BR744" t="s">
        <v>98</v>
      </c>
      <c r="BS744" t="s">
        <v>98</v>
      </c>
      <c r="BT744" t="s">
        <v>105</v>
      </c>
      <c r="BU744">
        <v>120</v>
      </c>
      <c r="BV744">
        <v>55</v>
      </c>
      <c r="BW744">
        <v>0</v>
      </c>
      <c r="BX744">
        <v>0</v>
      </c>
      <c r="BY744">
        <v>0</v>
      </c>
      <c r="BZ744">
        <v>0</v>
      </c>
      <c r="CA744" t="s">
        <v>83</v>
      </c>
      <c r="CB744" t="s">
        <v>165</v>
      </c>
      <c r="CC744" t="s">
        <v>83</v>
      </c>
      <c r="CD744">
        <v>0</v>
      </c>
      <c r="CE744">
        <v>12</v>
      </c>
      <c r="CF744">
        <v>2007</v>
      </c>
      <c r="CG744" t="s">
        <v>110</v>
      </c>
      <c r="CH744" t="s">
        <v>111</v>
      </c>
      <c r="CI744" s="3">
        <v>179000</v>
      </c>
    </row>
    <row r="745" spans="1:87" x14ac:dyDescent="0.3">
      <c r="A745" s="1">
        <v>744</v>
      </c>
      <c r="B745">
        <v>80</v>
      </c>
      <c r="C745" t="s">
        <v>81</v>
      </c>
      <c r="D745">
        <v>70</v>
      </c>
      <c r="E745" s="1">
        <v>12886</v>
      </c>
      <c r="F745" s="2" t="s">
        <v>82</v>
      </c>
      <c r="G745" s="1">
        <f t="shared" si="44"/>
        <v>1</v>
      </c>
      <c r="H745" t="s">
        <v>83</v>
      </c>
      <c r="I745" t="s">
        <v>120</v>
      </c>
      <c r="J745" t="s">
        <v>85</v>
      </c>
      <c r="K745" t="s">
        <v>86</v>
      </c>
      <c r="L745" t="s">
        <v>87</v>
      </c>
      <c r="M745" t="s">
        <v>88</v>
      </c>
      <c r="N745" t="s">
        <v>151</v>
      </c>
      <c r="O745" t="s">
        <v>90</v>
      </c>
      <c r="P745" t="s">
        <v>90</v>
      </c>
      <c r="Q745" t="s">
        <v>91</v>
      </c>
      <c r="R745" t="s">
        <v>197</v>
      </c>
      <c r="S745">
        <v>5</v>
      </c>
      <c r="T745">
        <v>6</v>
      </c>
      <c r="U745" s="2">
        <v>1963</v>
      </c>
      <c r="V745" s="2">
        <v>1999</v>
      </c>
      <c r="W745" s="1">
        <f t="shared" si="45"/>
        <v>59</v>
      </c>
      <c r="X745" s="1">
        <f t="shared" si="46"/>
        <v>23</v>
      </c>
      <c r="Y745" t="s">
        <v>93</v>
      </c>
      <c r="Z745" t="s">
        <v>94</v>
      </c>
      <c r="AA745" t="s">
        <v>140</v>
      </c>
      <c r="AB745" t="s">
        <v>140</v>
      </c>
      <c r="AC745" t="s">
        <v>117</v>
      </c>
      <c r="AE745">
        <v>0</v>
      </c>
      <c r="AF745" t="s">
        <v>98</v>
      </c>
      <c r="AG745" t="s">
        <v>98</v>
      </c>
      <c r="AH745" t="s">
        <v>118</v>
      </c>
      <c r="AI745" s="1">
        <f>VLOOKUP('Housing Data Set'!AH745, 'Look-Up Tab'!$B$3:$C$8,2,FALSE)</f>
        <v>2</v>
      </c>
      <c r="AJ745" t="s">
        <v>97</v>
      </c>
      <c r="AK745" t="s">
        <v>98</v>
      </c>
      <c r="AL745" t="s">
        <v>130</v>
      </c>
      <c r="AM745" t="s">
        <v>119</v>
      </c>
      <c r="AN745">
        <v>444</v>
      </c>
      <c r="AO745" t="s">
        <v>102</v>
      </c>
      <c r="AP745">
        <v>0</v>
      </c>
      <c r="AQ745">
        <v>76</v>
      </c>
      <c r="AR745">
        <v>520</v>
      </c>
      <c r="AS745" t="s">
        <v>103</v>
      </c>
      <c r="AT745" t="s">
        <v>104</v>
      </c>
      <c r="AU745" t="s">
        <v>105</v>
      </c>
      <c r="AV745" t="s">
        <v>106</v>
      </c>
      <c r="AW745">
        <v>1464</v>
      </c>
      <c r="AX745">
        <v>0</v>
      </c>
      <c r="AY745">
        <v>0</v>
      </c>
      <c r="AZ745">
        <v>1464</v>
      </c>
      <c r="BA745">
        <v>0</v>
      </c>
      <c r="BB745">
        <v>1</v>
      </c>
      <c r="BC745">
        <v>2</v>
      </c>
      <c r="BD745">
        <v>0</v>
      </c>
      <c r="BE745">
        <v>3</v>
      </c>
      <c r="BF745">
        <v>1</v>
      </c>
      <c r="BG745" t="s">
        <v>98</v>
      </c>
      <c r="BH745" s="1">
        <v>6</v>
      </c>
      <c r="BI745" t="s">
        <v>224</v>
      </c>
      <c r="BJ745" s="2">
        <v>1</v>
      </c>
      <c r="BK745" s="1">
        <f t="shared" si="47"/>
        <v>1</v>
      </c>
      <c r="BL745" t="s">
        <v>98</v>
      </c>
      <c r="BM745" t="s">
        <v>108</v>
      </c>
      <c r="BN745">
        <v>1997</v>
      </c>
      <c r="BO745" t="s">
        <v>109</v>
      </c>
      <c r="BP745">
        <v>2</v>
      </c>
      <c r="BQ745">
        <v>480</v>
      </c>
      <c r="BR745" t="s">
        <v>98</v>
      </c>
      <c r="BS745" t="s">
        <v>98</v>
      </c>
      <c r="BT745" t="s">
        <v>105</v>
      </c>
      <c r="BU745">
        <v>302</v>
      </c>
      <c r="BV745">
        <v>0</v>
      </c>
      <c r="BW745">
        <v>0</v>
      </c>
      <c r="BX745">
        <v>0</v>
      </c>
      <c r="BY745">
        <v>100</v>
      </c>
      <c r="BZ745">
        <v>0</v>
      </c>
      <c r="CA745" t="s">
        <v>83</v>
      </c>
      <c r="CB745" t="s">
        <v>83</v>
      </c>
      <c r="CC745" t="s">
        <v>83</v>
      </c>
      <c r="CD745">
        <v>0</v>
      </c>
      <c r="CE745">
        <v>10</v>
      </c>
      <c r="CF745">
        <v>2009</v>
      </c>
      <c r="CG745" t="s">
        <v>110</v>
      </c>
      <c r="CH745" t="s">
        <v>111</v>
      </c>
      <c r="CI745" s="3">
        <v>175000</v>
      </c>
    </row>
    <row r="746" spans="1:87" x14ac:dyDescent="0.3">
      <c r="A746" s="1">
        <v>745</v>
      </c>
      <c r="B746">
        <v>120</v>
      </c>
      <c r="C746" t="s">
        <v>81</v>
      </c>
      <c r="D746">
        <v>41</v>
      </c>
      <c r="E746" s="1">
        <v>5395</v>
      </c>
      <c r="F746" s="2" t="s">
        <v>82</v>
      </c>
      <c r="G746" s="1">
        <f t="shared" si="44"/>
        <v>1</v>
      </c>
      <c r="H746" t="s">
        <v>83</v>
      </c>
      <c r="I746" t="s">
        <v>120</v>
      </c>
      <c r="J746" t="s">
        <v>199</v>
      </c>
      <c r="K746" t="s">
        <v>86</v>
      </c>
      <c r="L746" t="s">
        <v>87</v>
      </c>
      <c r="M746" t="s">
        <v>88</v>
      </c>
      <c r="N746" t="s">
        <v>200</v>
      </c>
      <c r="O746" t="s">
        <v>90</v>
      </c>
      <c r="P746" t="s">
        <v>90</v>
      </c>
      <c r="Q746" t="s">
        <v>179</v>
      </c>
      <c r="R746" t="s">
        <v>115</v>
      </c>
      <c r="S746">
        <v>8</v>
      </c>
      <c r="T746">
        <v>5</v>
      </c>
      <c r="U746" s="2">
        <v>1993</v>
      </c>
      <c r="V746" s="2">
        <v>1993</v>
      </c>
      <c r="W746" s="1">
        <f t="shared" si="45"/>
        <v>29</v>
      </c>
      <c r="X746" s="1">
        <f t="shared" si="46"/>
        <v>29</v>
      </c>
      <c r="Y746" t="s">
        <v>93</v>
      </c>
      <c r="Z746" t="s">
        <v>94</v>
      </c>
      <c r="AA746" t="s">
        <v>140</v>
      </c>
      <c r="AB746" t="s">
        <v>140</v>
      </c>
      <c r="AC746" t="s">
        <v>117</v>
      </c>
      <c r="AE746">
        <v>0</v>
      </c>
      <c r="AF746" t="s">
        <v>97</v>
      </c>
      <c r="AG746" t="s">
        <v>98</v>
      </c>
      <c r="AH746" t="s">
        <v>99</v>
      </c>
      <c r="AI746" s="1">
        <f>VLOOKUP('Housing Data Set'!AH746, 'Look-Up Tab'!$B$3:$C$8,2,FALSE)</f>
        <v>3</v>
      </c>
      <c r="AJ746" t="s">
        <v>97</v>
      </c>
      <c r="AK746" t="s">
        <v>98</v>
      </c>
      <c r="AL746" t="s">
        <v>100</v>
      </c>
      <c r="AM746" t="s">
        <v>101</v>
      </c>
      <c r="AN746">
        <v>733</v>
      </c>
      <c r="AO746" t="s">
        <v>102</v>
      </c>
      <c r="AP746">
        <v>0</v>
      </c>
      <c r="AQ746">
        <v>604</v>
      </c>
      <c r="AR746">
        <v>1337</v>
      </c>
      <c r="AS746" t="s">
        <v>103</v>
      </c>
      <c r="AT746" t="s">
        <v>97</v>
      </c>
      <c r="AU746" t="s">
        <v>105</v>
      </c>
      <c r="AV746" t="s">
        <v>106</v>
      </c>
      <c r="AW746">
        <v>1337</v>
      </c>
      <c r="AX746">
        <v>0</v>
      </c>
      <c r="AY746">
        <v>0</v>
      </c>
      <c r="AZ746">
        <v>1337</v>
      </c>
      <c r="BA746">
        <v>1</v>
      </c>
      <c r="BB746">
        <v>0</v>
      </c>
      <c r="BC746">
        <v>2</v>
      </c>
      <c r="BD746">
        <v>0</v>
      </c>
      <c r="BE746">
        <v>2</v>
      </c>
      <c r="BF746">
        <v>1</v>
      </c>
      <c r="BG746" t="s">
        <v>97</v>
      </c>
      <c r="BH746" s="1">
        <v>5</v>
      </c>
      <c r="BI746" t="s">
        <v>107</v>
      </c>
      <c r="BJ746" s="2">
        <v>1</v>
      </c>
      <c r="BK746" s="1">
        <f t="shared" si="47"/>
        <v>1</v>
      </c>
      <c r="BL746" t="s">
        <v>98</v>
      </c>
      <c r="BM746" t="s">
        <v>108</v>
      </c>
      <c r="BN746">
        <v>1993</v>
      </c>
      <c r="BO746" t="s">
        <v>109</v>
      </c>
      <c r="BP746">
        <v>2</v>
      </c>
      <c r="BQ746">
        <v>462</v>
      </c>
      <c r="BR746" t="s">
        <v>98</v>
      </c>
      <c r="BS746" t="s">
        <v>98</v>
      </c>
      <c r="BT746" t="s">
        <v>105</v>
      </c>
      <c r="BU746">
        <v>96</v>
      </c>
      <c r="BV746">
        <v>0</v>
      </c>
      <c r="BW746">
        <v>70</v>
      </c>
      <c r="BX746">
        <v>168</v>
      </c>
      <c r="BY746">
        <v>0</v>
      </c>
      <c r="BZ746">
        <v>0</v>
      </c>
      <c r="CA746" t="s">
        <v>83</v>
      </c>
      <c r="CB746" t="s">
        <v>83</v>
      </c>
      <c r="CC746" t="s">
        <v>83</v>
      </c>
      <c r="CD746">
        <v>0</v>
      </c>
      <c r="CE746">
        <v>10</v>
      </c>
      <c r="CF746">
        <v>2008</v>
      </c>
      <c r="CG746" t="s">
        <v>110</v>
      </c>
      <c r="CH746" t="s">
        <v>111</v>
      </c>
      <c r="CI746" s="3">
        <v>180000</v>
      </c>
    </row>
    <row r="747" spans="1:87" x14ac:dyDescent="0.3">
      <c r="A747" s="1">
        <v>746</v>
      </c>
      <c r="B747">
        <v>60</v>
      </c>
      <c r="C747" t="s">
        <v>81</v>
      </c>
      <c r="D747" t="s">
        <v>83</v>
      </c>
      <c r="E747" s="1">
        <v>8963</v>
      </c>
      <c r="F747" s="2" t="s">
        <v>82</v>
      </c>
      <c r="G747" s="1">
        <f t="shared" si="44"/>
        <v>1</v>
      </c>
      <c r="H747" t="s">
        <v>83</v>
      </c>
      <c r="I747" t="s">
        <v>120</v>
      </c>
      <c r="J747" t="s">
        <v>85</v>
      </c>
      <c r="K747" t="s">
        <v>86</v>
      </c>
      <c r="L747" t="s">
        <v>87</v>
      </c>
      <c r="M747" t="s">
        <v>88</v>
      </c>
      <c r="N747" t="s">
        <v>138</v>
      </c>
      <c r="O747" t="s">
        <v>90</v>
      </c>
      <c r="P747" t="s">
        <v>90</v>
      </c>
      <c r="Q747" t="s">
        <v>91</v>
      </c>
      <c r="R747" t="s">
        <v>92</v>
      </c>
      <c r="S747">
        <v>8</v>
      </c>
      <c r="T747">
        <v>9</v>
      </c>
      <c r="U747" s="2">
        <v>1976</v>
      </c>
      <c r="V747" s="2">
        <v>1996</v>
      </c>
      <c r="W747" s="1">
        <f t="shared" si="45"/>
        <v>46</v>
      </c>
      <c r="X747" s="1">
        <f t="shared" si="46"/>
        <v>26</v>
      </c>
      <c r="Y747" t="s">
        <v>152</v>
      </c>
      <c r="Z747" t="s">
        <v>94</v>
      </c>
      <c r="AA747" t="s">
        <v>95</v>
      </c>
      <c r="AB747" t="s">
        <v>95</v>
      </c>
      <c r="AC747" t="s">
        <v>96</v>
      </c>
      <c r="AE747">
        <v>289</v>
      </c>
      <c r="AF747" t="s">
        <v>104</v>
      </c>
      <c r="AG747" t="s">
        <v>97</v>
      </c>
      <c r="AH747" t="s">
        <v>118</v>
      </c>
      <c r="AI747" s="1">
        <f>VLOOKUP('Housing Data Set'!AH747, 'Look-Up Tab'!$B$3:$C$8,2,FALSE)</f>
        <v>2</v>
      </c>
      <c r="AJ747" t="s">
        <v>98</v>
      </c>
      <c r="AK747" t="s">
        <v>97</v>
      </c>
      <c r="AL747" t="s">
        <v>100</v>
      </c>
      <c r="AM747" t="s">
        <v>101</v>
      </c>
      <c r="AN747">
        <v>575</v>
      </c>
      <c r="AO747" t="s">
        <v>119</v>
      </c>
      <c r="AP747">
        <v>80</v>
      </c>
      <c r="AQ747">
        <v>487</v>
      </c>
      <c r="AR747">
        <v>1142</v>
      </c>
      <c r="AS747" t="s">
        <v>103</v>
      </c>
      <c r="AT747" t="s">
        <v>104</v>
      </c>
      <c r="AU747" t="s">
        <v>105</v>
      </c>
      <c r="AV747" t="s">
        <v>106</v>
      </c>
      <c r="AW747">
        <v>1175</v>
      </c>
      <c r="AX747">
        <v>1540</v>
      </c>
      <c r="AY747">
        <v>0</v>
      </c>
      <c r="AZ747">
        <v>2715</v>
      </c>
      <c r="BA747">
        <v>0</v>
      </c>
      <c r="BB747">
        <v>1</v>
      </c>
      <c r="BC747">
        <v>3</v>
      </c>
      <c r="BD747">
        <v>1</v>
      </c>
      <c r="BE747">
        <v>4</v>
      </c>
      <c r="BF747">
        <v>1</v>
      </c>
      <c r="BG747" t="s">
        <v>97</v>
      </c>
      <c r="BH747" s="1">
        <v>11</v>
      </c>
      <c r="BI747" t="s">
        <v>107</v>
      </c>
      <c r="BJ747" s="2">
        <v>2</v>
      </c>
      <c r="BK747" s="1">
        <f t="shared" si="47"/>
        <v>1</v>
      </c>
      <c r="BL747" t="s">
        <v>98</v>
      </c>
      <c r="BM747" t="s">
        <v>156</v>
      </c>
      <c r="BN747">
        <v>1994</v>
      </c>
      <c r="BO747" t="s">
        <v>157</v>
      </c>
      <c r="BP747">
        <v>2</v>
      </c>
      <c r="BQ747">
        <v>831</v>
      </c>
      <c r="BR747" t="s">
        <v>98</v>
      </c>
      <c r="BS747" t="s">
        <v>98</v>
      </c>
      <c r="BT747" t="s">
        <v>105</v>
      </c>
      <c r="BU747">
        <v>0</v>
      </c>
      <c r="BV747">
        <v>204</v>
      </c>
      <c r="BW747">
        <v>0</v>
      </c>
      <c r="BX747">
        <v>0</v>
      </c>
      <c r="BY747">
        <v>0</v>
      </c>
      <c r="BZ747">
        <v>0</v>
      </c>
      <c r="CA747" t="s">
        <v>83</v>
      </c>
      <c r="CB747" t="s">
        <v>83</v>
      </c>
      <c r="CC747" t="s">
        <v>83</v>
      </c>
      <c r="CD747">
        <v>0</v>
      </c>
      <c r="CE747">
        <v>7</v>
      </c>
      <c r="CF747">
        <v>2008</v>
      </c>
      <c r="CG747" t="s">
        <v>110</v>
      </c>
      <c r="CH747" t="s">
        <v>111</v>
      </c>
      <c r="CI747" s="3">
        <v>299800</v>
      </c>
    </row>
    <row r="748" spans="1:87" x14ac:dyDescent="0.3">
      <c r="A748" s="1">
        <v>747</v>
      </c>
      <c r="B748">
        <v>60</v>
      </c>
      <c r="C748" t="s">
        <v>81</v>
      </c>
      <c r="D748" t="s">
        <v>83</v>
      </c>
      <c r="E748" s="1">
        <v>8795</v>
      </c>
      <c r="F748" s="2" t="s">
        <v>82</v>
      </c>
      <c r="G748" s="1">
        <f t="shared" si="44"/>
        <v>1</v>
      </c>
      <c r="H748" t="s">
        <v>83</v>
      </c>
      <c r="I748" t="s">
        <v>120</v>
      </c>
      <c r="J748" t="s">
        <v>85</v>
      </c>
      <c r="K748" t="s">
        <v>86</v>
      </c>
      <c r="L748" t="s">
        <v>87</v>
      </c>
      <c r="M748" t="s">
        <v>88</v>
      </c>
      <c r="N748" t="s">
        <v>193</v>
      </c>
      <c r="O748" t="s">
        <v>90</v>
      </c>
      <c r="P748" t="s">
        <v>90</v>
      </c>
      <c r="Q748" t="s">
        <v>91</v>
      </c>
      <c r="R748" t="s">
        <v>92</v>
      </c>
      <c r="S748">
        <v>7</v>
      </c>
      <c r="T748">
        <v>5</v>
      </c>
      <c r="U748" s="2">
        <v>2000</v>
      </c>
      <c r="V748" s="2">
        <v>2000</v>
      </c>
      <c r="W748" s="1">
        <f t="shared" si="45"/>
        <v>22</v>
      </c>
      <c r="X748" s="1">
        <f t="shared" si="46"/>
        <v>22</v>
      </c>
      <c r="Y748" t="s">
        <v>93</v>
      </c>
      <c r="Z748" t="s">
        <v>94</v>
      </c>
      <c r="AA748" t="s">
        <v>95</v>
      </c>
      <c r="AB748" t="s">
        <v>95</v>
      </c>
      <c r="AC748" t="s">
        <v>117</v>
      </c>
      <c r="AE748">
        <v>0</v>
      </c>
      <c r="AF748" t="s">
        <v>97</v>
      </c>
      <c r="AG748" t="s">
        <v>98</v>
      </c>
      <c r="AH748" t="s">
        <v>99</v>
      </c>
      <c r="AI748" s="1">
        <f>VLOOKUP('Housing Data Set'!AH748, 'Look-Up Tab'!$B$3:$C$8,2,FALSE)</f>
        <v>3</v>
      </c>
      <c r="AJ748" t="s">
        <v>97</v>
      </c>
      <c r="AK748" t="s">
        <v>98</v>
      </c>
      <c r="AL748" t="s">
        <v>100</v>
      </c>
      <c r="AM748" t="s">
        <v>101</v>
      </c>
      <c r="AN748">
        <v>300</v>
      </c>
      <c r="AO748" t="s">
        <v>102</v>
      </c>
      <c r="AP748">
        <v>0</v>
      </c>
      <c r="AQ748">
        <v>652</v>
      </c>
      <c r="AR748">
        <v>952</v>
      </c>
      <c r="AS748" t="s">
        <v>103</v>
      </c>
      <c r="AT748" t="s">
        <v>104</v>
      </c>
      <c r="AU748" t="s">
        <v>105</v>
      </c>
      <c r="AV748" t="s">
        <v>106</v>
      </c>
      <c r="AW748">
        <v>980</v>
      </c>
      <c r="AX748">
        <v>1276</v>
      </c>
      <c r="AY748">
        <v>0</v>
      </c>
      <c r="AZ748">
        <v>2256</v>
      </c>
      <c r="BA748">
        <v>0</v>
      </c>
      <c r="BB748">
        <v>0</v>
      </c>
      <c r="BC748">
        <v>2</v>
      </c>
      <c r="BD748">
        <v>1</v>
      </c>
      <c r="BE748">
        <v>4</v>
      </c>
      <c r="BF748">
        <v>1</v>
      </c>
      <c r="BG748" t="s">
        <v>97</v>
      </c>
      <c r="BH748" s="1">
        <v>8</v>
      </c>
      <c r="BI748" t="s">
        <v>107</v>
      </c>
      <c r="BJ748" s="2">
        <v>1</v>
      </c>
      <c r="BK748" s="1">
        <f t="shared" si="47"/>
        <v>1</v>
      </c>
      <c r="BL748" t="s">
        <v>98</v>
      </c>
      <c r="BM748" t="s">
        <v>156</v>
      </c>
      <c r="BN748">
        <v>2000</v>
      </c>
      <c r="BO748" t="s">
        <v>157</v>
      </c>
      <c r="BP748">
        <v>2</v>
      </c>
      <c r="BQ748">
        <v>554</v>
      </c>
      <c r="BR748" t="s">
        <v>98</v>
      </c>
      <c r="BS748" t="s">
        <v>98</v>
      </c>
      <c r="BT748" t="s">
        <v>105</v>
      </c>
      <c r="BU748">
        <v>224</v>
      </c>
      <c r="BV748">
        <v>54</v>
      </c>
      <c r="BW748">
        <v>0</v>
      </c>
      <c r="BX748">
        <v>0</v>
      </c>
      <c r="BY748">
        <v>0</v>
      </c>
      <c r="BZ748">
        <v>0</v>
      </c>
      <c r="CA748" t="s">
        <v>83</v>
      </c>
      <c r="CB748" t="s">
        <v>83</v>
      </c>
      <c r="CC748" t="s">
        <v>83</v>
      </c>
      <c r="CD748">
        <v>0</v>
      </c>
      <c r="CE748">
        <v>4</v>
      </c>
      <c r="CF748">
        <v>2009</v>
      </c>
      <c r="CG748" t="s">
        <v>110</v>
      </c>
      <c r="CH748" t="s">
        <v>111</v>
      </c>
      <c r="CI748" s="3">
        <v>236000</v>
      </c>
    </row>
    <row r="749" spans="1:87" x14ac:dyDescent="0.3">
      <c r="A749" s="1">
        <v>748</v>
      </c>
      <c r="B749">
        <v>70</v>
      </c>
      <c r="C749" t="s">
        <v>142</v>
      </c>
      <c r="D749">
        <v>65</v>
      </c>
      <c r="E749" s="1">
        <v>11700</v>
      </c>
      <c r="F749" s="2" t="s">
        <v>82</v>
      </c>
      <c r="G749" s="1">
        <f t="shared" si="44"/>
        <v>1</v>
      </c>
      <c r="H749" t="s">
        <v>82</v>
      </c>
      <c r="I749" t="s">
        <v>120</v>
      </c>
      <c r="J749" t="s">
        <v>85</v>
      </c>
      <c r="K749" t="s">
        <v>86</v>
      </c>
      <c r="L749" t="s">
        <v>122</v>
      </c>
      <c r="M749" t="s">
        <v>88</v>
      </c>
      <c r="N749" t="s">
        <v>143</v>
      </c>
      <c r="O749" t="s">
        <v>90</v>
      </c>
      <c r="P749" t="s">
        <v>90</v>
      </c>
      <c r="Q749" t="s">
        <v>91</v>
      </c>
      <c r="R749" t="s">
        <v>92</v>
      </c>
      <c r="S749">
        <v>7</v>
      </c>
      <c r="T749">
        <v>7</v>
      </c>
      <c r="U749" s="2">
        <v>1880</v>
      </c>
      <c r="V749" s="2">
        <v>2003</v>
      </c>
      <c r="W749" s="1">
        <f t="shared" si="45"/>
        <v>142</v>
      </c>
      <c r="X749" s="1">
        <f t="shared" si="46"/>
        <v>19</v>
      </c>
      <c r="Y749" t="s">
        <v>211</v>
      </c>
      <c r="Z749" t="s">
        <v>94</v>
      </c>
      <c r="AA749" t="s">
        <v>203</v>
      </c>
      <c r="AB749" t="s">
        <v>203</v>
      </c>
      <c r="AC749" t="s">
        <v>117</v>
      </c>
      <c r="AE749">
        <v>0</v>
      </c>
      <c r="AF749" t="s">
        <v>97</v>
      </c>
      <c r="AG749" t="s">
        <v>98</v>
      </c>
      <c r="AH749" t="s">
        <v>137</v>
      </c>
      <c r="AI749" s="1">
        <f>VLOOKUP('Housing Data Set'!AH749, 'Look-Up Tab'!$B$3:$C$8,2,FALSE)</f>
        <v>5</v>
      </c>
      <c r="AJ749" t="s">
        <v>98</v>
      </c>
      <c r="AK749" t="s">
        <v>147</v>
      </c>
      <c r="AL749" t="s">
        <v>100</v>
      </c>
      <c r="AM749" t="s">
        <v>102</v>
      </c>
      <c r="AN749">
        <v>0</v>
      </c>
      <c r="AO749" t="s">
        <v>102</v>
      </c>
      <c r="AP749">
        <v>0</v>
      </c>
      <c r="AQ749">
        <v>1240</v>
      </c>
      <c r="AR749">
        <v>1240</v>
      </c>
      <c r="AS749" t="s">
        <v>206</v>
      </c>
      <c r="AT749" t="s">
        <v>98</v>
      </c>
      <c r="AU749" t="s">
        <v>177</v>
      </c>
      <c r="AV749" t="s">
        <v>106</v>
      </c>
      <c r="AW749">
        <v>1320</v>
      </c>
      <c r="AX749">
        <v>1320</v>
      </c>
      <c r="AY749">
        <v>0</v>
      </c>
      <c r="AZ749">
        <v>2640</v>
      </c>
      <c r="BA749">
        <v>0</v>
      </c>
      <c r="BB749">
        <v>0</v>
      </c>
      <c r="BC749">
        <v>1</v>
      </c>
      <c r="BD749">
        <v>1</v>
      </c>
      <c r="BE749">
        <v>4</v>
      </c>
      <c r="BF749">
        <v>1</v>
      </c>
      <c r="BG749" t="s">
        <v>97</v>
      </c>
      <c r="BH749" s="1">
        <v>8</v>
      </c>
      <c r="BI749" t="s">
        <v>107</v>
      </c>
      <c r="BJ749" s="2">
        <v>1</v>
      </c>
      <c r="BK749" s="1">
        <f t="shared" si="47"/>
        <v>1</v>
      </c>
      <c r="BL749" t="s">
        <v>97</v>
      </c>
      <c r="BM749" t="s">
        <v>127</v>
      </c>
      <c r="BN749">
        <v>1950</v>
      </c>
      <c r="BO749" t="s">
        <v>102</v>
      </c>
      <c r="BP749">
        <v>4</v>
      </c>
      <c r="BQ749">
        <v>864</v>
      </c>
      <c r="BR749" t="s">
        <v>98</v>
      </c>
      <c r="BS749" t="s">
        <v>98</v>
      </c>
      <c r="BT749" t="s">
        <v>177</v>
      </c>
      <c r="BU749">
        <v>181</v>
      </c>
      <c r="BV749">
        <v>0</v>
      </c>
      <c r="BW749">
        <v>386</v>
      </c>
      <c r="BX749">
        <v>0</v>
      </c>
      <c r="BY749">
        <v>0</v>
      </c>
      <c r="BZ749">
        <v>0</v>
      </c>
      <c r="CA749" t="s">
        <v>83</v>
      </c>
      <c r="CB749" t="s">
        <v>83</v>
      </c>
      <c r="CC749" t="s">
        <v>83</v>
      </c>
      <c r="CD749">
        <v>0</v>
      </c>
      <c r="CE749">
        <v>5</v>
      </c>
      <c r="CF749">
        <v>2009</v>
      </c>
      <c r="CG749" t="s">
        <v>110</v>
      </c>
      <c r="CH749" t="s">
        <v>111</v>
      </c>
      <c r="CI749" s="3">
        <v>265979</v>
      </c>
    </row>
    <row r="750" spans="1:87" x14ac:dyDescent="0.3">
      <c r="A750" s="1">
        <v>749</v>
      </c>
      <c r="B750">
        <v>20</v>
      </c>
      <c r="C750" t="s">
        <v>81</v>
      </c>
      <c r="D750">
        <v>59</v>
      </c>
      <c r="E750" s="1">
        <v>10593</v>
      </c>
      <c r="F750" s="2" t="s">
        <v>82</v>
      </c>
      <c r="G750" s="1">
        <f t="shared" si="44"/>
        <v>1</v>
      </c>
      <c r="H750" t="s">
        <v>83</v>
      </c>
      <c r="I750" t="s">
        <v>120</v>
      </c>
      <c r="J750" t="s">
        <v>85</v>
      </c>
      <c r="K750" t="s">
        <v>86</v>
      </c>
      <c r="L750" t="s">
        <v>87</v>
      </c>
      <c r="M750" t="s">
        <v>88</v>
      </c>
      <c r="N750" t="s">
        <v>129</v>
      </c>
      <c r="O750" t="s">
        <v>90</v>
      </c>
      <c r="P750" t="s">
        <v>90</v>
      </c>
      <c r="Q750" t="s">
        <v>91</v>
      </c>
      <c r="R750" t="s">
        <v>115</v>
      </c>
      <c r="S750">
        <v>7</v>
      </c>
      <c r="T750">
        <v>5</v>
      </c>
      <c r="U750" s="2">
        <v>1996</v>
      </c>
      <c r="V750" s="2">
        <v>1996</v>
      </c>
      <c r="W750" s="1">
        <f t="shared" si="45"/>
        <v>26</v>
      </c>
      <c r="X750" s="1">
        <f t="shared" si="46"/>
        <v>26</v>
      </c>
      <c r="Y750" t="s">
        <v>152</v>
      </c>
      <c r="Z750" t="s">
        <v>94</v>
      </c>
      <c r="AA750" t="s">
        <v>95</v>
      </c>
      <c r="AB750" t="s">
        <v>95</v>
      </c>
      <c r="AC750" t="s">
        <v>96</v>
      </c>
      <c r="AE750">
        <v>338</v>
      </c>
      <c r="AF750" t="s">
        <v>97</v>
      </c>
      <c r="AG750" t="s">
        <v>98</v>
      </c>
      <c r="AH750" t="s">
        <v>99</v>
      </c>
      <c r="AI750" s="1">
        <f>VLOOKUP('Housing Data Set'!AH750, 'Look-Up Tab'!$B$3:$C$8,2,FALSE)</f>
        <v>3</v>
      </c>
      <c r="AJ750" t="s">
        <v>97</v>
      </c>
      <c r="AK750" t="s">
        <v>98</v>
      </c>
      <c r="AL750" t="s">
        <v>100</v>
      </c>
      <c r="AM750" t="s">
        <v>101</v>
      </c>
      <c r="AN750">
        <v>919</v>
      </c>
      <c r="AO750" t="s">
        <v>102</v>
      </c>
      <c r="AP750">
        <v>0</v>
      </c>
      <c r="AQ750">
        <v>801</v>
      </c>
      <c r="AR750">
        <v>1720</v>
      </c>
      <c r="AS750" t="s">
        <v>103</v>
      </c>
      <c r="AT750" t="s">
        <v>104</v>
      </c>
      <c r="AU750" t="s">
        <v>105</v>
      </c>
      <c r="AV750" t="s">
        <v>106</v>
      </c>
      <c r="AW750">
        <v>1720</v>
      </c>
      <c r="AX750">
        <v>0</v>
      </c>
      <c r="AY750">
        <v>0</v>
      </c>
      <c r="AZ750">
        <v>1720</v>
      </c>
      <c r="BA750">
        <v>1</v>
      </c>
      <c r="BB750">
        <v>0</v>
      </c>
      <c r="BC750">
        <v>2</v>
      </c>
      <c r="BD750">
        <v>0</v>
      </c>
      <c r="BE750">
        <v>3</v>
      </c>
      <c r="BF750">
        <v>1</v>
      </c>
      <c r="BG750" t="s">
        <v>97</v>
      </c>
      <c r="BH750" s="1">
        <v>7</v>
      </c>
      <c r="BI750" t="s">
        <v>107</v>
      </c>
      <c r="BJ750" s="2">
        <v>1</v>
      </c>
      <c r="BK750" s="1">
        <f t="shared" si="47"/>
        <v>1</v>
      </c>
      <c r="BL750" t="s">
        <v>98</v>
      </c>
      <c r="BM750" t="s">
        <v>108</v>
      </c>
      <c r="BN750">
        <v>1996</v>
      </c>
      <c r="BO750" t="s">
        <v>157</v>
      </c>
      <c r="BP750">
        <v>2</v>
      </c>
      <c r="BQ750">
        <v>527</v>
      </c>
      <c r="BR750" t="s">
        <v>98</v>
      </c>
      <c r="BS750" t="s">
        <v>98</v>
      </c>
      <c r="BT750" t="s">
        <v>105</v>
      </c>
      <c r="BU750">
        <v>240</v>
      </c>
      <c r="BV750">
        <v>56</v>
      </c>
      <c r="BW750">
        <v>154</v>
      </c>
      <c r="BX750">
        <v>0</v>
      </c>
      <c r="BY750">
        <v>0</v>
      </c>
      <c r="BZ750">
        <v>0</v>
      </c>
      <c r="CA750" t="s">
        <v>83</v>
      </c>
      <c r="CB750" t="s">
        <v>83</v>
      </c>
      <c r="CC750" t="s">
        <v>83</v>
      </c>
      <c r="CD750">
        <v>0</v>
      </c>
      <c r="CE750">
        <v>3</v>
      </c>
      <c r="CF750">
        <v>2010</v>
      </c>
      <c r="CG750" t="s">
        <v>110</v>
      </c>
      <c r="CH750" t="s">
        <v>111</v>
      </c>
      <c r="CI750" s="3">
        <v>260400</v>
      </c>
    </row>
    <row r="751" spans="1:87" x14ac:dyDescent="0.3">
      <c r="A751" s="1">
        <v>750</v>
      </c>
      <c r="B751">
        <v>50</v>
      </c>
      <c r="C751" t="s">
        <v>81</v>
      </c>
      <c r="D751">
        <v>50</v>
      </c>
      <c r="E751" s="1">
        <v>8405</v>
      </c>
      <c r="F751" s="2" t="s">
        <v>82</v>
      </c>
      <c r="G751" s="1">
        <f t="shared" si="44"/>
        <v>1</v>
      </c>
      <c r="H751" t="s">
        <v>83</v>
      </c>
      <c r="I751" t="s">
        <v>84</v>
      </c>
      <c r="J751" t="s">
        <v>85</v>
      </c>
      <c r="K751" t="s">
        <v>86</v>
      </c>
      <c r="L751" t="s">
        <v>87</v>
      </c>
      <c r="M751" t="s">
        <v>88</v>
      </c>
      <c r="N751" t="s">
        <v>185</v>
      </c>
      <c r="O751" t="s">
        <v>90</v>
      </c>
      <c r="P751" t="s">
        <v>90</v>
      </c>
      <c r="Q751" t="s">
        <v>91</v>
      </c>
      <c r="R751" t="s">
        <v>132</v>
      </c>
      <c r="S751">
        <v>4</v>
      </c>
      <c r="T751">
        <v>3</v>
      </c>
      <c r="U751" s="2">
        <v>1945</v>
      </c>
      <c r="V751" s="2">
        <v>1950</v>
      </c>
      <c r="W751" s="1">
        <f t="shared" si="45"/>
        <v>77</v>
      </c>
      <c r="X751" s="1">
        <f t="shared" si="46"/>
        <v>72</v>
      </c>
      <c r="Y751" t="s">
        <v>93</v>
      </c>
      <c r="Z751" t="s">
        <v>94</v>
      </c>
      <c r="AA751" t="s">
        <v>155</v>
      </c>
      <c r="AB751" t="s">
        <v>125</v>
      </c>
      <c r="AC751" t="s">
        <v>117</v>
      </c>
      <c r="AE751">
        <v>0</v>
      </c>
      <c r="AF751" t="s">
        <v>98</v>
      </c>
      <c r="AG751" t="s">
        <v>98</v>
      </c>
      <c r="AH751" t="s">
        <v>168</v>
      </c>
      <c r="AI751" s="1">
        <f>VLOOKUP('Housing Data Set'!AH751, 'Look-Up Tab'!$B$3:$C$8,2,FALSE)</f>
        <v>4</v>
      </c>
      <c r="AJ751" t="s">
        <v>83</v>
      </c>
      <c r="AK751" t="s">
        <v>83</v>
      </c>
      <c r="AL751" t="s">
        <v>83</v>
      </c>
      <c r="AM751" t="s">
        <v>83</v>
      </c>
      <c r="AN751">
        <v>0</v>
      </c>
      <c r="AO751" t="s">
        <v>83</v>
      </c>
      <c r="AP751">
        <v>0</v>
      </c>
      <c r="AQ751">
        <v>0</v>
      </c>
      <c r="AR751">
        <v>0</v>
      </c>
      <c r="AS751" t="s">
        <v>240</v>
      </c>
      <c r="AT751" t="s">
        <v>98</v>
      </c>
      <c r="AU751" t="s">
        <v>177</v>
      </c>
      <c r="AV751" t="s">
        <v>145</v>
      </c>
      <c r="AW751">
        <v>1088</v>
      </c>
      <c r="AX751">
        <v>441</v>
      </c>
      <c r="AY751">
        <v>0</v>
      </c>
      <c r="AZ751">
        <v>1529</v>
      </c>
      <c r="BA751">
        <v>0</v>
      </c>
      <c r="BB751">
        <v>0</v>
      </c>
      <c r="BC751">
        <v>2</v>
      </c>
      <c r="BD751">
        <v>0</v>
      </c>
      <c r="BE751">
        <v>4</v>
      </c>
      <c r="BF751">
        <v>1</v>
      </c>
      <c r="BG751" t="s">
        <v>98</v>
      </c>
      <c r="BH751" s="1">
        <v>9</v>
      </c>
      <c r="BI751" t="s">
        <v>194</v>
      </c>
      <c r="BJ751" s="2">
        <v>0</v>
      </c>
      <c r="BK751" s="1">
        <f t="shared" si="47"/>
        <v>0</v>
      </c>
      <c r="BL751" t="s">
        <v>83</v>
      </c>
      <c r="BM751" t="s">
        <v>127</v>
      </c>
      <c r="BN751">
        <v>1945</v>
      </c>
      <c r="BO751" t="s">
        <v>102</v>
      </c>
      <c r="BP751">
        <v>1</v>
      </c>
      <c r="BQ751">
        <v>240</v>
      </c>
      <c r="BR751" t="s">
        <v>98</v>
      </c>
      <c r="BS751" t="s">
        <v>98</v>
      </c>
      <c r="BT751" t="s">
        <v>177</v>
      </c>
      <c r="BU751">
        <v>92</v>
      </c>
      <c r="BV751">
        <v>0</v>
      </c>
      <c r="BW751">
        <v>185</v>
      </c>
      <c r="BX751">
        <v>0</v>
      </c>
      <c r="BY751">
        <v>0</v>
      </c>
      <c r="BZ751">
        <v>0</v>
      </c>
      <c r="CA751" t="s">
        <v>83</v>
      </c>
      <c r="CB751" t="s">
        <v>83</v>
      </c>
      <c r="CC751" t="s">
        <v>83</v>
      </c>
      <c r="CD751">
        <v>0</v>
      </c>
      <c r="CE751">
        <v>4</v>
      </c>
      <c r="CF751">
        <v>2009</v>
      </c>
      <c r="CG751" t="s">
        <v>110</v>
      </c>
      <c r="CH751" t="s">
        <v>111</v>
      </c>
      <c r="CI751" s="3">
        <v>98000</v>
      </c>
    </row>
    <row r="752" spans="1:87" x14ac:dyDescent="0.3">
      <c r="A752" s="1">
        <v>751</v>
      </c>
      <c r="B752">
        <v>50</v>
      </c>
      <c r="C752" t="s">
        <v>142</v>
      </c>
      <c r="D752">
        <v>55</v>
      </c>
      <c r="E752" s="1">
        <v>8800</v>
      </c>
      <c r="F752" s="2" t="s">
        <v>82</v>
      </c>
      <c r="G752" s="1">
        <f t="shared" si="44"/>
        <v>1</v>
      </c>
      <c r="H752" t="s">
        <v>174</v>
      </c>
      <c r="I752" t="s">
        <v>84</v>
      </c>
      <c r="J752" t="s">
        <v>85</v>
      </c>
      <c r="K752" t="s">
        <v>86</v>
      </c>
      <c r="L752" t="s">
        <v>122</v>
      </c>
      <c r="M752" t="s">
        <v>88</v>
      </c>
      <c r="N752" t="s">
        <v>143</v>
      </c>
      <c r="O752" t="s">
        <v>90</v>
      </c>
      <c r="P752" t="s">
        <v>90</v>
      </c>
      <c r="Q752" t="s">
        <v>91</v>
      </c>
      <c r="R752" t="s">
        <v>132</v>
      </c>
      <c r="S752">
        <v>4</v>
      </c>
      <c r="T752">
        <v>7</v>
      </c>
      <c r="U752" s="2">
        <v>1910</v>
      </c>
      <c r="V752" s="2">
        <v>2004</v>
      </c>
      <c r="W752" s="1">
        <f t="shared" si="45"/>
        <v>112</v>
      </c>
      <c r="X752" s="1">
        <f t="shared" si="46"/>
        <v>18</v>
      </c>
      <c r="Y752" t="s">
        <v>93</v>
      </c>
      <c r="Z752" t="s">
        <v>94</v>
      </c>
      <c r="AA752" t="s">
        <v>124</v>
      </c>
      <c r="AB752" t="s">
        <v>124</v>
      </c>
      <c r="AC752" t="s">
        <v>117</v>
      </c>
      <c r="AE752">
        <v>0</v>
      </c>
      <c r="AF752" t="s">
        <v>98</v>
      </c>
      <c r="AG752" t="s">
        <v>98</v>
      </c>
      <c r="AH752" t="s">
        <v>126</v>
      </c>
      <c r="AI752" s="1">
        <f>VLOOKUP('Housing Data Set'!AH752, 'Look-Up Tab'!$B$3:$C$8,2,FALSE)</f>
        <v>1</v>
      </c>
      <c r="AJ752" t="s">
        <v>98</v>
      </c>
      <c r="AK752" t="s">
        <v>147</v>
      </c>
      <c r="AL752" t="s">
        <v>100</v>
      </c>
      <c r="AM752" t="s">
        <v>102</v>
      </c>
      <c r="AN752">
        <v>0</v>
      </c>
      <c r="AO752" t="s">
        <v>102</v>
      </c>
      <c r="AP752">
        <v>0</v>
      </c>
      <c r="AQ752">
        <v>576</v>
      </c>
      <c r="AR752">
        <v>576</v>
      </c>
      <c r="AS752" t="s">
        <v>103</v>
      </c>
      <c r="AT752" t="s">
        <v>97</v>
      </c>
      <c r="AU752" t="s">
        <v>105</v>
      </c>
      <c r="AV752" t="s">
        <v>106</v>
      </c>
      <c r="AW752">
        <v>792</v>
      </c>
      <c r="AX752">
        <v>348</v>
      </c>
      <c r="AY752">
        <v>0</v>
      </c>
      <c r="AZ752">
        <v>1140</v>
      </c>
      <c r="BA752">
        <v>0</v>
      </c>
      <c r="BB752">
        <v>0</v>
      </c>
      <c r="BC752">
        <v>1</v>
      </c>
      <c r="BD752">
        <v>0</v>
      </c>
      <c r="BE752">
        <v>3</v>
      </c>
      <c r="BF752">
        <v>1</v>
      </c>
      <c r="BG752" t="s">
        <v>98</v>
      </c>
      <c r="BH752" s="1">
        <v>7</v>
      </c>
      <c r="BI752" t="s">
        <v>224</v>
      </c>
      <c r="BJ752" s="2">
        <v>0</v>
      </c>
      <c r="BK752" s="1">
        <f t="shared" si="47"/>
        <v>0</v>
      </c>
      <c r="BL752" t="s">
        <v>83</v>
      </c>
      <c r="BM752" t="s">
        <v>83</v>
      </c>
      <c r="BN752" t="s">
        <v>83</v>
      </c>
      <c r="BO752" t="s">
        <v>83</v>
      </c>
      <c r="BP752">
        <v>0</v>
      </c>
      <c r="BQ752">
        <v>0</v>
      </c>
      <c r="BR752" t="s">
        <v>83</v>
      </c>
      <c r="BS752" t="s">
        <v>83</v>
      </c>
      <c r="BT752" t="s">
        <v>177</v>
      </c>
      <c r="BU752">
        <v>0</v>
      </c>
      <c r="BV752">
        <v>160</v>
      </c>
      <c r="BW752">
        <v>0</v>
      </c>
      <c r="BX752">
        <v>0</v>
      </c>
      <c r="BY752">
        <v>0</v>
      </c>
      <c r="BZ752">
        <v>0</v>
      </c>
      <c r="CA752" t="s">
        <v>83</v>
      </c>
      <c r="CB752" t="s">
        <v>83</v>
      </c>
      <c r="CC752" t="s">
        <v>83</v>
      </c>
      <c r="CD752">
        <v>0</v>
      </c>
      <c r="CE752">
        <v>6</v>
      </c>
      <c r="CF752">
        <v>2010</v>
      </c>
      <c r="CG752" t="s">
        <v>110</v>
      </c>
      <c r="CH752" t="s">
        <v>111</v>
      </c>
      <c r="CI752" s="3">
        <v>96500</v>
      </c>
    </row>
    <row r="753" spans="1:87" x14ac:dyDescent="0.3">
      <c r="A753" s="1">
        <v>752</v>
      </c>
      <c r="B753">
        <v>60</v>
      </c>
      <c r="C753" t="s">
        <v>81</v>
      </c>
      <c r="D753" t="s">
        <v>83</v>
      </c>
      <c r="E753" s="1">
        <v>7750</v>
      </c>
      <c r="F753" s="2" t="s">
        <v>82</v>
      </c>
      <c r="G753" s="1">
        <f t="shared" si="44"/>
        <v>1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88</v>
      </c>
      <c r="N753" t="s">
        <v>193</v>
      </c>
      <c r="O753" t="s">
        <v>202</v>
      </c>
      <c r="P753" t="s">
        <v>90</v>
      </c>
      <c r="Q753" t="s">
        <v>91</v>
      </c>
      <c r="R753" t="s">
        <v>92</v>
      </c>
      <c r="S753">
        <v>7</v>
      </c>
      <c r="T753">
        <v>5</v>
      </c>
      <c r="U753" s="2">
        <v>2003</v>
      </c>
      <c r="V753" s="2">
        <v>2003</v>
      </c>
      <c r="W753" s="1">
        <f t="shared" si="45"/>
        <v>19</v>
      </c>
      <c r="X753" s="1">
        <f t="shared" si="46"/>
        <v>19</v>
      </c>
      <c r="Y753" t="s">
        <v>93</v>
      </c>
      <c r="Z753" t="s">
        <v>94</v>
      </c>
      <c r="AA753" t="s">
        <v>95</v>
      </c>
      <c r="AB753" t="s">
        <v>95</v>
      </c>
      <c r="AC753" t="s">
        <v>117</v>
      </c>
      <c r="AE753">
        <v>0</v>
      </c>
      <c r="AF753" t="s">
        <v>97</v>
      </c>
      <c r="AG753" t="s">
        <v>98</v>
      </c>
      <c r="AH753" t="s">
        <v>99</v>
      </c>
      <c r="AI753" s="1">
        <f>VLOOKUP('Housing Data Set'!AH753, 'Look-Up Tab'!$B$3:$C$8,2,FALSE)</f>
        <v>3</v>
      </c>
      <c r="AJ753" t="s">
        <v>97</v>
      </c>
      <c r="AK753" t="s">
        <v>98</v>
      </c>
      <c r="AL753" t="s">
        <v>100</v>
      </c>
      <c r="AM753" t="s">
        <v>102</v>
      </c>
      <c r="AN753">
        <v>0</v>
      </c>
      <c r="AO753" t="s">
        <v>102</v>
      </c>
      <c r="AP753">
        <v>0</v>
      </c>
      <c r="AQ753">
        <v>660</v>
      </c>
      <c r="AR753">
        <v>660</v>
      </c>
      <c r="AS753" t="s">
        <v>103</v>
      </c>
      <c r="AT753" t="s">
        <v>104</v>
      </c>
      <c r="AU753" t="s">
        <v>105</v>
      </c>
      <c r="AV753" t="s">
        <v>106</v>
      </c>
      <c r="AW753">
        <v>660</v>
      </c>
      <c r="AX753">
        <v>660</v>
      </c>
      <c r="AY753">
        <v>0</v>
      </c>
      <c r="AZ753">
        <v>1320</v>
      </c>
      <c r="BA753">
        <v>0</v>
      </c>
      <c r="BB753">
        <v>0</v>
      </c>
      <c r="BC753">
        <v>2</v>
      </c>
      <c r="BD753">
        <v>1</v>
      </c>
      <c r="BE753">
        <v>3</v>
      </c>
      <c r="BF753">
        <v>1</v>
      </c>
      <c r="BG753" t="s">
        <v>97</v>
      </c>
      <c r="BH753" s="1">
        <v>6</v>
      </c>
      <c r="BI753" t="s">
        <v>107</v>
      </c>
      <c r="BJ753" s="2">
        <v>0</v>
      </c>
      <c r="BK753" s="1">
        <f t="shared" si="47"/>
        <v>0</v>
      </c>
      <c r="BL753" t="s">
        <v>83</v>
      </c>
      <c r="BM753" t="s">
        <v>108</v>
      </c>
      <c r="BN753">
        <v>2003</v>
      </c>
      <c r="BO753" t="s">
        <v>157</v>
      </c>
      <c r="BP753">
        <v>2</v>
      </c>
      <c r="BQ753">
        <v>400</v>
      </c>
      <c r="BR753" t="s">
        <v>98</v>
      </c>
      <c r="BS753" t="s">
        <v>98</v>
      </c>
      <c r="BT753" t="s">
        <v>105</v>
      </c>
      <c r="BU753">
        <v>0</v>
      </c>
      <c r="BV753">
        <v>48</v>
      </c>
      <c r="BW753">
        <v>0</v>
      </c>
      <c r="BX753">
        <v>0</v>
      </c>
      <c r="BY753">
        <v>0</v>
      </c>
      <c r="BZ753">
        <v>0</v>
      </c>
      <c r="CA753" t="s">
        <v>83</v>
      </c>
      <c r="CB753" t="s">
        <v>83</v>
      </c>
      <c r="CC753" t="s">
        <v>83</v>
      </c>
      <c r="CD753">
        <v>0</v>
      </c>
      <c r="CE753">
        <v>8</v>
      </c>
      <c r="CF753">
        <v>2007</v>
      </c>
      <c r="CG753" t="s">
        <v>110</v>
      </c>
      <c r="CH753" t="s">
        <v>111</v>
      </c>
      <c r="CI753" s="3">
        <v>162000</v>
      </c>
    </row>
    <row r="754" spans="1:87" x14ac:dyDescent="0.3">
      <c r="A754" s="1">
        <v>753</v>
      </c>
      <c r="B754">
        <v>20</v>
      </c>
      <c r="C754" t="s">
        <v>81</v>
      </c>
      <c r="D754">
        <v>79</v>
      </c>
      <c r="E754" s="1">
        <v>9236</v>
      </c>
      <c r="F754" s="2" t="s">
        <v>82</v>
      </c>
      <c r="G754" s="1">
        <f t="shared" si="44"/>
        <v>1</v>
      </c>
      <c r="H754" t="s">
        <v>83</v>
      </c>
      <c r="I754" t="s">
        <v>120</v>
      </c>
      <c r="J754" t="s">
        <v>85</v>
      </c>
      <c r="K754" t="s">
        <v>86</v>
      </c>
      <c r="L754" t="s">
        <v>87</v>
      </c>
      <c r="M754" t="s">
        <v>88</v>
      </c>
      <c r="N754" t="s">
        <v>89</v>
      </c>
      <c r="O754" t="s">
        <v>90</v>
      </c>
      <c r="P754" t="s">
        <v>90</v>
      </c>
      <c r="Q754" t="s">
        <v>91</v>
      </c>
      <c r="R754" t="s">
        <v>115</v>
      </c>
      <c r="S754">
        <v>6</v>
      </c>
      <c r="T754">
        <v>5</v>
      </c>
      <c r="U754" s="2">
        <v>1997</v>
      </c>
      <c r="V754" s="2">
        <v>1997</v>
      </c>
      <c r="W754" s="1">
        <f t="shared" si="45"/>
        <v>25</v>
      </c>
      <c r="X754" s="1">
        <f t="shared" si="46"/>
        <v>25</v>
      </c>
      <c r="Y754" t="s">
        <v>93</v>
      </c>
      <c r="Z754" t="s">
        <v>94</v>
      </c>
      <c r="AA754" t="s">
        <v>95</v>
      </c>
      <c r="AB754" t="s">
        <v>95</v>
      </c>
      <c r="AC754" t="s">
        <v>117</v>
      </c>
      <c r="AE754">
        <v>0</v>
      </c>
      <c r="AF754" t="s">
        <v>98</v>
      </c>
      <c r="AG754" t="s">
        <v>97</v>
      </c>
      <c r="AH754" t="s">
        <v>99</v>
      </c>
      <c r="AI754" s="1">
        <f>VLOOKUP('Housing Data Set'!AH754, 'Look-Up Tab'!$B$3:$C$8,2,FALSE)</f>
        <v>3</v>
      </c>
      <c r="AJ754" t="s">
        <v>97</v>
      </c>
      <c r="AK754" t="s">
        <v>98</v>
      </c>
      <c r="AL754" t="s">
        <v>97</v>
      </c>
      <c r="AM754" t="s">
        <v>101</v>
      </c>
      <c r="AN754">
        <v>1200</v>
      </c>
      <c r="AO754" t="s">
        <v>102</v>
      </c>
      <c r="AP754">
        <v>0</v>
      </c>
      <c r="AQ754">
        <v>279</v>
      </c>
      <c r="AR754">
        <v>1479</v>
      </c>
      <c r="AS754" t="s">
        <v>103</v>
      </c>
      <c r="AT754" t="s">
        <v>104</v>
      </c>
      <c r="AU754" t="s">
        <v>105</v>
      </c>
      <c r="AV754" t="s">
        <v>106</v>
      </c>
      <c r="AW754">
        <v>1494</v>
      </c>
      <c r="AX754">
        <v>0</v>
      </c>
      <c r="AY754">
        <v>0</v>
      </c>
      <c r="AZ754">
        <v>1494</v>
      </c>
      <c r="BA754">
        <v>1</v>
      </c>
      <c r="BB754">
        <v>0</v>
      </c>
      <c r="BC754">
        <v>2</v>
      </c>
      <c r="BD754">
        <v>0</v>
      </c>
      <c r="BE754">
        <v>3</v>
      </c>
      <c r="BF754">
        <v>1</v>
      </c>
      <c r="BG754" t="s">
        <v>97</v>
      </c>
      <c r="BH754" s="1">
        <v>6</v>
      </c>
      <c r="BI754" t="s">
        <v>107</v>
      </c>
      <c r="BJ754" s="2">
        <v>0</v>
      </c>
      <c r="BK754" s="1">
        <f t="shared" si="47"/>
        <v>0</v>
      </c>
      <c r="BL754" t="s">
        <v>83</v>
      </c>
      <c r="BM754" t="s">
        <v>108</v>
      </c>
      <c r="BN754">
        <v>1997</v>
      </c>
      <c r="BO754" t="s">
        <v>109</v>
      </c>
      <c r="BP754">
        <v>2</v>
      </c>
      <c r="BQ754">
        <v>576</v>
      </c>
      <c r="BR754" t="s">
        <v>98</v>
      </c>
      <c r="BS754" t="s">
        <v>98</v>
      </c>
      <c r="BT754" t="s">
        <v>105</v>
      </c>
      <c r="BU754">
        <v>168</v>
      </c>
      <c r="BV754">
        <v>27</v>
      </c>
      <c r="BW754">
        <v>0</v>
      </c>
      <c r="BX754">
        <v>0</v>
      </c>
      <c r="BY754">
        <v>0</v>
      </c>
      <c r="BZ754">
        <v>0</v>
      </c>
      <c r="CA754" t="s">
        <v>83</v>
      </c>
      <c r="CB754" t="s">
        <v>83</v>
      </c>
      <c r="CC754" t="s">
        <v>83</v>
      </c>
      <c r="CD754">
        <v>0</v>
      </c>
      <c r="CE754">
        <v>7</v>
      </c>
      <c r="CF754">
        <v>2006</v>
      </c>
      <c r="CG754" t="s">
        <v>110</v>
      </c>
      <c r="CH754" t="s">
        <v>111</v>
      </c>
      <c r="CI754" s="3">
        <v>217000</v>
      </c>
    </row>
    <row r="755" spans="1:87" x14ac:dyDescent="0.3">
      <c r="A755" s="1">
        <v>754</v>
      </c>
      <c r="B755">
        <v>60</v>
      </c>
      <c r="C755" t="s">
        <v>81</v>
      </c>
      <c r="D755">
        <v>80</v>
      </c>
      <c r="E755" s="1">
        <v>10240</v>
      </c>
      <c r="F755" s="2" t="s">
        <v>82</v>
      </c>
      <c r="G755" s="1">
        <f t="shared" si="44"/>
        <v>1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88</v>
      </c>
      <c r="N755" t="s">
        <v>154</v>
      </c>
      <c r="O755" t="s">
        <v>90</v>
      </c>
      <c r="P755" t="s">
        <v>90</v>
      </c>
      <c r="Q755" t="s">
        <v>91</v>
      </c>
      <c r="R755" t="s">
        <v>92</v>
      </c>
      <c r="S755">
        <v>8</v>
      </c>
      <c r="T755">
        <v>5</v>
      </c>
      <c r="U755" s="2">
        <v>2005</v>
      </c>
      <c r="V755" s="2">
        <v>2005</v>
      </c>
      <c r="W755" s="1">
        <f t="shared" si="45"/>
        <v>17</v>
      </c>
      <c r="X755" s="1">
        <f t="shared" si="46"/>
        <v>17</v>
      </c>
      <c r="Y755" t="s">
        <v>93</v>
      </c>
      <c r="Z755" t="s">
        <v>94</v>
      </c>
      <c r="AA755" t="s">
        <v>95</v>
      </c>
      <c r="AB755" t="s">
        <v>95</v>
      </c>
      <c r="AC755" t="s">
        <v>96</v>
      </c>
      <c r="AE755">
        <v>178</v>
      </c>
      <c r="AF755" t="s">
        <v>97</v>
      </c>
      <c r="AG755" t="s">
        <v>98</v>
      </c>
      <c r="AH755" t="s">
        <v>99</v>
      </c>
      <c r="AI755" s="1">
        <f>VLOOKUP('Housing Data Set'!AH755, 'Look-Up Tab'!$B$3:$C$8,2,FALSE)</f>
        <v>3</v>
      </c>
      <c r="AJ755" t="s">
        <v>97</v>
      </c>
      <c r="AK755" t="s">
        <v>98</v>
      </c>
      <c r="AL755" t="s">
        <v>121</v>
      </c>
      <c r="AM755" t="s">
        <v>102</v>
      </c>
      <c r="AN755">
        <v>0</v>
      </c>
      <c r="AO755" t="s">
        <v>102</v>
      </c>
      <c r="AP755">
        <v>0</v>
      </c>
      <c r="AQ755">
        <v>1030</v>
      </c>
      <c r="AR755">
        <v>1030</v>
      </c>
      <c r="AS755" t="s">
        <v>103</v>
      </c>
      <c r="AT755" t="s">
        <v>97</v>
      </c>
      <c r="AU755" t="s">
        <v>105</v>
      </c>
      <c r="AV755" t="s">
        <v>106</v>
      </c>
      <c r="AW755">
        <v>1038</v>
      </c>
      <c r="AX755">
        <v>1060</v>
      </c>
      <c r="AY755">
        <v>0</v>
      </c>
      <c r="AZ755">
        <v>2098</v>
      </c>
      <c r="BA755">
        <v>0</v>
      </c>
      <c r="BB755">
        <v>0</v>
      </c>
      <c r="BC755">
        <v>2</v>
      </c>
      <c r="BD755">
        <v>1</v>
      </c>
      <c r="BE755">
        <v>3</v>
      </c>
      <c r="BF755">
        <v>1</v>
      </c>
      <c r="BG755" t="s">
        <v>104</v>
      </c>
      <c r="BH755" s="1">
        <v>8</v>
      </c>
      <c r="BI755" t="s">
        <v>107</v>
      </c>
      <c r="BJ755" s="2">
        <v>1</v>
      </c>
      <c r="BK755" s="1">
        <f t="shared" si="47"/>
        <v>1</v>
      </c>
      <c r="BL755" t="s">
        <v>97</v>
      </c>
      <c r="BM755" t="s">
        <v>108</v>
      </c>
      <c r="BN755">
        <v>2005</v>
      </c>
      <c r="BO755" t="s">
        <v>109</v>
      </c>
      <c r="BP755">
        <v>3</v>
      </c>
      <c r="BQ755">
        <v>878</v>
      </c>
      <c r="BR755" t="s">
        <v>98</v>
      </c>
      <c r="BS755" t="s">
        <v>98</v>
      </c>
      <c r="BT755" t="s">
        <v>105</v>
      </c>
      <c r="BU755">
        <v>192</v>
      </c>
      <c r="BV755">
        <v>52</v>
      </c>
      <c r="BW755">
        <v>0</v>
      </c>
      <c r="BX755">
        <v>0</v>
      </c>
      <c r="BY755">
        <v>0</v>
      </c>
      <c r="BZ755">
        <v>0</v>
      </c>
      <c r="CA755" t="s">
        <v>83</v>
      </c>
      <c r="CB755" t="s">
        <v>83</v>
      </c>
      <c r="CC755" t="s">
        <v>83</v>
      </c>
      <c r="CD755">
        <v>0</v>
      </c>
      <c r="CE755">
        <v>3</v>
      </c>
      <c r="CF755">
        <v>2006</v>
      </c>
      <c r="CG755" t="s">
        <v>110</v>
      </c>
      <c r="CH755" t="s">
        <v>111</v>
      </c>
      <c r="CI755" s="3">
        <v>275500</v>
      </c>
    </row>
    <row r="756" spans="1:87" x14ac:dyDescent="0.3">
      <c r="A756" s="1">
        <v>755</v>
      </c>
      <c r="B756">
        <v>20</v>
      </c>
      <c r="C756" t="s">
        <v>81</v>
      </c>
      <c r="D756">
        <v>61</v>
      </c>
      <c r="E756" s="1">
        <v>7930</v>
      </c>
      <c r="F756" s="2" t="s">
        <v>82</v>
      </c>
      <c r="G756" s="1">
        <f t="shared" si="44"/>
        <v>1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88</v>
      </c>
      <c r="N756" t="s">
        <v>162</v>
      </c>
      <c r="O756" t="s">
        <v>90</v>
      </c>
      <c r="P756" t="s">
        <v>90</v>
      </c>
      <c r="Q756" t="s">
        <v>91</v>
      </c>
      <c r="R756" t="s">
        <v>115</v>
      </c>
      <c r="S756">
        <v>6</v>
      </c>
      <c r="T756">
        <v>8</v>
      </c>
      <c r="U756" s="2">
        <v>1969</v>
      </c>
      <c r="V756" s="2">
        <v>2005</v>
      </c>
      <c r="W756" s="1">
        <f t="shared" si="45"/>
        <v>53</v>
      </c>
      <c r="X756" s="1">
        <f t="shared" si="46"/>
        <v>17</v>
      </c>
      <c r="Y756" t="s">
        <v>93</v>
      </c>
      <c r="Z756" t="s">
        <v>94</v>
      </c>
      <c r="AA756" t="s">
        <v>161</v>
      </c>
      <c r="AB756" t="s">
        <v>161</v>
      </c>
      <c r="AC756" t="s">
        <v>117</v>
      </c>
      <c r="AE756">
        <v>0</v>
      </c>
      <c r="AF756" t="s">
        <v>98</v>
      </c>
      <c r="AG756" t="s">
        <v>98</v>
      </c>
      <c r="AH756" t="s">
        <v>118</v>
      </c>
      <c r="AI756" s="1">
        <f>VLOOKUP('Housing Data Set'!AH756, 'Look-Up Tab'!$B$3:$C$8,2,FALSE)</f>
        <v>2</v>
      </c>
      <c r="AJ756" t="s">
        <v>98</v>
      </c>
      <c r="AK756" t="s">
        <v>98</v>
      </c>
      <c r="AL756" t="s">
        <v>100</v>
      </c>
      <c r="AM756" t="s">
        <v>101</v>
      </c>
      <c r="AN756">
        <v>439</v>
      </c>
      <c r="AO756" t="s">
        <v>172</v>
      </c>
      <c r="AP756">
        <v>472</v>
      </c>
      <c r="AQ756">
        <v>115</v>
      </c>
      <c r="AR756">
        <v>1026</v>
      </c>
      <c r="AS756" t="s">
        <v>103</v>
      </c>
      <c r="AT756" t="s">
        <v>97</v>
      </c>
      <c r="AU756" t="s">
        <v>105</v>
      </c>
      <c r="AV756" t="s">
        <v>106</v>
      </c>
      <c r="AW756">
        <v>1026</v>
      </c>
      <c r="AX756">
        <v>0</v>
      </c>
      <c r="AY756">
        <v>0</v>
      </c>
      <c r="AZ756">
        <v>1026</v>
      </c>
      <c r="BA756">
        <v>1</v>
      </c>
      <c r="BB756">
        <v>0</v>
      </c>
      <c r="BC756">
        <v>1</v>
      </c>
      <c r="BD756">
        <v>0</v>
      </c>
      <c r="BE756">
        <v>3</v>
      </c>
      <c r="BF756">
        <v>1</v>
      </c>
      <c r="BG756" t="s">
        <v>97</v>
      </c>
      <c r="BH756" s="1">
        <v>5</v>
      </c>
      <c r="BI756" t="s">
        <v>107</v>
      </c>
      <c r="BJ756" s="2">
        <v>0</v>
      </c>
      <c r="BK756" s="1">
        <f t="shared" si="47"/>
        <v>0</v>
      </c>
      <c r="BL756" t="s">
        <v>83</v>
      </c>
      <c r="BM756" t="s">
        <v>127</v>
      </c>
      <c r="BN756">
        <v>1969</v>
      </c>
      <c r="BO756" t="s">
        <v>109</v>
      </c>
      <c r="BP756">
        <v>2</v>
      </c>
      <c r="BQ756">
        <v>440</v>
      </c>
      <c r="BR756" t="s">
        <v>98</v>
      </c>
      <c r="BS756" t="s">
        <v>98</v>
      </c>
      <c r="BT756" t="s">
        <v>105</v>
      </c>
      <c r="BU756">
        <v>171</v>
      </c>
      <c r="BV756">
        <v>48</v>
      </c>
      <c r="BW756">
        <v>0</v>
      </c>
      <c r="BX756">
        <v>0</v>
      </c>
      <c r="BY756">
        <v>0</v>
      </c>
      <c r="BZ756">
        <v>0</v>
      </c>
      <c r="CA756" t="s">
        <v>83</v>
      </c>
      <c r="CB756" t="s">
        <v>83</v>
      </c>
      <c r="CC756" t="s">
        <v>83</v>
      </c>
      <c r="CD756">
        <v>0</v>
      </c>
      <c r="CE756">
        <v>7</v>
      </c>
      <c r="CF756">
        <v>2009</v>
      </c>
      <c r="CG756" t="s">
        <v>110</v>
      </c>
      <c r="CH756" t="s">
        <v>111</v>
      </c>
      <c r="CI756" s="3">
        <v>156000</v>
      </c>
    </row>
    <row r="757" spans="1:87" x14ac:dyDescent="0.3">
      <c r="A757" s="1">
        <v>756</v>
      </c>
      <c r="B757">
        <v>160</v>
      </c>
      <c r="C757" t="s">
        <v>192</v>
      </c>
      <c r="D757">
        <v>34</v>
      </c>
      <c r="E757" s="1">
        <v>3230</v>
      </c>
      <c r="F757" s="2" t="s">
        <v>82</v>
      </c>
      <c r="G757" s="1">
        <f t="shared" si="44"/>
        <v>1</v>
      </c>
      <c r="H757" t="s">
        <v>82</v>
      </c>
      <c r="I757" t="s">
        <v>84</v>
      </c>
      <c r="J757" t="s">
        <v>85</v>
      </c>
      <c r="K757" t="s">
        <v>86</v>
      </c>
      <c r="L757" t="s">
        <v>87</v>
      </c>
      <c r="M757" t="s">
        <v>88</v>
      </c>
      <c r="N757" t="s">
        <v>136</v>
      </c>
      <c r="O757" t="s">
        <v>90</v>
      </c>
      <c r="P757" t="s">
        <v>90</v>
      </c>
      <c r="Q757" t="s">
        <v>179</v>
      </c>
      <c r="R757" t="s">
        <v>92</v>
      </c>
      <c r="S757">
        <v>6</v>
      </c>
      <c r="T757">
        <v>5</v>
      </c>
      <c r="U757" s="2">
        <v>1999</v>
      </c>
      <c r="V757" s="2">
        <v>1999</v>
      </c>
      <c r="W757" s="1">
        <f t="shared" si="45"/>
        <v>23</v>
      </c>
      <c r="X757" s="1">
        <f t="shared" si="46"/>
        <v>23</v>
      </c>
      <c r="Y757" t="s">
        <v>93</v>
      </c>
      <c r="Z757" t="s">
        <v>94</v>
      </c>
      <c r="AA757" t="s">
        <v>116</v>
      </c>
      <c r="AB757" t="s">
        <v>116</v>
      </c>
      <c r="AC757" t="s">
        <v>96</v>
      </c>
      <c r="AE757">
        <v>894</v>
      </c>
      <c r="AF757" t="s">
        <v>98</v>
      </c>
      <c r="AG757" t="s">
        <v>98</v>
      </c>
      <c r="AH757" t="s">
        <v>99</v>
      </c>
      <c r="AI757" s="1">
        <f>VLOOKUP('Housing Data Set'!AH757, 'Look-Up Tab'!$B$3:$C$8,2,FALSE)</f>
        <v>3</v>
      </c>
      <c r="AJ757" t="s">
        <v>97</v>
      </c>
      <c r="AK757" t="s">
        <v>98</v>
      </c>
      <c r="AL757" t="s">
        <v>100</v>
      </c>
      <c r="AM757" t="s">
        <v>101</v>
      </c>
      <c r="AN757">
        <v>381</v>
      </c>
      <c r="AO757" t="s">
        <v>102</v>
      </c>
      <c r="AP757">
        <v>0</v>
      </c>
      <c r="AQ757">
        <v>348</v>
      </c>
      <c r="AR757">
        <v>729</v>
      </c>
      <c r="AS757" t="s">
        <v>103</v>
      </c>
      <c r="AT757" t="s">
        <v>97</v>
      </c>
      <c r="AU757" t="s">
        <v>105</v>
      </c>
      <c r="AV757" t="s">
        <v>106</v>
      </c>
      <c r="AW757">
        <v>742</v>
      </c>
      <c r="AX757">
        <v>729</v>
      </c>
      <c r="AY757">
        <v>0</v>
      </c>
      <c r="AZ757">
        <v>1471</v>
      </c>
      <c r="BA757">
        <v>0</v>
      </c>
      <c r="BB757">
        <v>0</v>
      </c>
      <c r="BC757">
        <v>2</v>
      </c>
      <c r="BD757">
        <v>1</v>
      </c>
      <c r="BE757">
        <v>3</v>
      </c>
      <c r="BF757">
        <v>1</v>
      </c>
      <c r="BG757" t="s">
        <v>98</v>
      </c>
      <c r="BH757" s="1">
        <v>6</v>
      </c>
      <c r="BI757" t="s">
        <v>107</v>
      </c>
      <c r="BJ757" s="2">
        <v>0</v>
      </c>
      <c r="BK757" s="1">
        <f t="shared" si="47"/>
        <v>0</v>
      </c>
      <c r="BL757" t="s">
        <v>83</v>
      </c>
      <c r="BM757" t="s">
        <v>127</v>
      </c>
      <c r="BN757">
        <v>1999</v>
      </c>
      <c r="BO757" t="s">
        <v>102</v>
      </c>
      <c r="BP757">
        <v>2</v>
      </c>
      <c r="BQ757">
        <v>440</v>
      </c>
      <c r="BR757" t="s">
        <v>98</v>
      </c>
      <c r="BS757" t="s">
        <v>98</v>
      </c>
      <c r="BT757" t="s">
        <v>105</v>
      </c>
      <c r="BU757">
        <v>0</v>
      </c>
      <c r="BV757">
        <v>24</v>
      </c>
      <c r="BW757">
        <v>0</v>
      </c>
      <c r="BX757">
        <v>0</v>
      </c>
      <c r="BY757">
        <v>0</v>
      </c>
      <c r="BZ757">
        <v>0</v>
      </c>
      <c r="CA757" t="s">
        <v>83</v>
      </c>
      <c r="CB757" t="s">
        <v>83</v>
      </c>
      <c r="CC757" t="s">
        <v>83</v>
      </c>
      <c r="CD757">
        <v>0</v>
      </c>
      <c r="CE757">
        <v>3</v>
      </c>
      <c r="CF757">
        <v>2009</v>
      </c>
      <c r="CG757" t="s">
        <v>110</v>
      </c>
      <c r="CH757" t="s">
        <v>111</v>
      </c>
      <c r="CI757" s="3">
        <v>172500</v>
      </c>
    </row>
    <row r="758" spans="1:87" x14ac:dyDescent="0.3">
      <c r="A758" s="1">
        <v>757</v>
      </c>
      <c r="B758">
        <v>60</v>
      </c>
      <c r="C758" t="s">
        <v>81</v>
      </c>
      <c r="D758">
        <v>68</v>
      </c>
      <c r="E758" s="1">
        <v>10769</v>
      </c>
      <c r="F758" s="2" t="s">
        <v>82</v>
      </c>
      <c r="G758" s="1">
        <f t="shared" si="44"/>
        <v>1</v>
      </c>
      <c r="H758" t="s">
        <v>83</v>
      </c>
      <c r="I758" t="s">
        <v>120</v>
      </c>
      <c r="J758" t="s">
        <v>85</v>
      </c>
      <c r="K758" t="s">
        <v>86</v>
      </c>
      <c r="L758" t="s">
        <v>87</v>
      </c>
      <c r="M758" t="s">
        <v>88</v>
      </c>
      <c r="N758" t="s">
        <v>89</v>
      </c>
      <c r="O758" t="s">
        <v>90</v>
      </c>
      <c r="P758" t="s">
        <v>90</v>
      </c>
      <c r="Q758" t="s">
        <v>91</v>
      </c>
      <c r="R758" t="s">
        <v>92</v>
      </c>
      <c r="S758">
        <v>8</v>
      </c>
      <c r="T758">
        <v>5</v>
      </c>
      <c r="U758" s="2">
        <v>2007</v>
      </c>
      <c r="V758" s="2">
        <v>2007</v>
      </c>
      <c r="W758" s="1">
        <f t="shared" si="45"/>
        <v>15</v>
      </c>
      <c r="X758" s="1">
        <f t="shared" si="46"/>
        <v>15</v>
      </c>
      <c r="Y758" t="s">
        <v>93</v>
      </c>
      <c r="Z758" t="s">
        <v>94</v>
      </c>
      <c r="AA758" t="s">
        <v>95</v>
      </c>
      <c r="AB758" t="s">
        <v>95</v>
      </c>
      <c r="AC758" t="s">
        <v>117</v>
      </c>
      <c r="AE758">
        <v>0</v>
      </c>
      <c r="AF758" t="s">
        <v>97</v>
      </c>
      <c r="AG758" t="s">
        <v>98</v>
      </c>
      <c r="AH758" t="s">
        <v>99</v>
      </c>
      <c r="AI758" s="1">
        <f>VLOOKUP('Housing Data Set'!AH758, 'Look-Up Tab'!$B$3:$C$8,2,FALSE)</f>
        <v>3</v>
      </c>
      <c r="AJ758" t="s">
        <v>97</v>
      </c>
      <c r="AK758" t="s">
        <v>98</v>
      </c>
      <c r="AL758" t="s">
        <v>130</v>
      </c>
      <c r="AM758" t="s">
        <v>101</v>
      </c>
      <c r="AN758">
        <v>20</v>
      </c>
      <c r="AO758" t="s">
        <v>102</v>
      </c>
      <c r="AP758">
        <v>0</v>
      </c>
      <c r="AQ758">
        <v>846</v>
      </c>
      <c r="AR758">
        <v>866</v>
      </c>
      <c r="AS758" t="s">
        <v>103</v>
      </c>
      <c r="AT758" t="s">
        <v>104</v>
      </c>
      <c r="AU758" t="s">
        <v>105</v>
      </c>
      <c r="AV758" t="s">
        <v>106</v>
      </c>
      <c r="AW758">
        <v>866</v>
      </c>
      <c r="AX758">
        <v>902</v>
      </c>
      <c r="AY758">
        <v>0</v>
      </c>
      <c r="AZ758">
        <v>1768</v>
      </c>
      <c r="BA758">
        <v>0</v>
      </c>
      <c r="BB758">
        <v>0</v>
      </c>
      <c r="BC758">
        <v>2</v>
      </c>
      <c r="BD758">
        <v>1</v>
      </c>
      <c r="BE758">
        <v>3</v>
      </c>
      <c r="BF758">
        <v>1</v>
      </c>
      <c r="BG758" t="s">
        <v>97</v>
      </c>
      <c r="BH758" s="1">
        <v>7</v>
      </c>
      <c r="BI758" t="s">
        <v>107</v>
      </c>
      <c r="BJ758" s="2">
        <v>0</v>
      </c>
      <c r="BK758" s="1">
        <f t="shared" si="47"/>
        <v>0</v>
      </c>
      <c r="BL758" t="s">
        <v>83</v>
      </c>
      <c r="BM758" t="s">
        <v>108</v>
      </c>
      <c r="BN758">
        <v>2007</v>
      </c>
      <c r="BO758" t="s">
        <v>109</v>
      </c>
      <c r="BP758">
        <v>2</v>
      </c>
      <c r="BQ758">
        <v>578</v>
      </c>
      <c r="BR758" t="s">
        <v>98</v>
      </c>
      <c r="BS758" t="s">
        <v>98</v>
      </c>
      <c r="BT758" t="s">
        <v>105</v>
      </c>
      <c r="BU758">
        <v>144</v>
      </c>
      <c r="BV758">
        <v>105</v>
      </c>
      <c r="BW758">
        <v>0</v>
      </c>
      <c r="BX758">
        <v>0</v>
      </c>
      <c r="BY758">
        <v>0</v>
      </c>
      <c r="BZ758">
        <v>0</v>
      </c>
      <c r="CA758" t="s">
        <v>83</v>
      </c>
      <c r="CB758" t="s">
        <v>83</v>
      </c>
      <c r="CC758" t="s">
        <v>83</v>
      </c>
      <c r="CD758">
        <v>0</v>
      </c>
      <c r="CE758">
        <v>4</v>
      </c>
      <c r="CF758">
        <v>2009</v>
      </c>
      <c r="CG758" t="s">
        <v>110</v>
      </c>
      <c r="CH758" t="s">
        <v>111</v>
      </c>
      <c r="CI758" s="3">
        <v>212000</v>
      </c>
    </row>
    <row r="759" spans="1:87" x14ac:dyDescent="0.3">
      <c r="A759" s="1">
        <v>758</v>
      </c>
      <c r="B759">
        <v>60</v>
      </c>
      <c r="C759" t="s">
        <v>81</v>
      </c>
      <c r="D759" t="s">
        <v>83</v>
      </c>
      <c r="E759" s="1">
        <v>11616</v>
      </c>
      <c r="F759" s="2" t="s">
        <v>82</v>
      </c>
      <c r="G759" s="1">
        <f t="shared" si="44"/>
        <v>1</v>
      </c>
      <c r="H759" t="s">
        <v>83</v>
      </c>
      <c r="I759" t="s">
        <v>120</v>
      </c>
      <c r="J759" t="s">
        <v>85</v>
      </c>
      <c r="K759" t="s">
        <v>86</v>
      </c>
      <c r="L759" t="s">
        <v>166</v>
      </c>
      <c r="M759" t="s">
        <v>88</v>
      </c>
      <c r="N759" t="s">
        <v>151</v>
      </c>
      <c r="O759" t="s">
        <v>90</v>
      </c>
      <c r="P759" t="s">
        <v>90</v>
      </c>
      <c r="Q759" t="s">
        <v>91</v>
      </c>
      <c r="R759" t="s">
        <v>92</v>
      </c>
      <c r="S759">
        <v>6</v>
      </c>
      <c r="T759">
        <v>5</v>
      </c>
      <c r="U759" s="2">
        <v>1978</v>
      </c>
      <c r="V759" s="2">
        <v>1978</v>
      </c>
      <c r="W759" s="1">
        <f t="shared" si="45"/>
        <v>44</v>
      </c>
      <c r="X759" s="1">
        <f t="shared" si="46"/>
        <v>44</v>
      </c>
      <c r="Y759" t="s">
        <v>152</v>
      </c>
      <c r="Z759" t="s">
        <v>94</v>
      </c>
      <c r="AA759" t="s">
        <v>140</v>
      </c>
      <c r="AB759" t="s">
        <v>140</v>
      </c>
      <c r="AC759" t="s">
        <v>207</v>
      </c>
      <c r="AE759">
        <v>328</v>
      </c>
      <c r="AF759" t="s">
        <v>98</v>
      </c>
      <c r="AG759" t="s">
        <v>98</v>
      </c>
      <c r="AH759" t="s">
        <v>118</v>
      </c>
      <c r="AI759" s="1">
        <f>VLOOKUP('Housing Data Set'!AH759, 'Look-Up Tab'!$B$3:$C$8,2,FALSE)</f>
        <v>2</v>
      </c>
      <c r="AJ759" t="s">
        <v>98</v>
      </c>
      <c r="AK759" t="s">
        <v>98</v>
      </c>
      <c r="AL759" t="s">
        <v>121</v>
      </c>
      <c r="AM759" t="s">
        <v>153</v>
      </c>
      <c r="AN759">
        <v>438</v>
      </c>
      <c r="AO759" t="s">
        <v>102</v>
      </c>
      <c r="AP759">
        <v>0</v>
      </c>
      <c r="AQ759">
        <v>234</v>
      </c>
      <c r="AR759">
        <v>672</v>
      </c>
      <c r="AS759" t="s">
        <v>103</v>
      </c>
      <c r="AT759" t="s">
        <v>98</v>
      </c>
      <c r="AU759" t="s">
        <v>105</v>
      </c>
      <c r="AV759" t="s">
        <v>106</v>
      </c>
      <c r="AW759">
        <v>672</v>
      </c>
      <c r="AX759">
        <v>714</v>
      </c>
      <c r="AY759">
        <v>0</v>
      </c>
      <c r="AZ759">
        <v>1386</v>
      </c>
      <c r="BA759">
        <v>0</v>
      </c>
      <c r="BB759">
        <v>0</v>
      </c>
      <c r="BC759">
        <v>2</v>
      </c>
      <c r="BD759">
        <v>1</v>
      </c>
      <c r="BE759">
        <v>3</v>
      </c>
      <c r="BF759">
        <v>1</v>
      </c>
      <c r="BG759" t="s">
        <v>98</v>
      </c>
      <c r="BH759" s="1">
        <v>6</v>
      </c>
      <c r="BI759" t="s">
        <v>107</v>
      </c>
      <c r="BJ759" s="2">
        <v>1</v>
      </c>
      <c r="BK759" s="1">
        <f t="shared" si="47"/>
        <v>1</v>
      </c>
      <c r="BL759" t="s">
        <v>98</v>
      </c>
      <c r="BM759" t="s">
        <v>108</v>
      </c>
      <c r="BN759">
        <v>1978</v>
      </c>
      <c r="BO759" t="s">
        <v>157</v>
      </c>
      <c r="BP759">
        <v>2</v>
      </c>
      <c r="BQ759">
        <v>440</v>
      </c>
      <c r="BR759" t="s">
        <v>98</v>
      </c>
      <c r="BS759" t="s">
        <v>98</v>
      </c>
      <c r="BT759" t="s">
        <v>105</v>
      </c>
      <c r="BU759">
        <v>335</v>
      </c>
      <c r="BV759">
        <v>0</v>
      </c>
      <c r="BW759">
        <v>0</v>
      </c>
      <c r="BX759">
        <v>0</v>
      </c>
      <c r="BY759">
        <v>0</v>
      </c>
      <c r="BZ759">
        <v>0</v>
      </c>
      <c r="CA759" t="s">
        <v>83</v>
      </c>
      <c r="CB759" t="s">
        <v>165</v>
      </c>
      <c r="CC759" t="s">
        <v>83</v>
      </c>
      <c r="CD759">
        <v>0</v>
      </c>
      <c r="CE759">
        <v>4</v>
      </c>
      <c r="CF759">
        <v>2010</v>
      </c>
      <c r="CG759" t="s">
        <v>110</v>
      </c>
      <c r="CH759" t="s">
        <v>128</v>
      </c>
      <c r="CI759" s="3">
        <v>158900</v>
      </c>
    </row>
    <row r="760" spans="1:87" x14ac:dyDescent="0.3">
      <c r="A760" s="1">
        <v>759</v>
      </c>
      <c r="B760">
        <v>160</v>
      </c>
      <c r="C760" t="s">
        <v>192</v>
      </c>
      <c r="D760">
        <v>24</v>
      </c>
      <c r="E760" s="1">
        <v>2280</v>
      </c>
      <c r="F760" s="2" t="s">
        <v>82</v>
      </c>
      <c r="G760" s="1">
        <f t="shared" si="44"/>
        <v>1</v>
      </c>
      <c r="H760" t="s">
        <v>82</v>
      </c>
      <c r="I760" t="s">
        <v>84</v>
      </c>
      <c r="J760" t="s">
        <v>85</v>
      </c>
      <c r="K760" t="s">
        <v>86</v>
      </c>
      <c r="L760" t="s">
        <v>87</v>
      </c>
      <c r="M760" t="s">
        <v>88</v>
      </c>
      <c r="N760" t="s">
        <v>136</v>
      </c>
      <c r="O760" t="s">
        <v>90</v>
      </c>
      <c r="P760" t="s">
        <v>90</v>
      </c>
      <c r="Q760" t="s">
        <v>198</v>
      </c>
      <c r="R760" t="s">
        <v>92</v>
      </c>
      <c r="S760">
        <v>7</v>
      </c>
      <c r="T760">
        <v>5</v>
      </c>
      <c r="U760" s="2">
        <v>1999</v>
      </c>
      <c r="V760" s="2">
        <v>1999</v>
      </c>
      <c r="W760" s="1">
        <f t="shared" si="45"/>
        <v>23</v>
      </c>
      <c r="X760" s="1">
        <f t="shared" si="46"/>
        <v>23</v>
      </c>
      <c r="Y760" t="s">
        <v>93</v>
      </c>
      <c r="Z760" t="s">
        <v>94</v>
      </c>
      <c r="AA760" t="s">
        <v>116</v>
      </c>
      <c r="AB760" t="s">
        <v>116</v>
      </c>
      <c r="AC760" t="s">
        <v>96</v>
      </c>
      <c r="AE760">
        <v>360</v>
      </c>
      <c r="AF760" t="s">
        <v>98</v>
      </c>
      <c r="AG760" t="s">
        <v>98</v>
      </c>
      <c r="AH760" t="s">
        <v>99</v>
      </c>
      <c r="AI760" s="1">
        <f>VLOOKUP('Housing Data Set'!AH760, 'Look-Up Tab'!$B$3:$C$8,2,FALSE)</f>
        <v>3</v>
      </c>
      <c r="AJ760" t="s">
        <v>97</v>
      </c>
      <c r="AK760" t="s">
        <v>98</v>
      </c>
      <c r="AL760" t="s">
        <v>100</v>
      </c>
      <c r="AM760" t="s">
        <v>119</v>
      </c>
      <c r="AN760">
        <v>549</v>
      </c>
      <c r="AO760" t="s">
        <v>102</v>
      </c>
      <c r="AP760">
        <v>0</v>
      </c>
      <c r="AQ760">
        <v>195</v>
      </c>
      <c r="AR760">
        <v>744</v>
      </c>
      <c r="AS760" t="s">
        <v>103</v>
      </c>
      <c r="AT760" t="s">
        <v>97</v>
      </c>
      <c r="AU760" t="s">
        <v>105</v>
      </c>
      <c r="AV760" t="s">
        <v>106</v>
      </c>
      <c r="AW760">
        <v>757</v>
      </c>
      <c r="AX760">
        <v>744</v>
      </c>
      <c r="AY760">
        <v>0</v>
      </c>
      <c r="AZ760">
        <v>1501</v>
      </c>
      <c r="BA760">
        <v>0</v>
      </c>
      <c r="BB760">
        <v>0</v>
      </c>
      <c r="BC760">
        <v>2</v>
      </c>
      <c r="BD760">
        <v>1</v>
      </c>
      <c r="BE760">
        <v>3</v>
      </c>
      <c r="BF760">
        <v>1</v>
      </c>
      <c r="BG760" t="s">
        <v>98</v>
      </c>
      <c r="BH760" s="1">
        <v>6</v>
      </c>
      <c r="BI760" t="s">
        <v>107</v>
      </c>
      <c r="BJ760" s="2">
        <v>0</v>
      </c>
      <c r="BK760" s="1">
        <f t="shared" si="47"/>
        <v>0</v>
      </c>
      <c r="BL760" t="s">
        <v>83</v>
      </c>
      <c r="BM760" t="s">
        <v>127</v>
      </c>
      <c r="BN760">
        <v>1999</v>
      </c>
      <c r="BO760" t="s">
        <v>102</v>
      </c>
      <c r="BP760">
        <v>2</v>
      </c>
      <c r="BQ760">
        <v>440</v>
      </c>
      <c r="BR760" t="s">
        <v>98</v>
      </c>
      <c r="BS760" t="s">
        <v>98</v>
      </c>
      <c r="BT760" t="s">
        <v>105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 t="s">
        <v>83</v>
      </c>
      <c r="CB760" t="s">
        <v>83</v>
      </c>
      <c r="CC760" t="s">
        <v>83</v>
      </c>
      <c r="CD760">
        <v>0</v>
      </c>
      <c r="CE760">
        <v>8</v>
      </c>
      <c r="CF760">
        <v>2008</v>
      </c>
      <c r="CG760" t="s">
        <v>110</v>
      </c>
      <c r="CH760" t="s">
        <v>111</v>
      </c>
      <c r="CI760" s="3">
        <v>179400</v>
      </c>
    </row>
    <row r="761" spans="1:87" x14ac:dyDescent="0.3">
      <c r="A761" s="1">
        <v>760</v>
      </c>
      <c r="B761">
        <v>60</v>
      </c>
      <c r="C761" t="s">
        <v>81</v>
      </c>
      <c r="D761">
        <v>65</v>
      </c>
      <c r="E761" s="1">
        <v>12257</v>
      </c>
      <c r="F761" s="2" t="s">
        <v>82</v>
      </c>
      <c r="G761" s="1">
        <f t="shared" si="44"/>
        <v>1</v>
      </c>
      <c r="H761" t="s">
        <v>83</v>
      </c>
      <c r="I761" t="s">
        <v>120</v>
      </c>
      <c r="J761" t="s">
        <v>85</v>
      </c>
      <c r="K761" t="s">
        <v>86</v>
      </c>
      <c r="L761" t="s">
        <v>87</v>
      </c>
      <c r="M761" t="s">
        <v>88</v>
      </c>
      <c r="N761" t="s">
        <v>129</v>
      </c>
      <c r="O761" t="s">
        <v>90</v>
      </c>
      <c r="P761" t="s">
        <v>90</v>
      </c>
      <c r="Q761" t="s">
        <v>91</v>
      </c>
      <c r="R761" t="s">
        <v>92</v>
      </c>
      <c r="S761">
        <v>8</v>
      </c>
      <c r="T761">
        <v>5</v>
      </c>
      <c r="U761" s="2">
        <v>1995</v>
      </c>
      <c r="V761" s="2">
        <v>1995</v>
      </c>
      <c r="W761" s="1">
        <f t="shared" si="45"/>
        <v>27</v>
      </c>
      <c r="X761" s="1">
        <f t="shared" si="46"/>
        <v>27</v>
      </c>
      <c r="Y761" t="s">
        <v>93</v>
      </c>
      <c r="Z761" t="s">
        <v>94</v>
      </c>
      <c r="AA761" t="s">
        <v>95</v>
      </c>
      <c r="AB761" t="s">
        <v>95</v>
      </c>
      <c r="AC761" t="s">
        <v>96</v>
      </c>
      <c r="AE761">
        <v>513</v>
      </c>
      <c r="AF761" t="s">
        <v>97</v>
      </c>
      <c r="AG761" t="s">
        <v>98</v>
      </c>
      <c r="AH761" t="s">
        <v>99</v>
      </c>
      <c r="AI761" s="1">
        <f>VLOOKUP('Housing Data Set'!AH761, 'Look-Up Tab'!$B$3:$C$8,2,FALSE)</f>
        <v>3</v>
      </c>
      <c r="AJ761" t="s">
        <v>97</v>
      </c>
      <c r="AK761" t="s">
        <v>98</v>
      </c>
      <c r="AL761" t="s">
        <v>130</v>
      </c>
      <c r="AM761" t="s">
        <v>172</v>
      </c>
      <c r="AN761">
        <v>56</v>
      </c>
      <c r="AO761" t="s">
        <v>119</v>
      </c>
      <c r="AP761">
        <v>64</v>
      </c>
      <c r="AQ761">
        <v>1198</v>
      </c>
      <c r="AR761">
        <v>1318</v>
      </c>
      <c r="AS761" t="s">
        <v>103</v>
      </c>
      <c r="AT761" t="s">
        <v>104</v>
      </c>
      <c r="AU761" t="s">
        <v>105</v>
      </c>
      <c r="AV761" t="s">
        <v>106</v>
      </c>
      <c r="AW761">
        <v>1328</v>
      </c>
      <c r="AX761">
        <v>1203</v>
      </c>
      <c r="AY761">
        <v>0</v>
      </c>
      <c r="AZ761">
        <v>2531</v>
      </c>
      <c r="BA761">
        <v>0</v>
      </c>
      <c r="BB761">
        <v>0</v>
      </c>
      <c r="BC761">
        <v>2</v>
      </c>
      <c r="BD761">
        <v>1</v>
      </c>
      <c r="BE761">
        <v>4</v>
      </c>
      <c r="BF761">
        <v>1</v>
      </c>
      <c r="BG761" t="s">
        <v>97</v>
      </c>
      <c r="BH761" s="1">
        <v>9</v>
      </c>
      <c r="BI761" t="s">
        <v>107</v>
      </c>
      <c r="BJ761" s="2">
        <v>1</v>
      </c>
      <c r="BK761" s="1">
        <f t="shared" si="47"/>
        <v>1</v>
      </c>
      <c r="BL761" t="s">
        <v>98</v>
      </c>
      <c r="BM761" t="s">
        <v>108</v>
      </c>
      <c r="BN761">
        <v>1995</v>
      </c>
      <c r="BO761" t="s">
        <v>109</v>
      </c>
      <c r="BP761">
        <v>3</v>
      </c>
      <c r="BQ761">
        <v>752</v>
      </c>
      <c r="BR761" t="s">
        <v>98</v>
      </c>
      <c r="BS761" t="s">
        <v>98</v>
      </c>
      <c r="BT761" t="s">
        <v>105</v>
      </c>
      <c r="BU761">
        <v>222</v>
      </c>
      <c r="BV761">
        <v>98</v>
      </c>
      <c r="BW761">
        <v>0</v>
      </c>
      <c r="BX761">
        <v>0</v>
      </c>
      <c r="BY761">
        <v>0</v>
      </c>
      <c r="BZ761">
        <v>0</v>
      </c>
      <c r="CA761" t="s">
        <v>83</v>
      </c>
      <c r="CB761" t="s">
        <v>83</v>
      </c>
      <c r="CC761" t="s">
        <v>83</v>
      </c>
      <c r="CD761">
        <v>0</v>
      </c>
      <c r="CE761">
        <v>11</v>
      </c>
      <c r="CF761">
        <v>2007</v>
      </c>
      <c r="CG761" t="s">
        <v>110</v>
      </c>
      <c r="CH761" t="s">
        <v>111</v>
      </c>
      <c r="CI761" s="3">
        <v>290000</v>
      </c>
    </row>
    <row r="762" spans="1:87" x14ac:dyDescent="0.3">
      <c r="A762" s="1">
        <v>761</v>
      </c>
      <c r="B762">
        <v>20</v>
      </c>
      <c r="C762" t="s">
        <v>81</v>
      </c>
      <c r="D762">
        <v>70</v>
      </c>
      <c r="E762" s="1">
        <v>9100</v>
      </c>
      <c r="F762" s="2" t="s">
        <v>82</v>
      </c>
      <c r="G762" s="1">
        <f t="shared" si="44"/>
        <v>1</v>
      </c>
      <c r="H762" t="s">
        <v>83</v>
      </c>
      <c r="I762" t="s">
        <v>84</v>
      </c>
      <c r="J762" t="s">
        <v>85</v>
      </c>
      <c r="K762" t="s">
        <v>86</v>
      </c>
      <c r="L762" t="s">
        <v>87</v>
      </c>
      <c r="M762" t="s">
        <v>88</v>
      </c>
      <c r="N762" t="s">
        <v>162</v>
      </c>
      <c r="O762" t="s">
        <v>90</v>
      </c>
      <c r="P762" t="s">
        <v>90</v>
      </c>
      <c r="Q762" t="s">
        <v>91</v>
      </c>
      <c r="R762" t="s">
        <v>115</v>
      </c>
      <c r="S762">
        <v>6</v>
      </c>
      <c r="T762">
        <v>6</v>
      </c>
      <c r="U762" s="2">
        <v>1959</v>
      </c>
      <c r="V762" s="2">
        <v>1959</v>
      </c>
      <c r="W762" s="1">
        <f t="shared" si="45"/>
        <v>63</v>
      </c>
      <c r="X762" s="1">
        <f t="shared" si="46"/>
        <v>63</v>
      </c>
      <c r="Y762" t="s">
        <v>152</v>
      </c>
      <c r="Z762" t="s">
        <v>94</v>
      </c>
      <c r="AA762" t="s">
        <v>124</v>
      </c>
      <c r="AB762" t="s">
        <v>124</v>
      </c>
      <c r="AC762" t="s">
        <v>117</v>
      </c>
      <c r="AE762">
        <v>0</v>
      </c>
      <c r="AF762" t="s">
        <v>98</v>
      </c>
      <c r="AG762" t="s">
        <v>98</v>
      </c>
      <c r="AH762" t="s">
        <v>118</v>
      </c>
      <c r="AI762" s="1">
        <f>VLOOKUP('Housing Data Set'!AH762, 'Look-Up Tab'!$B$3:$C$8,2,FALSE)</f>
        <v>2</v>
      </c>
      <c r="AJ762" t="s">
        <v>98</v>
      </c>
      <c r="AK762" t="s">
        <v>98</v>
      </c>
      <c r="AL762" t="s">
        <v>100</v>
      </c>
      <c r="AM762" t="s">
        <v>153</v>
      </c>
      <c r="AN762">
        <v>612</v>
      </c>
      <c r="AO762" t="s">
        <v>102</v>
      </c>
      <c r="AP762">
        <v>0</v>
      </c>
      <c r="AQ762">
        <v>252</v>
      </c>
      <c r="AR762">
        <v>864</v>
      </c>
      <c r="AS762" t="s">
        <v>103</v>
      </c>
      <c r="AT762" t="s">
        <v>104</v>
      </c>
      <c r="AU762" t="s">
        <v>105</v>
      </c>
      <c r="AV762" t="s">
        <v>106</v>
      </c>
      <c r="AW762">
        <v>864</v>
      </c>
      <c r="AX762">
        <v>0</v>
      </c>
      <c r="AY762">
        <v>0</v>
      </c>
      <c r="AZ762">
        <v>864</v>
      </c>
      <c r="BA762">
        <v>0</v>
      </c>
      <c r="BB762">
        <v>0</v>
      </c>
      <c r="BC762">
        <v>1</v>
      </c>
      <c r="BD762">
        <v>0</v>
      </c>
      <c r="BE762">
        <v>2</v>
      </c>
      <c r="BF762">
        <v>1</v>
      </c>
      <c r="BG762" t="s">
        <v>98</v>
      </c>
      <c r="BH762" s="1">
        <v>5</v>
      </c>
      <c r="BI762" t="s">
        <v>107</v>
      </c>
      <c r="BJ762" s="2">
        <v>0</v>
      </c>
      <c r="BK762" s="1">
        <f t="shared" si="47"/>
        <v>0</v>
      </c>
      <c r="BL762" t="s">
        <v>83</v>
      </c>
      <c r="BM762" t="s">
        <v>127</v>
      </c>
      <c r="BN762">
        <v>2008</v>
      </c>
      <c r="BO762" t="s">
        <v>102</v>
      </c>
      <c r="BP762">
        <v>1</v>
      </c>
      <c r="BQ762">
        <v>300</v>
      </c>
      <c r="BR762" t="s">
        <v>104</v>
      </c>
      <c r="BS762" t="s">
        <v>104</v>
      </c>
      <c r="BT762" t="s">
        <v>105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 t="s">
        <v>83</v>
      </c>
      <c r="CB762" t="s">
        <v>83</v>
      </c>
      <c r="CC762" t="s">
        <v>135</v>
      </c>
      <c r="CD762">
        <v>450</v>
      </c>
      <c r="CE762">
        <v>10</v>
      </c>
      <c r="CF762">
        <v>2009</v>
      </c>
      <c r="CG762" t="s">
        <v>110</v>
      </c>
      <c r="CH762" t="s">
        <v>111</v>
      </c>
      <c r="CI762" s="3">
        <v>127500</v>
      </c>
    </row>
    <row r="763" spans="1:87" x14ac:dyDescent="0.3">
      <c r="A763" s="1">
        <v>762</v>
      </c>
      <c r="B763">
        <v>30</v>
      </c>
      <c r="C763" t="s">
        <v>142</v>
      </c>
      <c r="D763">
        <v>60</v>
      </c>
      <c r="E763" s="1">
        <v>6911</v>
      </c>
      <c r="F763" s="2" t="s">
        <v>82</v>
      </c>
      <c r="G763" s="1">
        <f t="shared" si="44"/>
        <v>1</v>
      </c>
      <c r="H763" t="s">
        <v>83</v>
      </c>
      <c r="I763" t="s">
        <v>84</v>
      </c>
      <c r="J763" t="s">
        <v>85</v>
      </c>
      <c r="K763" t="s">
        <v>86</v>
      </c>
      <c r="L763" t="s">
        <v>112</v>
      </c>
      <c r="M763" t="s">
        <v>88</v>
      </c>
      <c r="N763" t="s">
        <v>148</v>
      </c>
      <c r="O763" t="s">
        <v>114</v>
      </c>
      <c r="P763" t="s">
        <v>90</v>
      </c>
      <c r="Q763" t="s">
        <v>91</v>
      </c>
      <c r="R763" t="s">
        <v>115</v>
      </c>
      <c r="S763">
        <v>5</v>
      </c>
      <c r="T763">
        <v>5</v>
      </c>
      <c r="U763" s="2">
        <v>1924</v>
      </c>
      <c r="V763" s="2">
        <v>1950</v>
      </c>
      <c r="W763" s="1">
        <f t="shared" si="45"/>
        <v>98</v>
      </c>
      <c r="X763" s="1">
        <f t="shared" si="46"/>
        <v>72</v>
      </c>
      <c r="Y763" t="s">
        <v>93</v>
      </c>
      <c r="Z763" t="s">
        <v>94</v>
      </c>
      <c r="AA763" t="s">
        <v>124</v>
      </c>
      <c r="AB763" t="s">
        <v>124</v>
      </c>
      <c r="AC763" t="s">
        <v>117</v>
      </c>
      <c r="AE763">
        <v>0</v>
      </c>
      <c r="AF763" t="s">
        <v>98</v>
      </c>
      <c r="AG763" t="s">
        <v>98</v>
      </c>
      <c r="AH763" t="s">
        <v>99</v>
      </c>
      <c r="AI763" s="1">
        <f>VLOOKUP('Housing Data Set'!AH763, 'Look-Up Tab'!$B$3:$C$8,2,FALSE)</f>
        <v>3</v>
      </c>
      <c r="AJ763" t="s">
        <v>98</v>
      </c>
      <c r="AK763" t="s">
        <v>98</v>
      </c>
      <c r="AL763" t="s">
        <v>121</v>
      </c>
      <c r="AM763" t="s">
        <v>172</v>
      </c>
      <c r="AN763">
        <v>405</v>
      </c>
      <c r="AO763" t="s">
        <v>102</v>
      </c>
      <c r="AP763">
        <v>0</v>
      </c>
      <c r="AQ763">
        <v>740</v>
      </c>
      <c r="AR763">
        <v>1145</v>
      </c>
      <c r="AS763" t="s">
        <v>103</v>
      </c>
      <c r="AT763" t="s">
        <v>98</v>
      </c>
      <c r="AU763" t="s">
        <v>105</v>
      </c>
      <c r="AV763" t="s">
        <v>106</v>
      </c>
      <c r="AW763">
        <v>1301</v>
      </c>
      <c r="AX763">
        <v>0</v>
      </c>
      <c r="AY763">
        <v>0</v>
      </c>
      <c r="AZ763">
        <v>1301</v>
      </c>
      <c r="BA763">
        <v>0</v>
      </c>
      <c r="BB763">
        <v>0</v>
      </c>
      <c r="BC763">
        <v>1</v>
      </c>
      <c r="BD763">
        <v>0</v>
      </c>
      <c r="BE763">
        <v>2</v>
      </c>
      <c r="BF763">
        <v>1</v>
      </c>
      <c r="BG763" t="s">
        <v>147</v>
      </c>
      <c r="BH763" s="1">
        <v>5</v>
      </c>
      <c r="BI763" t="s">
        <v>146</v>
      </c>
      <c r="BJ763" s="2">
        <v>0</v>
      </c>
      <c r="BK763" s="1">
        <f t="shared" si="47"/>
        <v>0</v>
      </c>
      <c r="BL763" t="s">
        <v>83</v>
      </c>
      <c r="BM763" t="s">
        <v>127</v>
      </c>
      <c r="BN763">
        <v>1965</v>
      </c>
      <c r="BO763" t="s">
        <v>102</v>
      </c>
      <c r="BP763">
        <v>2</v>
      </c>
      <c r="BQ763">
        <v>440</v>
      </c>
      <c r="BR763" t="s">
        <v>98</v>
      </c>
      <c r="BS763" t="s">
        <v>98</v>
      </c>
      <c r="BT763" t="s">
        <v>105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 t="s">
        <v>83</v>
      </c>
      <c r="CB763" t="s">
        <v>83</v>
      </c>
      <c r="CC763" t="s">
        <v>83</v>
      </c>
      <c r="CD763">
        <v>0</v>
      </c>
      <c r="CE763">
        <v>10</v>
      </c>
      <c r="CF763">
        <v>2009</v>
      </c>
      <c r="CG763" t="s">
        <v>110</v>
      </c>
      <c r="CH763" t="s">
        <v>111</v>
      </c>
      <c r="CI763" s="3">
        <v>100000</v>
      </c>
    </row>
    <row r="764" spans="1:87" x14ac:dyDescent="0.3">
      <c r="A764" s="1">
        <v>763</v>
      </c>
      <c r="B764">
        <v>60</v>
      </c>
      <c r="C764" t="s">
        <v>192</v>
      </c>
      <c r="D764">
        <v>72</v>
      </c>
      <c r="E764" s="1">
        <v>8640</v>
      </c>
      <c r="F764" s="2" t="s">
        <v>82</v>
      </c>
      <c r="G764" s="1">
        <f t="shared" si="44"/>
        <v>1</v>
      </c>
      <c r="H764" t="s">
        <v>83</v>
      </c>
      <c r="I764" t="s">
        <v>84</v>
      </c>
      <c r="J764" t="s">
        <v>85</v>
      </c>
      <c r="K764" t="s">
        <v>86</v>
      </c>
      <c r="L764" t="s">
        <v>87</v>
      </c>
      <c r="M764" t="s">
        <v>88</v>
      </c>
      <c r="N764" t="s">
        <v>136</v>
      </c>
      <c r="O764" t="s">
        <v>90</v>
      </c>
      <c r="P764" t="s">
        <v>90</v>
      </c>
      <c r="Q764" t="s">
        <v>91</v>
      </c>
      <c r="R764" t="s">
        <v>92</v>
      </c>
      <c r="S764">
        <v>7</v>
      </c>
      <c r="T764">
        <v>5</v>
      </c>
      <c r="U764" s="2">
        <v>2009</v>
      </c>
      <c r="V764" s="2">
        <v>2009</v>
      </c>
      <c r="W764" s="1">
        <f t="shared" si="45"/>
        <v>13</v>
      </c>
      <c r="X764" s="1">
        <f t="shared" si="46"/>
        <v>13</v>
      </c>
      <c r="Y764" t="s">
        <v>93</v>
      </c>
      <c r="Z764" t="s">
        <v>94</v>
      </c>
      <c r="AA764" t="s">
        <v>95</v>
      </c>
      <c r="AB764" t="s">
        <v>95</v>
      </c>
      <c r="AC764" t="s">
        <v>117</v>
      </c>
      <c r="AE764">
        <v>0</v>
      </c>
      <c r="AF764" t="s">
        <v>98</v>
      </c>
      <c r="AG764" t="s">
        <v>98</v>
      </c>
      <c r="AH764" t="s">
        <v>99</v>
      </c>
      <c r="AI764" s="1">
        <f>VLOOKUP('Housing Data Set'!AH764, 'Look-Up Tab'!$B$3:$C$8,2,FALSE)</f>
        <v>3</v>
      </c>
      <c r="AJ764" t="s">
        <v>97</v>
      </c>
      <c r="AK764" t="s">
        <v>98</v>
      </c>
      <c r="AL764" t="s">
        <v>121</v>
      </c>
      <c r="AM764" t="s">
        <v>101</v>
      </c>
      <c r="AN764">
        <v>24</v>
      </c>
      <c r="AO764" t="s">
        <v>102</v>
      </c>
      <c r="AP764">
        <v>0</v>
      </c>
      <c r="AQ764">
        <v>732</v>
      </c>
      <c r="AR764">
        <v>756</v>
      </c>
      <c r="AS764" t="s">
        <v>103</v>
      </c>
      <c r="AT764" t="s">
        <v>104</v>
      </c>
      <c r="AU764" t="s">
        <v>105</v>
      </c>
      <c r="AV764" t="s">
        <v>106</v>
      </c>
      <c r="AW764">
        <v>764</v>
      </c>
      <c r="AX764">
        <v>783</v>
      </c>
      <c r="AY764">
        <v>0</v>
      </c>
      <c r="AZ764">
        <v>1547</v>
      </c>
      <c r="BA764">
        <v>0</v>
      </c>
      <c r="BB764">
        <v>0</v>
      </c>
      <c r="BC764">
        <v>2</v>
      </c>
      <c r="BD764">
        <v>1</v>
      </c>
      <c r="BE764">
        <v>3</v>
      </c>
      <c r="BF764">
        <v>1</v>
      </c>
      <c r="BG764" t="s">
        <v>97</v>
      </c>
      <c r="BH764" s="1">
        <v>7</v>
      </c>
      <c r="BI764" t="s">
        <v>107</v>
      </c>
      <c r="BJ764" s="2">
        <v>0</v>
      </c>
      <c r="BK764" s="1">
        <f t="shared" si="47"/>
        <v>0</v>
      </c>
      <c r="BL764" t="s">
        <v>83</v>
      </c>
      <c r="BM764" t="s">
        <v>108</v>
      </c>
      <c r="BN764">
        <v>2009</v>
      </c>
      <c r="BO764" t="s">
        <v>102</v>
      </c>
      <c r="BP764">
        <v>2</v>
      </c>
      <c r="BQ764">
        <v>614</v>
      </c>
      <c r="BR764" t="s">
        <v>98</v>
      </c>
      <c r="BS764" t="s">
        <v>98</v>
      </c>
      <c r="BT764" t="s">
        <v>105</v>
      </c>
      <c r="BU764">
        <v>169</v>
      </c>
      <c r="BV764">
        <v>45</v>
      </c>
      <c r="BW764">
        <v>0</v>
      </c>
      <c r="BX764">
        <v>0</v>
      </c>
      <c r="BY764">
        <v>0</v>
      </c>
      <c r="BZ764">
        <v>0</v>
      </c>
      <c r="CA764" t="s">
        <v>83</v>
      </c>
      <c r="CB764" t="s">
        <v>83</v>
      </c>
      <c r="CC764" t="s">
        <v>83</v>
      </c>
      <c r="CD764">
        <v>0</v>
      </c>
      <c r="CE764">
        <v>6</v>
      </c>
      <c r="CF764">
        <v>2010</v>
      </c>
      <c r="CG764" t="s">
        <v>237</v>
      </c>
      <c r="CH764" t="s">
        <v>111</v>
      </c>
      <c r="CI764" s="3">
        <v>215200</v>
      </c>
    </row>
    <row r="765" spans="1:87" x14ac:dyDescent="0.3">
      <c r="A765" s="1">
        <v>764</v>
      </c>
      <c r="B765">
        <v>60</v>
      </c>
      <c r="C765" t="s">
        <v>81</v>
      </c>
      <c r="D765">
        <v>82</v>
      </c>
      <c r="E765" s="1">
        <v>9430</v>
      </c>
      <c r="F765" s="2" t="s">
        <v>82</v>
      </c>
      <c r="G765" s="1">
        <f t="shared" si="44"/>
        <v>1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88</v>
      </c>
      <c r="N765" t="s">
        <v>129</v>
      </c>
      <c r="O765" t="s">
        <v>90</v>
      </c>
      <c r="P765" t="s">
        <v>90</v>
      </c>
      <c r="Q765" t="s">
        <v>91</v>
      </c>
      <c r="R765" t="s">
        <v>92</v>
      </c>
      <c r="S765">
        <v>8</v>
      </c>
      <c r="T765">
        <v>5</v>
      </c>
      <c r="U765" s="2">
        <v>1999</v>
      </c>
      <c r="V765" s="2">
        <v>1999</v>
      </c>
      <c r="W765" s="1">
        <f t="shared" si="45"/>
        <v>23</v>
      </c>
      <c r="X765" s="1">
        <f t="shared" si="46"/>
        <v>23</v>
      </c>
      <c r="Y765" t="s">
        <v>93</v>
      </c>
      <c r="Z765" t="s">
        <v>94</v>
      </c>
      <c r="AA765" t="s">
        <v>95</v>
      </c>
      <c r="AB765" t="s">
        <v>95</v>
      </c>
      <c r="AC765" t="s">
        <v>96</v>
      </c>
      <c r="AE765">
        <v>673</v>
      </c>
      <c r="AF765" t="s">
        <v>97</v>
      </c>
      <c r="AG765" t="s">
        <v>98</v>
      </c>
      <c r="AH765" t="s">
        <v>99</v>
      </c>
      <c r="AI765" s="1">
        <f>VLOOKUP('Housing Data Set'!AH765, 'Look-Up Tab'!$B$3:$C$8,2,FALSE)</f>
        <v>3</v>
      </c>
      <c r="AJ765" t="s">
        <v>97</v>
      </c>
      <c r="AK765" t="s">
        <v>98</v>
      </c>
      <c r="AL765" t="s">
        <v>121</v>
      </c>
      <c r="AM765" t="s">
        <v>101</v>
      </c>
      <c r="AN765">
        <v>1163</v>
      </c>
      <c r="AO765" t="s">
        <v>102</v>
      </c>
      <c r="AP765">
        <v>0</v>
      </c>
      <c r="AQ765">
        <v>89</v>
      </c>
      <c r="AR765">
        <v>1252</v>
      </c>
      <c r="AS765" t="s">
        <v>103</v>
      </c>
      <c r="AT765" t="s">
        <v>104</v>
      </c>
      <c r="AU765" t="s">
        <v>105</v>
      </c>
      <c r="AV765" t="s">
        <v>106</v>
      </c>
      <c r="AW765">
        <v>1268</v>
      </c>
      <c r="AX765">
        <v>1097</v>
      </c>
      <c r="AY765">
        <v>0</v>
      </c>
      <c r="AZ765">
        <v>2365</v>
      </c>
      <c r="BA765">
        <v>1</v>
      </c>
      <c r="BB765">
        <v>0</v>
      </c>
      <c r="BC765">
        <v>2</v>
      </c>
      <c r="BD765">
        <v>1</v>
      </c>
      <c r="BE765">
        <v>3</v>
      </c>
      <c r="BF765">
        <v>1</v>
      </c>
      <c r="BG765" t="s">
        <v>97</v>
      </c>
      <c r="BH765" s="1">
        <v>8</v>
      </c>
      <c r="BI765" t="s">
        <v>107</v>
      </c>
      <c r="BJ765" s="2">
        <v>1</v>
      </c>
      <c r="BK765" s="1">
        <f t="shared" si="47"/>
        <v>1</v>
      </c>
      <c r="BL765" t="s">
        <v>97</v>
      </c>
      <c r="BM765" t="s">
        <v>108</v>
      </c>
      <c r="BN765">
        <v>1999</v>
      </c>
      <c r="BO765" t="s">
        <v>109</v>
      </c>
      <c r="BP765">
        <v>3</v>
      </c>
      <c r="BQ765">
        <v>856</v>
      </c>
      <c r="BR765" t="s">
        <v>98</v>
      </c>
      <c r="BS765" t="s">
        <v>98</v>
      </c>
      <c r="BT765" t="s">
        <v>105</v>
      </c>
      <c r="BU765">
        <v>0</v>
      </c>
      <c r="BV765">
        <v>128</v>
      </c>
      <c r="BW765">
        <v>0</v>
      </c>
      <c r="BX765">
        <v>0</v>
      </c>
      <c r="BY765">
        <v>180</v>
      </c>
      <c r="BZ765">
        <v>0</v>
      </c>
      <c r="CA765" t="s">
        <v>83</v>
      </c>
      <c r="CB765" t="s">
        <v>83</v>
      </c>
      <c r="CC765" t="s">
        <v>83</v>
      </c>
      <c r="CD765">
        <v>0</v>
      </c>
      <c r="CE765">
        <v>7</v>
      </c>
      <c r="CF765">
        <v>2009</v>
      </c>
      <c r="CG765" t="s">
        <v>110</v>
      </c>
      <c r="CH765" t="s">
        <v>111</v>
      </c>
      <c r="CI765" s="3">
        <v>337000</v>
      </c>
    </row>
    <row r="766" spans="1:87" x14ac:dyDescent="0.3">
      <c r="A766" s="1">
        <v>765</v>
      </c>
      <c r="B766">
        <v>120</v>
      </c>
      <c r="C766" t="s">
        <v>81</v>
      </c>
      <c r="D766">
        <v>30</v>
      </c>
      <c r="E766" s="1">
        <v>9549</v>
      </c>
      <c r="F766" s="2" t="s">
        <v>82</v>
      </c>
      <c r="G766" s="1">
        <f t="shared" si="44"/>
        <v>1</v>
      </c>
      <c r="H766" t="s">
        <v>83</v>
      </c>
      <c r="I766" t="s">
        <v>120</v>
      </c>
      <c r="J766" t="s">
        <v>85</v>
      </c>
      <c r="K766" t="s">
        <v>86</v>
      </c>
      <c r="L766" t="s">
        <v>166</v>
      </c>
      <c r="M766" t="s">
        <v>88</v>
      </c>
      <c r="N766" t="s">
        <v>113</v>
      </c>
      <c r="O766" t="s">
        <v>90</v>
      </c>
      <c r="P766" t="s">
        <v>90</v>
      </c>
      <c r="Q766" t="s">
        <v>179</v>
      </c>
      <c r="R766" t="s">
        <v>115</v>
      </c>
      <c r="S766">
        <v>8</v>
      </c>
      <c r="T766">
        <v>5</v>
      </c>
      <c r="U766" s="2">
        <v>1995</v>
      </c>
      <c r="V766" s="2">
        <v>1996</v>
      </c>
      <c r="W766" s="1">
        <f t="shared" si="45"/>
        <v>27</v>
      </c>
      <c r="X766" s="1">
        <f t="shared" si="46"/>
        <v>26</v>
      </c>
      <c r="Y766" t="s">
        <v>152</v>
      </c>
      <c r="Z766" t="s">
        <v>94</v>
      </c>
      <c r="AA766" t="s">
        <v>96</v>
      </c>
      <c r="AB766" t="s">
        <v>96</v>
      </c>
      <c r="AC766" t="s">
        <v>117</v>
      </c>
      <c r="AE766">
        <v>0</v>
      </c>
      <c r="AF766" t="s">
        <v>97</v>
      </c>
      <c r="AG766" t="s">
        <v>97</v>
      </c>
      <c r="AH766" t="s">
        <v>99</v>
      </c>
      <c r="AI766" s="1">
        <f>VLOOKUP('Housing Data Set'!AH766, 'Look-Up Tab'!$B$3:$C$8,2,FALSE)</f>
        <v>3</v>
      </c>
      <c r="AJ766" t="s">
        <v>97</v>
      </c>
      <c r="AK766" t="s">
        <v>97</v>
      </c>
      <c r="AL766" t="s">
        <v>130</v>
      </c>
      <c r="AM766" t="s">
        <v>172</v>
      </c>
      <c r="AN766">
        <v>437</v>
      </c>
      <c r="AO766" t="s">
        <v>101</v>
      </c>
      <c r="AP766">
        <v>1057</v>
      </c>
      <c r="AQ766">
        <v>0</v>
      </c>
      <c r="AR766">
        <v>1494</v>
      </c>
      <c r="AS766" t="s">
        <v>103</v>
      </c>
      <c r="AT766" t="s">
        <v>104</v>
      </c>
      <c r="AU766" t="s">
        <v>105</v>
      </c>
      <c r="AV766" t="s">
        <v>106</v>
      </c>
      <c r="AW766">
        <v>1494</v>
      </c>
      <c r="AX766">
        <v>0</v>
      </c>
      <c r="AY766">
        <v>0</v>
      </c>
      <c r="AZ766">
        <v>1494</v>
      </c>
      <c r="BA766">
        <v>1</v>
      </c>
      <c r="BB766">
        <v>0</v>
      </c>
      <c r="BC766">
        <v>1</v>
      </c>
      <c r="BD766">
        <v>1</v>
      </c>
      <c r="BE766">
        <v>2</v>
      </c>
      <c r="BF766">
        <v>1</v>
      </c>
      <c r="BG766" t="s">
        <v>104</v>
      </c>
      <c r="BH766" s="1">
        <v>6</v>
      </c>
      <c r="BI766" t="s">
        <v>107</v>
      </c>
      <c r="BJ766" s="2">
        <v>1</v>
      </c>
      <c r="BK766" s="1">
        <f t="shared" si="47"/>
        <v>1</v>
      </c>
      <c r="BL766" t="s">
        <v>97</v>
      </c>
      <c r="BM766" t="s">
        <v>108</v>
      </c>
      <c r="BN766">
        <v>1995</v>
      </c>
      <c r="BO766" t="s">
        <v>157</v>
      </c>
      <c r="BP766">
        <v>2</v>
      </c>
      <c r="BQ766">
        <v>481</v>
      </c>
      <c r="BR766" t="s">
        <v>98</v>
      </c>
      <c r="BS766" t="s">
        <v>98</v>
      </c>
      <c r="BT766" t="s">
        <v>105</v>
      </c>
      <c r="BU766">
        <v>0</v>
      </c>
      <c r="BV766">
        <v>30</v>
      </c>
      <c r="BW766">
        <v>0</v>
      </c>
      <c r="BX766">
        <v>0</v>
      </c>
      <c r="BY766">
        <v>216</v>
      </c>
      <c r="BZ766">
        <v>0</v>
      </c>
      <c r="CA766" t="s">
        <v>83</v>
      </c>
      <c r="CB766" t="s">
        <v>83</v>
      </c>
      <c r="CC766" t="s">
        <v>83</v>
      </c>
      <c r="CD766">
        <v>0</v>
      </c>
      <c r="CE766">
        <v>4</v>
      </c>
      <c r="CF766">
        <v>2006</v>
      </c>
      <c r="CG766" t="s">
        <v>110</v>
      </c>
      <c r="CH766" t="s">
        <v>111</v>
      </c>
      <c r="CI766" s="3">
        <v>270000</v>
      </c>
    </row>
    <row r="767" spans="1:87" x14ac:dyDescent="0.3">
      <c r="A767" s="1">
        <v>766</v>
      </c>
      <c r="B767">
        <v>20</v>
      </c>
      <c r="C767" t="s">
        <v>81</v>
      </c>
      <c r="D767">
        <v>75</v>
      </c>
      <c r="E767" s="1">
        <v>14587</v>
      </c>
      <c r="F767" s="2" t="s">
        <v>82</v>
      </c>
      <c r="G767" s="1">
        <f t="shared" si="44"/>
        <v>1</v>
      </c>
      <c r="H767" t="s">
        <v>83</v>
      </c>
      <c r="I767" t="s">
        <v>120</v>
      </c>
      <c r="J767" t="s">
        <v>85</v>
      </c>
      <c r="K767" t="s">
        <v>86</v>
      </c>
      <c r="L767" t="s">
        <v>87</v>
      </c>
      <c r="M767" t="s">
        <v>88</v>
      </c>
      <c r="N767" t="s">
        <v>136</v>
      </c>
      <c r="O767" t="s">
        <v>90</v>
      </c>
      <c r="P767" t="s">
        <v>90</v>
      </c>
      <c r="Q767" t="s">
        <v>91</v>
      </c>
      <c r="R767" t="s">
        <v>115</v>
      </c>
      <c r="S767">
        <v>9</v>
      </c>
      <c r="T767">
        <v>5</v>
      </c>
      <c r="U767" s="2">
        <v>2008</v>
      </c>
      <c r="V767" s="2">
        <v>2008</v>
      </c>
      <c r="W767" s="1">
        <f t="shared" si="45"/>
        <v>14</v>
      </c>
      <c r="X767" s="1">
        <f t="shared" si="46"/>
        <v>14</v>
      </c>
      <c r="Y767" t="s">
        <v>93</v>
      </c>
      <c r="Z767" t="s">
        <v>94</v>
      </c>
      <c r="AA767" t="s">
        <v>95</v>
      </c>
      <c r="AB767" t="s">
        <v>95</v>
      </c>
      <c r="AC767" t="s">
        <v>137</v>
      </c>
      <c r="AE767">
        <v>284</v>
      </c>
      <c r="AF767" t="s">
        <v>97</v>
      </c>
      <c r="AG767" t="s">
        <v>98</v>
      </c>
      <c r="AH767" t="s">
        <v>99</v>
      </c>
      <c r="AI767" s="1">
        <f>VLOOKUP('Housing Data Set'!AH767, 'Look-Up Tab'!$B$3:$C$8,2,FALSE)</f>
        <v>3</v>
      </c>
      <c r="AJ767" t="s">
        <v>97</v>
      </c>
      <c r="AK767" t="s">
        <v>98</v>
      </c>
      <c r="AL767" t="s">
        <v>100</v>
      </c>
      <c r="AM767" t="s">
        <v>102</v>
      </c>
      <c r="AN767">
        <v>0</v>
      </c>
      <c r="AO767" t="s">
        <v>102</v>
      </c>
      <c r="AP767">
        <v>0</v>
      </c>
      <c r="AQ767">
        <v>1498</v>
      </c>
      <c r="AR767">
        <v>1498</v>
      </c>
      <c r="AS767" t="s">
        <v>103</v>
      </c>
      <c r="AT767" t="s">
        <v>104</v>
      </c>
      <c r="AU767" t="s">
        <v>105</v>
      </c>
      <c r="AV767" t="s">
        <v>106</v>
      </c>
      <c r="AW767">
        <v>1506</v>
      </c>
      <c r="AX767">
        <v>0</v>
      </c>
      <c r="AY767">
        <v>0</v>
      </c>
      <c r="AZ767">
        <v>1506</v>
      </c>
      <c r="BA767">
        <v>0</v>
      </c>
      <c r="BB767">
        <v>0</v>
      </c>
      <c r="BC767">
        <v>2</v>
      </c>
      <c r="BD767">
        <v>0</v>
      </c>
      <c r="BE767">
        <v>2</v>
      </c>
      <c r="BF767">
        <v>1</v>
      </c>
      <c r="BG767" t="s">
        <v>104</v>
      </c>
      <c r="BH767" s="1">
        <v>6</v>
      </c>
      <c r="BI767" t="s">
        <v>107</v>
      </c>
      <c r="BJ767" s="2">
        <v>1</v>
      </c>
      <c r="BK767" s="1">
        <f t="shared" si="47"/>
        <v>1</v>
      </c>
      <c r="BL767" t="s">
        <v>97</v>
      </c>
      <c r="BM767" t="s">
        <v>108</v>
      </c>
      <c r="BN767">
        <v>2008</v>
      </c>
      <c r="BO767" t="s">
        <v>157</v>
      </c>
      <c r="BP767">
        <v>2</v>
      </c>
      <c r="BQ767">
        <v>592</v>
      </c>
      <c r="BR767" t="s">
        <v>98</v>
      </c>
      <c r="BS767" t="s">
        <v>98</v>
      </c>
      <c r="BT767" t="s">
        <v>105</v>
      </c>
      <c r="BU767">
        <v>0</v>
      </c>
      <c r="BV767">
        <v>174</v>
      </c>
      <c r="BW767">
        <v>0</v>
      </c>
      <c r="BX767">
        <v>0</v>
      </c>
      <c r="BY767">
        <v>0</v>
      </c>
      <c r="BZ767">
        <v>0</v>
      </c>
      <c r="CA767" t="s">
        <v>83</v>
      </c>
      <c r="CB767" t="s">
        <v>83</v>
      </c>
      <c r="CC767" t="s">
        <v>83</v>
      </c>
      <c r="CD767">
        <v>0</v>
      </c>
      <c r="CE767">
        <v>8</v>
      </c>
      <c r="CF767">
        <v>2008</v>
      </c>
      <c r="CG767" t="s">
        <v>158</v>
      </c>
      <c r="CH767" t="s">
        <v>159</v>
      </c>
      <c r="CI767" s="3">
        <v>264132</v>
      </c>
    </row>
    <row r="768" spans="1:87" x14ac:dyDescent="0.3">
      <c r="A768" s="1">
        <v>767</v>
      </c>
      <c r="B768">
        <v>60</v>
      </c>
      <c r="C768" t="s">
        <v>81</v>
      </c>
      <c r="D768">
        <v>80</v>
      </c>
      <c r="E768" s="1">
        <v>10421</v>
      </c>
      <c r="F768" s="2" t="s">
        <v>82</v>
      </c>
      <c r="G768" s="1">
        <f t="shared" si="44"/>
        <v>1</v>
      </c>
      <c r="H768" t="s">
        <v>83</v>
      </c>
      <c r="I768" t="s">
        <v>84</v>
      </c>
      <c r="J768" t="s">
        <v>85</v>
      </c>
      <c r="K768" t="s">
        <v>86</v>
      </c>
      <c r="L768" t="s">
        <v>87</v>
      </c>
      <c r="M768" t="s">
        <v>88</v>
      </c>
      <c r="N768" t="s">
        <v>138</v>
      </c>
      <c r="O768" t="s">
        <v>90</v>
      </c>
      <c r="P768" t="s">
        <v>90</v>
      </c>
      <c r="Q768" t="s">
        <v>91</v>
      </c>
      <c r="R768" t="s">
        <v>92</v>
      </c>
      <c r="S768">
        <v>7</v>
      </c>
      <c r="T768">
        <v>5</v>
      </c>
      <c r="U768" s="2">
        <v>1988</v>
      </c>
      <c r="V768" s="2">
        <v>1988</v>
      </c>
      <c r="W768" s="1">
        <f t="shared" si="45"/>
        <v>34</v>
      </c>
      <c r="X768" s="1">
        <f t="shared" si="46"/>
        <v>34</v>
      </c>
      <c r="Y768" t="s">
        <v>93</v>
      </c>
      <c r="Z768" t="s">
        <v>94</v>
      </c>
      <c r="AA768" t="s">
        <v>140</v>
      </c>
      <c r="AB768" t="s">
        <v>140</v>
      </c>
      <c r="AC768" t="s">
        <v>96</v>
      </c>
      <c r="AE768">
        <v>42</v>
      </c>
      <c r="AF768" t="s">
        <v>98</v>
      </c>
      <c r="AG768" t="s">
        <v>98</v>
      </c>
      <c r="AH768" t="s">
        <v>118</v>
      </c>
      <c r="AI768" s="1">
        <f>VLOOKUP('Housing Data Set'!AH768, 'Look-Up Tab'!$B$3:$C$8,2,FALSE)</f>
        <v>2</v>
      </c>
      <c r="AJ768" t="s">
        <v>97</v>
      </c>
      <c r="AK768" t="s">
        <v>98</v>
      </c>
      <c r="AL768" t="s">
        <v>100</v>
      </c>
      <c r="AM768" t="s">
        <v>101</v>
      </c>
      <c r="AN768">
        <v>394</v>
      </c>
      <c r="AO768" t="s">
        <v>102</v>
      </c>
      <c r="AP768">
        <v>0</v>
      </c>
      <c r="AQ768">
        <v>586</v>
      </c>
      <c r="AR768">
        <v>980</v>
      </c>
      <c r="AS768" t="s">
        <v>103</v>
      </c>
      <c r="AT768" t="s">
        <v>98</v>
      </c>
      <c r="AU768" t="s">
        <v>105</v>
      </c>
      <c r="AV768" t="s">
        <v>106</v>
      </c>
      <c r="AW768">
        <v>980</v>
      </c>
      <c r="AX768">
        <v>734</v>
      </c>
      <c r="AY768">
        <v>0</v>
      </c>
      <c r="AZ768">
        <v>1714</v>
      </c>
      <c r="BA768">
        <v>0</v>
      </c>
      <c r="BB768">
        <v>0</v>
      </c>
      <c r="BC768">
        <v>2</v>
      </c>
      <c r="BD768">
        <v>1</v>
      </c>
      <c r="BE768">
        <v>3</v>
      </c>
      <c r="BF768">
        <v>1</v>
      </c>
      <c r="BG768" t="s">
        <v>98</v>
      </c>
      <c r="BH768" s="1">
        <v>7</v>
      </c>
      <c r="BI768" t="s">
        <v>107</v>
      </c>
      <c r="BJ768" s="2">
        <v>1</v>
      </c>
      <c r="BK768" s="1">
        <f t="shared" si="47"/>
        <v>1</v>
      </c>
      <c r="BL768" t="s">
        <v>98</v>
      </c>
      <c r="BM768" t="s">
        <v>108</v>
      </c>
      <c r="BN768">
        <v>1988</v>
      </c>
      <c r="BO768" t="s">
        <v>102</v>
      </c>
      <c r="BP768">
        <v>2</v>
      </c>
      <c r="BQ768">
        <v>496</v>
      </c>
      <c r="BR768" t="s">
        <v>98</v>
      </c>
      <c r="BS768" t="s">
        <v>98</v>
      </c>
      <c r="BT768" t="s">
        <v>105</v>
      </c>
      <c r="BU768">
        <v>228</v>
      </c>
      <c r="BV768">
        <v>66</v>
      </c>
      <c r="BW768">
        <v>156</v>
      </c>
      <c r="BX768">
        <v>0</v>
      </c>
      <c r="BY768">
        <v>0</v>
      </c>
      <c r="BZ768">
        <v>0</v>
      </c>
      <c r="CA768" t="s">
        <v>83</v>
      </c>
      <c r="CB768" t="s">
        <v>134</v>
      </c>
      <c r="CC768" t="s">
        <v>135</v>
      </c>
      <c r="CD768">
        <v>500</v>
      </c>
      <c r="CE768">
        <v>3</v>
      </c>
      <c r="CF768">
        <v>2010</v>
      </c>
      <c r="CG768" t="s">
        <v>110</v>
      </c>
      <c r="CH768" t="s">
        <v>111</v>
      </c>
      <c r="CI768" s="3">
        <v>196500</v>
      </c>
    </row>
    <row r="769" spans="1:87" x14ac:dyDescent="0.3">
      <c r="A769" s="1">
        <v>768</v>
      </c>
      <c r="B769">
        <v>50</v>
      </c>
      <c r="C769" t="s">
        <v>81</v>
      </c>
      <c r="D769">
        <v>75</v>
      </c>
      <c r="E769" s="1">
        <v>12508</v>
      </c>
      <c r="F769" s="2" t="s">
        <v>82</v>
      </c>
      <c r="G769" s="1">
        <f t="shared" si="44"/>
        <v>1</v>
      </c>
      <c r="H769" t="s">
        <v>83</v>
      </c>
      <c r="I769" t="s">
        <v>120</v>
      </c>
      <c r="J769" t="s">
        <v>85</v>
      </c>
      <c r="K769" t="s">
        <v>86</v>
      </c>
      <c r="L769" t="s">
        <v>87</v>
      </c>
      <c r="M769" t="s">
        <v>88</v>
      </c>
      <c r="N769" t="s">
        <v>131</v>
      </c>
      <c r="O769" t="s">
        <v>90</v>
      </c>
      <c r="P769" t="s">
        <v>90</v>
      </c>
      <c r="Q769" t="s">
        <v>91</v>
      </c>
      <c r="R769" t="s">
        <v>132</v>
      </c>
      <c r="S769">
        <v>6</v>
      </c>
      <c r="T769">
        <v>7</v>
      </c>
      <c r="U769" s="2">
        <v>1940</v>
      </c>
      <c r="V769" s="2">
        <v>1985</v>
      </c>
      <c r="W769" s="1">
        <f t="shared" si="45"/>
        <v>82</v>
      </c>
      <c r="X769" s="1">
        <f t="shared" si="46"/>
        <v>37</v>
      </c>
      <c r="Y769" t="s">
        <v>93</v>
      </c>
      <c r="Z769" t="s">
        <v>94</v>
      </c>
      <c r="AA769" t="s">
        <v>95</v>
      </c>
      <c r="AB769" t="s">
        <v>95</v>
      </c>
      <c r="AC769" t="s">
        <v>117</v>
      </c>
      <c r="AE769">
        <v>0</v>
      </c>
      <c r="AF769" t="s">
        <v>98</v>
      </c>
      <c r="AG769" t="s">
        <v>98</v>
      </c>
      <c r="AH769" t="s">
        <v>118</v>
      </c>
      <c r="AI769" s="1">
        <f>VLOOKUP('Housing Data Set'!AH769, 'Look-Up Tab'!$B$3:$C$8,2,FALSE)</f>
        <v>2</v>
      </c>
      <c r="AJ769" t="s">
        <v>97</v>
      </c>
      <c r="AK769" t="s">
        <v>98</v>
      </c>
      <c r="AL769" t="s">
        <v>121</v>
      </c>
      <c r="AM769" t="s">
        <v>119</v>
      </c>
      <c r="AN769">
        <v>660</v>
      </c>
      <c r="AO769" t="s">
        <v>102</v>
      </c>
      <c r="AP769">
        <v>0</v>
      </c>
      <c r="AQ769">
        <v>323</v>
      </c>
      <c r="AR769">
        <v>983</v>
      </c>
      <c r="AS769" t="s">
        <v>103</v>
      </c>
      <c r="AT769" t="s">
        <v>104</v>
      </c>
      <c r="AU769" t="s">
        <v>105</v>
      </c>
      <c r="AV769" t="s">
        <v>106</v>
      </c>
      <c r="AW769">
        <v>983</v>
      </c>
      <c r="AX769">
        <v>767</v>
      </c>
      <c r="AY769">
        <v>0</v>
      </c>
      <c r="AZ769">
        <v>1750</v>
      </c>
      <c r="BA769">
        <v>1</v>
      </c>
      <c r="BB769">
        <v>0</v>
      </c>
      <c r="BC769">
        <v>2</v>
      </c>
      <c r="BD769">
        <v>0</v>
      </c>
      <c r="BE769">
        <v>4</v>
      </c>
      <c r="BF769">
        <v>1</v>
      </c>
      <c r="BG769" t="s">
        <v>98</v>
      </c>
      <c r="BH769" s="1">
        <v>7</v>
      </c>
      <c r="BI769" t="s">
        <v>194</v>
      </c>
      <c r="BJ769" s="2">
        <v>0</v>
      </c>
      <c r="BK769" s="1">
        <f t="shared" si="47"/>
        <v>0</v>
      </c>
      <c r="BL769" t="s">
        <v>83</v>
      </c>
      <c r="BM769" t="s">
        <v>108</v>
      </c>
      <c r="BN769">
        <v>1989</v>
      </c>
      <c r="BO769" t="s">
        <v>102</v>
      </c>
      <c r="BP769">
        <v>1</v>
      </c>
      <c r="BQ769">
        <v>423</v>
      </c>
      <c r="BR769" t="s">
        <v>98</v>
      </c>
      <c r="BS769" t="s">
        <v>98</v>
      </c>
      <c r="BT769" t="s">
        <v>105</v>
      </c>
      <c r="BU769">
        <v>245</v>
      </c>
      <c r="BV769">
        <v>0</v>
      </c>
      <c r="BW769">
        <v>156</v>
      </c>
      <c r="BX769">
        <v>0</v>
      </c>
      <c r="BY769">
        <v>0</v>
      </c>
      <c r="BZ769">
        <v>0</v>
      </c>
      <c r="CA769" t="s">
        <v>83</v>
      </c>
      <c r="CB769" t="s">
        <v>83</v>
      </c>
      <c r="CC769" t="s">
        <v>135</v>
      </c>
      <c r="CD769">
        <v>1300</v>
      </c>
      <c r="CE769">
        <v>7</v>
      </c>
      <c r="CF769">
        <v>2008</v>
      </c>
      <c r="CG769" t="s">
        <v>110</v>
      </c>
      <c r="CH769" t="s">
        <v>111</v>
      </c>
      <c r="CI769" s="3">
        <v>160000</v>
      </c>
    </row>
    <row r="770" spans="1:87" x14ac:dyDescent="0.3">
      <c r="A770" s="1">
        <v>769</v>
      </c>
      <c r="B770">
        <v>20</v>
      </c>
      <c r="C770" t="s">
        <v>81</v>
      </c>
      <c r="D770">
        <v>70</v>
      </c>
      <c r="E770" s="1">
        <v>9100</v>
      </c>
      <c r="F770" s="2" t="s">
        <v>82</v>
      </c>
      <c r="G770" s="1">
        <f t="shared" si="44"/>
        <v>1</v>
      </c>
      <c r="H770" t="s">
        <v>83</v>
      </c>
      <c r="I770" t="s">
        <v>84</v>
      </c>
      <c r="J770" t="s">
        <v>85</v>
      </c>
      <c r="K770" t="s">
        <v>86</v>
      </c>
      <c r="L770" t="s">
        <v>87</v>
      </c>
      <c r="M770" t="s">
        <v>88</v>
      </c>
      <c r="N770" t="s">
        <v>89</v>
      </c>
      <c r="O770" t="s">
        <v>90</v>
      </c>
      <c r="P770" t="s">
        <v>90</v>
      </c>
      <c r="Q770" t="s">
        <v>91</v>
      </c>
      <c r="R770" t="s">
        <v>115</v>
      </c>
      <c r="S770">
        <v>7</v>
      </c>
      <c r="T770">
        <v>5</v>
      </c>
      <c r="U770" s="2">
        <v>2004</v>
      </c>
      <c r="V770" s="2">
        <v>2005</v>
      </c>
      <c r="W770" s="1">
        <f t="shared" si="45"/>
        <v>18</v>
      </c>
      <c r="X770" s="1">
        <f t="shared" si="46"/>
        <v>17</v>
      </c>
      <c r="Y770" t="s">
        <v>152</v>
      </c>
      <c r="Z770" t="s">
        <v>94</v>
      </c>
      <c r="AA770" t="s">
        <v>95</v>
      </c>
      <c r="AB770" t="s">
        <v>95</v>
      </c>
      <c r="AC770" t="s">
        <v>117</v>
      </c>
      <c r="AE770">
        <v>0</v>
      </c>
      <c r="AF770" t="s">
        <v>97</v>
      </c>
      <c r="AG770" t="s">
        <v>98</v>
      </c>
      <c r="AH770" t="s">
        <v>99</v>
      </c>
      <c r="AI770" s="1">
        <f>VLOOKUP('Housing Data Set'!AH770, 'Look-Up Tab'!$B$3:$C$8,2,FALSE)</f>
        <v>3</v>
      </c>
      <c r="AJ770" t="s">
        <v>97</v>
      </c>
      <c r="AK770" t="s">
        <v>98</v>
      </c>
      <c r="AL770" t="s">
        <v>100</v>
      </c>
      <c r="AM770" t="s">
        <v>101</v>
      </c>
      <c r="AN770">
        <v>24</v>
      </c>
      <c r="AO770" t="s">
        <v>102</v>
      </c>
      <c r="AP770">
        <v>0</v>
      </c>
      <c r="AQ770">
        <v>1836</v>
      </c>
      <c r="AR770">
        <v>1860</v>
      </c>
      <c r="AS770" t="s">
        <v>103</v>
      </c>
      <c r="AT770" t="s">
        <v>104</v>
      </c>
      <c r="AU770" t="s">
        <v>105</v>
      </c>
      <c r="AV770" t="s">
        <v>106</v>
      </c>
      <c r="AW770">
        <v>1836</v>
      </c>
      <c r="AX770">
        <v>0</v>
      </c>
      <c r="AY770">
        <v>0</v>
      </c>
      <c r="AZ770">
        <v>1836</v>
      </c>
      <c r="BA770">
        <v>0</v>
      </c>
      <c r="BB770">
        <v>0</v>
      </c>
      <c r="BC770">
        <v>2</v>
      </c>
      <c r="BD770">
        <v>0</v>
      </c>
      <c r="BE770">
        <v>3</v>
      </c>
      <c r="BF770">
        <v>1</v>
      </c>
      <c r="BG770" t="s">
        <v>97</v>
      </c>
      <c r="BH770" s="1">
        <v>8</v>
      </c>
      <c r="BI770" t="s">
        <v>107</v>
      </c>
      <c r="BJ770" s="2">
        <v>1</v>
      </c>
      <c r="BK770" s="1">
        <f t="shared" si="47"/>
        <v>1</v>
      </c>
      <c r="BL770" t="s">
        <v>97</v>
      </c>
      <c r="BM770" t="s">
        <v>108</v>
      </c>
      <c r="BN770">
        <v>2004</v>
      </c>
      <c r="BO770" t="s">
        <v>157</v>
      </c>
      <c r="BP770">
        <v>2</v>
      </c>
      <c r="BQ770">
        <v>484</v>
      </c>
      <c r="BR770" t="s">
        <v>98</v>
      </c>
      <c r="BS770" t="s">
        <v>98</v>
      </c>
      <c r="BT770" t="s">
        <v>105</v>
      </c>
      <c r="BU770">
        <v>120</v>
      </c>
      <c r="BV770">
        <v>33</v>
      </c>
      <c r="BW770">
        <v>0</v>
      </c>
      <c r="BX770">
        <v>0</v>
      </c>
      <c r="BY770">
        <v>0</v>
      </c>
      <c r="BZ770">
        <v>0</v>
      </c>
      <c r="CA770" t="s">
        <v>83</v>
      </c>
      <c r="CB770" t="s">
        <v>83</v>
      </c>
      <c r="CC770" t="s">
        <v>83</v>
      </c>
      <c r="CD770">
        <v>0</v>
      </c>
      <c r="CE770">
        <v>10</v>
      </c>
      <c r="CF770">
        <v>2006</v>
      </c>
      <c r="CG770" t="s">
        <v>110</v>
      </c>
      <c r="CH770" t="s">
        <v>111</v>
      </c>
      <c r="CI770" s="3">
        <v>216837</v>
      </c>
    </row>
    <row r="771" spans="1:87" x14ac:dyDescent="0.3">
      <c r="A771" s="1">
        <v>770</v>
      </c>
      <c r="B771">
        <v>60</v>
      </c>
      <c r="C771" t="s">
        <v>81</v>
      </c>
      <c r="D771">
        <v>47</v>
      </c>
      <c r="E771" s="1">
        <v>53504</v>
      </c>
      <c r="F771" s="2" t="s">
        <v>82</v>
      </c>
      <c r="G771" s="1">
        <f t="shared" ref="G771:G834" si="48">IF(F771="pave",1,0)</f>
        <v>1</v>
      </c>
      <c r="H771" t="s">
        <v>83</v>
      </c>
      <c r="I771" t="s">
        <v>160</v>
      </c>
      <c r="J771" t="s">
        <v>199</v>
      </c>
      <c r="K771" t="s">
        <v>86</v>
      </c>
      <c r="L771" t="s">
        <v>166</v>
      </c>
      <c r="M771" t="s">
        <v>194</v>
      </c>
      <c r="N771" t="s">
        <v>200</v>
      </c>
      <c r="O771" t="s">
        <v>90</v>
      </c>
      <c r="P771" t="s">
        <v>90</v>
      </c>
      <c r="Q771" t="s">
        <v>91</v>
      </c>
      <c r="R771" t="s">
        <v>92</v>
      </c>
      <c r="S771">
        <v>8</v>
      </c>
      <c r="T771">
        <v>5</v>
      </c>
      <c r="U771" s="2">
        <v>2003</v>
      </c>
      <c r="V771" s="2">
        <v>2003</v>
      </c>
      <c r="W771" s="1">
        <f t="shared" ref="W771:W834" si="49">2022-U771</f>
        <v>19</v>
      </c>
      <c r="X771" s="1">
        <f t="shared" ref="X771:X834" si="50">2022-V771</f>
        <v>19</v>
      </c>
      <c r="Y771" t="s">
        <v>152</v>
      </c>
      <c r="Z771" t="s">
        <v>94</v>
      </c>
      <c r="AA771" t="s">
        <v>180</v>
      </c>
      <c r="AB771" t="s">
        <v>125</v>
      </c>
      <c r="AC771" t="s">
        <v>96</v>
      </c>
      <c r="AE771">
        <v>603</v>
      </c>
      <c r="AF771" t="s">
        <v>104</v>
      </c>
      <c r="AG771" t="s">
        <v>98</v>
      </c>
      <c r="AH771" t="s">
        <v>99</v>
      </c>
      <c r="AI771" s="1">
        <f>VLOOKUP('Housing Data Set'!AH771, 'Look-Up Tab'!$B$3:$C$8,2,FALSE)</f>
        <v>3</v>
      </c>
      <c r="AJ771" t="s">
        <v>97</v>
      </c>
      <c r="AK771" t="s">
        <v>98</v>
      </c>
      <c r="AL771" t="s">
        <v>97</v>
      </c>
      <c r="AM771" t="s">
        <v>119</v>
      </c>
      <c r="AN771">
        <v>1416</v>
      </c>
      <c r="AO771" t="s">
        <v>102</v>
      </c>
      <c r="AP771">
        <v>0</v>
      </c>
      <c r="AQ771">
        <v>234</v>
      </c>
      <c r="AR771">
        <v>1650</v>
      </c>
      <c r="AS771" t="s">
        <v>103</v>
      </c>
      <c r="AT771" t="s">
        <v>104</v>
      </c>
      <c r="AU771" t="s">
        <v>105</v>
      </c>
      <c r="AV771" t="s">
        <v>106</v>
      </c>
      <c r="AW771">
        <v>1690</v>
      </c>
      <c r="AX771">
        <v>1589</v>
      </c>
      <c r="AY771">
        <v>0</v>
      </c>
      <c r="AZ771">
        <v>3279</v>
      </c>
      <c r="BA771">
        <v>1</v>
      </c>
      <c r="BB771">
        <v>0</v>
      </c>
      <c r="BC771">
        <v>3</v>
      </c>
      <c r="BD771">
        <v>1</v>
      </c>
      <c r="BE771">
        <v>4</v>
      </c>
      <c r="BF771">
        <v>1</v>
      </c>
      <c r="BG771" t="s">
        <v>104</v>
      </c>
      <c r="BH771" s="1">
        <v>12</v>
      </c>
      <c r="BI771" t="s">
        <v>194</v>
      </c>
      <c r="BJ771" s="2">
        <v>1</v>
      </c>
      <c r="BK771" s="1">
        <f t="shared" ref="BK771:BK834" si="51">IF(BJ771=0,0,1)</f>
        <v>1</v>
      </c>
      <c r="BL771" t="s">
        <v>97</v>
      </c>
      <c r="BM771" t="s">
        <v>156</v>
      </c>
      <c r="BN771">
        <v>2003</v>
      </c>
      <c r="BO771" t="s">
        <v>157</v>
      </c>
      <c r="BP771">
        <v>3</v>
      </c>
      <c r="BQ771">
        <v>841</v>
      </c>
      <c r="BR771" t="s">
        <v>98</v>
      </c>
      <c r="BS771" t="s">
        <v>98</v>
      </c>
      <c r="BT771" t="s">
        <v>105</v>
      </c>
      <c r="BU771">
        <v>503</v>
      </c>
      <c r="BV771">
        <v>36</v>
      </c>
      <c r="BW771">
        <v>0</v>
      </c>
      <c r="BX771">
        <v>0</v>
      </c>
      <c r="BY771">
        <v>210</v>
      </c>
      <c r="BZ771">
        <v>0</v>
      </c>
      <c r="CA771" t="s">
        <v>83</v>
      </c>
      <c r="CB771" t="s">
        <v>83</v>
      </c>
      <c r="CC771" t="s">
        <v>83</v>
      </c>
      <c r="CD771">
        <v>0</v>
      </c>
      <c r="CE771">
        <v>6</v>
      </c>
      <c r="CF771">
        <v>2010</v>
      </c>
      <c r="CG771" t="s">
        <v>110</v>
      </c>
      <c r="CH771" t="s">
        <v>111</v>
      </c>
      <c r="CI771" s="3">
        <v>538000</v>
      </c>
    </row>
    <row r="772" spans="1:87" x14ac:dyDescent="0.3">
      <c r="A772" s="1">
        <v>771</v>
      </c>
      <c r="B772">
        <v>85</v>
      </c>
      <c r="C772" t="s">
        <v>81</v>
      </c>
      <c r="D772" t="s">
        <v>83</v>
      </c>
      <c r="E772" s="1">
        <v>7252</v>
      </c>
      <c r="F772" s="2" t="s">
        <v>82</v>
      </c>
      <c r="G772" s="1">
        <f t="shared" si="48"/>
        <v>1</v>
      </c>
      <c r="H772" t="s">
        <v>83</v>
      </c>
      <c r="I772" t="s">
        <v>120</v>
      </c>
      <c r="J772" t="s">
        <v>85</v>
      </c>
      <c r="K772" t="s">
        <v>86</v>
      </c>
      <c r="L772" t="s">
        <v>166</v>
      </c>
      <c r="M772" t="s">
        <v>88</v>
      </c>
      <c r="N772" t="s">
        <v>151</v>
      </c>
      <c r="O772" t="s">
        <v>90</v>
      </c>
      <c r="P772" t="s">
        <v>90</v>
      </c>
      <c r="Q772" t="s">
        <v>91</v>
      </c>
      <c r="R772" t="s">
        <v>191</v>
      </c>
      <c r="S772">
        <v>5</v>
      </c>
      <c r="T772">
        <v>5</v>
      </c>
      <c r="U772" s="2">
        <v>1982</v>
      </c>
      <c r="V772" s="2">
        <v>1982</v>
      </c>
      <c r="W772" s="1">
        <f t="shared" si="49"/>
        <v>40</v>
      </c>
      <c r="X772" s="1">
        <f t="shared" si="50"/>
        <v>40</v>
      </c>
      <c r="Y772" t="s">
        <v>152</v>
      </c>
      <c r="Z772" t="s">
        <v>94</v>
      </c>
      <c r="AA772" t="s">
        <v>124</v>
      </c>
      <c r="AB772" t="s">
        <v>124</v>
      </c>
      <c r="AC772" t="s">
        <v>117</v>
      </c>
      <c r="AE772">
        <v>0</v>
      </c>
      <c r="AF772" t="s">
        <v>98</v>
      </c>
      <c r="AG772" t="s">
        <v>98</v>
      </c>
      <c r="AH772" t="s">
        <v>118</v>
      </c>
      <c r="AI772" s="1">
        <f>VLOOKUP('Housing Data Set'!AH772, 'Look-Up Tab'!$B$3:$C$8,2,FALSE)</f>
        <v>2</v>
      </c>
      <c r="AJ772" t="s">
        <v>97</v>
      </c>
      <c r="AK772" t="s">
        <v>98</v>
      </c>
      <c r="AL772" t="s">
        <v>130</v>
      </c>
      <c r="AM772" t="s">
        <v>101</v>
      </c>
      <c r="AN772">
        <v>685</v>
      </c>
      <c r="AO772" t="s">
        <v>102</v>
      </c>
      <c r="AP772">
        <v>0</v>
      </c>
      <c r="AQ772">
        <v>173</v>
      </c>
      <c r="AR772">
        <v>858</v>
      </c>
      <c r="AS772" t="s">
        <v>103</v>
      </c>
      <c r="AT772" t="s">
        <v>98</v>
      </c>
      <c r="AU772" t="s">
        <v>105</v>
      </c>
      <c r="AV772" t="s">
        <v>106</v>
      </c>
      <c r="AW772">
        <v>858</v>
      </c>
      <c r="AX772">
        <v>0</v>
      </c>
      <c r="AY772">
        <v>0</v>
      </c>
      <c r="AZ772">
        <v>858</v>
      </c>
      <c r="BA772">
        <v>1</v>
      </c>
      <c r="BB772">
        <v>0</v>
      </c>
      <c r="BC772">
        <v>1</v>
      </c>
      <c r="BD772">
        <v>0</v>
      </c>
      <c r="BE772">
        <v>2</v>
      </c>
      <c r="BF772">
        <v>1</v>
      </c>
      <c r="BG772" t="s">
        <v>98</v>
      </c>
      <c r="BH772" s="1">
        <v>5</v>
      </c>
      <c r="BI772" t="s">
        <v>107</v>
      </c>
      <c r="BJ772" s="2">
        <v>0</v>
      </c>
      <c r="BK772" s="1">
        <f t="shared" si="51"/>
        <v>0</v>
      </c>
      <c r="BL772" t="s">
        <v>83</v>
      </c>
      <c r="BM772" t="s">
        <v>127</v>
      </c>
      <c r="BN772">
        <v>1983</v>
      </c>
      <c r="BO772" t="s">
        <v>102</v>
      </c>
      <c r="BP772">
        <v>2</v>
      </c>
      <c r="BQ772">
        <v>576</v>
      </c>
      <c r="BR772" t="s">
        <v>98</v>
      </c>
      <c r="BS772" t="s">
        <v>98</v>
      </c>
      <c r="BT772" t="s">
        <v>105</v>
      </c>
      <c r="BU772">
        <v>120</v>
      </c>
      <c r="BV772">
        <v>0</v>
      </c>
      <c r="BW772">
        <v>0</v>
      </c>
      <c r="BX772">
        <v>0</v>
      </c>
      <c r="BY772">
        <v>0</v>
      </c>
      <c r="BZ772">
        <v>0</v>
      </c>
      <c r="CA772" t="s">
        <v>83</v>
      </c>
      <c r="CB772" t="s">
        <v>83</v>
      </c>
      <c r="CC772" t="s">
        <v>83</v>
      </c>
      <c r="CD772">
        <v>0</v>
      </c>
      <c r="CE772">
        <v>4</v>
      </c>
      <c r="CF772">
        <v>2009</v>
      </c>
      <c r="CG772" t="s">
        <v>110</v>
      </c>
      <c r="CH772" t="s">
        <v>111</v>
      </c>
      <c r="CI772" s="3">
        <v>134900</v>
      </c>
    </row>
    <row r="773" spans="1:87" x14ac:dyDescent="0.3">
      <c r="A773" s="1">
        <v>772</v>
      </c>
      <c r="B773">
        <v>20</v>
      </c>
      <c r="C773" t="s">
        <v>81</v>
      </c>
      <c r="D773">
        <v>67</v>
      </c>
      <c r="E773" s="1">
        <v>8877</v>
      </c>
      <c r="F773" s="2" t="s">
        <v>82</v>
      </c>
      <c r="G773" s="1">
        <f t="shared" si="48"/>
        <v>1</v>
      </c>
      <c r="H773" t="s">
        <v>83</v>
      </c>
      <c r="I773" t="s">
        <v>84</v>
      </c>
      <c r="J773" t="s">
        <v>85</v>
      </c>
      <c r="K773" t="s">
        <v>86</v>
      </c>
      <c r="L773" t="s">
        <v>87</v>
      </c>
      <c r="M773" t="s">
        <v>88</v>
      </c>
      <c r="N773" t="s">
        <v>185</v>
      </c>
      <c r="O773" t="s">
        <v>90</v>
      </c>
      <c r="P773" t="s">
        <v>90</v>
      </c>
      <c r="Q773" t="s">
        <v>91</v>
      </c>
      <c r="R773" t="s">
        <v>115</v>
      </c>
      <c r="S773">
        <v>4</v>
      </c>
      <c r="T773">
        <v>5</v>
      </c>
      <c r="U773" s="2">
        <v>1951</v>
      </c>
      <c r="V773" s="2">
        <v>1951</v>
      </c>
      <c r="W773" s="1">
        <f t="shared" si="49"/>
        <v>71</v>
      </c>
      <c r="X773" s="1">
        <f t="shared" si="50"/>
        <v>71</v>
      </c>
      <c r="Y773" t="s">
        <v>93</v>
      </c>
      <c r="Z773" t="s">
        <v>94</v>
      </c>
      <c r="AA773" t="s">
        <v>124</v>
      </c>
      <c r="AB773" t="s">
        <v>124</v>
      </c>
      <c r="AC773" t="s">
        <v>117</v>
      </c>
      <c r="AE773">
        <v>0</v>
      </c>
      <c r="AF773" t="s">
        <v>98</v>
      </c>
      <c r="AG773" t="s">
        <v>98</v>
      </c>
      <c r="AH773" t="s">
        <v>118</v>
      </c>
      <c r="AI773" s="1">
        <f>VLOOKUP('Housing Data Set'!AH773, 'Look-Up Tab'!$B$3:$C$8,2,FALSE)</f>
        <v>2</v>
      </c>
      <c r="AJ773" t="s">
        <v>147</v>
      </c>
      <c r="AK773" t="s">
        <v>147</v>
      </c>
      <c r="AL773" t="s">
        <v>100</v>
      </c>
      <c r="AM773" t="s">
        <v>172</v>
      </c>
      <c r="AN773">
        <v>836</v>
      </c>
      <c r="AO773" t="s">
        <v>102</v>
      </c>
      <c r="AP773">
        <v>0</v>
      </c>
      <c r="AQ773">
        <v>0</v>
      </c>
      <c r="AR773">
        <v>836</v>
      </c>
      <c r="AS773" t="s">
        <v>103</v>
      </c>
      <c r="AT773" t="s">
        <v>98</v>
      </c>
      <c r="AU773" t="s">
        <v>105</v>
      </c>
      <c r="AV773" t="s">
        <v>145</v>
      </c>
      <c r="AW773">
        <v>1220</v>
      </c>
      <c r="AX773">
        <v>0</v>
      </c>
      <c r="AY773">
        <v>0</v>
      </c>
      <c r="AZ773">
        <v>1220</v>
      </c>
      <c r="BA773">
        <v>0</v>
      </c>
      <c r="BB773">
        <v>0</v>
      </c>
      <c r="BC773">
        <v>1</v>
      </c>
      <c r="BD773">
        <v>0</v>
      </c>
      <c r="BE773">
        <v>2</v>
      </c>
      <c r="BF773">
        <v>1</v>
      </c>
      <c r="BG773" t="s">
        <v>98</v>
      </c>
      <c r="BH773" s="1">
        <v>6</v>
      </c>
      <c r="BI773" t="s">
        <v>107</v>
      </c>
      <c r="BJ773" s="2">
        <v>0</v>
      </c>
      <c r="BK773" s="1">
        <f t="shared" si="51"/>
        <v>0</v>
      </c>
      <c r="BL773" t="s">
        <v>83</v>
      </c>
      <c r="BM773" t="s">
        <v>127</v>
      </c>
      <c r="BN773">
        <v>1951</v>
      </c>
      <c r="BO773" t="s">
        <v>102</v>
      </c>
      <c r="BP773">
        <v>2</v>
      </c>
      <c r="BQ773">
        <v>396</v>
      </c>
      <c r="BR773" t="s">
        <v>98</v>
      </c>
      <c r="BS773" t="s">
        <v>98</v>
      </c>
      <c r="BT773" t="s">
        <v>105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 t="s">
        <v>83</v>
      </c>
      <c r="CB773" t="s">
        <v>83</v>
      </c>
      <c r="CC773" t="s">
        <v>83</v>
      </c>
      <c r="CD773">
        <v>0</v>
      </c>
      <c r="CE773">
        <v>4</v>
      </c>
      <c r="CF773">
        <v>2006</v>
      </c>
      <c r="CG773" t="s">
        <v>173</v>
      </c>
      <c r="CH773" t="s">
        <v>111</v>
      </c>
      <c r="CI773" s="3">
        <v>102000</v>
      </c>
    </row>
    <row r="774" spans="1:87" x14ac:dyDescent="0.3">
      <c r="A774" s="1">
        <v>773</v>
      </c>
      <c r="B774">
        <v>80</v>
      </c>
      <c r="C774" t="s">
        <v>81</v>
      </c>
      <c r="D774">
        <v>94</v>
      </c>
      <c r="E774" s="1">
        <v>7819</v>
      </c>
      <c r="F774" s="2" t="s">
        <v>82</v>
      </c>
      <c r="G774" s="1">
        <f t="shared" si="48"/>
        <v>1</v>
      </c>
      <c r="H774" t="s">
        <v>83</v>
      </c>
      <c r="I774" t="s">
        <v>84</v>
      </c>
      <c r="J774" t="s">
        <v>85</v>
      </c>
      <c r="K774" t="s">
        <v>86</v>
      </c>
      <c r="L774" t="s">
        <v>87</v>
      </c>
      <c r="M774" t="s">
        <v>88</v>
      </c>
      <c r="N774" t="s">
        <v>185</v>
      </c>
      <c r="O774" t="s">
        <v>90</v>
      </c>
      <c r="P774" t="s">
        <v>90</v>
      </c>
      <c r="Q774" t="s">
        <v>91</v>
      </c>
      <c r="R774" t="s">
        <v>197</v>
      </c>
      <c r="S774">
        <v>6</v>
      </c>
      <c r="T774">
        <v>5</v>
      </c>
      <c r="U774" s="2">
        <v>1976</v>
      </c>
      <c r="V774" s="2">
        <v>1976</v>
      </c>
      <c r="W774" s="1">
        <f t="shared" si="49"/>
        <v>46</v>
      </c>
      <c r="X774" s="1">
        <f t="shared" si="50"/>
        <v>46</v>
      </c>
      <c r="Y774" t="s">
        <v>93</v>
      </c>
      <c r="Z774" t="s">
        <v>94</v>
      </c>
      <c r="AA774" t="s">
        <v>161</v>
      </c>
      <c r="AB774" t="s">
        <v>161</v>
      </c>
      <c r="AC774" t="s">
        <v>117</v>
      </c>
      <c r="AE774">
        <v>0</v>
      </c>
      <c r="AF774" t="s">
        <v>98</v>
      </c>
      <c r="AG774" t="s">
        <v>98</v>
      </c>
      <c r="AH774" t="s">
        <v>118</v>
      </c>
      <c r="AI774" s="1">
        <f>VLOOKUP('Housing Data Set'!AH774, 'Look-Up Tab'!$B$3:$C$8,2,FALSE)</f>
        <v>2</v>
      </c>
      <c r="AJ774" t="s">
        <v>98</v>
      </c>
      <c r="AK774" t="s">
        <v>98</v>
      </c>
      <c r="AL774" t="s">
        <v>130</v>
      </c>
      <c r="AM774" t="s">
        <v>119</v>
      </c>
      <c r="AN774">
        <v>422</v>
      </c>
      <c r="AO774" t="s">
        <v>141</v>
      </c>
      <c r="AP774">
        <v>127</v>
      </c>
      <c r="AQ774">
        <v>480</v>
      </c>
      <c r="AR774">
        <v>1029</v>
      </c>
      <c r="AS774" t="s">
        <v>103</v>
      </c>
      <c r="AT774" t="s">
        <v>98</v>
      </c>
      <c r="AU774" t="s">
        <v>105</v>
      </c>
      <c r="AV774" t="s">
        <v>106</v>
      </c>
      <c r="AW774">
        <v>1117</v>
      </c>
      <c r="AX774">
        <v>0</v>
      </c>
      <c r="AY774">
        <v>0</v>
      </c>
      <c r="AZ774">
        <v>1117</v>
      </c>
      <c r="BA774">
        <v>1</v>
      </c>
      <c r="BB774">
        <v>0</v>
      </c>
      <c r="BC774">
        <v>1</v>
      </c>
      <c r="BD774">
        <v>0</v>
      </c>
      <c r="BE774">
        <v>3</v>
      </c>
      <c r="BF774">
        <v>1</v>
      </c>
      <c r="BG774" t="s">
        <v>98</v>
      </c>
      <c r="BH774" s="1">
        <v>6</v>
      </c>
      <c r="BI774" t="s">
        <v>107</v>
      </c>
      <c r="BJ774" s="2">
        <v>1</v>
      </c>
      <c r="BK774" s="1">
        <f t="shared" si="51"/>
        <v>1</v>
      </c>
      <c r="BL774" t="s">
        <v>98</v>
      </c>
      <c r="BM774" t="s">
        <v>127</v>
      </c>
      <c r="BN774">
        <v>1976</v>
      </c>
      <c r="BO774" t="s">
        <v>102</v>
      </c>
      <c r="BP774">
        <v>2</v>
      </c>
      <c r="BQ774">
        <v>672</v>
      </c>
      <c r="BR774" t="s">
        <v>98</v>
      </c>
      <c r="BS774" t="s">
        <v>98</v>
      </c>
      <c r="BT774" t="s">
        <v>105</v>
      </c>
      <c r="BU774">
        <v>144</v>
      </c>
      <c r="BV774">
        <v>0</v>
      </c>
      <c r="BW774">
        <v>0</v>
      </c>
      <c r="BX774">
        <v>0</v>
      </c>
      <c r="BY774">
        <v>0</v>
      </c>
      <c r="BZ774">
        <v>0</v>
      </c>
      <c r="CA774" t="s">
        <v>83</v>
      </c>
      <c r="CB774" t="s">
        <v>134</v>
      </c>
      <c r="CC774" t="s">
        <v>83</v>
      </c>
      <c r="CD774">
        <v>0</v>
      </c>
      <c r="CE774">
        <v>3</v>
      </c>
      <c r="CF774">
        <v>2010</v>
      </c>
      <c r="CG774" t="s">
        <v>110</v>
      </c>
      <c r="CH774" t="s">
        <v>128</v>
      </c>
      <c r="CI774" s="3">
        <v>107000</v>
      </c>
    </row>
    <row r="775" spans="1:87" x14ac:dyDescent="0.3">
      <c r="A775" s="1">
        <v>774</v>
      </c>
      <c r="B775">
        <v>20</v>
      </c>
      <c r="C775" t="s">
        <v>81</v>
      </c>
      <c r="D775">
        <v>70</v>
      </c>
      <c r="E775" s="1">
        <v>10150</v>
      </c>
      <c r="F775" s="2" t="s">
        <v>82</v>
      </c>
      <c r="G775" s="1">
        <f t="shared" si="48"/>
        <v>1</v>
      </c>
      <c r="H775" t="s">
        <v>83</v>
      </c>
      <c r="I775" t="s">
        <v>84</v>
      </c>
      <c r="J775" t="s">
        <v>85</v>
      </c>
      <c r="K775" t="s">
        <v>86</v>
      </c>
      <c r="L775" t="s">
        <v>87</v>
      </c>
      <c r="M775" t="s">
        <v>88</v>
      </c>
      <c r="N775" t="s">
        <v>162</v>
      </c>
      <c r="O775" t="s">
        <v>114</v>
      </c>
      <c r="P775" t="s">
        <v>90</v>
      </c>
      <c r="Q775" t="s">
        <v>91</v>
      </c>
      <c r="R775" t="s">
        <v>115</v>
      </c>
      <c r="S775">
        <v>5</v>
      </c>
      <c r="T775">
        <v>5</v>
      </c>
      <c r="U775" s="2">
        <v>1958</v>
      </c>
      <c r="V775" s="2">
        <v>1958</v>
      </c>
      <c r="W775" s="1">
        <f t="shared" si="49"/>
        <v>64</v>
      </c>
      <c r="X775" s="1">
        <f t="shared" si="50"/>
        <v>64</v>
      </c>
      <c r="Y775" t="s">
        <v>93</v>
      </c>
      <c r="Z775" t="s">
        <v>94</v>
      </c>
      <c r="AA775" t="s">
        <v>124</v>
      </c>
      <c r="AB775" t="s">
        <v>124</v>
      </c>
      <c r="AC775" t="s">
        <v>117</v>
      </c>
      <c r="AE775">
        <v>1</v>
      </c>
      <c r="AF775" t="s">
        <v>98</v>
      </c>
      <c r="AG775" t="s">
        <v>98</v>
      </c>
      <c r="AH775" t="s">
        <v>118</v>
      </c>
      <c r="AI775" s="1">
        <f>VLOOKUP('Housing Data Set'!AH775, 'Look-Up Tab'!$B$3:$C$8,2,FALSE)</f>
        <v>2</v>
      </c>
      <c r="AJ775" t="s">
        <v>98</v>
      </c>
      <c r="AK775" t="s">
        <v>98</v>
      </c>
      <c r="AL775" t="s">
        <v>100</v>
      </c>
      <c r="AM775" t="s">
        <v>153</v>
      </c>
      <c r="AN775">
        <v>456</v>
      </c>
      <c r="AO775" t="s">
        <v>102</v>
      </c>
      <c r="AP775">
        <v>0</v>
      </c>
      <c r="AQ775">
        <v>456</v>
      </c>
      <c r="AR775">
        <v>912</v>
      </c>
      <c r="AS775" t="s">
        <v>103</v>
      </c>
      <c r="AT775" t="s">
        <v>104</v>
      </c>
      <c r="AU775" t="s">
        <v>105</v>
      </c>
      <c r="AV775" t="s">
        <v>164</v>
      </c>
      <c r="AW775">
        <v>912</v>
      </c>
      <c r="AX775">
        <v>0</v>
      </c>
      <c r="AY775">
        <v>0</v>
      </c>
      <c r="AZ775">
        <v>912</v>
      </c>
      <c r="BA775">
        <v>0</v>
      </c>
      <c r="BB775">
        <v>0</v>
      </c>
      <c r="BC775">
        <v>1</v>
      </c>
      <c r="BD775">
        <v>0</v>
      </c>
      <c r="BE775">
        <v>2</v>
      </c>
      <c r="BF775">
        <v>1</v>
      </c>
      <c r="BG775" t="s">
        <v>98</v>
      </c>
      <c r="BH775" s="1">
        <v>5</v>
      </c>
      <c r="BI775" t="s">
        <v>107</v>
      </c>
      <c r="BJ775" s="2">
        <v>0</v>
      </c>
      <c r="BK775" s="1">
        <f t="shared" si="51"/>
        <v>0</v>
      </c>
      <c r="BL775" t="s">
        <v>83</v>
      </c>
      <c r="BM775" t="s">
        <v>108</v>
      </c>
      <c r="BN775">
        <v>1958</v>
      </c>
      <c r="BO775" t="s">
        <v>109</v>
      </c>
      <c r="BP775">
        <v>1</v>
      </c>
      <c r="BQ775">
        <v>275</v>
      </c>
      <c r="BR775" t="s">
        <v>98</v>
      </c>
      <c r="BS775" t="s">
        <v>98</v>
      </c>
      <c r="BT775" t="s">
        <v>105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 t="s">
        <v>83</v>
      </c>
      <c r="CB775" t="s">
        <v>83</v>
      </c>
      <c r="CC775" t="s">
        <v>83</v>
      </c>
      <c r="CD775">
        <v>0</v>
      </c>
      <c r="CE775">
        <v>7</v>
      </c>
      <c r="CF775">
        <v>2007</v>
      </c>
      <c r="CG775" t="s">
        <v>173</v>
      </c>
      <c r="CH775" t="s">
        <v>111</v>
      </c>
      <c r="CI775" s="3">
        <v>114500</v>
      </c>
    </row>
    <row r="776" spans="1:87" x14ac:dyDescent="0.3">
      <c r="A776" s="1">
        <v>775</v>
      </c>
      <c r="B776">
        <v>20</v>
      </c>
      <c r="C776" t="s">
        <v>81</v>
      </c>
      <c r="D776">
        <v>110</v>
      </c>
      <c r="E776" s="1">
        <v>14226</v>
      </c>
      <c r="F776" s="2" t="s">
        <v>82</v>
      </c>
      <c r="G776" s="1">
        <f t="shared" si="48"/>
        <v>1</v>
      </c>
      <c r="H776" t="s">
        <v>83</v>
      </c>
      <c r="I776" t="s">
        <v>84</v>
      </c>
      <c r="J776" t="s">
        <v>85</v>
      </c>
      <c r="K776" t="s">
        <v>86</v>
      </c>
      <c r="L776" t="s">
        <v>122</v>
      </c>
      <c r="M776" t="s">
        <v>88</v>
      </c>
      <c r="N776" t="s">
        <v>154</v>
      </c>
      <c r="O776" t="s">
        <v>90</v>
      </c>
      <c r="P776" t="s">
        <v>90</v>
      </c>
      <c r="Q776" t="s">
        <v>91</v>
      </c>
      <c r="R776" t="s">
        <v>115</v>
      </c>
      <c r="S776">
        <v>8</v>
      </c>
      <c r="T776">
        <v>5</v>
      </c>
      <c r="U776" s="2">
        <v>2006</v>
      </c>
      <c r="V776" s="2">
        <v>2006</v>
      </c>
      <c r="W776" s="1">
        <f t="shared" si="49"/>
        <v>16</v>
      </c>
      <c r="X776" s="1">
        <f t="shared" si="50"/>
        <v>16</v>
      </c>
      <c r="Y776" t="s">
        <v>152</v>
      </c>
      <c r="Z776" t="s">
        <v>94</v>
      </c>
      <c r="AA776" t="s">
        <v>95</v>
      </c>
      <c r="AB776" t="s">
        <v>95</v>
      </c>
      <c r="AC776" t="s">
        <v>96</v>
      </c>
      <c r="AE776">
        <v>375</v>
      </c>
      <c r="AF776" t="s">
        <v>97</v>
      </c>
      <c r="AG776" t="s">
        <v>98</v>
      </c>
      <c r="AH776" t="s">
        <v>99</v>
      </c>
      <c r="AI776" s="1">
        <f>VLOOKUP('Housing Data Set'!AH776, 'Look-Up Tab'!$B$3:$C$8,2,FALSE)</f>
        <v>3</v>
      </c>
      <c r="AJ776" t="s">
        <v>97</v>
      </c>
      <c r="AK776" t="s">
        <v>98</v>
      </c>
      <c r="AL776" t="s">
        <v>130</v>
      </c>
      <c r="AM776" t="s">
        <v>102</v>
      </c>
      <c r="AN776">
        <v>0</v>
      </c>
      <c r="AO776" t="s">
        <v>102</v>
      </c>
      <c r="AP776">
        <v>0</v>
      </c>
      <c r="AQ776">
        <v>1935</v>
      </c>
      <c r="AR776">
        <v>1935</v>
      </c>
      <c r="AS776" t="s">
        <v>103</v>
      </c>
      <c r="AT776" t="s">
        <v>97</v>
      </c>
      <c r="AU776" t="s">
        <v>105</v>
      </c>
      <c r="AV776" t="s">
        <v>106</v>
      </c>
      <c r="AW776">
        <v>1973</v>
      </c>
      <c r="AX776">
        <v>0</v>
      </c>
      <c r="AY776">
        <v>0</v>
      </c>
      <c r="AZ776">
        <v>1973</v>
      </c>
      <c r="BA776">
        <v>0</v>
      </c>
      <c r="BB776">
        <v>0</v>
      </c>
      <c r="BC776">
        <v>2</v>
      </c>
      <c r="BD776">
        <v>0</v>
      </c>
      <c r="BE776">
        <v>3</v>
      </c>
      <c r="BF776">
        <v>1</v>
      </c>
      <c r="BG776" t="s">
        <v>97</v>
      </c>
      <c r="BH776" s="1">
        <v>9</v>
      </c>
      <c r="BI776" t="s">
        <v>107</v>
      </c>
      <c r="BJ776" s="2">
        <v>1</v>
      </c>
      <c r="BK776" s="1">
        <f t="shared" si="51"/>
        <v>1</v>
      </c>
      <c r="BL776" t="s">
        <v>97</v>
      </c>
      <c r="BM776" t="s">
        <v>108</v>
      </c>
      <c r="BN776">
        <v>2006</v>
      </c>
      <c r="BO776" t="s">
        <v>157</v>
      </c>
      <c r="BP776">
        <v>3</v>
      </c>
      <c r="BQ776">
        <v>895</v>
      </c>
      <c r="BR776" t="s">
        <v>98</v>
      </c>
      <c r="BS776" t="s">
        <v>98</v>
      </c>
      <c r="BT776" t="s">
        <v>105</v>
      </c>
      <c r="BU776">
        <v>315</v>
      </c>
      <c r="BV776">
        <v>45</v>
      </c>
      <c r="BW776">
        <v>0</v>
      </c>
      <c r="BX776">
        <v>0</v>
      </c>
      <c r="BY776">
        <v>0</v>
      </c>
      <c r="BZ776">
        <v>0</v>
      </c>
      <c r="CA776" t="s">
        <v>83</v>
      </c>
      <c r="CB776" t="s">
        <v>83</v>
      </c>
      <c r="CC776" t="s">
        <v>83</v>
      </c>
      <c r="CD776">
        <v>0</v>
      </c>
      <c r="CE776">
        <v>7</v>
      </c>
      <c r="CF776">
        <v>2007</v>
      </c>
      <c r="CG776" t="s">
        <v>158</v>
      </c>
      <c r="CH776" t="s">
        <v>159</v>
      </c>
      <c r="CI776" s="3">
        <v>395000</v>
      </c>
    </row>
    <row r="777" spans="1:87" x14ac:dyDescent="0.3">
      <c r="A777" s="1">
        <v>776</v>
      </c>
      <c r="B777">
        <v>120</v>
      </c>
      <c r="C777" t="s">
        <v>142</v>
      </c>
      <c r="D777">
        <v>32</v>
      </c>
      <c r="E777" s="1">
        <v>4500</v>
      </c>
      <c r="F777" s="2" t="s">
        <v>82</v>
      </c>
      <c r="G777" s="1">
        <f t="shared" si="48"/>
        <v>1</v>
      </c>
      <c r="H777" t="s">
        <v>83</v>
      </c>
      <c r="I777" t="s">
        <v>84</v>
      </c>
      <c r="J777" t="s">
        <v>85</v>
      </c>
      <c r="K777" t="s">
        <v>86</v>
      </c>
      <c r="L777" t="s">
        <v>112</v>
      </c>
      <c r="M777" t="s">
        <v>88</v>
      </c>
      <c r="N777" t="s">
        <v>131</v>
      </c>
      <c r="O777" t="s">
        <v>90</v>
      </c>
      <c r="P777" t="s">
        <v>90</v>
      </c>
      <c r="Q777" t="s">
        <v>179</v>
      </c>
      <c r="R777" t="s">
        <v>115</v>
      </c>
      <c r="S777">
        <v>6</v>
      </c>
      <c r="T777">
        <v>5</v>
      </c>
      <c r="U777" s="2">
        <v>1998</v>
      </c>
      <c r="V777" s="2">
        <v>1998</v>
      </c>
      <c r="W777" s="1">
        <f t="shared" si="49"/>
        <v>24</v>
      </c>
      <c r="X777" s="1">
        <f t="shared" si="50"/>
        <v>24</v>
      </c>
      <c r="Y777" t="s">
        <v>152</v>
      </c>
      <c r="Z777" t="s">
        <v>94</v>
      </c>
      <c r="AA777" t="s">
        <v>95</v>
      </c>
      <c r="AB777" t="s">
        <v>95</v>
      </c>
      <c r="AC777" t="s">
        <v>96</v>
      </c>
      <c r="AE777">
        <v>320</v>
      </c>
      <c r="AF777" t="s">
        <v>98</v>
      </c>
      <c r="AG777" t="s">
        <v>98</v>
      </c>
      <c r="AH777" t="s">
        <v>99</v>
      </c>
      <c r="AI777" s="1">
        <f>VLOOKUP('Housing Data Set'!AH777, 'Look-Up Tab'!$B$3:$C$8,2,FALSE)</f>
        <v>3</v>
      </c>
      <c r="AJ777" t="s">
        <v>104</v>
      </c>
      <c r="AK777" t="s">
        <v>98</v>
      </c>
      <c r="AL777" t="s">
        <v>100</v>
      </c>
      <c r="AM777" t="s">
        <v>101</v>
      </c>
      <c r="AN777">
        <v>866</v>
      </c>
      <c r="AO777" t="s">
        <v>102</v>
      </c>
      <c r="AP777">
        <v>0</v>
      </c>
      <c r="AQ777">
        <v>338</v>
      </c>
      <c r="AR777">
        <v>1204</v>
      </c>
      <c r="AS777" t="s">
        <v>103</v>
      </c>
      <c r="AT777" t="s">
        <v>104</v>
      </c>
      <c r="AU777" t="s">
        <v>105</v>
      </c>
      <c r="AV777" t="s">
        <v>106</v>
      </c>
      <c r="AW777">
        <v>1204</v>
      </c>
      <c r="AX777">
        <v>0</v>
      </c>
      <c r="AY777">
        <v>0</v>
      </c>
      <c r="AZ777">
        <v>1204</v>
      </c>
      <c r="BA777">
        <v>1</v>
      </c>
      <c r="BB777">
        <v>0</v>
      </c>
      <c r="BC777">
        <v>2</v>
      </c>
      <c r="BD777">
        <v>0</v>
      </c>
      <c r="BE777">
        <v>2</v>
      </c>
      <c r="BF777">
        <v>1</v>
      </c>
      <c r="BG777" t="s">
        <v>98</v>
      </c>
      <c r="BH777" s="1">
        <v>5</v>
      </c>
      <c r="BI777" t="s">
        <v>107</v>
      </c>
      <c r="BJ777" s="2">
        <v>0</v>
      </c>
      <c r="BK777" s="1">
        <f t="shared" si="51"/>
        <v>0</v>
      </c>
      <c r="BL777" t="s">
        <v>83</v>
      </c>
      <c r="BM777" t="s">
        <v>108</v>
      </c>
      <c r="BN777">
        <v>1998</v>
      </c>
      <c r="BO777" t="s">
        <v>157</v>
      </c>
      <c r="BP777">
        <v>2</v>
      </c>
      <c r="BQ777">
        <v>412</v>
      </c>
      <c r="BR777" t="s">
        <v>98</v>
      </c>
      <c r="BS777" t="s">
        <v>98</v>
      </c>
      <c r="BT777" t="s">
        <v>105</v>
      </c>
      <c r="BU777">
        <v>0</v>
      </c>
      <c r="BV777">
        <v>247</v>
      </c>
      <c r="BW777">
        <v>0</v>
      </c>
      <c r="BX777">
        <v>0</v>
      </c>
      <c r="BY777">
        <v>0</v>
      </c>
      <c r="BZ777">
        <v>0</v>
      </c>
      <c r="CA777" t="s">
        <v>83</v>
      </c>
      <c r="CB777" t="s">
        <v>83</v>
      </c>
      <c r="CC777" t="s">
        <v>83</v>
      </c>
      <c r="CD777">
        <v>0</v>
      </c>
      <c r="CE777">
        <v>6</v>
      </c>
      <c r="CF777">
        <v>2009</v>
      </c>
      <c r="CG777" t="s">
        <v>110</v>
      </c>
      <c r="CH777" t="s">
        <v>111</v>
      </c>
      <c r="CI777" s="3">
        <v>162000</v>
      </c>
    </row>
    <row r="778" spans="1:87" x14ac:dyDescent="0.3">
      <c r="A778" s="1">
        <v>777</v>
      </c>
      <c r="B778">
        <v>20</v>
      </c>
      <c r="C778" t="s">
        <v>81</v>
      </c>
      <c r="D778">
        <v>86</v>
      </c>
      <c r="E778" s="1">
        <v>11210</v>
      </c>
      <c r="F778" s="2" t="s">
        <v>82</v>
      </c>
      <c r="G778" s="1">
        <f t="shared" si="48"/>
        <v>1</v>
      </c>
      <c r="H778" t="s">
        <v>83</v>
      </c>
      <c r="I778" t="s">
        <v>120</v>
      </c>
      <c r="J778" t="s">
        <v>85</v>
      </c>
      <c r="K778" t="s">
        <v>86</v>
      </c>
      <c r="L778" t="s">
        <v>87</v>
      </c>
      <c r="M778" t="s">
        <v>88</v>
      </c>
      <c r="N778" t="s">
        <v>89</v>
      </c>
      <c r="O778" t="s">
        <v>90</v>
      </c>
      <c r="P778" t="s">
        <v>90</v>
      </c>
      <c r="Q778" t="s">
        <v>91</v>
      </c>
      <c r="R778" t="s">
        <v>115</v>
      </c>
      <c r="S778">
        <v>7</v>
      </c>
      <c r="T778">
        <v>5</v>
      </c>
      <c r="U778" s="2">
        <v>2005</v>
      </c>
      <c r="V778" s="2">
        <v>2006</v>
      </c>
      <c r="W778" s="1">
        <f t="shared" si="49"/>
        <v>17</v>
      </c>
      <c r="X778" s="1">
        <f t="shared" si="50"/>
        <v>16</v>
      </c>
      <c r="Y778" t="s">
        <v>93</v>
      </c>
      <c r="Z778" t="s">
        <v>94</v>
      </c>
      <c r="AA778" t="s">
        <v>95</v>
      </c>
      <c r="AB778" t="s">
        <v>95</v>
      </c>
      <c r="AC778" t="s">
        <v>96</v>
      </c>
      <c r="AE778">
        <v>240</v>
      </c>
      <c r="AF778" t="s">
        <v>97</v>
      </c>
      <c r="AG778" t="s">
        <v>98</v>
      </c>
      <c r="AH778" t="s">
        <v>99</v>
      </c>
      <c r="AI778" s="1">
        <f>VLOOKUP('Housing Data Set'!AH778, 'Look-Up Tab'!$B$3:$C$8,2,FALSE)</f>
        <v>3</v>
      </c>
      <c r="AJ778" t="s">
        <v>97</v>
      </c>
      <c r="AK778" t="s">
        <v>98</v>
      </c>
      <c r="AL778" t="s">
        <v>130</v>
      </c>
      <c r="AM778" t="s">
        <v>101</v>
      </c>
      <c r="AN778">
        <v>20</v>
      </c>
      <c r="AO778" t="s">
        <v>102</v>
      </c>
      <c r="AP778">
        <v>0</v>
      </c>
      <c r="AQ778">
        <v>1594</v>
      </c>
      <c r="AR778">
        <v>1614</v>
      </c>
      <c r="AS778" t="s">
        <v>103</v>
      </c>
      <c r="AT778" t="s">
        <v>104</v>
      </c>
      <c r="AU778" t="s">
        <v>105</v>
      </c>
      <c r="AV778" t="s">
        <v>106</v>
      </c>
      <c r="AW778">
        <v>1614</v>
      </c>
      <c r="AX778">
        <v>0</v>
      </c>
      <c r="AY778">
        <v>0</v>
      </c>
      <c r="AZ778">
        <v>1614</v>
      </c>
      <c r="BA778">
        <v>0</v>
      </c>
      <c r="BB778">
        <v>0</v>
      </c>
      <c r="BC778">
        <v>2</v>
      </c>
      <c r="BD778">
        <v>0</v>
      </c>
      <c r="BE778">
        <v>3</v>
      </c>
      <c r="BF778">
        <v>1</v>
      </c>
      <c r="BG778" t="s">
        <v>97</v>
      </c>
      <c r="BH778" s="1">
        <v>7</v>
      </c>
      <c r="BI778" t="s">
        <v>107</v>
      </c>
      <c r="BJ778" s="2">
        <v>0</v>
      </c>
      <c r="BK778" s="1">
        <f t="shared" si="51"/>
        <v>0</v>
      </c>
      <c r="BL778" t="s">
        <v>83</v>
      </c>
      <c r="BM778" t="s">
        <v>108</v>
      </c>
      <c r="BN778">
        <v>2005</v>
      </c>
      <c r="BO778" t="s">
        <v>109</v>
      </c>
      <c r="BP778">
        <v>3</v>
      </c>
      <c r="BQ778">
        <v>865</v>
      </c>
      <c r="BR778" t="s">
        <v>98</v>
      </c>
      <c r="BS778" t="s">
        <v>98</v>
      </c>
      <c r="BT778" t="s">
        <v>105</v>
      </c>
      <c r="BU778">
        <v>144</v>
      </c>
      <c r="BV778">
        <v>59</v>
      </c>
      <c r="BW778">
        <v>0</v>
      </c>
      <c r="BX778">
        <v>0</v>
      </c>
      <c r="BY778">
        <v>0</v>
      </c>
      <c r="BZ778">
        <v>0</v>
      </c>
      <c r="CA778" t="s">
        <v>83</v>
      </c>
      <c r="CB778" t="s">
        <v>83</v>
      </c>
      <c r="CC778" t="s">
        <v>83</v>
      </c>
      <c r="CD778">
        <v>0</v>
      </c>
      <c r="CE778">
        <v>7</v>
      </c>
      <c r="CF778">
        <v>2006</v>
      </c>
      <c r="CG778" t="s">
        <v>158</v>
      </c>
      <c r="CH778" t="s">
        <v>159</v>
      </c>
      <c r="CI778" s="3">
        <v>221500</v>
      </c>
    </row>
    <row r="779" spans="1:87" x14ac:dyDescent="0.3">
      <c r="A779" s="1">
        <v>778</v>
      </c>
      <c r="B779">
        <v>20</v>
      </c>
      <c r="C779" t="s">
        <v>81</v>
      </c>
      <c r="D779">
        <v>100</v>
      </c>
      <c r="E779" s="1">
        <v>13350</v>
      </c>
      <c r="F779" s="2" t="s">
        <v>82</v>
      </c>
      <c r="G779" s="1">
        <f t="shared" si="48"/>
        <v>1</v>
      </c>
      <c r="H779" t="s">
        <v>83</v>
      </c>
      <c r="I779" t="s">
        <v>120</v>
      </c>
      <c r="J779" t="s">
        <v>85</v>
      </c>
      <c r="K779" t="s">
        <v>86</v>
      </c>
      <c r="L779" t="s">
        <v>87</v>
      </c>
      <c r="M779" t="s">
        <v>88</v>
      </c>
      <c r="N779" t="s">
        <v>151</v>
      </c>
      <c r="O779" t="s">
        <v>90</v>
      </c>
      <c r="P779" t="s">
        <v>90</v>
      </c>
      <c r="Q779" t="s">
        <v>91</v>
      </c>
      <c r="R779" t="s">
        <v>115</v>
      </c>
      <c r="S779">
        <v>5</v>
      </c>
      <c r="T779">
        <v>5</v>
      </c>
      <c r="U779" s="2">
        <v>1974</v>
      </c>
      <c r="V779" s="2">
        <v>1974</v>
      </c>
      <c r="W779" s="1">
        <f t="shared" si="49"/>
        <v>48</v>
      </c>
      <c r="X779" s="1">
        <f t="shared" si="50"/>
        <v>48</v>
      </c>
      <c r="Y779" t="s">
        <v>152</v>
      </c>
      <c r="Z779" t="s">
        <v>94</v>
      </c>
      <c r="AA779" t="s">
        <v>140</v>
      </c>
      <c r="AB779" t="s">
        <v>161</v>
      </c>
      <c r="AC779" t="s">
        <v>117</v>
      </c>
      <c r="AE779">
        <v>0</v>
      </c>
      <c r="AF779" t="s">
        <v>98</v>
      </c>
      <c r="AG779" t="s">
        <v>98</v>
      </c>
      <c r="AH779" t="s">
        <v>118</v>
      </c>
      <c r="AI779" s="1">
        <f>VLOOKUP('Housing Data Set'!AH779, 'Look-Up Tab'!$B$3:$C$8,2,FALSE)</f>
        <v>2</v>
      </c>
      <c r="AJ779" t="s">
        <v>98</v>
      </c>
      <c r="AK779" t="s">
        <v>98</v>
      </c>
      <c r="AL779" t="s">
        <v>100</v>
      </c>
      <c r="AM779" t="s">
        <v>119</v>
      </c>
      <c r="AN779">
        <v>762</v>
      </c>
      <c r="AO779" t="s">
        <v>102</v>
      </c>
      <c r="AP779">
        <v>0</v>
      </c>
      <c r="AQ779">
        <v>102</v>
      </c>
      <c r="AR779">
        <v>864</v>
      </c>
      <c r="AS779" t="s">
        <v>103</v>
      </c>
      <c r="AT779" t="s">
        <v>98</v>
      </c>
      <c r="AU779" t="s">
        <v>105</v>
      </c>
      <c r="AV779" t="s">
        <v>106</v>
      </c>
      <c r="AW779">
        <v>894</v>
      </c>
      <c r="AX779">
        <v>0</v>
      </c>
      <c r="AY779">
        <v>0</v>
      </c>
      <c r="AZ779">
        <v>894</v>
      </c>
      <c r="BA779">
        <v>1</v>
      </c>
      <c r="BB779">
        <v>0</v>
      </c>
      <c r="BC779">
        <v>1</v>
      </c>
      <c r="BD779">
        <v>0</v>
      </c>
      <c r="BE779">
        <v>3</v>
      </c>
      <c r="BF779">
        <v>1</v>
      </c>
      <c r="BG779" t="s">
        <v>98</v>
      </c>
      <c r="BH779" s="1">
        <v>5</v>
      </c>
      <c r="BI779" t="s">
        <v>107</v>
      </c>
      <c r="BJ779" s="2">
        <v>1</v>
      </c>
      <c r="BK779" s="1">
        <f t="shared" si="51"/>
        <v>1</v>
      </c>
      <c r="BL779" t="s">
        <v>147</v>
      </c>
      <c r="BM779" t="s">
        <v>108</v>
      </c>
      <c r="BN779">
        <v>1974</v>
      </c>
      <c r="BO779" t="s">
        <v>102</v>
      </c>
      <c r="BP779">
        <v>2</v>
      </c>
      <c r="BQ779">
        <v>440</v>
      </c>
      <c r="BR779" t="s">
        <v>98</v>
      </c>
      <c r="BS779" t="s">
        <v>98</v>
      </c>
      <c r="BT779" t="s">
        <v>105</v>
      </c>
      <c r="BU779">
        <v>241</v>
      </c>
      <c r="BV779">
        <v>0</v>
      </c>
      <c r="BW779">
        <v>0</v>
      </c>
      <c r="BX779">
        <v>0</v>
      </c>
      <c r="BY779">
        <v>0</v>
      </c>
      <c r="BZ779">
        <v>0</v>
      </c>
      <c r="CA779" t="s">
        <v>83</v>
      </c>
      <c r="CB779" t="s">
        <v>134</v>
      </c>
      <c r="CC779" t="s">
        <v>83</v>
      </c>
      <c r="CD779">
        <v>0</v>
      </c>
      <c r="CE779">
        <v>6</v>
      </c>
      <c r="CF779">
        <v>2006</v>
      </c>
      <c r="CG779" t="s">
        <v>110</v>
      </c>
      <c r="CH779" t="s">
        <v>111</v>
      </c>
      <c r="CI779" s="3">
        <v>142500</v>
      </c>
    </row>
    <row r="780" spans="1:87" x14ac:dyDescent="0.3">
      <c r="A780" s="1">
        <v>779</v>
      </c>
      <c r="B780">
        <v>90</v>
      </c>
      <c r="C780" t="s">
        <v>239</v>
      </c>
      <c r="D780">
        <v>60</v>
      </c>
      <c r="E780" s="1">
        <v>8400</v>
      </c>
      <c r="F780" s="2" t="s">
        <v>82</v>
      </c>
      <c r="G780" s="1">
        <f t="shared" si="48"/>
        <v>1</v>
      </c>
      <c r="H780" t="s">
        <v>83</v>
      </c>
      <c r="I780" t="s">
        <v>84</v>
      </c>
      <c r="J780" t="s">
        <v>85</v>
      </c>
      <c r="K780" t="s">
        <v>86</v>
      </c>
      <c r="L780" t="s">
        <v>87</v>
      </c>
      <c r="M780" t="s">
        <v>88</v>
      </c>
      <c r="N780" t="s">
        <v>170</v>
      </c>
      <c r="O780" t="s">
        <v>114</v>
      </c>
      <c r="P780" t="s">
        <v>90</v>
      </c>
      <c r="Q780" t="s">
        <v>167</v>
      </c>
      <c r="R780" t="s">
        <v>115</v>
      </c>
      <c r="S780">
        <v>5</v>
      </c>
      <c r="T780">
        <v>5</v>
      </c>
      <c r="U780" s="2">
        <v>1977</v>
      </c>
      <c r="V780" s="2">
        <v>1977</v>
      </c>
      <c r="W780" s="1">
        <f t="shared" si="49"/>
        <v>45</v>
      </c>
      <c r="X780" s="1">
        <f t="shared" si="50"/>
        <v>45</v>
      </c>
      <c r="Y780" t="s">
        <v>93</v>
      </c>
      <c r="Z780" t="s">
        <v>94</v>
      </c>
      <c r="AA780" t="s">
        <v>161</v>
      </c>
      <c r="AB780" t="s">
        <v>161</v>
      </c>
      <c r="AC780" t="s">
        <v>96</v>
      </c>
      <c r="AE780">
        <v>320</v>
      </c>
      <c r="AF780" t="s">
        <v>98</v>
      </c>
      <c r="AG780" t="s">
        <v>98</v>
      </c>
      <c r="AH780" t="s">
        <v>168</v>
      </c>
      <c r="AI780" s="1">
        <f>VLOOKUP('Housing Data Set'!AH780, 'Look-Up Tab'!$B$3:$C$8,2,FALSE)</f>
        <v>4</v>
      </c>
      <c r="AJ780" t="s">
        <v>83</v>
      </c>
      <c r="AK780" t="s">
        <v>83</v>
      </c>
      <c r="AL780" t="s">
        <v>83</v>
      </c>
      <c r="AM780" t="s">
        <v>83</v>
      </c>
      <c r="AN780">
        <v>0</v>
      </c>
      <c r="AO780" t="s">
        <v>83</v>
      </c>
      <c r="AP780">
        <v>0</v>
      </c>
      <c r="AQ780">
        <v>0</v>
      </c>
      <c r="AR780">
        <v>0</v>
      </c>
      <c r="AS780" t="s">
        <v>103</v>
      </c>
      <c r="AT780" t="s">
        <v>98</v>
      </c>
      <c r="AU780" t="s">
        <v>105</v>
      </c>
      <c r="AV780" t="s">
        <v>106</v>
      </c>
      <c r="AW780">
        <v>2020</v>
      </c>
      <c r="AX780">
        <v>0</v>
      </c>
      <c r="AY780">
        <v>0</v>
      </c>
      <c r="AZ780">
        <v>2020</v>
      </c>
      <c r="BA780">
        <v>0</v>
      </c>
      <c r="BB780">
        <v>0</v>
      </c>
      <c r="BC780">
        <v>2</v>
      </c>
      <c r="BD780">
        <v>0</v>
      </c>
      <c r="BE780">
        <v>4</v>
      </c>
      <c r="BF780">
        <v>2</v>
      </c>
      <c r="BG780" t="s">
        <v>98</v>
      </c>
      <c r="BH780" s="1">
        <v>10</v>
      </c>
      <c r="BI780" t="s">
        <v>107</v>
      </c>
      <c r="BJ780" s="2">
        <v>2</v>
      </c>
      <c r="BK780" s="1">
        <f t="shared" si="51"/>
        <v>1</v>
      </c>
      <c r="BL780" t="s">
        <v>98</v>
      </c>
      <c r="BM780" t="s">
        <v>127</v>
      </c>
      <c r="BN780">
        <v>1977</v>
      </c>
      <c r="BO780" t="s">
        <v>102</v>
      </c>
      <c r="BP780">
        <v>2</v>
      </c>
      <c r="BQ780">
        <v>630</v>
      </c>
      <c r="BR780" t="s">
        <v>98</v>
      </c>
      <c r="BS780" t="s">
        <v>98</v>
      </c>
      <c r="BT780" t="s">
        <v>105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 t="s">
        <v>83</v>
      </c>
      <c r="CB780" t="s">
        <v>83</v>
      </c>
      <c r="CC780" t="s">
        <v>83</v>
      </c>
      <c r="CD780">
        <v>0</v>
      </c>
      <c r="CE780">
        <v>10</v>
      </c>
      <c r="CF780">
        <v>2007</v>
      </c>
      <c r="CG780" t="s">
        <v>110</v>
      </c>
      <c r="CH780" t="s">
        <v>111</v>
      </c>
      <c r="CI780" s="3">
        <v>144000</v>
      </c>
    </row>
    <row r="781" spans="1:87" x14ac:dyDescent="0.3">
      <c r="A781" s="1">
        <v>780</v>
      </c>
      <c r="B781">
        <v>90</v>
      </c>
      <c r="C781" t="s">
        <v>81</v>
      </c>
      <c r="D781">
        <v>78</v>
      </c>
      <c r="E781" s="1">
        <v>10530</v>
      </c>
      <c r="F781" s="2" t="s">
        <v>82</v>
      </c>
      <c r="G781" s="1">
        <f t="shared" si="48"/>
        <v>1</v>
      </c>
      <c r="H781" t="s">
        <v>83</v>
      </c>
      <c r="I781" t="s">
        <v>84</v>
      </c>
      <c r="J781" t="s">
        <v>85</v>
      </c>
      <c r="K781" t="s">
        <v>86</v>
      </c>
      <c r="L781" t="s">
        <v>87</v>
      </c>
      <c r="M781" t="s">
        <v>88</v>
      </c>
      <c r="N781" t="s">
        <v>131</v>
      </c>
      <c r="O781" t="s">
        <v>90</v>
      </c>
      <c r="P781" t="s">
        <v>90</v>
      </c>
      <c r="Q781" t="s">
        <v>167</v>
      </c>
      <c r="R781" t="s">
        <v>191</v>
      </c>
      <c r="S781">
        <v>6</v>
      </c>
      <c r="T781">
        <v>5</v>
      </c>
      <c r="U781" s="2">
        <v>1977</v>
      </c>
      <c r="V781" s="2">
        <v>1977</v>
      </c>
      <c r="W781" s="1">
        <f t="shared" si="49"/>
        <v>45</v>
      </c>
      <c r="X781" s="1">
        <f t="shared" si="50"/>
        <v>45</v>
      </c>
      <c r="Y781" t="s">
        <v>93</v>
      </c>
      <c r="Z781" t="s">
        <v>94</v>
      </c>
      <c r="AA781" t="s">
        <v>161</v>
      </c>
      <c r="AB781" t="s">
        <v>234</v>
      </c>
      <c r="AC781" t="s">
        <v>96</v>
      </c>
      <c r="AE781">
        <v>90</v>
      </c>
      <c r="AF781" t="s">
        <v>98</v>
      </c>
      <c r="AG781" t="s">
        <v>98</v>
      </c>
      <c r="AH781" t="s">
        <v>118</v>
      </c>
      <c r="AI781" s="1">
        <f>VLOOKUP('Housing Data Set'!AH781, 'Look-Up Tab'!$B$3:$C$8,2,FALSE)</f>
        <v>2</v>
      </c>
      <c r="AJ781" t="s">
        <v>97</v>
      </c>
      <c r="AK781" t="s">
        <v>98</v>
      </c>
      <c r="AL781" t="s">
        <v>97</v>
      </c>
      <c r="AM781" t="s">
        <v>101</v>
      </c>
      <c r="AN781">
        <v>975</v>
      </c>
      <c r="AO781" t="s">
        <v>102</v>
      </c>
      <c r="AP781">
        <v>0</v>
      </c>
      <c r="AQ781">
        <v>0</v>
      </c>
      <c r="AR781">
        <v>975</v>
      </c>
      <c r="AS781" t="s">
        <v>103</v>
      </c>
      <c r="AT781" t="s">
        <v>98</v>
      </c>
      <c r="AU781" t="s">
        <v>105</v>
      </c>
      <c r="AV781" t="s">
        <v>106</v>
      </c>
      <c r="AW781">
        <v>1004</v>
      </c>
      <c r="AX781">
        <v>0</v>
      </c>
      <c r="AY781">
        <v>0</v>
      </c>
      <c r="AZ781">
        <v>1004</v>
      </c>
      <c r="BA781">
        <v>1</v>
      </c>
      <c r="BB781">
        <v>0</v>
      </c>
      <c r="BC781">
        <v>1</v>
      </c>
      <c r="BD781">
        <v>0</v>
      </c>
      <c r="BE781">
        <v>2</v>
      </c>
      <c r="BF781">
        <v>1</v>
      </c>
      <c r="BG781" t="s">
        <v>98</v>
      </c>
      <c r="BH781" s="1">
        <v>4</v>
      </c>
      <c r="BI781" t="s">
        <v>107</v>
      </c>
      <c r="BJ781" s="2">
        <v>0</v>
      </c>
      <c r="BK781" s="1">
        <f t="shared" si="51"/>
        <v>0</v>
      </c>
      <c r="BL781" t="s">
        <v>83</v>
      </c>
      <c r="BM781" t="s">
        <v>108</v>
      </c>
      <c r="BN781">
        <v>1977</v>
      </c>
      <c r="BO781" t="s">
        <v>102</v>
      </c>
      <c r="BP781">
        <v>2</v>
      </c>
      <c r="BQ781">
        <v>504</v>
      </c>
      <c r="BR781" t="s">
        <v>98</v>
      </c>
      <c r="BS781" t="s">
        <v>98</v>
      </c>
      <c r="BT781" t="s">
        <v>105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 t="s">
        <v>83</v>
      </c>
      <c r="CB781" t="s">
        <v>83</v>
      </c>
      <c r="CC781" t="s">
        <v>83</v>
      </c>
      <c r="CD781">
        <v>0</v>
      </c>
      <c r="CE781">
        <v>5</v>
      </c>
      <c r="CF781">
        <v>2006</v>
      </c>
      <c r="CG781" t="s">
        <v>110</v>
      </c>
      <c r="CH781" t="s">
        <v>111</v>
      </c>
      <c r="CI781" s="3">
        <v>135000</v>
      </c>
    </row>
    <row r="782" spans="1:87" x14ac:dyDescent="0.3">
      <c r="A782" s="1">
        <v>781</v>
      </c>
      <c r="B782">
        <v>20</v>
      </c>
      <c r="C782" t="s">
        <v>81</v>
      </c>
      <c r="D782">
        <v>63</v>
      </c>
      <c r="E782" s="1">
        <v>7875</v>
      </c>
      <c r="F782" s="2" t="s">
        <v>82</v>
      </c>
      <c r="G782" s="1">
        <f t="shared" si="48"/>
        <v>1</v>
      </c>
      <c r="H782" t="s">
        <v>83</v>
      </c>
      <c r="I782" t="s">
        <v>84</v>
      </c>
      <c r="J782" t="s">
        <v>85</v>
      </c>
      <c r="K782" t="s">
        <v>86</v>
      </c>
      <c r="L782" t="s">
        <v>87</v>
      </c>
      <c r="M782" t="s">
        <v>88</v>
      </c>
      <c r="N782" t="s">
        <v>193</v>
      </c>
      <c r="O782" t="s">
        <v>90</v>
      </c>
      <c r="P782" t="s">
        <v>90</v>
      </c>
      <c r="Q782" t="s">
        <v>91</v>
      </c>
      <c r="R782" t="s">
        <v>115</v>
      </c>
      <c r="S782">
        <v>7</v>
      </c>
      <c r="T782">
        <v>5</v>
      </c>
      <c r="U782" s="2">
        <v>1995</v>
      </c>
      <c r="V782" s="2">
        <v>1996</v>
      </c>
      <c r="W782" s="1">
        <f t="shared" si="49"/>
        <v>27</v>
      </c>
      <c r="X782" s="1">
        <f t="shared" si="50"/>
        <v>26</v>
      </c>
      <c r="Y782" t="s">
        <v>93</v>
      </c>
      <c r="Z782" t="s">
        <v>94</v>
      </c>
      <c r="AA782" t="s">
        <v>140</v>
      </c>
      <c r="AB782" t="s">
        <v>140</v>
      </c>
      <c r="AC782" t="s">
        <v>96</v>
      </c>
      <c r="AE782">
        <v>38</v>
      </c>
      <c r="AF782" t="s">
        <v>98</v>
      </c>
      <c r="AG782" t="s">
        <v>98</v>
      </c>
      <c r="AH782" t="s">
        <v>99</v>
      </c>
      <c r="AI782" s="1">
        <f>VLOOKUP('Housing Data Set'!AH782, 'Look-Up Tab'!$B$3:$C$8,2,FALSE)</f>
        <v>3</v>
      </c>
      <c r="AJ782" t="s">
        <v>97</v>
      </c>
      <c r="AK782" t="s">
        <v>97</v>
      </c>
      <c r="AL782" t="s">
        <v>100</v>
      </c>
      <c r="AM782" t="s">
        <v>102</v>
      </c>
      <c r="AN782">
        <v>0</v>
      </c>
      <c r="AO782" t="s">
        <v>102</v>
      </c>
      <c r="AP782">
        <v>0</v>
      </c>
      <c r="AQ782">
        <v>1237</v>
      </c>
      <c r="AR782">
        <v>1237</v>
      </c>
      <c r="AS782" t="s">
        <v>103</v>
      </c>
      <c r="AT782" t="s">
        <v>97</v>
      </c>
      <c r="AU782" t="s">
        <v>105</v>
      </c>
      <c r="AV782" t="s">
        <v>106</v>
      </c>
      <c r="AW782">
        <v>1253</v>
      </c>
      <c r="AX782">
        <v>0</v>
      </c>
      <c r="AY782">
        <v>0</v>
      </c>
      <c r="AZ782">
        <v>1253</v>
      </c>
      <c r="BA782">
        <v>0</v>
      </c>
      <c r="BB782">
        <v>0</v>
      </c>
      <c r="BC782">
        <v>2</v>
      </c>
      <c r="BD782">
        <v>0</v>
      </c>
      <c r="BE782">
        <v>3</v>
      </c>
      <c r="BF782">
        <v>1</v>
      </c>
      <c r="BG782" t="s">
        <v>98</v>
      </c>
      <c r="BH782" s="1">
        <v>6</v>
      </c>
      <c r="BI782" t="s">
        <v>107</v>
      </c>
      <c r="BJ782" s="2">
        <v>1</v>
      </c>
      <c r="BK782" s="1">
        <f t="shared" si="51"/>
        <v>1</v>
      </c>
      <c r="BL782" t="s">
        <v>98</v>
      </c>
      <c r="BM782" t="s">
        <v>108</v>
      </c>
      <c r="BN782">
        <v>1995</v>
      </c>
      <c r="BO782" t="s">
        <v>157</v>
      </c>
      <c r="BP782">
        <v>2</v>
      </c>
      <c r="BQ782">
        <v>402</v>
      </c>
      <c r="BR782" t="s">
        <v>98</v>
      </c>
      <c r="BS782" t="s">
        <v>98</v>
      </c>
      <c r="BT782" t="s">
        <v>105</v>
      </c>
      <c r="BU782">
        <v>220</v>
      </c>
      <c r="BV782">
        <v>21</v>
      </c>
      <c r="BW782">
        <v>0</v>
      </c>
      <c r="BX782">
        <v>0</v>
      </c>
      <c r="BY782">
        <v>0</v>
      </c>
      <c r="BZ782">
        <v>0</v>
      </c>
      <c r="CA782" t="s">
        <v>83</v>
      </c>
      <c r="CB782" t="s">
        <v>83</v>
      </c>
      <c r="CC782" t="s">
        <v>83</v>
      </c>
      <c r="CD782">
        <v>0</v>
      </c>
      <c r="CE782">
        <v>6</v>
      </c>
      <c r="CF782">
        <v>2007</v>
      </c>
      <c r="CG782" t="s">
        <v>110</v>
      </c>
      <c r="CH782" t="s">
        <v>111</v>
      </c>
      <c r="CI782" s="3">
        <v>176000</v>
      </c>
    </row>
    <row r="783" spans="1:87" x14ac:dyDescent="0.3">
      <c r="A783" s="1">
        <v>782</v>
      </c>
      <c r="B783">
        <v>60</v>
      </c>
      <c r="C783" t="s">
        <v>81</v>
      </c>
      <c r="D783">
        <v>65</v>
      </c>
      <c r="E783" s="1">
        <v>7153</v>
      </c>
      <c r="F783" s="2" t="s">
        <v>82</v>
      </c>
      <c r="G783" s="1">
        <f t="shared" si="48"/>
        <v>1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88</v>
      </c>
      <c r="N783" t="s">
        <v>170</v>
      </c>
      <c r="O783" t="s">
        <v>90</v>
      </c>
      <c r="P783" t="s">
        <v>90</v>
      </c>
      <c r="Q783" t="s">
        <v>91</v>
      </c>
      <c r="R783" t="s">
        <v>92</v>
      </c>
      <c r="S783">
        <v>6</v>
      </c>
      <c r="T783">
        <v>5</v>
      </c>
      <c r="U783" s="2">
        <v>1992</v>
      </c>
      <c r="V783" s="2">
        <v>1992</v>
      </c>
      <c r="W783" s="1">
        <f t="shared" si="49"/>
        <v>30</v>
      </c>
      <c r="X783" s="1">
        <f t="shared" si="50"/>
        <v>30</v>
      </c>
      <c r="Y783" t="s">
        <v>93</v>
      </c>
      <c r="Z783" t="s">
        <v>94</v>
      </c>
      <c r="AA783" t="s">
        <v>95</v>
      </c>
      <c r="AB783" t="s">
        <v>95</v>
      </c>
      <c r="AC783" t="s">
        <v>117</v>
      </c>
      <c r="AE783">
        <v>0</v>
      </c>
      <c r="AF783" t="s">
        <v>97</v>
      </c>
      <c r="AG783" t="s">
        <v>97</v>
      </c>
      <c r="AH783" t="s">
        <v>99</v>
      </c>
      <c r="AI783" s="1">
        <f>VLOOKUP('Housing Data Set'!AH783, 'Look-Up Tab'!$B$3:$C$8,2,FALSE)</f>
        <v>3</v>
      </c>
      <c r="AJ783" t="s">
        <v>97</v>
      </c>
      <c r="AK783" t="s">
        <v>98</v>
      </c>
      <c r="AL783" t="s">
        <v>100</v>
      </c>
      <c r="AM783" t="s">
        <v>119</v>
      </c>
      <c r="AN783">
        <v>387</v>
      </c>
      <c r="AO783" t="s">
        <v>102</v>
      </c>
      <c r="AP783">
        <v>0</v>
      </c>
      <c r="AQ783">
        <v>374</v>
      </c>
      <c r="AR783">
        <v>761</v>
      </c>
      <c r="AS783" t="s">
        <v>103</v>
      </c>
      <c r="AT783" t="s">
        <v>104</v>
      </c>
      <c r="AU783" t="s">
        <v>105</v>
      </c>
      <c r="AV783" t="s">
        <v>106</v>
      </c>
      <c r="AW783">
        <v>810</v>
      </c>
      <c r="AX783">
        <v>793</v>
      </c>
      <c r="AY783">
        <v>0</v>
      </c>
      <c r="AZ783">
        <v>1603</v>
      </c>
      <c r="BA783">
        <v>0</v>
      </c>
      <c r="BB783">
        <v>0</v>
      </c>
      <c r="BC783">
        <v>2</v>
      </c>
      <c r="BD783">
        <v>1</v>
      </c>
      <c r="BE783">
        <v>3</v>
      </c>
      <c r="BF783">
        <v>1</v>
      </c>
      <c r="BG783" t="s">
        <v>97</v>
      </c>
      <c r="BH783" s="1">
        <v>7</v>
      </c>
      <c r="BI783" t="s">
        <v>107</v>
      </c>
      <c r="BJ783" s="2">
        <v>0</v>
      </c>
      <c r="BK783" s="1">
        <f t="shared" si="51"/>
        <v>0</v>
      </c>
      <c r="BL783" t="s">
        <v>83</v>
      </c>
      <c r="BM783" t="s">
        <v>108</v>
      </c>
      <c r="BN783">
        <v>1992</v>
      </c>
      <c r="BO783" t="s">
        <v>109</v>
      </c>
      <c r="BP783">
        <v>2</v>
      </c>
      <c r="BQ783">
        <v>484</v>
      </c>
      <c r="BR783" t="s">
        <v>98</v>
      </c>
      <c r="BS783" t="s">
        <v>98</v>
      </c>
      <c r="BT783" t="s">
        <v>105</v>
      </c>
      <c r="BU783">
        <v>0</v>
      </c>
      <c r="BV783">
        <v>124</v>
      </c>
      <c r="BW783">
        <v>0</v>
      </c>
      <c r="BX783">
        <v>0</v>
      </c>
      <c r="BY783">
        <v>0</v>
      </c>
      <c r="BZ783">
        <v>0</v>
      </c>
      <c r="CA783" t="s">
        <v>83</v>
      </c>
      <c r="CB783" t="s">
        <v>83</v>
      </c>
      <c r="CC783" t="s">
        <v>83</v>
      </c>
      <c r="CD783">
        <v>0</v>
      </c>
      <c r="CE783">
        <v>7</v>
      </c>
      <c r="CF783">
        <v>2006</v>
      </c>
      <c r="CG783" t="s">
        <v>110</v>
      </c>
      <c r="CH783" t="s">
        <v>111</v>
      </c>
      <c r="CI783" s="3">
        <v>175900</v>
      </c>
    </row>
    <row r="784" spans="1:87" x14ac:dyDescent="0.3">
      <c r="A784" s="1">
        <v>783</v>
      </c>
      <c r="B784">
        <v>20</v>
      </c>
      <c r="C784" t="s">
        <v>81</v>
      </c>
      <c r="D784">
        <v>67</v>
      </c>
      <c r="E784" s="1">
        <v>16285</v>
      </c>
      <c r="F784" s="2" t="s">
        <v>82</v>
      </c>
      <c r="G784" s="1">
        <f t="shared" si="48"/>
        <v>1</v>
      </c>
      <c r="H784" t="s">
        <v>83</v>
      </c>
      <c r="I784" t="s">
        <v>160</v>
      </c>
      <c r="J784" t="s">
        <v>85</v>
      </c>
      <c r="K784" t="s">
        <v>86</v>
      </c>
      <c r="L784" t="s">
        <v>87</v>
      </c>
      <c r="M784" t="s">
        <v>88</v>
      </c>
      <c r="N784" t="s">
        <v>89</v>
      </c>
      <c r="O784" t="s">
        <v>90</v>
      </c>
      <c r="P784" t="s">
        <v>90</v>
      </c>
      <c r="Q784" t="s">
        <v>91</v>
      </c>
      <c r="R784" t="s">
        <v>115</v>
      </c>
      <c r="S784">
        <v>7</v>
      </c>
      <c r="T784">
        <v>5</v>
      </c>
      <c r="U784" s="2">
        <v>2001</v>
      </c>
      <c r="V784" s="2">
        <v>2002</v>
      </c>
      <c r="W784" s="1">
        <f t="shared" si="49"/>
        <v>21</v>
      </c>
      <c r="X784" s="1">
        <f t="shared" si="50"/>
        <v>20</v>
      </c>
      <c r="Y784" t="s">
        <v>93</v>
      </c>
      <c r="Z784" t="s">
        <v>94</v>
      </c>
      <c r="AA784" t="s">
        <v>95</v>
      </c>
      <c r="AB784" t="s">
        <v>95</v>
      </c>
      <c r="AC784" t="s">
        <v>117</v>
      </c>
      <c r="AE784">
        <v>0</v>
      </c>
      <c r="AF784" t="s">
        <v>97</v>
      </c>
      <c r="AG784" t="s">
        <v>98</v>
      </c>
      <c r="AH784" t="s">
        <v>99</v>
      </c>
      <c r="AI784" s="1">
        <f>VLOOKUP('Housing Data Set'!AH784, 'Look-Up Tab'!$B$3:$C$8,2,FALSE)</f>
        <v>3</v>
      </c>
      <c r="AJ784" t="s">
        <v>97</v>
      </c>
      <c r="AK784" t="s">
        <v>98</v>
      </c>
      <c r="AL784" t="s">
        <v>100</v>
      </c>
      <c r="AM784" t="s">
        <v>102</v>
      </c>
      <c r="AN784">
        <v>0</v>
      </c>
      <c r="AO784" t="s">
        <v>102</v>
      </c>
      <c r="AP784">
        <v>0</v>
      </c>
      <c r="AQ784">
        <v>1413</v>
      </c>
      <c r="AR784">
        <v>1413</v>
      </c>
      <c r="AS784" t="s">
        <v>103</v>
      </c>
      <c r="AT784" t="s">
        <v>104</v>
      </c>
      <c r="AU784" t="s">
        <v>105</v>
      </c>
      <c r="AV784" t="s">
        <v>106</v>
      </c>
      <c r="AW784">
        <v>1430</v>
      </c>
      <c r="AX784">
        <v>0</v>
      </c>
      <c r="AY784">
        <v>0</v>
      </c>
      <c r="AZ784">
        <v>1430</v>
      </c>
      <c r="BA784">
        <v>0</v>
      </c>
      <c r="BB784">
        <v>0</v>
      </c>
      <c r="BC784">
        <v>2</v>
      </c>
      <c r="BD784">
        <v>0</v>
      </c>
      <c r="BE784">
        <v>3</v>
      </c>
      <c r="BF784">
        <v>1</v>
      </c>
      <c r="BG784" t="s">
        <v>97</v>
      </c>
      <c r="BH784" s="1">
        <v>6</v>
      </c>
      <c r="BI784" t="s">
        <v>107</v>
      </c>
      <c r="BJ784" s="2">
        <v>0</v>
      </c>
      <c r="BK784" s="1">
        <f t="shared" si="51"/>
        <v>0</v>
      </c>
      <c r="BL784" t="s">
        <v>83</v>
      </c>
      <c r="BM784" t="s">
        <v>108</v>
      </c>
      <c r="BN784">
        <v>2001</v>
      </c>
      <c r="BO784" t="s">
        <v>109</v>
      </c>
      <c r="BP784">
        <v>2</v>
      </c>
      <c r="BQ784">
        <v>605</v>
      </c>
      <c r="BR784" t="s">
        <v>98</v>
      </c>
      <c r="BS784" t="s">
        <v>98</v>
      </c>
      <c r="BT784" t="s">
        <v>105</v>
      </c>
      <c r="BU784">
        <v>0</v>
      </c>
      <c r="BV784">
        <v>33</v>
      </c>
      <c r="BW784">
        <v>0</v>
      </c>
      <c r="BX784">
        <v>0</v>
      </c>
      <c r="BY784">
        <v>0</v>
      </c>
      <c r="BZ784">
        <v>0</v>
      </c>
      <c r="CA784" t="s">
        <v>83</v>
      </c>
      <c r="CB784" t="s">
        <v>83</v>
      </c>
      <c r="CC784" t="s">
        <v>83</v>
      </c>
      <c r="CD784">
        <v>0</v>
      </c>
      <c r="CE784">
        <v>6</v>
      </c>
      <c r="CF784">
        <v>2009</v>
      </c>
      <c r="CG784" t="s">
        <v>110</v>
      </c>
      <c r="CH784" t="s">
        <v>111</v>
      </c>
      <c r="CI784" s="3">
        <v>187100</v>
      </c>
    </row>
    <row r="785" spans="1:87" x14ac:dyDescent="0.3">
      <c r="A785" s="1">
        <v>784</v>
      </c>
      <c r="B785">
        <v>85</v>
      </c>
      <c r="C785" t="s">
        <v>81</v>
      </c>
      <c r="D785" t="s">
        <v>83</v>
      </c>
      <c r="E785" s="1">
        <v>9101</v>
      </c>
      <c r="F785" s="2" t="s">
        <v>82</v>
      </c>
      <c r="G785" s="1">
        <f t="shared" si="48"/>
        <v>1</v>
      </c>
      <c r="H785" t="s">
        <v>83</v>
      </c>
      <c r="I785" t="s">
        <v>120</v>
      </c>
      <c r="J785" t="s">
        <v>85</v>
      </c>
      <c r="K785" t="s">
        <v>86</v>
      </c>
      <c r="L785" t="s">
        <v>122</v>
      </c>
      <c r="M785" t="s">
        <v>88</v>
      </c>
      <c r="N785" t="s">
        <v>131</v>
      </c>
      <c r="O785" t="s">
        <v>90</v>
      </c>
      <c r="P785" t="s">
        <v>90</v>
      </c>
      <c r="Q785" t="s">
        <v>91</v>
      </c>
      <c r="R785" t="s">
        <v>191</v>
      </c>
      <c r="S785">
        <v>5</v>
      </c>
      <c r="T785">
        <v>6</v>
      </c>
      <c r="U785" s="2">
        <v>1978</v>
      </c>
      <c r="V785" s="2">
        <v>1978</v>
      </c>
      <c r="W785" s="1">
        <f t="shared" si="49"/>
        <v>44</v>
      </c>
      <c r="X785" s="1">
        <f t="shared" si="50"/>
        <v>44</v>
      </c>
      <c r="Y785" t="s">
        <v>93</v>
      </c>
      <c r="Z785" t="s">
        <v>94</v>
      </c>
      <c r="AA785" t="s">
        <v>161</v>
      </c>
      <c r="AB785" t="s">
        <v>161</v>
      </c>
      <c r="AC785" t="s">
        <v>96</v>
      </c>
      <c r="AE785">
        <v>104</v>
      </c>
      <c r="AF785" t="s">
        <v>98</v>
      </c>
      <c r="AG785" t="s">
        <v>97</v>
      </c>
      <c r="AH785" t="s">
        <v>99</v>
      </c>
      <c r="AI785" s="1">
        <f>VLOOKUP('Housing Data Set'!AH785, 'Look-Up Tab'!$B$3:$C$8,2,FALSE)</f>
        <v>3</v>
      </c>
      <c r="AJ785" t="s">
        <v>97</v>
      </c>
      <c r="AK785" t="s">
        <v>98</v>
      </c>
      <c r="AL785" t="s">
        <v>130</v>
      </c>
      <c r="AM785" t="s">
        <v>101</v>
      </c>
      <c r="AN785">
        <v>1097</v>
      </c>
      <c r="AO785" t="s">
        <v>102</v>
      </c>
      <c r="AP785">
        <v>0</v>
      </c>
      <c r="AQ785">
        <v>0</v>
      </c>
      <c r="AR785">
        <v>1097</v>
      </c>
      <c r="AS785" t="s">
        <v>103</v>
      </c>
      <c r="AT785" t="s">
        <v>104</v>
      </c>
      <c r="AU785" t="s">
        <v>105</v>
      </c>
      <c r="AV785" t="s">
        <v>106</v>
      </c>
      <c r="AW785">
        <v>1110</v>
      </c>
      <c r="AX785">
        <v>0</v>
      </c>
      <c r="AY785">
        <v>0</v>
      </c>
      <c r="AZ785">
        <v>1110</v>
      </c>
      <c r="BA785">
        <v>1</v>
      </c>
      <c r="BB785">
        <v>0</v>
      </c>
      <c r="BC785">
        <v>1</v>
      </c>
      <c r="BD785">
        <v>0</v>
      </c>
      <c r="BE785">
        <v>1</v>
      </c>
      <c r="BF785">
        <v>1</v>
      </c>
      <c r="BG785" t="s">
        <v>97</v>
      </c>
      <c r="BH785" s="1">
        <v>4</v>
      </c>
      <c r="BI785" t="s">
        <v>107</v>
      </c>
      <c r="BJ785" s="2">
        <v>1</v>
      </c>
      <c r="BK785" s="1">
        <f t="shared" si="51"/>
        <v>1</v>
      </c>
      <c r="BL785" t="s">
        <v>98</v>
      </c>
      <c r="BM785" t="s">
        <v>108</v>
      </c>
      <c r="BN785">
        <v>1978</v>
      </c>
      <c r="BO785" t="s">
        <v>157</v>
      </c>
      <c r="BP785">
        <v>2</v>
      </c>
      <c r="BQ785">
        <v>602</v>
      </c>
      <c r="BR785" t="s">
        <v>98</v>
      </c>
      <c r="BS785" t="s">
        <v>98</v>
      </c>
      <c r="BT785" t="s">
        <v>105</v>
      </c>
      <c r="BU785">
        <v>303</v>
      </c>
      <c r="BV785">
        <v>30</v>
      </c>
      <c r="BW785">
        <v>0</v>
      </c>
      <c r="BX785">
        <v>0</v>
      </c>
      <c r="BY785">
        <v>0</v>
      </c>
      <c r="BZ785">
        <v>0</v>
      </c>
      <c r="CA785" t="s">
        <v>83</v>
      </c>
      <c r="CB785" t="s">
        <v>83</v>
      </c>
      <c r="CC785" t="s">
        <v>83</v>
      </c>
      <c r="CD785">
        <v>0</v>
      </c>
      <c r="CE785">
        <v>7</v>
      </c>
      <c r="CF785">
        <v>2009</v>
      </c>
      <c r="CG785" t="s">
        <v>110</v>
      </c>
      <c r="CH785" t="s">
        <v>111</v>
      </c>
      <c r="CI785" s="3">
        <v>165500</v>
      </c>
    </row>
    <row r="786" spans="1:87" x14ac:dyDescent="0.3">
      <c r="A786" s="1">
        <v>785</v>
      </c>
      <c r="B786">
        <v>75</v>
      </c>
      <c r="C786" t="s">
        <v>142</v>
      </c>
      <c r="D786">
        <v>35</v>
      </c>
      <c r="E786" s="1">
        <v>6300</v>
      </c>
      <c r="F786" s="2" t="s">
        <v>82</v>
      </c>
      <c r="G786" s="1">
        <f t="shared" si="48"/>
        <v>1</v>
      </c>
      <c r="H786" t="s">
        <v>174</v>
      </c>
      <c r="I786" t="s">
        <v>84</v>
      </c>
      <c r="J786" t="s">
        <v>85</v>
      </c>
      <c r="K786" t="s">
        <v>86</v>
      </c>
      <c r="L786" t="s">
        <v>87</v>
      </c>
      <c r="M786" t="s">
        <v>88</v>
      </c>
      <c r="N786" t="s">
        <v>143</v>
      </c>
      <c r="O786" t="s">
        <v>90</v>
      </c>
      <c r="P786" t="s">
        <v>90</v>
      </c>
      <c r="Q786" t="s">
        <v>91</v>
      </c>
      <c r="R786" t="s">
        <v>201</v>
      </c>
      <c r="S786">
        <v>6</v>
      </c>
      <c r="T786">
        <v>6</v>
      </c>
      <c r="U786" s="2">
        <v>1914</v>
      </c>
      <c r="V786" s="2">
        <v>2001</v>
      </c>
      <c r="W786" s="1">
        <f t="shared" si="49"/>
        <v>108</v>
      </c>
      <c r="X786" s="1">
        <f t="shared" si="50"/>
        <v>21</v>
      </c>
      <c r="Y786" t="s">
        <v>93</v>
      </c>
      <c r="Z786" t="s">
        <v>94</v>
      </c>
      <c r="AA786" t="s">
        <v>124</v>
      </c>
      <c r="AB786" t="s">
        <v>125</v>
      </c>
      <c r="AC786" t="s">
        <v>117</v>
      </c>
      <c r="AE786">
        <v>0</v>
      </c>
      <c r="AF786" t="s">
        <v>98</v>
      </c>
      <c r="AG786" t="s">
        <v>98</v>
      </c>
      <c r="AH786" t="s">
        <v>118</v>
      </c>
      <c r="AI786" s="1">
        <f>VLOOKUP('Housing Data Set'!AH786, 'Look-Up Tab'!$B$3:$C$8,2,FALSE)</f>
        <v>2</v>
      </c>
      <c r="AJ786" t="s">
        <v>98</v>
      </c>
      <c r="AK786" t="s">
        <v>98</v>
      </c>
      <c r="AL786" t="s">
        <v>100</v>
      </c>
      <c r="AM786" t="s">
        <v>102</v>
      </c>
      <c r="AN786">
        <v>0</v>
      </c>
      <c r="AO786" t="s">
        <v>102</v>
      </c>
      <c r="AP786">
        <v>0</v>
      </c>
      <c r="AQ786">
        <v>742</v>
      </c>
      <c r="AR786">
        <v>742</v>
      </c>
      <c r="AS786" t="s">
        <v>103</v>
      </c>
      <c r="AT786" t="s">
        <v>104</v>
      </c>
      <c r="AU786" t="s">
        <v>105</v>
      </c>
      <c r="AV786" t="s">
        <v>106</v>
      </c>
      <c r="AW786">
        <v>742</v>
      </c>
      <c r="AX786">
        <v>742</v>
      </c>
      <c r="AY786">
        <v>0</v>
      </c>
      <c r="AZ786">
        <v>1484</v>
      </c>
      <c r="BA786">
        <v>0</v>
      </c>
      <c r="BB786">
        <v>0</v>
      </c>
      <c r="BC786">
        <v>2</v>
      </c>
      <c r="BD786">
        <v>0</v>
      </c>
      <c r="BE786">
        <v>3</v>
      </c>
      <c r="BF786">
        <v>1</v>
      </c>
      <c r="BG786" t="s">
        <v>98</v>
      </c>
      <c r="BH786" s="1">
        <v>9</v>
      </c>
      <c r="BI786" t="s">
        <v>107</v>
      </c>
      <c r="BJ786" s="2">
        <v>1</v>
      </c>
      <c r="BK786" s="1">
        <f t="shared" si="51"/>
        <v>1</v>
      </c>
      <c r="BL786" t="s">
        <v>97</v>
      </c>
      <c r="BM786" t="s">
        <v>83</v>
      </c>
      <c r="BN786" t="s">
        <v>83</v>
      </c>
      <c r="BO786" t="s">
        <v>83</v>
      </c>
      <c r="BP786">
        <v>0</v>
      </c>
      <c r="BQ786">
        <v>0</v>
      </c>
      <c r="BR786" t="s">
        <v>83</v>
      </c>
      <c r="BS786" t="s">
        <v>83</v>
      </c>
      <c r="BT786" t="s">
        <v>105</v>
      </c>
      <c r="BU786">
        <v>0</v>
      </c>
      <c r="BV786">
        <v>291</v>
      </c>
      <c r="BW786">
        <v>134</v>
      </c>
      <c r="BX786">
        <v>0</v>
      </c>
      <c r="BY786">
        <v>0</v>
      </c>
      <c r="BZ786">
        <v>0</v>
      </c>
      <c r="CA786" t="s">
        <v>83</v>
      </c>
      <c r="CB786" t="s">
        <v>83</v>
      </c>
      <c r="CC786" t="s">
        <v>83</v>
      </c>
      <c r="CD786">
        <v>0</v>
      </c>
      <c r="CE786">
        <v>6</v>
      </c>
      <c r="CF786">
        <v>2008</v>
      </c>
      <c r="CG786" t="s">
        <v>110</v>
      </c>
      <c r="CH786" t="s">
        <v>111</v>
      </c>
      <c r="CI786" s="3">
        <v>128000</v>
      </c>
    </row>
    <row r="787" spans="1:87" x14ac:dyDescent="0.3">
      <c r="A787" s="1">
        <v>786</v>
      </c>
      <c r="B787">
        <v>20</v>
      </c>
      <c r="C787" t="s">
        <v>81</v>
      </c>
      <c r="D787" t="s">
        <v>83</v>
      </c>
      <c r="E787" s="1">
        <v>9790</v>
      </c>
      <c r="F787" s="2" t="s">
        <v>82</v>
      </c>
      <c r="G787" s="1">
        <f t="shared" si="48"/>
        <v>1</v>
      </c>
      <c r="H787" t="s">
        <v>83</v>
      </c>
      <c r="I787" t="s">
        <v>84</v>
      </c>
      <c r="J787" t="s">
        <v>85</v>
      </c>
      <c r="K787" t="s">
        <v>86</v>
      </c>
      <c r="L787" t="s">
        <v>87</v>
      </c>
      <c r="M787" t="s">
        <v>88</v>
      </c>
      <c r="N787" t="s">
        <v>138</v>
      </c>
      <c r="O787" t="s">
        <v>114</v>
      </c>
      <c r="P787" t="s">
        <v>90</v>
      </c>
      <c r="Q787" t="s">
        <v>91</v>
      </c>
      <c r="R787" t="s">
        <v>115</v>
      </c>
      <c r="S787">
        <v>6</v>
      </c>
      <c r="T787">
        <v>5</v>
      </c>
      <c r="U787" s="2">
        <v>1967</v>
      </c>
      <c r="V787" s="2">
        <v>1967</v>
      </c>
      <c r="W787" s="1">
        <f t="shared" si="49"/>
        <v>55</v>
      </c>
      <c r="X787" s="1">
        <f t="shared" si="50"/>
        <v>55</v>
      </c>
      <c r="Y787" t="s">
        <v>93</v>
      </c>
      <c r="Z787" t="s">
        <v>94</v>
      </c>
      <c r="AA787" t="s">
        <v>96</v>
      </c>
      <c r="AB787" t="s">
        <v>124</v>
      </c>
      <c r="AC787" t="s">
        <v>117</v>
      </c>
      <c r="AE787">
        <v>0</v>
      </c>
      <c r="AF787" t="s">
        <v>98</v>
      </c>
      <c r="AG787" t="s">
        <v>98</v>
      </c>
      <c r="AH787" t="s">
        <v>118</v>
      </c>
      <c r="AI787" s="1">
        <f>VLOOKUP('Housing Data Set'!AH787, 'Look-Up Tab'!$B$3:$C$8,2,FALSE)</f>
        <v>2</v>
      </c>
      <c r="AJ787" t="s">
        <v>98</v>
      </c>
      <c r="AK787" t="s">
        <v>98</v>
      </c>
      <c r="AL787" t="s">
        <v>100</v>
      </c>
      <c r="AM787" t="s">
        <v>153</v>
      </c>
      <c r="AN787">
        <v>251</v>
      </c>
      <c r="AO787" t="s">
        <v>172</v>
      </c>
      <c r="AP787">
        <v>630</v>
      </c>
      <c r="AQ787">
        <v>491</v>
      </c>
      <c r="AR787">
        <v>1372</v>
      </c>
      <c r="AS787" t="s">
        <v>103</v>
      </c>
      <c r="AT787" t="s">
        <v>98</v>
      </c>
      <c r="AU787" t="s">
        <v>105</v>
      </c>
      <c r="AV787" t="s">
        <v>106</v>
      </c>
      <c r="AW787">
        <v>1342</v>
      </c>
      <c r="AX787">
        <v>0</v>
      </c>
      <c r="AY787">
        <v>0</v>
      </c>
      <c r="AZ787">
        <v>1342</v>
      </c>
      <c r="BA787">
        <v>0</v>
      </c>
      <c r="BB787">
        <v>0</v>
      </c>
      <c r="BC787">
        <v>2</v>
      </c>
      <c r="BD787">
        <v>0</v>
      </c>
      <c r="BE787">
        <v>3</v>
      </c>
      <c r="BF787">
        <v>1</v>
      </c>
      <c r="BG787" t="s">
        <v>98</v>
      </c>
      <c r="BH787" s="1">
        <v>7</v>
      </c>
      <c r="BI787" t="s">
        <v>107</v>
      </c>
      <c r="BJ787" s="2">
        <v>1</v>
      </c>
      <c r="BK787" s="1">
        <f t="shared" si="51"/>
        <v>1</v>
      </c>
      <c r="BL787" t="s">
        <v>97</v>
      </c>
      <c r="BM787" t="s">
        <v>108</v>
      </c>
      <c r="BN787">
        <v>1967</v>
      </c>
      <c r="BO787" t="s">
        <v>102</v>
      </c>
      <c r="BP787">
        <v>2</v>
      </c>
      <c r="BQ787">
        <v>457</v>
      </c>
      <c r="BR787" t="s">
        <v>98</v>
      </c>
      <c r="BS787" t="s">
        <v>98</v>
      </c>
      <c r="BT787" t="s">
        <v>105</v>
      </c>
      <c r="BU787">
        <v>0</v>
      </c>
      <c r="BV787">
        <v>0</v>
      </c>
      <c r="BW787">
        <v>0</v>
      </c>
      <c r="BX787">
        <v>0</v>
      </c>
      <c r="BY787">
        <v>197</v>
      </c>
      <c r="BZ787">
        <v>0</v>
      </c>
      <c r="CA787" t="s">
        <v>83</v>
      </c>
      <c r="CB787" t="s">
        <v>83</v>
      </c>
      <c r="CC787" t="s">
        <v>83</v>
      </c>
      <c r="CD787">
        <v>0</v>
      </c>
      <c r="CE787">
        <v>9</v>
      </c>
      <c r="CF787">
        <v>2009</v>
      </c>
      <c r="CG787" t="s">
        <v>110</v>
      </c>
      <c r="CH787" t="s">
        <v>111</v>
      </c>
      <c r="CI787" s="3">
        <v>161500</v>
      </c>
    </row>
    <row r="788" spans="1:87" x14ac:dyDescent="0.3">
      <c r="A788" s="1">
        <v>787</v>
      </c>
      <c r="B788">
        <v>50</v>
      </c>
      <c r="C788" t="s">
        <v>142</v>
      </c>
      <c r="D788">
        <v>60</v>
      </c>
      <c r="E788" s="1">
        <v>10800</v>
      </c>
      <c r="F788" s="2" t="s">
        <v>82</v>
      </c>
      <c r="G788" s="1">
        <f t="shared" si="48"/>
        <v>1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88</v>
      </c>
      <c r="N788" t="s">
        <v>143</v>
      </c>
      <c r="O788" t="s">
        <v>144</v>
      </c>
      <c r="P788" t="s">
        <v>90</v>
      </c>
      <c r="Q788" t="s">
        <v>91</v>
      </c>
      <c r="R788" t="s">
        <v>132</v>
      </c>
      <c r="S788">
        <v>5</v>
      </c>
      <c r="T788">
        <v>6</v>
      </c>
      <c r="U788" s="2">
        <v>1915</v>
      </c>
      <c r="V788" s="2">
        <v>1950</v>
      </c>
      <c r="W788" s="1">
        <f t="shared" si="49"/>
        <v>107</v>
      </c>
      <c r="X788" s="1">
        <f t="shared" si="50"/>
        <v>72</v>
      </c>
      <c r="Y788" t="s">
        <v>93</v>
      </c>
      <c r="Z788" t="s">
        <v>94</v>
      </c>
      <c r="AA788" t="s">
        <v>116</v>
      </c>
      <c r="AB788" t="s">
        <v>116</v>
      </c>
      <c r="AC788" t="s">
        <v>117</v>
      </c>
      <c r="AE788">
        <v>0</v>
      </c>
      <c r="AF788" t="s">
        <v>98</v>
      </c>
      <c r="AG788" t="s">
        <v>97</v>
      </c>
      <c r="AH788" t="s">
        <v>99</v>
      </c>
      <c r="AI788" s="1">
        <f>VLOOKUP('Housing Data Set'!AH788, 'Look-Up Tab'!$B$3:$C$8,2,FALSE)</f>
        <v>3</v>
      </c>
      <c r="AJ788" t="s">
        <v>147</v>
      </c>
      <c r="AK788" t="s">
        <v>98</v>
      </c>
      <c r="AL788" t="s">
        <v>100</v>
      </c>
      <c r="AM788" t="s">
        <v>172</v>
      </c>
      <c r="AN788">
        <v>686</v>
      </c>
      <c r="AO788" t="s">
        <v>102</v>
      </c>
      <c r="AP788">
        <v>0</v>
      </c>
      <c r="AQ788">
        <v>0</v>
      </c>
      <c r="AR788">
        <v>686</v>
      </c>
      <c r="AS788" t="s">
        <v>103</v>
      </c>
      <c r="AT788" t="s">
        <v>98</v>
      </c>
      <c r="AU788" t="s">
        <v>105</v>
      </c>
      <c r="AV788" t="s">
        <v>106</v>
      </c>
      <c r="AW788">
        <v>966</v>
      </c>
      <c r="AX788">
        <v>686</v>
      </c>
      <c r="AY788">
        <v>0</v>
      </c>
      <c r="AZ788">
        <v>1652</v>
      </c>
      <c r="BA788">
        <v>1</v>
      </c>
      <c r="BB788">
        <v>0</v>
      </c>
      <c r="BC788">
        <v>2</v>
      </c>
      <c r="BD788">
        <v>0</v>
      </c>
      <c r="BE788">
        <v>4</v>
      </c>
      <c r="BF788">
        <v>1</v>
      </c>
      <c r="BG788" t="s">
        <v>98</v>
      </c>
      <c r="BH788" s="1">
        <v>7</v>
      </c>
      <c r="BI788" t="s">
        <v>107</v>
      </c>
      <c r="BJ788" s="2">
        <v>0</v>
      </c>
      <c r="BK788" s="1">
        <f t="shared" si="51"/>
        <v>0</v>
      </c>
      <c r="BL788" t="s">
        <v>83</v>
      </c>
      <c r="BM788" t="s">
        <v>127</v>
      </c>
      <c r="BN788">
        <v>1961</v>
      </c>
      <c r="BO788" t="s">
        <v>102</v>
      </c>
      <c r="BP788">
        <v>1</v>
      </c>
      <c r="BQ788">
        <v>416</v>
      </c>
      <c r="BR788" t="s">
        <v>98</v>
      </c>
      <c r="BS788" t="s">
        <v>98</v>
      </c>
      <c r="BT788" t="s">
        <v>105</v>
      </c>
      <c r="BU788">
        <v>0</v>
      </c>
      <c r="BV788">
        <v>0</v>
      </c>
      <c r="BW788">
        <v>196</v>
      </c>
      <c r="BX788">
        <v>0</v>
      </c>
      <c r="BY788">
        <v>0</v>
      </c>
      <c r="BZ788">
        <v>0</v>
      </c>
      <c r="CA788" t="s">
        <v>83</v>
      </c>
      <c r="CB788" t="s">
        <v>83</v>
      </c>
      <c r="CC788" t="s">
        <v>135</v>
      </c>
      <c r="CD788">
        <v>1200</v>
      </c>
      <c r="CE788">
        <v>6</v>
      </c>
      <c r="CF788">
        <v>2010</v>
      </c>
      <c r="CG788" t="s">
        <v>110</v>
      </c>
      <c r="CH788" t="s">
        <v>111</v>
      </c>
      <c r="CI788" s="3">
        <v>139000</v>
      </c>
    </row>
    <row r="789" spans="1:87" x14ac:dyDescent="0.3">
      <c r="A789" s="1">
        <v>788</v>
      </c>
      <c r="B789">
        <v>60</v>
      </c>
      <c r="C789" t="s">
        <v>81</v>
      </c>
      <c r="D789">
        <v>76</v>
      </c>
      <c r="E789" s="1">
        <v>10142</v>
      </c>
      <c r="F789" s="2" t="s">
        <v>82</v>
      </c>
      <c r="G789" s="1">
        <f t="shared" si="48"/>
        <v>1</v>
      </c>
      <c r="H789" t="s">
        <v>83</v>
      </c>
      <c r="I789" t="s">
        <v>120</v>
      </c>
      <c r="J789" t="s">
        <v>85</v>
      </c>
      <c r="K789" t="s">
        <v>86</v>
      </c>
      <c r="L789" t="s">
        <v>87</v>
      </c>
      <c r="M789" t="s">
        <v>88</v>
      </c>
      <c r="N789" t="s">
        <v>170</v>
      </c>
      <c r="O789" t="s">
        <v>90</v>
      </c>
      <c r="P789" t="s">
        <v>90</v>
      </c>
      <c r="Q789" t="s">
        <v>91</v>
      </c>
      <c r="R789" t="s">
        <v>92</v>
      </c>
      <c r="S789">
        <v>7</v>
      </c>
      <c r="T789">
        <v>5</v>
      </c>
      <c r="U789" s="2">
        <v>2004</v>
      </c>
      <c r="V789" s="2">
        <v>2004</v>
      </c>
      <c r="W789" s="1">
        <f t="shared" si="49"/>
        <v>18</v>
      </c>
      <c r="X789" s="1">
        <f t="shared" si="50"/>
        <v>18</v>
      </c>
      <c r="Y789" t="s">
        <v>93</v>
      </c>
      <c r="Z789" t="s">
        <v>94</v>
      </c>
      <c r="AA789" t="s">
        <v>95</v>
      </c>
      <c r="AB789" t="s">
        <v>95</v>
      </c>
      <c r="AC789" t="s">
        <v>117</v>
      </c>
      <c r="AE789">
        <v>0</v>
      </c>
      <c r="AF789" t="s">
        <v>97</v>
      </c>
      <c r="AG789" t="s">
        <v>98</v>
      </c>
      <c r="AH789" t="s">
        <v>99</v>
      </c>
      <c r="AI789" s="1">
        <f>VLOOKUP('Housing Data Set'!AH789, 'Look-Up Tab'!$B$3:$C$8,2,FALSE)</f>
        <v>3</v>
      </c>
      <c r="AJ789" t="s">
        <v>97</v>
      </c>
      <c r="AK789" t="s">
        <v>98</v>
      </c>
      <c r="AL789" t="s">
        <v>100</v>
      </c>
      <c r="AM789" t="s">
        <v>101</v>
      </c>
      <c r="AN789">
        <v>656</v>
      </c>
      <c r="AO789" t="s">
        <v>102</v>
      </c>
      <c r="AP789">
        <v>0</v>
      </c>
      <c r="AQ789">
        <v>300</v>
      </c>
      <c r="AR789">
        <v>956</v>
      </c>
      <c r="AS789" t="s">
        <v>103</v>
      </c>
      <c r="AT789" t="s">
        <v>104</v>
      </c>
      <c r="AU789" t="s">
        <v>105</v>
      </c>
      <c r="AV789" t="s">
        <v>106</v>
      </c>
      <c r="AW789">
        <v>956</v>
      </c>
      <c r="AX789">
        <v>1128</v>
      </c>
      <c r="AY789">
        <v>0</v>
      </c>
      <c r="AZ789">
        <v>2084</v>
      </c>
      <c r="BA789">
        <v>1</v>
      </c>
      <c r="BB789">
        <v>0</v>
      </c>
      <c r="BC789">
        <v>2</v>
      </c>
      <c r="BD789">
        <v>1</v>
      </c>
      <c r="BE789">
        <v>4</v>
      </c>
      <c r="BF789">
        <v>1</v>
      </c>
      <c r="BG789" t="s">
        <v>97</v>
      </c>
      <c r="BH789" s="1">
        <v>8</v>
      </c>
      <c r="BI789" t="s">
        <v>107</v>
      </c>
      <c r="BJ789" s="2">
        <v>0</v>
      </c>
      <c r="BK789" s="1">
        <f t="shared" si="51"/>
        <v>0</v>
      </c>
      <c r="BL789" t="s">
        <v>83</v>
      </c>
      <c r="BM789" t="s">
        <v>156</v>
      </c>
      <c r="BN789">
        <v>2004</v>
      </c>
      <c r="BO789" t="s">
        <v>109</v>
      </c>
      <c r="BP789">
        <v>2</v>
      </c>
      <c r="BQ789">
        <v>618</v>
      </c>
      <c r="BR789" t="s">
        <v>98</v>
      </c>
      <c r="BS789" t="s">
        <v>98</v>
      </c>
      <c r="BT789" t="s">
        <v>105</v>
      </c>
      <c r="BU789">
        <v>0</v>
      </c>
      <c r="BV789">
        <v>45</v>
      </c>
      <c r="BW789">
        <v>0</v>
      </c>
      <c r="BX789">
        <v>0</v>
      </c>
      <c r="BY789">
        <v>0</v>
      </c>
      <c r="BZ789">
        <v>0</v>
      </c>
      <c r="CA789" t="s">
        <v>83</v>
      </c>
      <c r="CB789" t="s">
        <v>83</v>
      </c>
      <c r="CC789" t="s">
        <v>83</v>
      </c>
      <c r="CD789">
        <v>0</v>
      </c>
      <c r="CE789">
        <v>1</v>
      </c>
      <c r="CF789">
        <v>2010</v>
      </c>
      <c r="CG789" t="s">
        <v>110</v>
      </c>
      <c r="CH789" t="s">
        <v>111</v>
      </c>
      <c r="CI789" s="3">
        <v>233000</v>
      </c>
    </row>
    <row r="790" spans="1:87" x14ac:dyDescent="0.3">
      <c r="A790" s="1">
        <v>789</v>
      </c>
      <c r="B790">
        <v>20</v>
      </c>
      <c r="C790" t="s">
        <v>142</v>
      </c>
      <c r="D790">
        <v>50</v>
      </c>
      <c r="E790" s="1">
        <v>6000</v>
      </c>
      <c r="F790" s="2" t="s">
        <v>82</v>
      </c>
      <c r="G790" s="1">
        <f t="shared" si="48"/>
        <v>1</v>
      </c>
      <c r="H790" t="s">
        <v>83</v>
      </c>
      <c r="I790" t="s">
        <v>84</v>
      </c>
      <c r="J790" t="s">
        <v>85</v>
      </c>
      <c r="K790" t="s">
        <v>86</v>
      </c>
      <c r="L790" t="s">
        <v>122</v>
      </c>
      <c r="M790" t="s">
        <v>88</v>
      </c>
      <c r="N790" t="s">
        <v>143</v>
      </c>
      <c r="O790" t="s">
        <v>90</v>
      </c>
      <c r="P790" t="s">
        <v>90</v>
      </c>
      <c r="Q790" t="s">
        <v>91</v>
      </c>
      <c r="R790" t="s">
        <v>115</v>
      </c>
      <c r="S790">
        <v>4</v>
      </c>
      <c r="T790">
        <v>7</v>
      </c>
      <c r="U790" s="2">
        <v>1954</v>
      </c>
      <c r="V790" s="2">
        <v>2000</v>
      </c>
      <c r="W790" s="1">
        <f t="shared" si="49"/>
        <v>68</v>
      </c>
      <c r="X790" s="1">
        <f t="shared" si="50"/>
        <v>22</v>
      </c>
      <c r="Y790" t="s">
        <v>93</v>
      </c>
      <c r="Z790" t="s">
        <v>94</v>
      </c>
      <c r="AA790" t="s">
        <v>116</v>
      </c>
      <c r="AB790" t="s">
        <v>116</v>
      </c>
      <c r="AC790" t="s">
        <v>117</v>
      </c>
      <c r="AE790">
        <v>0</v>
      </c>
      <c r="AF790" t="s">
        <v>98</v>
      </c>
      <c r="AG790" t="s">
        <v>98</v>
      </c>
      <c r="AH790" t="s">
        <v>118</v>
      </c>
      <c r="AI790" s="1">
        <f>VLOOKUP('Housing Data Set'!AH790, 'Look-Up Tab'!$B$3:$C$8,2,FALSE)</f>
        <v>2</v>
      </c>
      <c r="AJ790" t="s">
        <v>98</v>
      </c>
      <c r="AK790" t="s">
        <v>98</v>
      </c>
      <c r="AL790" t="s">
        <v>100</v>
      </c>
      <c r="AM790" t="s">
        <v>102</v>
      </c>
      <c r="AN790">
        <v>0</v>
      </c>
      <c r="AO790" t="s">
        <v>102</v>
      </c>
      <c r="AP790">
        <v>0</v>
      </c>
      <c r="AQ790">
        <v>901</v>
      </c>
      <c r="AR790">
        <v>901</v>
      </c>
      <c r="AS790" t="s">
        <v>103</v>
      </c>
      <c r="AT790" t="s">
        <v>104</v>
      </c>
      <c r="AU790" t="s">
        <v>105</v>
      </c>
      <c r="AV790" t="s">
        <v>106</v>
      </c>
      <c r="AW790">
        <v>901</v>
      </c>
      <c r="AX790">
        <v>0</v>
      </c>
      <c r="AY790">
        <v>0</v>
      </c>
      <c r="AZ790">
        <v>901</v>
      </c>
      <c r="BA790">
        <v>0</v>
      </c>
      <c r="BB790">
        <v>0</v>
      </c>
      <c r="BC790">
        <v>1</v>
      </c>
      <c r="BD790">
        <v>0</v>
      </c>
      <c r="BE790">
        <v>2</v>
      </c>
      <c r="BF790">
        <v>1</v>
      </c>
      <c r="BG790" t="s">
        <v>98</v>
      </c>
      <c r="BH790" s="1">
        <v>4</v>
      </c>
      <c r="BI790" t="s">
        <v>107</v>
      </c>
      <c r="BJ790" s="2">
        <v>0</v>
      </c>
      <c r="BK790" s="1">
        <f t="shared" si="51"/>
        <v>0</v>
      </c>
      <c r="BL790" t="s">
        <v>83</v>
      </c>
      <c r="BM790" t="s">
        <v>127</v>
      </c>
      <c r="BN790">
        <v>1954</v>
      </c>
      <c r="BO790" t="s">
        <v>102</v>
      </c>
      <c r="BP790">
        <v>1</v>
      </c>
      <c r="BQ790">
        <v>281</v>
      </c>
      <c r="BR790" t="s">
        <v>147</v>
      </c>
      <c r="BS790" t="s">
        <v>98</v>
      </c>
      <c r="BT790" t="s">
        <v>105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 t="s">
        <v>83</v>
      </c>
      <c r="CB790" t="s">
        <v>83</v>
      </c>
      <c r="CC790" t="s">
        <v>83</v>
      </c>
      <c r="CD790">
        <v>0</v>
      </c>
      <c r="CE790">
        <v>8</v>
      </c>
      <c r="CF790">
        <v>2008</v>
      </c>
      <c r="CG790" t="s">
        <v>110</v>
      </c>
      <c r="CH790" t="s">
        <v>111</v>
      </c>
      <c r="CI790" s="3">
        <v>107900</v>
      </c>
    </row>
    <row r="791" spans="1:87" x14ac:dyDescent="0.3">
      <c r="A791" s="1">
        <v>790</v>
      </c>
      <c r="B791">
        <v>60</v>
      </c>
      <c r="C791" t="s">
        <v>81</v>
      </c>
      <c r="D791" t="s">
        <v>83</v>
      </c>
      <c r="E791" s="1">
        <v>12205</v>
      </c>
      <c r="F791" s="2" t="s">
        <v>82</v>
      </c>
      <c r="G791" s="1">
        <f t="shared" si="48"/>
        <v>1</v>
      </c>
      <c r="H791" t="s">
        <v>83</v>
      </c>
      <c r="I791" t="s">
        <v>120</v>
      </c>
      <c r="J791" t="s">
        <v>195</v>
      </c>
      <c r="K791" t="s">
        <v>86</v>
      </c>
      <c r="L791" t="s">
        <v>87</v>
      </c>
      <c r="M791" t="s">
        <v>88</v>
      </c>
      <c r="N791" t="s">
        <v>205</v>
      </c>
      <c r="O791" t="s">
        <v>90</v>
      </c>
      <c r="P791" t="s">
        <v>90</v>
      </c>
      <c r="Q791" t="s">
        <v>91</v>
      </c>
      <c r="R791" t="s">
        <v>92</v>
      </c>
      <c r="S791">
        <v>6</v>
      </c>
      <c r="T791">
        <v>8</v>
      </c>
      <c r="U791" s="2">
        <v>1966</v>
      </c>
      <c r="V791" s="2">
        <v>2007</v>
      </c>
      <c r="W791" s="1">
        <f t="shared" si="49"/>
        <v>56</v>
      </c>
      <c r="X791" s="1">
        <f t="shared" si="50"/>
        <v>15</v>
      </c>
      <c r="Y791" t="s">
        <v>93</v>
      </c>
      <c r="Z791" t="s">
        <v>94</v>
      </c>
      <c r="AA791" t="s">
        <v>140</v>
      </c>
      <c r="AB791" t="s">
        <v>140</v>
      </c>
      <c r="AC791" t="s">
        <v>96</v>
      </c>
      <c r="AE791">
        <v>157</v>
      </c>
      <c r="AF791" t="s">
        <v>98</v>
      </c>
      <c r="AG791" t="s">
        <v>98</v>
      </c>
      <c r="AH791" t="s">
        <v>118</v>
      </c>
      <c r="AI791" s="1">
        <f>VLOOKUP('Housing Data Set'!AH791, 'Look-Up Tab'!$B$3:$C$8,2,FALSE)</f>
        <v>2</v>
      </c>
      <c r="AJ791" t="s">
        <v>98</v>
      </c>
      <c r="AK791" t="s">
        <v>147</v>
      </c>
      <c r="AL791" t="s">
        <v>97</v>
      </c>
      <c r="AM791" t="s">
        <v>172</v>
      </c>
      <c r="AN791">
        <v>568</v>
      </c>
      <c r="AO791" t="s">
        <v>102</v>
      </c>
      <c r="AP791">
        <v>0</v>
      </c>
      <c r="AQ791">
        <v>264</v>
      </c>
      <c r="AR791">
        <v>832</v>
      </c>
      <c r="AS791" t="s">
        <v>103</v>
      </c>
      <c r="AT791" t="s">
        <v>97</v>
      </c>
      <c r="AU791" t="s">
        <v>105</v>
      </c>
      <c r="AV791" t="s">
        <v>106</v>
      </c>
      <c r="AW791">
        <v>976</v>
      </c>
      <c r="AX791">
        <v>1111</v>
      </c>
      <c r="AY791">
        <v>0</v>
      </c>
      <c r="AZ791">
        <v>2087</v>
      </c>
      <c r="BA791">
        <v>0</v>
      </c>
      <c r="BB791">
        <v>0</v>
      </c>
      <c r="BC791">
        <v>2</v>
      </c>
      <c r="BD791">
        <v>1</v>
      </c>
      <c r="BE791">
        <v>5</v>
      </c>
      <c r="BF791">
        <v>1</v>
      </c>
      <c r="BG791" t="s">
        <v>97</v>
      </c>
      <c r="BH791" s="1">
        <v>9</v>
      </c>
      <c r="BI791" t="s">
        <v>107</v>
      </c>
      <c r="BJ791" s="2">
        <v>0</v>
      </c>
      <c r="BK791" s="1">
        <f t="shared" si="51"/>
        <v>0</v>
      </c>
      <c r="BL791" t="s">
        <v>83</v>
      </c>
      <c r="BM791" t="s">
        <v>108</v>
      </c>
      <c r="BN791">
        <v>1966</v>
      </c>
      <c r="BO791" t="s">
        <v>157</v>
      </c>
      <c r="BP791">
        <v>2</v>
      </c>
      <c r="BQ791">
        <v>444</v>
      </c>
      <c r="BR791" t="s">
        <v>98</v>
      </c>
      <c r="BS791" t="s">
        <v>98</v>
      </c>
      <c r="BT791" t="s">
        <v>105</v>
      </c>
      <c r="BU791">
        <v>133</v>
      </c>
      <c r="BV791">
        <v>168</v>
      </c>
      <c r="BW791">
        <v>0</v>
      </c>
      <c r="BX791">
        <v>0</v>
      </c>
      <c r="BY791">
        <v>0</v>
      </c>
      <c r="BZ791">
        <v>0</v>
      </c>
      <c r="CA791" t="s">
        <v>83</v>
      </c>
      <c r="CB791" t="s">
        <v>83</v>
      </c>
      <c r="CC791" t="s">
        <v>83</v>
      </c>
      <c r="CD791">
        <v>0</v>
      </c>
      <c r="CE791">
        <v>7</v>
      </c>
      <c r="CF791">
        <v>2007</v>
      </c>
      <c r="CG791" t="s">
        <v>110</v>
      </c>
      <c r="CH791" t="s">
        <v>111</v>
      </c>
      <c r="CI791" s="3">
        <v>187500</v>
      </c>
    </row>
    <row r="792" spans="1:87" x14ac:dyDescent="0.3">
      <c r="A792" s="1">
        <v>791</v>
      </c>
      <c r="B792">
        <v>120</v>
      </c>
      <c r="C792" t="s">
        <v>81</v>
      </c>
      <c r="D792">
        <v>43</v>
      </c>
      <c r="E792" s="1">
        <v>3182</v>
      </c>
      <c r="F792" s="2" t="s">
        <v>82</v>
      </c>
      <c r="G792" s="1">
        <f t="shared" si="48"/>
        <v>1</v>
      </c>
      <c r="H792" t="s">
        <v>83</v>
      </c>
      <c r="I792" t="s">
        <v>84</v>
      </c>
      <c r="J792" t="s">
        <v>85</v>
      </c>
      <c r="K792" t="s">
        <v>86</v>
      </c>
      <c r="L792" t="s">
        <v>87</v>
      </c>
      <c r="M792" t="s">
        <v>88</v>
      </c>
      <c r="N792" t="s">
        <v>227</v>
      </c>
      <c r="O792" t="s">
        <v>90</v>
      </c>
      <c r="P792" t="s">
        <v>90</v>
      </c>
      <c r="Q792" t="s">
        <v>179</v>
      </c>
      <c r="R792" t="s">
        <v>115</v>
      </c>
      <c r="S792">
        <v>7</v>
      </c>
      <c r="T792">
        <v>5</v>
      </c>
      <c r="U792" s="2">
        <v>2005</v>
      </c>
      <c r="V792" s="2">
        <v>2006</v>
      </c>
      <c r="W792" s="1">
        <f t="shared" si="49"/>
        <v>17</v>
      </c>
      <c r="X792" s="1">
        <f t="shared" si="50"/>
        <v>16</v>
      </c>
      <c r="Y792" t="s">
        <v>93</v>
      </c>
      <c r="Z792" t="s">
        <v>94</v>
      </c>
      <c r="AA792" t="s">
        <v>95</v>
      </c>
      <c r="AB792" t="s">
        <v>95</v>
      </c>
      <c r="AC792" t="s">
        <v>96</v>
      </c>
      <c r="AE792">
        <v>11</v>
      </c>
      <c r="AF792" t="s">
        <v>97</v>
      </c>
      <c r="AG792" t="s">
        <v>98</v>
      </c>
      <c r="AH792" t="s">
        <v>99</v>
      </c>
      <c r="AI792" s="1">
        <f>VLOOKUP('Housing Data Set'!AH792, 'Look-Up Tab'!$B$3:$C$8,2,FALSE)</f>
        <v>3</v>
      </c>
      <c r="AJ792" t="s">
        <v>97</v>
      </c>
      <c r="AK792" t="s">
        <v>98</v>
      </c>
      <c r="AL792" t="s">
        <v>100</v>
      </c>
      <c r="AM792" t="s">
        <v>101</v>
      </c>
      <c r="AN792">
        <v>16</v>
      </c>
      <c r="AO792" t="s">
        <v>102</v>
      </c>
      <c r="AP792">
        <v>0</v>
      </c>
      <c r="AQ792">
        <v>1129</v>
      </c>
      <c r="AR792">
        <v>1145</v>
      </c>
      <c r="AS792" t="s">
        <v>103</v>
      </c>
      <c r="AT792" t="s">
        <v>104</v>
      </c>
      <c r="AU792" t="s">
        <v>105</v>
      </c>
      <c r="AV792" t="s">
        <v>106</v>
      </c>
      <c r="AW792">
        <v>1145</v>
      </c>
      <c r="AX792">
        <v>0</v>
      </c>
      <c r="AY792">
        <v>0</v>
      </c>
      <c r="AZ792">
        <v>1145</v>
      </c>
      <c r="BA792">
        <v>0</v>
      </c>
      <c r="BB792">
        <v>0</v>
      </c>
      <c r="BC792">
        <v>2</v>
      </c>
      <c r="BD792">
        <v>0</v>
      </c>
      <c r="BE792">
        <v>2</v>
      </c>
      <c r="BF792">
        <v>1</v>
      </c>
      <c r="BG792" t="s">
        <v>97</v>
      </c>
      <c r="BH792" s="1">
        <v>5</v>
      </c>
      <c r="BI792" t="s">
        <v>107</v>
      </c>
      <c r="BJ792" s="2">
        <v>1</v>
      </c>
      <c r="BK792" s="1">
        <f t="shared" si="51"/>
        <v>1</v>
      </c>
      <c r="BL792" t="s">
        <v>97</v>
      </c>
      <c r="BM792" t="s">
        <v>108</v>
      </c>
      <c r="BN792">
        <v>2005</v>
      </c>
      <c r="BO792" t="s">
        <v>157</v>
      </c>
      <c r="BP792">
        <v>2</v>
      </c>
      <c r="BQ792">
        <v>397</v>
      </c>
      <c r="BR792" t="s">
        <v>98</v>
      </c>
      <c r="BS792" t="s">
        <v>98</v>
      </c>
      <c r="BT792" t="s">
        <v>105</v>
      </c>
      <c r="BU792">
        <v>100</v>
      </c>
      <c r="BV792">
        <v>16</v>
      </c>
      <c r="BW792">
        <v>0</v>
      </c>
      <c r="BX792">
        <v>0</v>
      </c>
      <c r="BY792">
        <v>0</v>
      </c>
      <c r="BZ792">
        <v>0</v>
      </c>
      <c r="CA792" t="s">
        <v>83</v>
      </c>
      <c r="CB792" t="s">
        <v>83</v>
      </c>
      <c r="CC792" t="s">
        <v>83</v>
      </c>
      <c r="CD792">
        <v>0</v>
      </c>
      <c r="CE792">
        <v>9</v>
      </c>
      <c r="CF792">
        <v>2009</v>
      </c>
      <c r="CG792" t="s">
        <v>110</v>
      </c>
      <c r="CH792" t="s">
        <v>111</v>
      </c>
      <c r="CI792" s="3">
        <v>160200</v>
      </c>
    </row>
    <row r="793" spans="1:87" x14ac:dyDescent="0.3">
      <c r="A793" s="1">
        <v>792</v>
      </c>
      <c r="B793">
        <v>80</v>
      </c>
      <c r="C793" t="s">
        <v>81</v>
      </c>
      <c r="D793" t="s">
        <v>83</v>
      </c>
      <c r="E793" s="1">
        <v>11333</v>
      </c>
      <c r="F793" s="2" t="s">
        <v>82</v>
      </c>
      <c r="G793" s="1">
        <f t="shared" si="48"/>
        <v>1</v>
      </c>
      <c r="H793" t="s">
        <v>83</v>
      </c>
      <c r="I793" t="s">
        <v>120</v>
      </c>
      <c r="J793" t="s">
        <v>85</v>
      </c>
      <c r="K793" t="s">
        <v>86</v>
      </c>
      <c r="L793" t="s">
        <v>122</v>
      </c>
      <c r="M793" t="s">
        <v>88</v>
      </c>
      <c r="N793" t="s">
        <v>131</v>
      </c>
      <c r="O793" t="s">
        <v>90</v>
      </c>
      <c r="P793" t="s">
        <v>90</v>
      </c>
      <c r="Q793" t="s">
        <v>91</v>
      </c>
      <c r="R793" t="s">
        <v>197</v>
      </c>
      <c r="S793">
        <v>6</v>
      </c>
      <c r="T793">
        <v>5</v>
      </c>
      <c r="U793" s="2">
        <v>1976</v>
      </c>
      <c r="V793" s="2">
        <v>1976</v>
      </c>
      <c r="W793" s="1">
        <f t="shared" si="49"/>
        <v>46</v>
      </c>
      <c r="X793" s="1">
        <f t="shared" si="50"/>
        <v>46</v>
      </c>
      <c r="Y793" t="s">
        <v>93</v>
      </c>
      <c r="Z793" t="s">
        <v>94</v>
      </c>
      <c r="AA793" t="s">
        <v>140</v>
      </c>
      <c r="AB793" t="s">
        <v>140</v>
      </c>
      <c r="AC793" t="s">
        <v>117</v>
      </c>
      <c r="AE793">
        <v>0</v>
      </c>
      <c r="AF793" t="s">
        <v>98</v>
      </c>
      <c r="AG793" t="s">
        <v>98</v>
      </c>
      <c r="AH793" t="s">
        <v>99</v>
      </c>
      <c r="AI793" s="1">
        <f>VLOOKUP('Housing Data Set'!AH793, 'Look-Up Tab'!$B$3:$C$8,2,FALSE)</f>
        <v>3</v>
      </c>
      <c r="AJ793" t="s">
        <v>97</v>
      </c>
      <c r="AK793" t="s">
        <v>98</v>
      </c>
      <c r="AL793" t="s">
        <v>130</v>
      </c>
      <c r="AM793" t="s">
        <v>119</v>
      </c>
      <c r="AN793">
        <v>539</v>
      </c>
      <c r="AO793" t="s">
        <v>102</v>
      </c>
      <c r="AP793">
        <v>0</v>
      </c>
      <c r="AQ793">
        <v>490</v>
      </c>
      <c r="AR793">
        <v>1029</v>
      </c>
      <c r="AS793" t="s">
        <v>103</v>
      </c>
      <c r="AT793" t="s">
        <v>98</v>
      </c>
      <c r="AU793" t="s">
        <v>105</v>
      </c>
      <c r="AV793" t="s">
        <v>106</v>
      </c>
      <c r="AW793">
        <v>1062</v>
      </c>
      <c r="AX793">
        <v>0</v>
      </c>
      <c r="AY793">
        <v>0</v>
      </c>
      <c r="AZ793">
        <v>1062</v>
      </c>
      <c r="BA793">
        <v>1</v>
      </c>
      <c r="BB793">
        <v>0</v>
      </c>
      <c r="BC793">
        <v>1</v>
      </c>
      <c r="BD793">
        <v>0</v>
      </c>
      <c r="BE793">
        <v>3</v>
      </c>
      <c r="BF793">
        <v>1</v>
      </c>
      <c r="BG793" t="s">
        <v>98</v>
      </c>
      <c r="BH793" s="1">
        <v>5</v>
      </c>
      <c r="BI793" t="s">
        <v>107</v>
      </c>
      <c r="BJ793" s="2">
        <v>2</v>
      </c>
      <c r="BK793" s="1">
        <f t="shared" si="51"/>
        <v>1</v>
      </c>
      <c r="BL793" t="s">
        <v>98</v>
      </c>
      <c r="BM793" t="s">
        <v>108</v>
      </c>
      <c r="BN793">
        <v>1976</v>
      </c>
      <c r="BO793" t="s">
        <v>109</v>
      </c>
      <c r="BP793">
        <v>2</v>
      </c>
      <c r="BQ793">
        <v>539</v>
      </c>
      <c r="BR793" t="s">
        <v>98</v>
      </c>
      <c r="BS793" t="s">
        <v>98</v>
      </c>
      <c r="BT793" t="s">
        <v>105</v>
      </c>
      <c r="BU793">
        <v>120</v>
      </c>
      <c r="BV793">
        <v>0</v>
      </c>
      <c r="BW793">
        <v>0</v>
      </c>
      <c r="BX793">
        <v>0</v>
      </c>
      <c r="BY793">
        <v>0</v>
      </c>
      <c r="BZ793">
        <v>0</v>
      </c>
      <c r="CA793" t="s">
        <v>83</v>
      </c>
      <c r="CB793" t="s">
        <v>83</v>
      </c>
      <c r="CC793" t="s">
        <v>83</v>
      </c>
      <c r="CD793">
        <v>0</v>
      </c>
      <c r="CE793">
        <v>5</v>
      </c>
      <c r="CF793">
        <v>2007</v>
      </c>
      <c r="CG793" t="s">
        <v>110</v>
      </c>
      <c r="CH793" t="s">
        <v>111</v>
      </c>
      <c r="CI793" s="3">
        <v>146800</v>
      </c>
    </row>
    <row r="794" spans="1:87" x14ac:dyDescent="0.3">
      <c r="A794" s="1">
        <v>793</v>
      </c>
      <c r="B794">
        <v>60</v>
      </c>
      <c r="C794" t="s">
        <v>81</v>
      </c>
      <c r="D794">
        <v>92</v>
      </c>
      <c r="E794" s="1">
        <v>9920</v>
      </c>
      <c r="F794" s="2" t="s">
        <v>82</v>
      </c>
      <c r="G794" s="1">
        <f t="shared" si="48"/>
        <v>1</v>
      </c>
      <c r="H794" t="s">
        <v>83</v>
      </c>
      <c r="I794" t="s">
        <v>120</v>
      </c>
      <c r="J794" t="s">
        <v>85</v>
      </c>
      <c r="K794" t="s">
        <v>86</v>
      </c>
      <c r="L794" t="s">
        <v>166</v>
      </c>
      <c r="M794" t="s">
        <v>88</v>
      </c>
      <c r="N794" t="s">
        <v>129</v>
      </c>
      <c r="O794" t="s">
        <v>90</v>
      </c>
      <c r="P794" t="s">
        <v>90</v>
      </c>
      <c r="Q794" t="s">
        <v>91</v>
      </c>
      <c r="R794" t="s">
        <v>92</v>
      </c>
      <c r="S794">
        <v>7</v>
      </c>
      <c r="T794">
        <v>5</v>
      </c>
      <c r="U794" s="2">
        <v>1996</v>
      </c>
      <c r="V794" s="2">
        <v>1997</v>
      </c>
      <c r="W794" s="1">
        <f t="shared" si="49"/>
        <v>26</v>
      </c>
      <c r="X794" s="1">
        <f t="shared" si="50"/>
        <v>25</v>
      </c>
      <c r="Y794" t="s">
        <v>93</v>
      </c>
      <c r="Z794" t="s">
        <v>94</v>
      </c>
      <c r="AA794" t="s">
        <v>116</v>
      </c>
      <c r="AB794" t="s">
        <v>116</v>
      </c>
      <c r="AC794" t="s">
        <v>117</v>
      </c>
      <c r="AE794">
        <v>0</v>
      </c>
      <c r="AF794" t="s">
        <v>97</v>
      </c>
      <c r="AG794" t="s">
        <v>98</v>
      </c>
      <c r="AH794" t="s">
        <v>99</v>
      </c>
      <c r="AI794" s="1">
        <f>VLOOKUP('Housing Data Set'!AH794, 'Look-Up Tab'!$B$3:$C$8,2,FALSE)</f>
        <v>3</v>
      </c>
      <c r="AJ794" t="s">
        <v>97</v>
      </c>
      <c r="AK794" t="s">
        <v>98</v>
      </c>
      <c r="AL794" t="s">
        <v>130</v>
      </c>
      <c r="AM794" t="s">
        <v>101</v>
      </c>
      <c r="AN794">
        <v>862</v>
      </c>
      <c r="AO794" t="s">
        <v>102</v>
      </c>
      <c r="AP794">
        <v>0</v>
      </c>
      <c r="AQ794">
        <v>255</v>
      </c>
      <c r="AR794">
        <v>1117</v>
      </c>
      <c r="AS794" t="s">
        <v>103</v>
      </c>
      <c r="AT794" t="s">
        <v>104</v>
      </c>
      <c r="AU794" t="s">
        <v>105</v>
      </c>
      <c r="AV794" t="s">
        <v>106</v>
      </c>
      <c r="AW794">
        <v>1127</v>
      </c>
      <c r="AX794">
        <v>886</v>
      </c>
      <c r="AY794">
        <v>0</v>
      </c>
      <c r="AZ794">
        <v>2013</v>
      </c>
      <c r="BA794">
        <v>1</v>
      </c>
      <c r="BB794">
        <v>0</v>
      </c>
      <c r="BC794">
        <v>2</v>
      </c>
      <c r="BD794">
        <v>1</v>
      </c>
      <c r="BE794">
        <v>3</v>
      </c>
      <c r="BF794">
        <v>1</v>
      </c>
      <c r="BG794" t="s">
        <v>98</v>
      </c>
      <c r="BH794" s="1">
        <v>8</v>
      </c>
      <c r="BI794" t="s">
        <v>107</v>
      </c>
      <c r="BJ794" s="2">
        <v>1</v>
      </c>
      <c r="BK794" s="1">
        <f t="shared" si="51"/>
        <v>1</v>
      </c>
      <c r="BL794" t="s">
        <v>98</v>
      </c>
      <c r="BM794" t="s">
        <v>108</v>
      </c>
      <c r="BN794">
        <v>1997</v>
      </c>
      <c r="BO794" t="s">
        <v>102</v>
      </c>
      <c r="BP794">
        <v>2</v>
      </c>
      <c r="BQ794">
        <v>455</v>
      </c>
      <c r="BR794" t="s">
        <v>98</v>
      </c>
      <c r="BS794" t="s">
        <v>98</v>
      </c>
      <c r="BT794" t="s">
        <v>105</v>
      </c>
      <c r="BU794">
        <v>180</v>
      </c>
      <c r="BV794">
        <v>130</v>
      </c>
      <c r="BW794">
        <v>0</v>
      </c>
      <c r="BX794">
        <v>0</v>
      </c>
      <c r="BY794">
        <v>0</v>
      </c>
      <c r="BZ794">
        <v>0</v>
      </c>
      <c r="CA794" t="s">
        <v>83</v>
      </c>
      <c r="CB794" t="s">
        <v>83</v>
      </c>
      <c r="CC794" t="s">
        <v>83</v>
      </c>
      <c r="CD794">
        <v>0</v>
      </c>
      <c r="CE794">
        <v>6</v>
      </c>
      <c r="CF794">
        <v>2007</v>
      </c>
      <c r="CG794" t="s">
        <v>110</v>
      </c>
      <c r="CH794" t="s">
        <v>111</v>
      </c>
      <c r="CI794" s="3">
        <v>269790</v>
      </c>
    </row>
    <row r="795" spans="1:87" x14ac:dyDescent="0.3">
      <c r="A795" s="1">
        <v>794</v>
      </c>
      <c r="B795">
        <v>20</v>
      </c>
      <c r="C795" t="s">
        <v>81</v>
      </c>
      <c r="D795">
        <v>76</v>
      </c>
      <c r="E795" s="1">
        <v>9158</v>
      </c>
      <c r="F795" s="2" t="s">
        <v>82</v>
      </c>
      <c r="G795" s="1">
        <f t="shared" si="48"/>
        <v>1</v>
      </c>
      <c r="H795" t="s">
        <v>83</v>
      </c>
      <c r="I795" t="s">
        <v>84</v>
      </c>
      <c r="J795" t="s">
        <v>85</v>
      </c>
      <c r="K795" t="s">
        <v>86</v>
      </c>
      <c r="L795" t="s">
        <v>87</v>
      </c>
      <c r="M795" t="s">
        <v>88</v>
      </c>
      <c r="N795" t="s">
        <v>136</v>
      </c>
      <c r="O795" t="s">
        <v>90</v>
      </c>
      <c r="P795" t="s">
        <v>90</v>
      </c>
      <c r="Q795" t="s">
        <v>91</v>
      </c>
      <c r="R795" t="s">
        <v>115</v>
      </c>
      <c r="S795">
        <v>8</v>
      </c>
      <c r="T795">
        <v>5</v>
      </c>
      <c r="U795" s="2">
        <v>2007</v>
      </c>
      <c r="V795" s="2">
        <v>2007</v>
      </c>
      <c r="W795" s="1">
        <f t="shared" si="49"/>
        <v>15</v>
      </c>
      <c r="X795" s="1">
        <f t="shared" si="50"/>
        <v>15</v>
      </c>
      <c r="Y795" t="s">
        <v>93</v>
      </c>
      <c r="Z795" t="s">
        <v>94</v>
      </c>
      <c r="AA795" t="s">
        <v>180</v>
      </c>
      <c r="AB795" t="s">
        <v>181</v>
      </c>
      <c r="AC795" t="s">
        <v>137</v>
      </c>
      <c r="AE795">
        <v>140</v>
      </c>
      <c r="AF795" t="s">
        <v>97</v>
      </c>
      <c r="AG795" t="s">
        <v>98</v>
      </c>
      <c r="AH795" t="s">
        <v>99</v>
      </c>
      <c r="AI795" s="1">
        <f>VLOOKUP('Housing Data Set'!AH795, 'Look-Up Tab'!$B$3:$C$8,2,FALSE)</f>
        <v>3</v>
      </c>
      <c r="AJ795" t="s">
        <v>97</v>
      </c>
      <c r="AK795" t="s">
        <v>98</v>
      </c>
      <c r="AL795" t="s">
        <v>130</v>
      </c>
      <c r="AM795" t="s">
        <v>102</v>
      </c>
      <c r="AN795">
        <v>0</v>
      </c>
      <c r="AO795" t="s">
        <v>102</v>
      </c>
      <c r="AP795">
        <v>0</v>
      </c>
      <c r="AQ795">
        <v>1496</v>
      </c>
      <c r="AR795">
        <v>1496</v>
      </c>
      <c r="AS795" t="s">
        <v>103</v>
      </c>
      <c r="AT795" t="s">
        <v>104</v>
      </c>
      <c r="AU795" t="s">
        <v>105</v>
      </c>
      <c r="AV795" t="s">
        <v>106</v>
      </c>
      <c r="AW795">
        <v>1496</v>
      </c>
      <c r="AX795">
        <v>0</v>
      </c>
      <c r="AY795">
        <v>0</v>
      </c>
      <c r="AZ795">
        <v>1496</v>
      </c>
      <c r="BA795">
        <v>0</v>
      </c>
      <c r="BB795">
        <v>0</v>
      </c>
      <c r="BC795">
        <v>2</v>
      </c>
      <c r="BD795">
        <v>0</v>
      </c>
      <c r="BE795">
        <v>3</v>
      </c>
      <c r="BF795">
        <v>1</v>
      </c>
      <c r="BG795" t="s">
        <v>97</v>
      </c>
      <c r="BH795" s="1">
        <v>7</v>
      </c>
      <c r="BI795" t="s">
        <v>107</v>
      </c>
      <c r="BJ795" s="2">
        <v>0</v>
      </c>
      <c r="BK795" s="1">
        <f t="shared" si="51"/>
        <v>0</v>
      </c>
      <c r="BL795" t="s">
        <v>83</v>
      </c>
      <c r="BM795" t="s">
        <v>108</v>
      </c>
      <c r="BN795">
        <v>2007</v>
      </c>
      <c r="BO795" t="s">
        <v>157</v>
      </c>
      <c r="BP795">
        <v>2</v>
      </c>
      <c r="BQ795">
        <v>474</v>
      </c>
      <c r="BR795" t="s">
        <v>98</v>
      </c>
      <c r="BS795" t="s">
        <v>98</v>
      </c>
      <c r="BT795" t="s">
        <v>105</v>
      </c>
      <c r="BU795">
        <v>168</v>
      </c>
      <c r="BV795">
        <v>130</v>
      </c>
      <c r="BW795">
        <v>0</v>
      </c>
      <c r="BX795">
        <v>0</v>
      </c>
      <c r="BY795">
        <v>0</v>
      </c>
      <c r="BZ795">
        <v>0</v>
      </c>
      <c r="CA795" t="s">
        <v>83</v>
      </c>
      <c r="CB795" t="s">
        <v>83</v>
      </c>
      <c r="CC795" t="s">
        <v>83</v>
      </c>
      <c r="CD795">
        <v>0</v>
      </c>
      <c r="CE795">
        <v>6</v>
      </c>
      <c r="CF795">
        <v>2007</v>
      </c>
      <c r="CG795" t="s">
        <v>158</v>
      </c>
      <c r="CH795" t="s">
        <v>159</v>
      </c>
      <c r="CI795" s="3">
        <v>225000</v>
      </c>
    </row>
    <row r="796" spans="1:87" x14ac:dyDescent="0.3">
      <c r="A796" s="1">
        <v>795</v>
      </c>
      <c r="B796">
        <v>60</v>
      </c>
      <c r="C796" t="s">
        <v>81</v>
      </c>
      <c r="D796" t="s">
        <v>83</v>
      </c>
      <c r="E796" s="1">
        <v>10832</v>
      </c>
      <c r="F796" s="2" t="s">
        <v>82</v>
      </c>
      <c r="G796" s="1">
        <f t="shared" si="48"/>
        <v>1</v>
      </c>
      <c r="H796" t="s">
        <v>83</v>
      </c>
      <c r="I796" t="s">
        <v>120</v>
      </c>
      <c r="J796" t="s">
        <v>85</v>
      </c>
      <c r="K796" t="s">
        <v>86</v>
      </c>
      <c r="L796" t="s">
        <v>122</v>
      </c>
      <c r="M796" t="s">
        <v>88</v>
      </c>
      <c r="N796" t="s">
        <v>193</v>
      </c>
      <c r="O796" t="s">
        <v>90</v>
      </c>
      <c r="P796" t="s">
        <v>90</v>
      </c>
      <c r="Q796" t="s">
        <v>91</v>
      </c>
      <c r="R796" t="s">
        <v>92</v>
      </c>
      <c r="S796">
        <v>7</v>
      </c>
      <c r="T796">
        <v>5</v>
      </c>
      <c r="U796" s="2">
        <v>1994</v>
      </c>
      <c r="V796" s="2">
        <v>1996</v>
      </c>
      <c r="W796" s="1">
        <f t="shared" si="49"/>
        <v>28</v>
      </c>
      <c r="X796" s="1">
        <f t="shared" si="50"/>
        <v>26</v>
      </c>
      <c r="Y796" t="s">
        <v>93</v>
      </c>
      <c r="Z796" t="s">
        <v>94</v>
      </c>
      <c r="AA796" t="s">
        <v>116</v>
      </c>
      <c r="AB796" t="s">
        <v>116</v>
      </c>
      <c r="AC796" t="s">
        <v>117</v>
      </c>
      <c r="AE796">
        <v>0</v>
      </c>
      <c r="AF796" t="s">
        <v>97</v>
      </c>
      <c r="AG796" t="s">
        <v>98</v>
      </c>
      <c r="AH796" t="s">
        <v>99</v>
      </c>
      <c r="AI796" s="1">
        <f>VLOOKUP('Housing Data Set'!AH796, 'Look-Up Tab'!$B$3:$C$8,2,FALSE)</f>
        <v>3</v>
      </c>
      <c r="AJ796" t="s">
        <v>97</v>
      </c>
      <c r="AK796" t="s">
        <v>98</v>
      </c>
      <c r="AL796" t="s">
        <v>100</v>
      </c>
      <c r="AM796" t="s">
        <v>102</v>
      </c>
      <c r="AN796">
        <v>0</v>
      </c>
      <c r="AO796" t="s">
        <v>102</v>
      </c>
      <c r="AP796">
        <v>0</v>
      </c>
      <c r="AQ796">
        <v>712</v>
      </c>
      <c r="AR796">
        <v>712</v>
      </c>
      <c r="AS796" t="s">
        <v>103</v>
      </c>
      <c r="AT796" t="s">
        <v>104</v>
      </c>
      <c r="AU796" t="s">
        <v>105</v>
      </c>
      <c r="AV796" t="s">
        <v>106</v>
      </c>
      <c r="AW796">
        <v>1086</v>
      </c>
      <c r="AX796">
        <v>809</v>
      </c>
      <c r="AY796">
        <v>0</v>
      </c>
      <c r="AZ796">
        <v>1895</v>
      </c>
      <c r="BA796">
        <v>0</v>
      </c>
      <c r="BB796">
        <v>0</v>
      </c>
      <c r="BC796">
        <v>2</v>
      </c>
      <c r="BD796">
        <v>1</v>
      </c>
      <c r="BE796">
        <v>3</v>
      </c>
      <c r="BF796">
        <v>1</v>
      </c>
      <c r="BG796" t="s">
        <v>97</v>
      </c>
      <c r="BH796" s="1">
        <v>7</v>
      </c>
      <c r="BI796" t="s">
        <v>107</v>
      </c>
      <c r="BJ796" s="2">
        <v>1</v>
      </c>
      <c r="BK796" s="1">
        <f t="shared" si="51"/>
        <v>1</v>
      </c>
      <c r="BL796" t="s">
        <v>98</v>
      </c>
      <c r="BM796" t="s">
        <v>108</v>
      </c>
      <c r="BN796">
        <v>1994</v>
      </c>
      <c r="BO796" t="s">
        <v>157</v>
      </c>
      <c r="BP796">
        <v>2</v>
      </c>
      <c r="BQ796">
        <v>409</v>
      </c>
      <c r="BR796" t="s">
        <v>98</v>
      </c>
      <c r="BS796" t="s">
        <v>98</v>
      </c>
      <c r="BT796" t="s">
        <v>105</v>
      </c>
      <c r="BU796">
        <v>143</v>
      </c>
      <c r="BV796">
        <v>46</v>
      </c>
      <c r="BW796">
        <v>0</v>
      </c>
      <c r="BX796">
        <v>0</v>
      </c>
      <c r="BY796">
        <v>0</v>
      </c>
      <c r="BZ796">
        <v>0</v>
      </c>
      <c r="CA796" t="s">
        <v>83</v>
      </c>
      <c r="CB796" t="s">
        <v>83</v>
      </c>
      <c r="CC796" t="s">
        <v>135</v>
      </c>
      <c r="CD796">
        <v>500</v>
      </c>
      <c r="CE796">
        <v>10</v>
      </c>
      <c r="CF796">
        <v>2008</v>
      </c>
      <c r="CG796" t="s">
        <v>110</v>
      </c>
      <c r="CH796" t="s">
        <v>111</v>
      </c>
      <c r="CI796" s="3">
        <v>194500</v>
      </c>
    </row>
    <row r="797" spans="1:87" x14ac:dyDescent="0.3">
      <c r="A797" s="1">
        <v>796</v>
      </c>
      <c r="B797">
        <v>60</v>
      </c>
      <c r="C797" t="s">
        <v>81</v>
      </c>
      <c r="D797">
        <v>70</v>
      </c>
      <c r="E797" s="1">
        <v>8400</v>
      </c>
      <c r="F797" s="2" t="s">
        <v>82</v>
      </c>
      <c r="G797" s="1">
        <f t="shared" si="48"/>
        <v>1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88</v>
      </c>
      <c r="N797" t="s">
        <v>170</v>
      </c>
      <c r="O797" t="s">
        <v>90</v>
      </c>
      <c r="P797" t="s">
        <v>90</v>
      </c>
      <c r="Q797" t="s">
        <v>91</v>
      </c>
      <c r="R797" t="s">
        <v>92</v>
      </c>
      <c r="S797">
        <v>6</v>
      </c>
      <c r="T797">
        <v>6</v>
      </c>
      <c r="U797" s="2">
        <v>1980</v>
      </c>
      <c r="V797" s="2">
        <v>1981</v>
      </c>
      <c r="W797" s="1">
        <f t="shared" si="49"/>
        <v>42</v>
      </c>
      <c r="X797" s="1">
        <f t="shared" si="50"/>
        <v>41</v>
      </c>
      <c r="Y797" t="s">
        <v>93</v>
      </c>
      <c r="Z797" t="s">
        <v>94</v>
      </c>
      <c r="AA797" t="s">
        <v>140</v>
      </c>
      <c r="AB797" t="s">
        <v>140</v>
      </c>
      <c r="AC797" t="s">
        <v>96</v>
      </c>
      <c r="AE797">
        <v>130</v>
      </c>
      <c r="AF797" t="s">
        <v>98</v>
      </c>
      <c r="AG797" t="s">
        <v>98</v>
      </c>
      <c r="AH797" t="s">
        <v>118</v>
      </c>
      <c r="AI797" s="1">
        <f>VLOOKUP('Housing Data Set'!AH797, 'Look-Up Tab'!$B$3:$C$8,2,FALSE)</f>
        <v>2</v>
      </c>
      <c r="AJ797" t="s">
        <v>97</v>
      </c>
      <c r="AK797" t="s">
        <v>98</v>
      </c>
      <c r="AL797" t="s">
        <v>100</v>
      </c>
      <c r="AM797" t="s">
        <v>102</v>
      </c>
      <c r="AN797">
        <v>0</v>
      </c>
      <c r="AO797" t="s">
        <v>102</v>
      </c>
      <c r="AP797">
        <v>0</v>
      </c>
      <c r="AQ797">
        <v>650</v>
      </c>
      <c r="AR797">
        <v>650</v>
      </c>
      <c r="AS797" t="s">
        <v>103</v>
      </c>
      <c r="AT797" t="s">
        <v>98</v>
      </c>
      <c r="AU797" t="s">
        <v>105</v>
      </c>
      <c r="AV797" t="s">
        <v>106</v>
      </c>
      <c r="AW797">
        <v>888</v>
      </c>
      <c r="AX797">
        <v>676</v>
      </c>
      <c r="AY797">
        <v>0</v>
      </c>
      <c r="AZ797">
        <v>1564</v>
      </c>
      <c r="BA797">
        <v>0</v>
      </c>
      <c r="BB797">
        <v>0</v>
      </c>
      <c r="BC797">
        <v>2</v>
      </c>
      <c r="BD797">
        <v>1</v>
      </c>
      <c r="BE797">
        <v>3</v>
      </c>
      <c r="BF797">
        <v>1</v>
      </c>
      <c r="BG797" t="s">
        <v>98</v>
      </c>
      <c r="BH797" s="1">
        <v>7</v>
      </c>
      <c r="BI797" t="s">
        <v>107</v>
      </c>
      <c r="BJ797" s="2">
        <v>1</v>
      </c>
      <c r="BK797" s="1">
        <f t="shared" si="51"/>
        <v>1</v>
      </c>
      <c r="BL797" t="s">
        <v>98</v>
      </c>
      <c r="BM797" t="s">
        <v>108</v>
      </c>
      <c r="BN797">
        <v>1980</v>
      </c>
      <c r="BO797" t="s">
        <v>102</v>
      </c>
      <c r="BP797">
        <v>2</v>
      </c>
      <c r="BQ797">
        <v>476</v>
      </c>
      <c r="BR797" t="s">
        <v>98</v>
      </c>
      <c r="BS797" t="s">
        <v>98</v>
      </c>
      <c r="BT797" t="s">
        <v>105</v>
      </c>
      <c r="BU797">
        <v>0</v>
      </c>
      <c r="BV797">
        <v>50</v>
      </c>
      <c r="BW797">
        <v>0</v>
      </c>
      <c r="BX797">
        <v>0</v>
      </c>
      <c r="BY797">
        <v>204</v>
      </c>
      <c r="BZ797">
        <v>0</v>
      </c>
      <c r="CA797" t="s">
        <v>83</v>
      </c>
      <c r="CB797" t="s">
        <v>134</v>
      </c>
      <c r="CC797" t="s">
        <v>83</v>
      </c>
      <c r="CD797">
        <v>0</v>
      </c>
      <c r="CE797">
        <v>4</v>
      </c>
      <c r="CF797">
        <v>2010</v>
      </c>
      <c r="CG797" t="s">
        <v>110</v>
      </c>
      <c r="CH797" t="s">
        <v>111</v>
      </c>
      <c r="CI797" s="3">
        <v>171000</v>
      </c>
    </row>
    <row r="798" spans="1:87" x14ac:dyDescent="0.3">
      <c r="A798" s="1">
        <v>797</v>
      </c>
      <c r="B798">
        <v>20</v>
      </c>
      <c r="C798" t="s">
        <v>81</v>
      </c>
      <c r="D798">
        <v>71</v>
      </c>
      <c r="E798" s="1">
        <v>8197</v>
      </c>
      <c r="F798" s="2" t="s">
        <v>82</v>
      </c>
      <c r="G798" s="1">
        <f t="shared" si="48"/>
        <v>1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88</v>
      </c>
      <c r="N798" t="s">
        <v>151</v>
      </c>
      <c r="O798" t="s">
        <v>90</v>
      </c>
      <c r="P798" t="s">
        <v>90</v>
      </c>
      <c r="Q798" t="s">
        <v>91</v>
      </c>
      <c r="R798" t="s">
        <v>115</v>
      </c>
      <c r="S798">
        <v>6</v>
      </c>
      <c r="T798">
        <v>5</v>
      </c>
      <c r="U798" s="2">
        <v>1977</v>
      </c>
      <c r="V798" s="2">
        <v>1977</v>
      </c>
      <c r="W798" s="1">
        <f t="shared" si="49"/>
        <v>45</v>
      </c>
      <c r="X798" s="1">
        <f t="shared" si="50"/>
        <v>45</v>
      </c>
      <c r="Y798" t="s">
        <v>93</v>
      </c>
      <c r="Z798" t="s">
        <v>94</v>
      </c>
      <c r="AA798" t="s">
        <v>161</v>
      </c>
      <c r="AB798" t="s">
        <v>161</v>
      </c>
      <c r="AC798" t="s">
        <v>96</v>
      </c>
      <c r="AE798">
        <v>148</v>
      </c>
      <c r="AF798" t="s">
        <v>98</v>
      </c>
      <c r="AG798" t="s">
        <v>98</v>
      </c>
      <c r="AH798" t="s">
        <v>118</v>
      </c>
      <c r="AI798" s="1">
        <f>VLOOKUP('Housing Data Set'!AH798, 'Look-Up Tab'!$B$3:$C$8,2,FALSE)</f>
        <v>2</v>
      </c>
      <c r="AJ798" t="s">
        <v>98</v>
      </c>
      <c r="AK798" t="s">
        <v>98</v>
      </c>
      <c r="AL798" t="s">
        <v>100</v>
      </c>
      <c r="AM798" t="s">
        <v>102</v>
      </c>
      <c r="AN798">
        <v>0</v>
      </c>
      <c r="AO798" t="s">
        <v>102</v>
      </c>
      <c r="AP798">
        <v>0</v>
      </c>
      <c r="AQ798">
        <v>660</v>
      </c>
      <c r="AR798">
        <v>660</v>
      </c>
      <c r="AS798" t="s">
        <v>103</v>
      </c>
      <c r="AT798" t="s">
        <v>104</v>
      </c>
      <c r="AU798" t="s">
        <v>105</v>
      </c>
      <c r="AV798" t="s">
        <v>106</v>
      </c>
      <c r="AW798">
        <v>1285</v>
      </c>
      <c r="AX798">
        <v>0</v>
      </c>
      <c r="AY798">
        <v>0</v>
      </c>
      <c r="AZ798">
        <v>1285</v>
      </c>
      <c r="BA798">
        <v>0</v>
      </c>
      <c r="BB798">
        <v>0</v>
      </c>
      <c r="BC798">
        <v>1</v>
      </c>
      <c r="BD798">
        <v>1</v>
      </c>
      <c r="BE798">
        <v>3</v>
      </c>
      <c r="BF798">
        <v>1</v>
      </c>
      <c r="BG798" t="s">
        <v>98</v>
      </c>
      <c r="BH798" s="1">
        <v>7</v>
      </c>
      <c r="BI798" t="s">
        <v>107</v>
      </c>
      <c r="BJ798" s="2">
        <v>1</v>
      </c>
      <c r="BK798" s="1">
        <f t="shared" si="51"/>
        <v>1</v>
      </c>
      <c r="BL798" t="s">
        <v>98</v>
      </c>
      <c r="BM798" t="s">
        <v>108</v>
      </c>
      <c r="BN798">
        <v>1977</v>
      </c>
      <c r="BO798" t="s">
        <v>109</v>
      </c>
      <c r="BP798">
        <v>2</v>
      </c>
      <c r="BQ798">
        <v>528</v>
      </c>
      <c r="BR798" t="s">
        <v>98</v>
      </c>
      <c r="BS798" t="s">
        <v>98</v>
      </c>
      <c r="BT798" t="s">
        <v>105</v>
      </c>
      <c r="BU798">
        <v>138</v>
      </c>
      <c r="BV798">
        <v>0</v>
      </c>
      <c r="BW798">
        <v>0</v>
      </c>
      <c r="BX798">
        <v>0</v>
      </c>
      <c r="BY798">
        <v>0</v>
      </c>
      <c r="BZ798">
        <v>0</v>
      </c>
      <c r="CA798" t="s">
        <v>83</v>
      </c>
      <c r="CB798" t="s">
        <v>134</v>
      </c>
      <c r="CC798" t="s">
        <v>83</v>
      </c>
      <c r="CD798">
        <v>0</v>
      </c>
      <c r="CE798">
        <v>4</v>
      </c>
      <c r="CF798">
        <v>2007</v>
      </c>
      <c r="CG798" t="s">
        <v>110</v>
      </c>
      <c r="CH798" t="s">
        <v>111</v>
      </c>
      <c r="CI798" s="3">
        <v>143500</v>
      </c>
    </row>
    <row r="799" spans="1:87" x14ac:dyDescent="0.3">
      <c r="A799" s="1">
        <v>798</v>
      </c>
      <c r="B799">
        <v>20</v>
      </c>
      <c r="C799" t="s">
        <v>81</v>
      </c>
      <c r="D799">
        <v>57</v>
      </c>
      <c r="E799" s="1">
        <v>7677</v>
      </c>
      <c r="F799" s="2" t="s">
        <v>82</v>
      </c>
      <c r="G799" s="1">
        <f t="shared" si="48"/>
        <v>1</v>
      </c>
      <c r="H799" t="s">
        <v>83</v>
      </c>
      <c r="I799" t="s">
        <v>84</v>
      </c>
      <c r="J799" t="s">
        <v>85</v>
      </c>
      <c r="K799" t="s">
        <v>86</v>
      </c>
      <c r="L799" t="s">
        <v>87</v>
      </c>
      <c r="M799" t="s">
        <v>88</v>
      </c>
      <c r="N799" t="s">
        <v>162</v>
      </c>
      <c r="O799" t="s">
        <v>90</v>
      </c>
      <c r="P799" t="s">
        <v>90</v>
      </c>
      <c r="Q799" t="s">
        <v>91</v>
      </c>
      <c r="R799" t="s">
        <v>115</v>
      </c>
      <c r="S799">
        <v>5</v>
      </c>
      <c r="T799">
        <v>5</v>
      </c>
      <c r="U799" s="2">
        <v>1953</v>
      </c>
      <c r="V799" s="2">
        <v>1953</v>
      </c>
      <c r="W799" s="1">
        <f t="shared" si="49"/>
        <v>69</v>
      </c>
      <c r="X799" s="1">
        <f t="shared" si="50"/>
        <v>69</v>
      </c>
      <c r="Y799" t="s">
        <v>93</v>
      </c>
      <c r="Z799" t="s">
        <v>94</v>
      </c>
      <c r="AA799" t="s">
        <v>95</v>
      </c>
      <c r="AB799" t="s">
        <v>95</v>
      </c>
      <c r="AC799" t="s">
        <v>117</v>
      </c>
      <c r="AE799">
        <v>0</v>
      </c>
      <c r="AF799" t="s">
        <v>98</v>
      </c>
      <c r="AG799" t="s">
        <v>98</v>
      </c>
      <c r="AH799" t="s">
        <v>118</v>
      </c>
      <c r="AI799" s="1">
        <f>VLOOKUP('Housing Data Set'!AH799, 'Look-Up Tab'!$B$3:$C$8,2,FALSE)</f>
        <v>2</v>
      </c>
      <c r="AJ799" t="s">
        <v>98</v>
      </c>
      <c r="AK799" t="s">
        <v>98</v>
      </c>
      <c r="AL799" t="s">
        <v>100</v>
      </c>
      <c r="AM799" t="s">
        <v>141</v>
      </c>
      <c r="AN799">
        <v>570</v>
      </c>
      <c r="AO799" t="s">
        <v>102</v>
      </c>
      <c r="AP799">
        <v>0</v>
      </c>
      <c r="AQ799">
        <v>203</v>
      </c>
      <c r="AR799">
        <v>773</v>
      </c>
      <c r="AS799" t="s">
        <v>103</v>
      </c>
      <c r="AT799" t="s">
        <v>97</v>
      </c>
      <c r="AU799" t="s">
        <v>105</v>
      </c>
      <c r="AV799" t="s">
        <v>106</v>
      </c>
      <c r="AW799">
        <v>773</v>
      </c>
      <c r="AX799">
        <v>0</v>
      </c>
      <c r="AY799">
        <v>0</v>
      </c>
      <c r="AZ799">
        <v>773</v>
      </c>
      <c r="BA799">
        <v>0</v>
      </c>
      <c r="BB799">
        <v>0</v>
      </c>
      <c r="BC799">
        <v>1</v>
      </c>
      <c r="BD799">
        <v>0</v>
      </c>
      <c r="BE799">
        <v>2</v>
      </c>
      <c r="BF799">
        <v>1</v>
      </c>
      <c r="BG799" t="s">
        <v>98</v>
      </c>
      <c r="BH799" s="1">
        <v>4</v>
      </c>
      <c r="BI799" t="s">
        <v>107</v>
      </c>
      <c r="BJ799" s="2">
        <v>0</v>
      </c>
      <c r="BK799" s="1">
        <f t="shared" si="51"/>
        <v>0</v>
      </c>
      <c r="BL799" t="s">
        <v>83</v>
      </c>
      <c r="BM799" t="s">
        <v>108</v>
      </c>
      <c r="BN799">
        <v>1953</v>
      </c>
      <c r="BO799" t="s">
        <v>102</v>
      </c>
      <c r="BP799">
        <v>1</v>
      </c>
      <c r="BQ799">
        <v>240</v>
      </c>
      <c r="BR799" t="s">
        <v>98</v>
      </c>
      <c r="BS799" t="s">
        <v>98</v>
      </c>
      <c r="BT799" t="s">
        <v>105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 t="s">
        <v>83</v>
      </c>
      <c r="CB799" t="s">
        <v>83</v>
      </c>
      <c r="CC799" t="s">
        <v>83</v>
      </c>
      <c r="CD799">
        <v>0</v>
      </c>
      <c r="CE799">
        <v>4</v>
      </c>
      <c r="CF799">
        <v>2008</v>
      </c>
      <c r="CG799" t="s">
        <v>110</v>
      </c>
      <c r="CH799" t="s">
        <v>128</v>
      </c>
      <c r="CI799" s="3">
        <v>110000</v>
      </c>
    </row>
    <row r="800" spans="1:87" x14ac:dyDescent="0.3">
      <c r="A800" s="1">
        <v>799</v>
      </c>
      <c r="B800">
        <v>60</v>
      </c>
      <c r="C800" t="s">
        <v>81</v>
      </c>
      <c r="D800">
        <v>104</v>
      </c>
      <c r="E800" s="1">
        <v>13518</v>
      </c>
      <c r="F800" s="2" t="s">
        <v>82</v>
      </c>
      <c r="G800" s="1">
        <f t="shared" si="48"/>
        <v>1</v>
      </c>
      <c r="H800" t="s">
        <v>83</v>
      </c>
      <c r="I800" t="s">
        <v>84</v>
      </c>
      <c r="J800" t="s">
        <v>85</v>
      </c>
      <c r="K800" t="s">
        <v>86</v>
      </c>
      <c r="L800" t="s">
        <v>87</v>
      </c>
      <c r="M800" t="s">
        <v>88</v>
      </c>
      <c r="N800" t="s">
        <v>154</v>
      </c>
      <c r="O800" t="s">
        <v>90</v>
      </c>
      <c r="P800" t="s">
        <v>90</v>
      </c>
      <c r="Q800" t="s">
        <v>91</v>
      </c>
      <c r="R800" t="s">
        <v>92</v>
      </c>
      <c r="S800">
        <v>9</v>
      </c>
      <c r="T800">
        <v>5</v>
      </c>
      <c r="U800" s="2">
        <v>2008</v>
      </c>
      <c r="V800" s="2">
        <v>2009</v>
      </c>
      <c r="W800" s="1">
        <f t="shared" si="49"/>
        <v>14</v>
      </c>
      <c r="X800" s="1">
        <f t="shared" si="50"/>
        <v>13</v>
      </c>
      <c r="Y800" t="s">
        <v>152</v>
      </c>
      <c r="Z800" t="s">
        <v>94</v>
      </c>
      <c r="AA800" t="s">
        <v>95</v>
      </c>
      <c r="AB800" t="s">
        <v>95</v>
      </c>
      <c r="AC800" t="s">
        <v>137</v>
      </c>
      <c r="AE800">
        <v>860</v>
      </c>
      <c r="AF800" t="s">
        <v>104</v>
      </c>
      <c r="AG800" t="s">
        <v>98</v>
      </c>
      <c r="AH800" t="s">
        <v>99</v>
      </c>
      <c r="AI800" s="1">
        <f>VLOOKUP('Housing Data Set'!AH800, 'Look-Up Tab'!$B$3:$C$8,2,FALSE)</f>
        <v>3</v>
      </c>
      <c r="AJ800" t="s">
        <v>104</v>
      </c>
      <c r="AK800" t="s">
        <v>98</v>
      </c>
      <c r="AL800" t="s">
        <v>100</v>
      </c>
      <c r="AM800" t="s">
        <v>102</v>
      </c>
      <c r="AN800">
        <v>0</v>
      </c>
      <c r="AO800" t="s">
        <v>102</v>
      </c>
      <c r="AP800">
        <v>0</v>
      </c>
      <c r="AQ800">
        <v>1926</v>
      </c>
      <c r="AR800">
        <v>1926</v>
      </c>
      <c r="AS800" t="s">
        <v>103</v>
      </c>
      <c r="AT800" t="s">
        <v>104</v>
      </c>
      <c r="AU800" t="s">
        <v>105</v>
      </c>
      <c r="AV800" t="s">
        <v>106</v>
      </c>
      <c r="AW800">
        <v>1966</v>
      </c>
      <c r="AX800">
        <v>1174</v>
      </c>
      <c r="AY800">
        <v>0</v>
      </c>
      <c r="AZ800">
        <v>3140</v>
      </c>
      <c r="BA800">
        <v>0</v>
      </c>
      <c r="BB800">
        <v>0</v>
      </c>
      <c r="BC800">
        <v>3</v>
      </c>
      <c r="BD800">
        <v>1</v>
      </c>
      <c r="BE800">
        <v>4</v>
      </c>
      <c r="BF800">
        <v>1</v>
      </c>
      <c r="BG800" t="s">
        <v>104</v>
      </c>
      <c r="BH800" s="1">
        <v>11</v>
      </c>
      <c r="BI800" t="s">
        <v>107</v>
      </c>
      <c r="BJ800" s="2">
        <v>2</v>
      </c>
      <c r="BK800" s="1">
        <f t="shared" si="51"/>
        <v>1</v>
      </c>
      <c r="BL800" t="s">
        <v>97</v>
      </c>
      <c r="BM800" t="s">
        <v>156</v>
      </c>
      <c r="BN800">
        <v>2009</v>
      </c>
      <c r="BO800" t="s">
        <v>157</v>
      </c>
      <c r="BP800">
        <v>3</v>
      </c>
      <c r="BQ800">
        <v>820</v>
      </c>
      <c r="BR800" t="s">
        <v>98</v>
      </c>
      <c r="BS800" t="s">
        <v>98</v>
      </c>
      <c r="BT800" t="s">
        <v>105</v>
      </c>
      <c r="BU800">
        <v>144</v>
      </c>
      <c r="BV800">
        <v>78</v>
      </c>
      <c r="BW800">
        <v>0</v>
      </c>
      <c r="BX800">
        <v>0</v>
      </c>
      <c r="BY800">
        <v>0</v>
      </c>
      <c r="BZ800">
        <v>0</v>
      </c>
      <c r="CA800" t="s">
        <v>83</v>
      </c>
      <c r="CB800" t="s">
        <v>83</v>
      </c>
      <c r="CC800" t="s">
        <v>83</v>
      </c>
      <c r="CD800">
        <v>0</v>
      </c>
      <c r="CE800">
        <v>7</v>
      </c>
      <c r="CF800">
        <v>2009</v>
      </c>
      <c r="CG800" t="s">
        <v>158</v>
      </c>
      <c r="CH800" t="s">
        <v>159</v>
      </c>
      <c r="CI800" s="3">
        <v>485000</v>
      </c>
    </row>
    <row r="801" spans="1:87" x14ac:dyDescent="0.3">
      <c r="A801" s="1">
        <v>800</v>
      </c>
      <c r="B801">
        <v>50</v>
      </c>
      <c r="C801" t="s">
        <v>81</v>
      </c>
      <c r="D801">
        <v>60</v>
      </c>
      <c r="E801" s="1">
        <v>7200</v>
      </c>
      <c r="F801" s="2" t="s">
        <v>82</v>
      </c>
      <c r="G801" s="1">
        <f t="shared" si="48"/>
        <v>1</v>
      </c>
      <c r="H801" t="s">
        <v>83</v>
      </c>
      <c r="I801" t="s">
        <v>84</v>
      </c>
      <c r="J801" t="s">
        <v>85</v>
      </c>
      <c r="K801" t="s">
        <v>86</v>
      </c>
      <c r="L801" t="s">
        <v>122</v>
      </c>
      <c r="M801" t="s">
        <v>88</v>
      </c>
      <c r="N801" t="s">
        <v>232</v>
      </c>
      <c r="O801" t="s">
        <v>114</v>
      </c>
      <c r="P801" t="s">
        <v>90</v>
      </c>
      <c r="Q801" t="s">
        <v>91</v>
      </c>
      <c r="R801" t="s">
        <v>132</v>
      </c>
      <c r="S801">
        <v>5</v>
      </c>
      <c r="T801">
        <v>7</v>
      </c>
      <c r="U801" s="2">
        <v>1937</v>
      </c>
      <c r="V801" s="2">
        <v>1950</v>
      </c>
      <c r="W801" s="1">
        <f t="shared" si="49"/>
        <v>85</v>
      </c>
      <c r="X801" s="1">
        <f t="shared" si="50"/>
        <v>72</v>
      </c>
      <c r="Y801" t="s">
        <v>93</v>
      </c>
      <c r="Z801" t="s">
        <v>94</v>
      </c>
      <c r="AA801" t="s">
        <v>124</v>
      </c>
      <c r="AB801" t="s">
        <v>124</v>
      </c>
      <c r="AC801" t="s">
        <v>96</v>
      </c>
      <c r="AE801">
        <v>252</v>
      </c>
      <c r="AF801" t="s">
        <v>98</v>
      </c>
      <c r="AG801" t="s">
        <v>98</v>
      </c>
      <c r="AH801" t="s">
        <v>126</v>
      </c>
      <c r="AI801" s="1">
        <f>VLOOKUP('Housing Data Set'!AH801, 'Look-Up Tab'!$B$3:$C$8,2,FALSE)</f>
        <v>1</v>
      </c>
      <c r="AJ801" t="s">
        <v>97</v>
      </c>
      <c r="AK801" t="s">
        <v>98</v>
      </c>
      <c r="AL801" t="s">
        <v>100</v>
      </c>
      <c r="AM801" t="s">
        <v>119</v>
      </c>
      <c r="AN801">
        <v>569</v>
      </c>
      <c r="AO801" t="s">
        <v>102</v>
      </c>
      <c r="AP801">
        <v>0</v>
      </c>
      <c r="AQ801">
        <v>162</v>
      </c>
      <c r="AR801">
        <v>731</v>
      </c>
      <c r="AS801" t="s">
        <v>103</v>
      </c>
      <c r="AT801" t="s">
        <v>104</v>
      </c>
      <c r="AU801" t="s">
        <v>105</v>
      </c>
      <c r="AV801" t="s">
        <v>106</v>
      </c>
      <c r="AW801">
        <v>981</v>
      </c>
      <c r="AX801">
        <v>787</v>
      </c>
      <c r="AY801">
        <v>0</v>
      </c>
      <c r="AZ801">
        <v>1768</v>
      </c>
      <c r="BA801">
        <v>1</v>
      </c>
      <c r="BB801">
        <v>0</v>
      </c>
      <c r="BC801">
        <v>1</v>
      </c>
      <c r="BD801">
        <v>1</v>
      </c>
      <c r="BE801">
        <v>3</v>
      </c>
      <c r="BF801">
        <v>1</v>
      </c>
      <c r="BG801" t="s">
        <v>97</v>
      </c>
      <c r="BH801" s="1">
        <v>7</v>
      </c>
      <c r="BI801" t="s">
        <v>107</v>
      </c>
      <c r="BJ801" s="2">
        <v>2</v>
      </c>
      <c r="BK801" s="1">
        <f t="shared" si="51"/>
        <v>1</v>
      </c>
      <c r="BL801" t="s">
        <v>98</v>
      </c>
      <c r="BM801" t="s">
        <v>127</v>
      </c>
      <c r="BN801">
        <v>1939</v>
      </c>
      <c r="BO801" t="s">
        <v>102</v>
      </c>
      <c r="BP801">
        <v>1</v>
      </c>
      <c r="BQ801">
        <v>240</v>
      </c>
      <c r="BR801" t="s">
        <v>98</v>
      </c>
      <c r="BS801" t="s">
        <v>98</v>
      </c>
      <c r="BT801" t="s">
        <v>105</v>
      </c>
      <c r="BU801">
        <v>0</v>
      </c>
      <c r="BV801">
        <v>0</v>
      </c>
      <c r="BW801">
        <v>264</v>
      </c>
      <c r="BX801">
        <v>0</v>
      </c>
      <c r="BY801">
        <v>0</v>
      </c>
      <c r="BZ801">
        <v>0</v>
      </c>
      <c r="CA801" t="s">
        <v>83</v>
      </c>
      <c r="CB801" t="s">
        <v>134</v>
      </c>
      <c r="CC801" t="s">
        <v>83</v>
      </c>
      <c r="CD801">
        <v>0</v>
      </c>
      <c r="CE801">
        <v>6</v>
      </c>
      <c r="CF801">
        <v>2007</v>
      </c>
      <c r="CG801" t="s">
        <v>110</v>
      </c>
      <c r="CH801" t="s">
        <v>111</v>
      </c>
      <c r="CI801" s="3">
        <v>175000</v>
      </c>
    </row>
    <row r="802" spans="1:87" x14ac:dyDescent="0.3">
      <c r="A802" s="1">
        <v>801</v>
      </c>
      <c r="B802">
        <v>60</v>
      </c>
      <c r="C802" t="s">
        <v>81</v>
      </c>
      <c r="D802">
        <v>79</v>
      </c>
      <c r="E802" s="1">
        <v>12798</v>
      </c>
      <c r="F802" s="2" t="s">
        <v>82</v>
      </c>
      <c r="G802" s="1">
        <f t="shared" si="48"/>
        <v>1</v>
      </c>
      <c r="H802" t="s">
        <v>83</v>
      </c>
      <c r="I802" t="s">
        <v>120</v>
      </c>
      <c r="J802" t="s">
        <v>199</v>
      </c>
      <c r="K802" t="s">
        <v>86</v>
      </c>
      <c r="L802" t="s">
        <v>87</v>
      </c>
      <c r="M802" t="s">
        <v>194</v>
      </c>
      <c r="N802" t="s">
        <v>205</v>
      </c>
      <c r="O802" t="s">
        <v>114</v>
      </c>
      <c r="P802" t="s">
        <v>90</v>
      </c>
      <c r="Q802" t="s">
        <v>91</v>
      </c>
      <c r="R802" t="s">
        <v>92</v>
      </c>
      <c r="S802">
        <v>6</v>
      </c>
      <c r="T802">
        <v>5</v>
      </c>
      <c r="U802" s="2">
        <v>1997</v>
      </c>
      <c r="V802" s="2">
        <v>1997</v>
      </c>
      <c r="W802" s="1">
        <f t="shared" si="49"/>
        <v>25</v>
      </c>
      <c r="X802" s="1">
        <f t="shared" si="50"/>
        <v>25</v>
      </c>
      <c r="Y802" t="s">
        <v>93</v>
      </c>
      <c r="Z802" t="s">
        <v>94</v>
      </c>
      <c r="AA802" t="s">
        <v>95</v>
      </c>
      <c r="AB802" t="s">
        <v>95</v>
      </c>
      <c r="AC802" t="s">
        <v>117</v>
      </c>
      <c r="AE802">
        <v>0</v>
      </c>
      <c r="AF802" t="s">
        <v>98</v>
      </c>
      <c r="AG802" t="s">
        <v>98</v>
      </c>
      <c r="AH802" t="s">
        <v>99</v>
      </c>
      <c r="AI802" s="1">
        <f>VLOOKUP('Housing Data Set'!AH802, 'Look-Up Tab'!$B$3:$C$8,2,FALSE)</f>
        <v>3</v>
      </c>
      <c r="AJ802" t="s">
        <v>97</v>
      </c>
      <c r="AK802" t="s">
        <v>98</v>
      </c>
      <c r="AL802" t="s">
        <v>97</v>
      </c>
      <c r="AM802" t="s">
        <v>101</v>
      </c>
      <c r="AN802">
        <v>462</v>
      </c>
      <c r="AO802" t="s">
        <v>102</v>
      </c>
      <c r="AP802">
        <v>0</v>
      </c>
      <c r="AQ802">
        <v>154</v>
      </c>
      <c r="AR802">
        <v>616</v>
      </c>
      <c r="AS802" t="s">
        <v>103</v>
      </c>
      <c r="AT802" t="s">
        <v>97</v>
      </c>
      <c r="AU802" t="s">
        <v>105</v>
      </c>
      <c r="AV802" t="s">
        <v>106</v>
      </c>
      <c r="AW802">
        <v>616</v>
      </c>
      <c r="AX802">
        <v>1072</v>
      </c>
      <c r="AY802">
        <v>0</v>
      </c>
      <c r="AZ802">
        <v>1688</v>
      </c>
      <c r="BA802">
        <v>1</v>
      </c>
      <c r="BB802">
        <v>0</v>
      </c>
      <c r="BC802">
        <v>2</v>
      </c>
      <c r="BD802">
        <v>1</v>
      </c>
      <c r="BE802">
        <v>4</v>
      </c>
      <c r="BF802">
        <v>1</v>
      </c>
      <c r="BG802" t="s">
        <v>97</v>
      </c>
      <c r="BH802" s="1">
        <v>8</v>
      </c>
      <c r="BI802" t="s">
        <v>107</v>
      </c>
      <c r="BJ802" s="2">
        <v>0</v>
      </c>
      <c r="BK802" s="1">
        <f t="shared" si="51"/>
        <v>0</v>
      </c>
      <c r="BL802" t="s">
        <v>83</v>
      </c>
      <c r="BM802" t="s">
        <v>108</v>
      </c>
      <c r="BN802">
        <v>1997</v>
      </c>
      <c r="BO802" t="s">
        <v>109</v>
      </c>
      <c r="BP802">
        <v>2</v>
      </c>
      <c r="BQ802">
        <v>603</v>
      </c>
      <c r="BR802" t="s">
        <v>98</v>
      </c>
      <c r="BS802" t="s">
        <v>98</v>
      </c>
      <c r="BT802" t="s">
        <v>105</v>
      </c>
      <c r="BU802">
        <v>403</v>
      </c>
      <c r="BV802">
        <v>114</v>
      </c>
      <c r="BW802">
        <v>185</v>
      </c>
      <c r="BX802">
        <v>0</v>
      </c>
      <c r="BY802">
        <v>0</v>
      </c>
      <c r="BZ802">
        <v>0</v>
      </c>
      <c r="CA802" t="s">
        <v>83</v>
      </c>
      <c r="CB802" t="s">
        <v>83</v>
      </c>
      <c r="CC802" t="s">
        <v>135</v>
      </c>
      <c r="CD802">
        <v>400</v>
      </c>
      <c r="CE802">
        <v>5</v>
      </c>
      <c r="CF802">
        <v>2008</v>
      </c>
      <c r="CG802" t="s">
        <v>110</v>
      </c>
      <c r="CH802" t="s">
        <v>111</v>
      </c>
      <c r="CI802" s="3">
        <v>200000</v>
      </c>
    </row>
    <row r="803" spans="1:87" x14ac:dyDescent="0.3">
      <c r="A803" s="1">
        <v>802</v>
      </c>
      <c r="B803">
        <v>30</v>
      </c>
      <c r="C803" t="s">
        <v>142</v>
      </c>
      <c r="D803">
        <v>40</v>
      </c>
      <c r="E803" s="1">
        <v>4800</v>
      </c>
      <c r="F803" s="2" t="s">
        <v>82</v>
      </c>
      <c r="G803" s="1">
        <f t="shared" si="48"/>
        <v>1</v>
      </c>
      <c r="H803" t="s">
        <v>83</v>
      </c>
      <c r="I803" t="s">
        <v>84</v>
      </c>
      <c r="J803" t="s">
        <v>85</v>
      </c>
      <c r="K803" t="s">
        <v>86</v>
      </c>
      <c r="L803" t="s">
        <v>87</v>
      </c>
      <c r="M803" t="s">
        <v>88</v>
      </c>
      <c r="N803" t="s">
        <v>176</v>
      </c>
      <c r="O803" t="s">
        <v>90</v>
      </c>
      <c r="P803" t="s">
        <v>90</v>
      </c>
      <c r="Q803" t="s">
        <v>91</v>
      </c>
      <c r="R803" t="s">
        <v>115</v>
      </c>
      <c r="S803">
        <v>4</v>
      </c>
      <c r="T803">
        <v>7</v>
      </c>
      <c r="U803" s="2">
        <v>1916</v>
      </c>
      <c r="V803" s="2">
        <v>1990</v>
      </c>
      <c r="W803" s="1">
        <f t="shared" si="49"/>
        <v>106</v>
      </c>
      <c r="X803" s="1">
        <f t="shared" si="50"/>
        <v>32</v>
      </c>
      <c r="Y803" t="s">
        <v>93</v>
      </c>
      <c r="Z803" t="s">
        <v>94</v>
      </c>
      <c r="AA803" t="s">
        <v>116</v>
      </c>
      <c r="AB803" t="s">
        <v>116</v>
      </c>
      <c r="AC803" t="s">
        <v>117</v>
      </c>
      <c r="AE803">
        <v>0</v>
      </c>
      <c r="AF803" t="s">
        <v>98</v>
      </c>
      <c r="AG803" t="s">
        <v>98</v>
      </c>
      <c r="AH803" t="s">
        <v>118</v>
      </c>
      <c r="AI803" s="1">
        <f>VLOOKUP('Housing Data Set'!AH803, 'Look-Up Tab'!$B$3:$C$8,2,FALSE)</f>
        <v>2</v>
      </c>
      <c r="AJ803" t="s">
        <v>98</v>
      </c>
      <c r="AK803" t="s">
        <v>98</v>
      </c>
      <c r="AL803" t="s">
        <v>100</v>
      </c>
      <c r="AM803" t="s">
        <v>172</v>
      </c>
      <c r="AN803">
        <v>197</v>
      </c>
      <c r="AO803" t="s">
        <v>102</v>
      </c>
      <c r="AP803">
        <v>0</v>
      </c>
      <c r="AQ803">
        <v>999</v>
      </c>
      <c r="AR803">
        <v>1196</v>
      </c>
      <c r="AS803" t="s">
        <v>103</v>
      </c>
      <c r="AT803" t="s">
        <v>104</v>
      </c>
      <c r="AU803" t="s">
        <v>105</v>
      </c>
      <c r="AV803" t="s">
        <v>164</v>
      </c>
      <c r="AW803">
        <v>1196</v>
      </c>
      <c r="AX803">
        <v>0</v>
      </c>
      <c r="AY803">
        <v>0</v>
      </c>
      <c r="AZ803">
        <v>1196</v>
      </c>
      <c r="BA803">
        <v>1</v>
      </c>
      <c r="BB803">
        <v>0</v>
      </c>
      <c r="BC803">
        <v>1</v>
      </c>
      <c r="BD803">
        <v>0</v>
      </c>
      <c r="BE803">
        <v>2</v>
      </c>
      <c r="BF803">
        <v>1</v>
      </c>
      <c r="BG803" t="s">
        <v>98</v>
      </c>
      <c r="BH803" s="1">
        <v>5</v>
      </c>
      <c r="BI803" t="s">
        <v>107</v>
      </c>
      <c r="BJ803" s="2">
        <v>0</v>
      </c>
      <c r="BK803" s="1">
        <f t="shared" si="51"/>
        <v>0</v>
      </c>
      <c r="BL803" t="s">
        <v>83</v>
      </c>
      <c r="BM803" t="s">
        <v>127</v>
      </c>
      <c r="BN803">
        <v>1957</v>
      </c>
      <c r="BO803" t="s">
        <v>102</v>
      </c>
      <c r="BP803">
        <v>2</v>
      </c>
      <c r="BQ803">
        <v>440</v>
      </c>
      <c r="BR803" t="s">
        <v>98</v>
      </c>
      <c r="BS803" t="s">
        <v>98</v>
      </c>
      <c r="BT803" t="s">
        <v>105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 t="s">
        <v>83</v>
      </c>
      <c r="CB803" t="s">
        <v>83</v>
      </c>
      <c r="CC803" t="s">
        <v>83</v>
      </c>
      <c r="CD803">
        <v>0</v>
      </c>
      <c r="CE803">
        <v>7</v>
      </c>
      <c r="CF803">
        <v>2007</v>
      </c>
      <c r="CG803" t="s">
        <v>110</v>
      </c>
      <c r="CH803" t="s">
        <v>111</v>
      </c>
      <c r="CI803" s="3">
        <v>109900</v>
      </c>
    </row>
    <row r="804" spans="1:87" x14ac:dyDescent="0.3">
      <c r="A804" s="1">
        <v>803</v>
      </c>
      <c r="B804">
        <v>60</v>
      </c>
      <c r="C804" t="s">
        <v>81</v>
      </c>
      <c r="D804">
        <v>63</v>
      </c>
      <c r="E804" s="1">
        <v>8199</v>
      </c>
      <c r="F804" s="2" t="s">
        <v>82</v>
      </c>
      <c r="G804" s="1">
        <f t="shared" si="48"/>
        <v>1</v>
      </c>
      <c r="H804" t="s">
        <v>83</v>
      </c>
      <c r="I804" t="s">
        <v>84</v>
      </c>
      <c r="J804" t="s">
        <v>85</v>
      </c>
      <c r="K804" t="s">
        <v>86</v>
      </c>
      <c r="L804" t="s">
        <v>87</v>
      </c>
      <c r="M804" t="s">
        <v>88</v>
      </c>
      <c r="N804" t="s">
        <v>89</v>
      </c>
      <c r="O804" t="s">
        <v>90</v>
      </c>
      <c r="P804" t="s">
        <v>90</v>
      </c>
      <c r="Q804" t="s">
        <v>91</v>
      </c>
      <c r="R804" t="s">
        <v>92</v>
      </c>
      <c r="S804">
        <v>7</v>
      </c>
      <c r="T804">
        <v>5</v>
      </c>
      <c r="U804" s="2">
        <v>2005</v>
      </c>
      <c r="V804" s="2">
        <v>2005</v>
      </c>
      <c r="W804" s="1">
        <f t="shared" si="49"/>
        <v>17</v>
      </c>
      <c r="X804" s="1">
        <f t="shared" si="50"/>
        <v>17</v>
      </c>
      <c r="Y804" t="s">
        <v>93</v>
      </c>
      <c r="Z804" t="s">
        <v>94</v>
      </c>
      <c r="AA804" t="s">
        <v>155</v>
      </c>
      <c r="AB804" t="s">
        <v>125</v>
      </c>
      <c r="AC804" t="s">
        <v>117</v>
      </c>
      <c r="AE804">
        <v>0</v>
      </c>
      <c r="AF804" t="s">
        <v>97</v>
      </c>
      <c r="AG804" t="s">
        <v>98</v>
      </c>
      <c r="AH804" t="s">
        <v>99</v>
      </c>
      <c r="AI804" s="1">
        <f>VLOOKUP('Housing Data Set'!AH804, 'Look-Up Tab'!$B$3:$C$8,2,FALSE)</f>
        <v>3</v>
      </c>
      <c r="AJ804" t="s">
        <v>97</v>
      </c>
      <c r="AK804" t="s">
        <v>98</v>
      </c>
      <c r="AL804" t="s">
        <v>130</v>
      </c>
      <c r="AM804" t="s">
        <v>101</v>
      </c>
      <c r="AN804">
        <v>648</v>
      </c>
      <c r="AO804" t="s">
        <v>102</v>
      </c>
      <c r="AP804">
        <v>0</v>
      </c>
      <c r="AQ804">
        <v>80</v>
      </c>
      <c r="AR804">
        <v>728</v>
      </c>
      <c r="AS804" t="s">
        <v>103</v>
      </c>
      <c r="AT804" t="s">
        <v>104</v>
      </c>
      <c r="AU804" t="s">
        <v>105</v>
      </c>
      <c r="AV804" t="s">
        <v>106</v>
      </c>
      <c r="AW804">
        <v>728</v>
      </c>
      <c r="AX804">
        <v>728</v>
      </c>
      <c r="AY804">
        <v>0</v>
      </c>
      <c r="AZ804">
        <v>1456</v>
      </c>
      <c r="BA804">
        <v>1</v>
      </c>
      <c r="BB804">
        <v>0</v>
      </c>
      <c r="BC804">
        <v>2</v>
      </c>
      <c r="BD804">
        <v>1</v>
      </c>
      <c r="BE804">
        <v>3</v>
      </c>
      <c r="BF804">
        <v>1</v>
      </c>
      <c r="BG804" t="s">
        <v>97</v>
      </c>
      <c r="BH804" s="1">
        <v>7</v>
      </c>
      <c r="BI804" t="s">
        <v>107</v>
      </c>
      <c r="BJ804" s="2">
        <v>1</v>
      </c>
      <c r="BK804" s="1">
        <f t="shared" si="51"/>
        <v>1</v>
      </c>
      <c r="BL804" t="s">
        <v>97</v>
      </c>
      <c r="BM804" t="s">
        <v>108</v>
      </c>
      <c r="BN804">
        <v>2005</v>
      </c>
      <c r="BO804" t="s">
        <v>157</v>
      </c>
      <c r="BP804">
        <v>2</v>
      </c>
      <c r="BQ804">
        <v>410</v>
      </c>
      <c r="BR804" t="s">
        <v>98</v>
      </c>
      <c r="BS804" t="s">
        <v>98</v>
      </c>
      <c r="BT804" t="s">
        <v>105</v>
      </c>
      <c r="BU804">
        <v>36</v>
      </c>
      <c r="BV804">
        <v>18</v>
      </c>
      <c r="BW804">
        <v>0</v>
      </c>
      <c r="BX804">
        <v>0</v>
      </c>
      <c r="BY804">
        <v>0</v>
      </c>
      <c r="BZ804">
        <v>0</v>
      </c>
      <c r="CA804" t="s">
        <v>83</v>
      </c>
      <c r="CB804" t="s">
        <v>83</v>
      </c>
      <c r="CC804" t="s">
        <v>83</v>
      </c>
      <c r="CD804">
        <v>0</v>
      </c>
      <c r="CE804">
        <v>10</v>
      </c>
      <c r="CF804">
        <v>2008</v>
      </c>
      <c r="CG804" t="s">
        <v>110</v>
      </c>
      <c r="CH804" t="s">
        <v>111</v>
      </c>
      <c r="CI804" s="3">
        <v>189000</v>
      </c>
    </row>
    <row r="805" spans="1:87" x14ac:dyDescent="0.3">
      <c r="A805" s="1">
        <v>804</v>
      </c>
      <c r="B805">
        <v>60</v>
      </c>
      <c r="C805" t="s">
        <v>81</v>
      </c>
      <c r="D805">
        <v>107</v>
      </c>
      <c r="E805" s="1">
        <v>13891</v>
      </c>
      <c r="F805" s="2" t="s">
        <v>82</v>
      </c>
      <c r="G805" s="1">
        <f t="shared" si="48"/>
        <v>1</v>
      </c>
      <c r="H805" t="s">
        <v>83</v>
      </c>
      <c r="I805" t="s">
        <v>84</v>
      </c>
      <c r="J805" t="s">
        <v>85</v>
      </c>
      <c r="K805" t="s">
        <v>86</v>
      </c>
      <c r="L805" t="s">
        <v>87</v>
      </c>
      <c r="M805" t="s">
        <v>88</v>
      </c>
      <c r="N805" t="s">
        <v>154</v>
      </c>
      <c r="O805" t="s">
        <v>90</v>
      </c>
      <c r="P805" t="s">
        <v>90</v>
      </c>
      <c r="Q805" t="s">
        <v>91</v>
      </c>
      <c r="R805" t="s">
        <v>92</v>
      </c>
      <c r="S805">
        <v>9</v>
      </c>
      <c r="T805">
        <v>5</v>
      </c>
      <c r="U805" s="2">
        <v>2008</v>
      </c>
      <c r="V805" s="2">
        <v>2009</v>
      </c>
      <c r="W805" s="1">
        <f t="shared" si="49"/>
        <v>14</v>
      </c>
      <c r="X805" s="1">
        <f t="shared" si="50"/>
        <v>13</v>
      </c>
      <c r="Y805" t="s">
        <v>152</v>
      </c>
      <c r="Z805" t="s">
        <v>94</v>
      </c>
      <c r="AA805" t="s">
        <v>95</v>
      </c>
      <c r="AB805" t="s">
        <v>95</v>
      </c>
      <c r="AC805" t="s">
        <v>137</v>
      </c>
      <c r="AE805">
        <v>424</v>
      </c>
      <c r="AF805" t="s">
        <v>104</v>
      </c>
      <c r="AG805" t="s">
        <v>98</v>
      </c>
      <c r="AH805" t="s">
        <v>99</v>
      </c>
      <c r="AI805" s="1">
        <f>VLOOKUP('Housing Data Set'!AH805, 'Look-Up Tab'!$B$3:$C$8,2,FALSE)</f>
        <v>3</v>
      </c>
      <c r="AJ805" t="s">
        <v>104</v>
      </c>
      <c r="AK805" t="s">
        <v>98</v>
      </c>
      <c r="AL805" t="s">
        <v>97</v>
      </c>
      <c r="AM805" t="s">
        <v>102</v>
      </c>
      <c r="AN805">
        <v>0</v>
      </c>
      <c r="AO805" t="s">
        <v>102</v>
      </c>
      <c r="AP805">
        <v>0</v>
      </c>
      <c r="AQ805">
        <v>1734</v>
      </c>
      <c r="AR805">
        <v>1734</v>
      </c>
      <c r="AS805" t="s">
        <v>103</v>
      </c>
      <c r="AT805" t="s">
        <v>104</v>
      </c>
      <c r="AU805" t="s">
        <v>105</v>
      </c>
      <c r="AV805" t="s">
        <v>106</v>
      </c>
      <c r="AW805">
        <v>1734</v>
      </c>
      <c r="AX805">
        <v>1088</v>
      </c>
      <c r="AY805">
        <v>0</v>
      </c>
      <c r="AZ805">
        <v>2822</v>
      </c>
      <c r="BA805">
        <v>0</v>
      </c>
      <c r="BB805">
        <v>0</v>
      </c>
      <c r="BC805">
        <v>3</v>
      </c>
      <c r="BD805">
        <v>1</v>
      </c>
      <c r="BE805">
        <v>4</v>
      </c>
      <c r="BF805">
        <v>1</v>
      </c>
      <c r="BG805" t="s">
        <v>104</v>
      </c>
      <c r="BH805" s="1">
        <v>12</v>
      </c>
      <c r="BI805" t="s">
        <v>107</v>
      </c>
      <c r="BJ805" s="2">
        <v>1</v>
      </c>
      <c r="BK805" s="1">
        <f t="shared" si="51"/>
        <v>1</v>
      </c>
      <c r="BL805" t="s">
        <v>97</v>
      </c>
      <c r="BM805" t="s">
        <v>156</v>
      </c>
      <c r="BN805">
        <v>2009</v>
      </c>
      <c r="BO805" t="s">
        <v>109</v>
      </c>
      <c r="BP805">
        <v>3</v>
      </c>
      <c r="BQ805">
        <v>1020</v>
      </c>
      <c r="BR805" t="s">
        <v>98</v>
      </c>
      <c r="BS805" t="s">
        <v>98</v>
      </c>
      <c r="BT805" t="s">
        <v>105</v>
      </c>
      <c r="BU805">
        <v>52</v>
      </c>
      <c r="BV805">
        <v>170</v>
      </c>
      <c r="BW805">
        <v>0</v>
      </c>
      <c r="BX805">
        <v>0</v>
      </c>
      <c r="BY805">
        <v>192</v>
      </c>
      <c r="BZ805">
        <v>0</v>
      </c>
      <c r="CA805" t="s">
        <v>83</v>
      </c>
      <c r="CB805" t="s">
        <v>83</v>
      </c>
      <c r="CC805" t="s">
        <v>83</v>
      </c>
      <c r="CD805">
        <v>0</v>
      </c>
      <c r="CE805">
        <v>1</v>
      </c>
      <c r="CF805">
        <v>2009</v>
      </c>
      <c r="CG805" t="s">
        <v>158</v>
      </c>
      <c r="CH805" t="s">
        <v>159</v>
      </c>
      <c r="CI805" s="3">
        <v>582933</v>
      </c>
    </row>
    <row r="806" spans="1:87" x14ac:dyDescent="0.3">
      <c r="A806" s="1">
        <v>805</v>
      </c>
      <c r="B806">
        <v>20</v>
      </c>
      <c r="C806" t="s">
        <v>81</v>
      </c>
      <c r="D806">
        <v>75</v>
      </c>
      <c r="E806" s="1">
        <v>9000</v>
      </c>
      <c r="F806" s="2" t="s">
        <v>82</v>
      </c>
      <c r="G806" s="1">
        <f t="shared" si="48"/>
        <v>1</v>
      </c>
      <c r="H806" t="s">
        <v>83</v>
      </c>
      <c r="I806" t="s">
        <v>84</v>
      </c>
      <c r="J806" t="s">
        <v>85</v>
      </c>
      <c r="K806" t="s">
        <v>86</v>
      </c>
      <c r="L806" t="s">
        <v>87</v>
      </c>
      <c r="M806" t="s">
        <v>88</v>
      </c>
      <c r="N806" t="s">
        <v>162</v>
      </c>
      <c r="O806" t="s">
        <v>90</v>
      </c>
      <c r="P806" t="s">
        <v>90</v>
      </c>
      <c r="Q806" t="s">
        <v>91</v>
      </c>
      <c r="R806" t="s">
        <v>115</v>
      </c>
      <c r="S806">
        <v>5</v>
      </c>
      <c r="T806">
        <v>5</v>
      </c>
      <c r="U806" s="2">
        <v>1954</v>
      </c>
      <c r="V806" s="2">
        <v>1954</v>
      </c>
      <c r="W806" s="1">
        <f t="shared" si="49"/>
        <v>68</v>
      </c>
      <c r="X806" s="1">
        <f t="shared" si="50"/>
        <v>68</v>
      </c>
      <c r="Y806" t="s">
        <v>93</v>
      </c>
      <c r="Z806" t="s">
        <v>94</v>
      </c>
      <c r="AA806" t="s">
        <v>124</v>
      </c>
      <c r="AB806" t="s">
        <v>124</v>
      </c>
      <c r="AC806" t="s">
        <v>117</v>
      </c>
      <c r="AE806">
        <v>0</v>
      </c>
      <c r="AF806" t="s">
        <v>98</v>
      </c>
      <c r="AG806" t="s">
        <v>98</v>
      </c>
      <c r="AH806" t="s">
        <v>118</v>
      </c>
      <c r="AI806" s="1">
        <f>VLOOKUP('Housing Data Set'!AH806, 'Look-Up Tab'!$B$3:$C$8,2,FALSE)</f>
        <v>2</v>
      </c>
      <c r="AJ806" t="s">
        <v>98</v>
      </c>
      <c r="AK806" t="s">
        <v>98</v>
      </c>
      <c r="AL806" t="s">
        <v>100</v>
      </c>
      <c r="AM806" t="s">
        <v>172</v>
      </c>
      <c r="AN806">
        <v>812</v>
      </c>
      <c r="AO806" t="s">
        <v>102</v>
      </c>
      <c r="AP806">
        <v>0</v>
      </c>
      <c r="AQ806">
        <v>124</v>
      </c>
      <c r="AR806">
        <v>936</v>
      </c>
      <c r="AS806" t="s">
        <v>103</v>
      </c>
      <c r="AT806" t="s">
        <v>98</v>
      </c>
      <c r="AU806" t="s">
        <v>105</v>
      </c>
      <c r="AV806" t="s">
        <v>106</v>
      </c>
      <c r="AW806">
        <v>1128</v>
      </c>
      <c r="AX806">
        <v>0</v>
      </c>
      <c r="AY806">
        <v>0</v>
      </c>
      <c r="AZ806">
        <v>1128</v>
      </c>
      <c r="BA806">
        <v>0</v>
      </c>
      <c r="BB806">
        <v>0</v>
      </c>
      <c r="BC806">
        <v>1</v>
      </c>
      <c r="BD806">
        <v>0</v>
      </c>
      <c r="BE806">
        <v>2</v>
      </c>
      <c r="BF806">
        <v>1</v>
      </c>
      <c r="BG806" t="s">
        <v>98</v>
      </c>
      <c r="BH806" s="1">
        <v>5</v>
      </c>
      <c r="BI806" t="s">
        <v>146</v>
      </c>
      <c r="BJ806" s="2">
        <v>0</v>
      </c>
      <c r="BK806" s="1">
        <f t="shared" si="51"/>
        <v>0</v>
      </c>
      <c r="BL806" t="s">
        <v>83</v>
      </c>
      <c r="BM806" t="s">
        <v>108</v>
      </c>
      <c r="BN806">
        <v>1954</v>
      </c>
      <c r="BO806" t="s">
        <v>102</v>
      </c>
      <c r="BP806">
        <v>1</v>
      </c>
      <c r="BQ806">
        <v>286</v>
      </c>
      <c r="BR806" t="s">
        <v>98</v>
      </c>
      <c r="BS806" t="s">
        <v>98</v>
      </c>
      <c r="BT806" t="s">
        <v>105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 t="s">
        <v>83</v>
      </c>
      <c r="CB806" t="s">
        <v>163</v>
      </c>
      <c r="CC806" t="s">
        <v>83</v>
      </c>
      <c r="CD806">
        <v>0</v>
      </c>
      <c r="CE806">
        <v>6</v>
      </c>
      <c r="CF806">
        <v>2006</v>
      </c>
      <c r="CG806" t="s">
        <v>110</v>
      </c>
      <c r="CH806" t="s">
        <v>219</v>
      </c>
      <c r="CI806" s="3">
        <v>118000</v>
      </c>
    </row>
    <row r="807" spans="1:87" x14ac:dyDescent="0.3">
      <c r="A807" s="1">
        <v>806</v>
      </c>
      <c r="B807">
        <v>20</v>
      </c>
      <c r="C807" t="s">
        <v>81</v>
      </c>
      <c r="D807">
        <v>91</v>
      </c>
      <c r="E807" s="1">
        <v>12274</v>
      </c>
      <c r="F807" s="2" t="s">
        <v>82</v>
      </c>
      <c r="G807" s="1">
        <f t="shared" si="48"/>
        <v>1</v>
      </c>
      <c r="H807" t="s">
        <v>83</v>
      </c>
      <c r="I807" t="s">
        <v>120</v>
      </c>
      <c r="J807" t="s">
        <v>85</v>
      </c>
      <c r="K807" t="s">
        <v>86</v>
      </c>
      <c r="L807" t="s">
        <v>112</v>
      </c>
      <c r="M807" t="s">
        <v>88</v>
      </c>
      <c r="N807" t="s">
        <v>136</v>
      </c>
      <c r="O807" t="s">
        <v>90</v>
      </c>
      <c r="P807" t="s">
        <v>90</v>
      </c>
      <c r="Q807" t="s">
        <v>91</v>
      </c>
      <c r="R807" t="s">
        <v>115</v>
      </c>
      <c r="S807">
        <v>7</v>
      </c>
      <c r="T807">
        <v>5</v>
      </c>
      <c r="U807" s="2">
        <v>2008</v>
      </c>
      <c r="V807" s="2">
        <v>2008</v>
      </c>
      <c r="W807" s="1">
        <f t="shared" si="49"/>
        <v>14</v>
      </c>
      <c r="X807" s="1">
        <f t="shared" si="50"/>
        <v>14</v>
      </c>
      <c r="Y807" t="s">
        <v>93</v>
      </c>
      <c r="Z807" t="s">
        <v>94</v>
      </c>
      <c r="AA807" t="s">
        <v>95</v>
      </c>
      <c r="AB807" t="s">
        <v>95</v>
      </c>
      <c r="AC807" t="s">
        <v>137</v>
      </c>
      <c r="AE807">
        <v>256</v>
      </c>
      <c r="AF807" t="s">
        <v>97</v>
      </c>
      <c r="AG807" t="s">
        <v>98</v>
      </c>
      <c r="AH807" t="s">
        <v>99</v>
      </c>
      <c r="AI807" s="1">
        <f>VLOOKUP('Housing Data Set'!AH807, 'Look-Up Tab'!$B$3:$C$8,2,FALSE)</f>
        <v>3</v>
      </c>
      <c r="AJ807" t="s">
        <v>97</v>
      </c>
      <c r="AK807" t="s">
        <v>98</v>
      </c>
      <c r="AL807" t="s">
        <v>100</v>
      </c>
      <c r="AM807" t="s">
        <v>102</v>
      </c>
      <c r="AN807">
        <v>0</v>
      </c>
      <c r="AO807" t="s">
        <v>102</v>
      </c>
      <c r="AP807">
        <v>0</v>
      </c>
      <c r="AQ807">
        <v>1417</v>
      </c>
      <c r="AR807">
        <v>1417</v>
      </c>
      <c r="AS807" t="s">
        <v>103</v>
      </c>
      <c r="AT807" t="s">
        <v>104</v>
      </c>
      <c r="AU807" t="s">
        <v>105</v>
      </c>
      <c r="AV807" t="s">
        <v>106</v>
      </c>
      <c r="AW807">
        <v>1428</v>
      </c>
      <c r="AX807">
        <v>0</v>
      </c>
      <c r="AY807">
        <v>0</v>
      </c>
      <c r="AZ807">
        <v>1428</v>
      </c>
      <c r="BA807">
        <v>0</v>
      </c>
      <c r="BB807">
        <v>0</v>
      </c>
      <c r="BC807">
        <v>2</v>
      </c>
      <c r="BD807">
        <v>0</v>
      </c>
      <c r="BE807">
        <v>3</v>
      </c>
      <c r="BF807">
        <v>1</v>
      </c>
      <c r="BG807" t="s">
        <v>104</v>
      </c>
      <c r="BH807" s="1">
        <v>6</v>
      </c>
      <c r="BI807" t="s">
        <v>107</v>
      </c>
      <c r="BJ807" s="2">
        <v>0</v>
      </c>
      <c r="BK807" s="1">
        <f t="shared" si="51"/>
        <v>0</v>
      </c>
      <c r="BL807" t="s">
        <v>83</v>
      </c>
      <c r="BM807" t="s">
        <v>108</v>
      </c>
      <c r="BN807">
        <v>2008</v>
      </c>
      <c r="BO807" t="s">
        <v>109</v>
      </c>
      <c r="BP807">
        <v>2</v>
      </c>
      <c r="BQ807">
        <v>554</v>
      </c>
      <c r="BR807" t="s">
        <v>98</v>
      </c>
      <c r="BS807" t="s">
        <v>98</v>
      </c>
      <c r="BT807" t="s">
        <v>105</v>
      </c>
      <c r="BU807">
        <v>0</v>
      </c>
      <c r="BV807">
        <v>60</v>
      </c>
      <c r="BW807">
        <v>0</v>
      </c>
      <c r="BX807">
        <v>0</v>
      </c>
      <c r="BY807">
        <v>0</v>
      </c>
      <c r="BZ807">
        <v>0</v>
      </c>
      <c r="CA807" t="s">
        <v>83</v>
      </c>
      <c r="CB807" t="s">
        <v>83</v>
      </c>
      <c r="CC807" t="s">
        <v>83</v>
      </c>
      <c r="CD807">
        <v>0</v>
      </c>
      <c r="CE807">
        <v>7</v>
      </c>
      <c r="CF807">
        <v>2008</v>
      </c>
      <c r="CG807" t="s">
        <v>158</v>
      </c>
      <c r="CH807" t="s">
        <v>159</v>
      </c>
      <c r="CI807" s="3">
        <v>227680</v>
      </c>
    </row>
    <row r="808" spans="1:87" x14ac:dyDescent="0.3">
      <c r="A808" s="1">
        <v>807</v>
      </c>
      <c r="B808">
        <v>80</v>
      </c>
      <c r="C808" t="s">
        <v>81</v>
      </c>
      <c r="D808">
        <v>75</v>
      </c>
      <c r="E808" s="1">
        <v>9750</v>
      </c>
      <c r="F808" s="2" t="s">
        <v>82</v>
      </c>
      <c r="G808" s="1">
        <f t="shared" si="48"/>
        <v>1</v>
      </c>
      <c r="H808" t="s">
        <v>83</v>
      </c>
      <c r="I808" t="s">
        <v>84</v>
      </c>
      <c r="J808" t="s">
        <v>85</v>
      </c>
      <c r="K808" t="s">
        <v>86</v>
      </c>
      <c r="L808" t="s">
        <v>87</v>
      </c>
      <c r="M808" t="s">
        <v>88</v>
      </c>
      <c r="N808" t="s">
        <v>162</v>
      </c>
      <c r="O808" t="s">
        <v>90</v>
      </c>
      <c r="P808" t="s">
        <v>90</v>
      </c>
      <c r="Q808" t="s">
        <v>91</v>
      </c>
      <c r="R808" t="s">
        <v>197</v>
      </c>
      <c r="S808">
        <v>5</v>
      </c>
      <c r="T808">
        <v>5</v>
      </c>
      <c r="U808" s="2">
        <v>1967</v>
      </c>
      <c r="V808" s="2">
        <v>1967</v>
      </c>
      <c r="W808" s="1">
        <f t="shared" si="49"/>
        <v>55</v>
      </c>
      <c r="X808" s="1">
        <f t="shared" si="50"/>
        <v>55</v>
      </c>
      <c r="Y808" t="s">
        <v>93</v>
      </c>
      <c r="Z808" t="s">
        <v>94</v>
      </c>
      <c r="AA808" t="s">
        <v>95</v>
      </c>
      <c r="AB808" t="s">
        <v>95</v>
      </c>
      <c r="AC808" t="s">
        <v>117</v>
      </c>
      <c r="AE808">
        <v>0</v>
      </c>
      <c r="AF808" t="s">
        <v>98</v>
      </c>
      <c r="AG808" t="s">
        <v>98</v>
      </c>
      <c r="AH808" t="s">
        <v>99</v>
      </c>
      <c r="AI808" s="1">
        <f>VLOOKUP('Housing Data Set'!AH808, 'Look-Up Tab'!$B$3:$C$8,2,FALSE)</f>
        <v>3</v>
      </c>
      <c r="AJ808" t="s">
        <v>98</v>
      </c>
      <c r="AK808" t="s">
        <v>98</v>
      </c>
      <c r="AL808" t="s">
        <v>130</v>
      </c>
      <c r="AM808" t="s">
        <v>119</v>
      </c>
      <c r="AN808">
        <v>400</v>
      </c>
      <c r="AO808" t="s">
        <v>153</v>
      </c>
      <c r="AP808">
        <v>480</v>
      </c>
      <c r="AQ808">
        <v>100</v>
      </c>
      <c r="AR808">
        <v>980</v>
      </c>
      <c r="AS808" t="s">
        <v>103</v>
      </c>
      <c r="AT808" t="s">
        <v>97</v>
      </c>
      <c r="AU808" t="s">
        <v>105</v>
      </c>
      <c r="AV808" t="s">
        <v>106</v>
      </c>
      <c r="AW808">
        <v>980</v>
      </c>
      <c r="AX808">
        <v>0</v>
      </c>
      <c r="AY808">
        <v>0</v>
      </c>
      <c r="AZ808">
        <v>980</v>
      </c>
      <c r="BA808">
        <v>0</v>
      </c>
      <c r="BB808">
        <v>0</v>
      </c>
      <c r="BC808">
        <v>2</v>
      </c>
      <c r="BD808">
        <v>0</v>
      </c>
      <c r="BE808">
        <v>3</v>
      </c>
      <c r="BF808">
        <v>1</v>
      </c>
      <c r="BG808" t="s">
        <v>98</v>
      </c>
      <c r="BH808" s="1">
        <v>6</v>
      </c>
      <c r="BI808" t="s">
        <v>107</v>
      </c>
      <c r="BJ808" s="2">
        <v>0</v>
      </c>
      <c r="BK808" s="1">
        <f t="shared" si="51"/>
        <v>0</v>
      </c>
      <c r="BL808" t="s">
        <v>83</v>
      </c>
      <c r="BM808" t="s">
        <v>108</v>
      </c>
      <c r="BN808">
        <v>1967</v>
      </c>
      <c r="BO808" t="s">
        <v>157</v>
      </c>
      <c r="BP808">
        <v>1</v>
      </c>
      <c r="BQ808">
        <v>384</v>
      </c>
      <c r="BR808" t="s">
        <v>98</v>
      </c>
      <c r="BS808" t="s">
        <v>98</v>
      </c>
      <c r="BT808" t="s">
        <v>105</v>
      </c>
      <c r="BU808">
        <v>68</v>
      </c>
      <c r="BV808">
        <v>0</v>
      </c>
      <c r="BW808">
        <v>0</v>
      </c>
      <c r="BX808">
        <v>0</v>
      </c>
      <c r="BY808">
        <v>0</v>
      </c>
      <c r="BZ808">
        <v>0</v>
      </c>
      <c r="CA808" t="s">
        <v>83</v>
      </c>
      <c r="CB808" t="s">
        <v>83</v>
      </c>
      <c r="CC808" t="s">
        <v>83</v>
      </c>
      <c r="CD808">
        <v>0</v>
      </c>
      <c r="CE808">
        <v>10</v>
      </c>
      <c r="CF808">
        <v>2006</v>
      </c>
      <c r="CG808" t="s">
        <v>110</v>
      </c>
      <c r="CH808" t="s">
        <v>111</v>
      </c>
      <c r="CI808" s="3">
        <v>135500</v>
      </c>
    </row>
    <row r="809" spans="1:87" x14ac:dyDescent="0.3">
      <c r="A809" s="1">
        <v>808</v>
      </c>
      <c r="B809">
        <v>70</v>
      </c>
      <c r="C809" t="s">
        <v>81</v>
      </c>
      <c r="D809">
        <v>144</v>
      </c>
      <c r="E809" s="1">
        <v>21384</v>
      </c>
      <c r="F809" s="2" t="s">
        <v>82</v>
      </c>
      <c r="G809" s="1">
        <f t="shared" si="48"/>
        <v>1</v>
      </c>
      <c r="H809" t="s">
        <v>83</v>
      </c>
      <c r="I809" t="s">
        <v>84</v>
      </c>
      <c r="J809" t="s">
        <v>85</v>
      </c>
      <c r="K809" t="s">
        <v>86</v>
      </c>
      <c r="L809" t="s">
        <v>87</v>
      </c>
      <c r="M809" t="s">
        <v>88</v>
      </c>
      <c r="N809" t="s">
        <v>148</v>
      </c>
      <c r="O809" t="s">
        <v>90</v>
      </c>
      <c r="P809" t="s">
        <v>90</v>
      </c>
      <c r="Q809" t="s">
        <v>91</v>
      </c>
      <c r="R809" t="s">
        <v>92</v>
      </c>
      <c r="S809">
        <v>5</v>
      </c>
      <c r="T809">
        <v>6</v>
      </c>
      <c r="U809" s="2">
        <v>1923</v>
      </c>
      <c r="V809" s="2">
        <v>2004</v>
      </c>
      <c r="W809" s="1">
        <f t="shared" si="49"/>
        <v>99</v>
      </c>
      <c r="X809" s="1">
        <f t="shared" si="50"/>
        <v>18</v>
      </c>
      <c r="Y809" t="s">
        <v>93</v>
      </c>
      <c r="Z809" t="s">
        <v>94</v>
      </c>
      <c r="AA809" t="s">
        <v>124</v>
      </c>
      <c r="AB809" t="s">
        <v>124</v>
      </c>
      <c r="AC809" t="s">
        <v>117</v>
      </c>
      <c r="AE809">
        <v>0</v>
      </c>
      <c r="AF809" t="s">
        <v>98</v>
      </c>
      <c r="AG809" t="s">
        <v>98</v>
      </c>
      <c r="AH809" t="s">
        <v>118</v>
      </c>
      <c r="AI809" s="1">
        <f>VLOOKUP('Housing Data Set'!AH809, 'Look-Up Tab'!$B$3:$C$8,2,FALSE)</f>
        <v>2</v>
      </c>
      <c r="AJ809" t="s">
        <v>98</v>
      </c>
      <c r="AK809" t="s">
        <v>98</v>
      </c>
      <c r="AL809" t="s">
        <v>97</v>
      </c>
      <c r="AM809" t="s">
        <v>101</v>
      </c>
      <c r="AN809">
        <v>1309</v>
      </c>
      <c r="AO809" t="s">
        <v>102</v>
      </c>
      <c r="AP809">
        <v>0</v>
      </c>
      <c r="AQ809">
        <v>15</v>
      </c>
      <c r="AR809">
        <v>1324</v>
      </c>
      <c r="AS809" t="s">
        <v>103</v>
      </c>
      <c r="AT809" t="s">
        <v>104</v>
      </c>
      <c r="AU809" t="s">
        <v>105</v>
      </c>
      <c r="AV809" t="s">
        <v>106</v>
      </c>
      <c r="AW809">
        <v>1072</v>
      </c>
      <c r="AX809">
        <v>504</v>
      </c>
      <c r="AY809">
        <v>0</v>
      </c>
      <c r="AZ809">
        <v>1576</v>
      </c>
      <c r="BA809">
        <v>2</v>
      </c>
      <c r="BB809">
        <v>0</v>
      </c>
      <c r="BC809">
        <v>1</v>
      </c>
      <c r="BD809">
        <v>1</v>
      </c>
      <c r="BE809">
        <v>3</v>
      </c>
      <c r="BF809">
        <v>1</v>
      </c>
      <c r="BG809" t="s">
        <v>97</v>
      </c>
      <c r="BH809" s="1">
        <v>6</v>
      </c>
      <c r="BI809" t="s">
        <v>107</v>
      </c>
      <c r="BJ809" s="2">
        <v>1</v>
      </c>
      <c r="BK809" s="1">
        <f t="shared" si="51"/>
        <v>1</v>
      </c>
      <c r="BL809" t="s">
        <v>98</v>
      </c>
      <c r="BM809" t="s">
        <v>108</v>
      </c>
      <c r="BN809">
        <v>1923</v>
      </c>
      <c r="BO809" t="s">
        <v>109</v>
      </c>
      <c r="BP809">
        <v>2</v>
      </c>
      <c r="BQ809">
        <v>528</v>
      </c>
      <c r="BR809" t="s">
        <v>98</v>
      </c>
      <c r="BS809" t="s">
        <v>98</v>
      </c>
      <c r="BT809" t="s">
        <v>105</v>
      </c>
      <c r="BU809">
        <v>0</v>
      </c>
      <c r="BV809">
        <v>312</v>
      </c>
      <c r="BW809">
        <v>0</v>
      </c>
      <c r="BX809">
        <v>0</v>
      </c>
      <c r="BY809">
        <v>0</v>
      </c>
      <c r="BZ809">
        <v>0</v>
      </c>
      <c r="CA809" t="s">
        <v>83</v>
      </c>
      <c r="CB809" t="s">
        <v>83</v>
      </c>
      <c r="CC809" t="s">
        <v>83</v>
      </c>
      <c r="CD809">
        <v>0</v>
      </c>
      <c r="CE809">
        <v>5</v>
      </c>
      <c r="CF809">
        <v>2009</v>
      </c>
      <c r="CG809" t="s">
        <v>110</v>
      </c>
      <c r="CH809" t="s">
        <v>111</v>
      </c>
      <c r="CI809" s="3">
        <v>223500</v>
      </c>
    </row>
    <row r="810" spans="1:87" x14ac:dyDescent="0.3">
      <c r="A810" s="1">
        <v>809</v>
      </c>
      <c r="B810">
        <v>80</v>
      </c>
      <c r="C810" t="s">
        <v>81</v>
      </c>
      <c r="D810">
        <v>85</v>
      </c>
      <c r="E810" s="1">
        <v>13400</v>
      </c>
      <c r="F810" s="2" t="s">
        <v>82</v>
      </c>
      <c r="G810" s="1">
        <f t="shared" si="48"/>
        <v>1</v>
      </c>
      <c r="H810" t="s">
        <v>83</v>
      </c>
      <c r="I810" t="s">
        <v>84</v>
      </c>
      <c r="J810" t="s">
        <v>85</v>
      </c>
      <c r="K810" t="s">
        <v>86</v>
      </c>
      <c r="L810" t="s">
        <v>87</v>
      </c>
      <c r="M810" t="s">
        <v>88</v>
      </c>
      <c r="N810" t="s">
        <v>162</v>
      </c>
      <c r="O810" t="s">
        <v>90</v>
      </c>
      <c r="P810" t="s">
        <v>90</v>
      </c>
      <c r="Q810" t="s">
        <v>91</v>
      </c>
      <c r="R810" t="s">
        <v>197</v>
      </c>
      <c r="S810">
        <v>5</v>
      </c>
      <c r="T810">
        <v>5</v>
      </c>
      <c r="U810" s="2">
        <v>1966</v>
      </c>
      <c r="V810" s="2">
        <v>1966</v>
      </c>
      <c r="W810" s="1">
        <f t="shared" si="49"/>
        <v>56</v>
      </c>
      <c r="X810" s="1">
        <f t="shared" si="50"/>
        <v>56</v>
      </c>
      <c r="Y810" t="s">
        <v>93</v>
      </c>
      <c r="Z810" t="s">
        <v>94</v>
      </c>
      <c r="AA810" t="s">
        <v>95</v>
      </c>
      <c r="AB810" t="s">
        <v>95</v>
      </c>
      <c r="AC810" t="s">
        <v>96</v>
      </c>
      <c r="AE810">
        <v>1047</v>
      </c>
      <c r="AF810" t="s">
        <v>98</v>
      </c>
      <c r="AG810" t="s">
        <v>98</v>
      </c>
      <c r="AH810" t="s">
        <v>118</v>
      </c>
      <c r="AI810" s="1">
        <f>VLOOKUP('Housing Data Set'!AH810, 'Look-Up Tab'!$B$3:$C$8,2,FALSE)</f>
        <v>2</v>
      </c>
      <c r="AJ810" t="s">
        <v>98</v>
      </c>
      <c r="AK810" t="s">
        <v>98</v>
      </c>
      <c r="AL810" t="s">
        <v>130</v>
      </c>
      <c r="AM810" t="s">
        <v>119</v>
      </c>
      <c r="AN810">
        <v>516</v>
      </c>
      <c r="AO810" t="s">
        <v>141</v>
      </c>
      <c r="AP810">
        <v>128</v>
      </c>
      <c r="AQ810">
        <v>380</v>
      </c>
      <c r="AR810">
        <v>1024</v>
      </c>
      <c r="AS810" t="s">
        <v>103</v>
      </c>
      <c r="AT810" t="s">
        <v>98</v>
      </c>
      <c r="AU810" t="s">
        <v>105</v>
      </c>
      <c r="AV810" t="s">
        <v>106</v>
      </c>
      <c r="AW810">
        <v>1086</v>
      </c>
      <c r="AX810">
        <v>0</v>
      </c>
      <c r="AY810">
        <v>0</v>
      </c>
      <c r="AZ810">
        <v>1086</v>
      </c>
      <c r="BA810">
        <v>1</v>
      </c>
      <c r="BB810">
        <v>0</v>
      </c>
      <c r="BC810">
        <v>1</v>
      </c>
      <c r="BD810">
        <v>0</v>
      </c>
      <c r="BE810">
        <v>3</v>
      </c>
      <c r="BF810">
        <v>1</v>
      </c>
      <c r="BG810" t="s">
        <v>98</v>
      </c>
      <c r="BH810" s="1">
        <v>6</v>
      </c>
      <c r="BI810" t="s">
        <v>107</v>
      </c>
      <c r="BJ810" s="2">
        <v>1</v>
      </c>
      <c r="BK810" s="1">
        <f t="shared" si="51"/>
        <v>1</v>
      </c>
      <c r="BL810" t="s">
        <v>97</v>
      </c>
      <c r="BM810" t="s">
        <v>108</v>
      </c>
      <c r="BN810">
        <v>1966</v>
      </c>
      <c r="BO810" t="s">
        <v>109</v>
      </c>
      <c r="BP810">
        <v>2</v>
      </c>
      <c r="BQ810">
        <v>484</v>
      </c>
      <c r="BR810" t="s">
        <v>98</v>
      </c>
      <c r="BS810" t="s">
        <v>98</v>
      </c>
      <c r="BT810" t="s">
        <v>105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 t="s">
        <v>83</v>
      </c>
      <c r="CB810" t="s">
        <v>163</v>
      </c>
      <c r="CC810" t="s">
        <v>83</v>
      </c>
      <c r="CD810">
        <v>0</v>
      </c>
      <c r="CE810">
        <v>6</v>
      </c>
      <c r="CF810">
        <v>2006</v>
      </c>
      <c r="CG810" t="s">
        <v>110</v>
      </c>
      <c r="CH810" t="s">
        <v>111</v>
      </c>
      <c r="CI810" s="3">
        <v>159950</v>
      </c>
    </row>
    <row r="811" spans="1:87" x14ac:dyDescent="0.3">
      <c r="A811" s="1">
        <v>810</v>
      </c>
      <c r="B811">
        <v>75</v>
      </c>
      <c r="C811" t="s">
        <v>142</v>
      </c>
      <c r="D811">
        <v>90</v>
      </c>
      <c r="E811" s="1">
        <v>8100</v>
      </c>
      <c r="F811" s="2" t="s">
        <v>82</v>
      </c>
      <c r="G811" s="1">
        <f t="shared" si="48"/>
        <v>1</v>
      </c>
      <c r="H811" t="s">
        <v>83</v>
      </c>
      <c r="I811" t="s">
        <v>84</v>
      </c>
      <c r="J811" t="s">
        <v>85</v>
      </c>
      <c r="K811" t="s">
        <v>86</v>
      </c>
      <c r="L811" t="s">
        <v>122</v>
      </c>
      <c r="M811" t="s">
        <v>88</v>
      </c>
      <c r="N811" t="s">
        <v>143</v>
      </c>
      <c r="O811" t="s">
        <v>90</v>
      </c>
      <c r="P811" t="s">
        <v>90</v>
      </c>
      <c r="Q811" t="s">
        <v>91</v>
      </c>
      <c r="R811" t="s">
        <v>201</v>
      </c>
      <c r="S811">
        <v>5</v>
      </c>
      <c r="T811">
        <v>5</v>
      </c>
      <c r="U811" s="2">
        <v>1898</v>
      </c>
      <c r="V811" s="2">
        <v>1965</v>
      </c>
      <c r="W811" s="1">
        <f t="shared" si="49"/>
        <v>124</v>
      </c>
      <c r="X811" s="1">
        <f t="shared" si="50"/>
        <v>57</v>
      </c>
      <c r="Y811" t="s">
        <v>152</v>
      </c>
      <c r="Z811" t="s">
        <v>94</v>
      </c>
      <c r="AA811" t="s">
        <v>186</v>
      </c>
      <c r="AB811" t="s">
        <v>186</v>
      </c>
      <c r="AC811" t="s">
        <v>117</v>
      </c>
      <c r="AE811">
        <v>0</v>
      </c>
      <c r="AF811" t="s">
        <v>98</v>
      </c>
      <c r="AG811" t="s">
        <v>98</v>
      </c>
      <c r="AH811" t="s">
        <v>99</v>
      </c>
      <c r="AI811" s="1">
        <f>VLOOKUP('Housing Data Set'!AH811, 'Look-Up Tab'!$B$3:$C$8,2,FALSE)</f>
        <v>3</v>
      </c>
      <c r="AJ811" t="s">
        <v>98</v>
      </c>
      <c r="AK811" t="s">
        <v>98</v>
      </c>
      <c r="AL811" t="s">
        <v>100</v>
      </c>
      <c r="AM811" t="s">
        <v>102</v>
      </c>
      <c r="AN811">
        <v>0</v>
      </c>
      <c r="AO811" t="s">
        <v>102</v>
      </c>
      <c r="AP811">
        <v>0</v>
      </c>
      <c r="AQ811">
        <v>849</v>
      </c>
      <c r="AR811">
        <v>849</v>
      </c>
      <c r="AS811" t="s">
        <v>103</v>
      </c>
      <c r="AT811" t="s">
        <v>98</v>
      </c>
      <c r="AU811" t="s">
        <v>177</v>
      </c>
      <c r="AV811" t="s">
        <v>164</v>
      </c>
      <c r="AW811">
        <v>1075</v>
      </c>
      <c r="AX811">
        <v>1063</v>
      </c>
      <c r="AY811">
        <v>0</v>
      </c>
      <c r="AZ811">
        <v>2138</v>
      </c>
      <c r="BA811">
        <v>0</v>
      </c>
      <c r="BB811">
        <v>0</v>
      </c>
      <c r="BC811">
        <v>2</v>
      </c>
      <c r="BD811">
        <v>0</v>
      </c>
      <c r="BE811">
        <v>2</v>
      </c>
      <c r="BF811">
        <v>3</v>
      </c>
      <c r="BG811" t="s">
        <v>98</v>
      </c>
      <c r="BH811" s="1">
        <v>11</v>
      </c>
      <c r="BI811" t="s">
        <v>107</v>
      </c>
      <c r="BJ811" s="2">
        <v>0</v>
      </c>
      <c r="BK811" s="1">
        <f t="shared" si="51"/>
        <v>0</v>
      </c>
      <c r="BL811" t="s">
        <v>83</v>
      </c>
      <c r="BM811" t="s">
        <v>127</v>
      </c>
      <c r="BN811">
        <v>1910</v>
      </c>
      <c r="BO811" t="s">
        <v>102</v>
      </c>
      <c r="BP811">
        <v>2</v>
      </c>
      <c r="BQ811">
        <v>360</v>
      </c>
      <c r="BR811" t="s">
        <v>147</v>
      </c>
      <c r="BS811" t="s">
        <v>212</v>
      </c>
      <c r="BT811" t="s">
        <v>177</v>
      </c>
      <c r="BU811">
        <v>40</v>
      </c>
      <c r="BV811">
        <v>156</v>
      </c>
      <c r="BW811">
        <v>0</v>
      </c>
      <c r="BX811">
        <v>0</v>
      </c>
      <c r="BY811">
        <v>0</v>
      </c>
      <c r="BZ811">
        <v>0</v>
      </c>
      <c r="CA811" t="s">
        <v>83</v>
      </c>
      <c r="CB811" t="s">
        <v>134</v>
      </c>
      <c r="CC811" t="s">
        <v>83</v>
      </c>
      <c r="CD811">
        <v>0</v>
      </c>
      <c r="CE811">
        <v>11</v>
      </c>
      <c r="CF811">
        <v>2009</v>
      </c>
      <c r="CG811" t="s">
        <v>110</v>
      </c>
      <c r="CH811" t="s">
        <v>111</v>
      </c>
      <c r="CI811" s="3">
        <v>106000</v>
      </c>
    </row>
    <row r="812" spans="1:87" x14ac:dyDescent="0.3">
      <c r="A812" s="1">
        <v>811</v>
      </c>
      <c r="B812">
        <v>20</v>
      </c>
      <c r="C812" t="s">
        <v>81</v>
      </c>
      <c r="D812">
        <v>78</v>
      </c>
      <c r="E812" s="1">
        <v>10140</v>
      </c>
      <c r="F812" s="2" t="s">
        <v>82</v>
      </c>
      <c r="G812" s="1">
        <f t="shared" si="48"/>
        <v>1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88</v>
      </c>
      <c r="N812" t="s">
        <v>138</v>
      </c>
      <c r="O812" t="s">
        <v>90</v>
      </c>
      <c r="P812" t="s">
        <v>90</v>
      </c>
      <c r="Q812" t="s">
        <v>91</v>
      </c>
      <c r="R812" t="s">
        <v>115</v>
      </c>
      <c r="S812">
        <v>6</v>
      </c>
      <c r="T812">
        <v>6</v>
      </c>
      <c r="U812" s="2">
        <v>1974</v>
      </c>
      <c r="V812" s="2">
        <v>1999</v>
      </c>
      <c r="W812" s="1">
        <f t="shared" si="49"/>
        <v>48</v>
      </c>
      <c r="X812" s="1">
        <f t="shared" si="50"/>
        <v>23</v>
      </c>
      <c r="Y812" t="s">
        <v>152</v>
      </c>
      <c r="Z812" t="s">
        <v>94</v>
      </c>
      <c r="AA812" t="s">
        <v>140</v>
      </c>
      <c r="AB812" t="s">
        <v>140</v>
      </c>
      <c r="AC812" t="s">
        <v>96</v>
      </c>
      <c r="AE812">
        <v>99</v>
      </c>
      <c r="AF812" t="s">
        <v>98</v>
      </c>
      <c r="AG812" t="s">
        <v>98</v>
      </c>
      <c r="AH812" t="s">
        <v>118</v>
      </c>
      <c r="AI812" s="1">
        <f>VLOOKUP('Housing Data Set'!AH812, 'Look-Up Tab'!$B$3:$C$8,2,FALSE)</f>
        <v>2</v>
      </c>
      <c r="AJ812" t="s">
        <v>98</v>
      </c>
      <c r="AK812" t="s">
        <v>98</v>
      </c>
      <c r="AL812" t="s">
        <v>100</v>
      </c>
      <c r="AM812" t="s">
        <v>119</v>
      </c>
      <c r="AN812">
        <v>663</v>
      </c>
      <c r="AO812" t="s">
        <v>172</v>
      </c>
      <c r="AP812">
        <v>377</v>
      </c>
      <c r="AQ812">
        <v>0</v>
      </c>
      <c r="AR812">
        <v>1040</v>
      </c>
      <c r="AS812" t="s">
        <v>103</v>
      </c>
      <c r="AT812" t="s">
        <v>147</v>
      </c>
      <c r="AU812" t="s">
        <v>105</v>
      </c>
      <c r="AV812" t="s">
        <v>106</v>
      </c>
      <c r="AW812">
        <v>1309</v>
      </c>
      <c r="AX812">
        <v>0</v>
      </c>
      <c r="AY812">
        <v>0</v>
      </c>
      <c r="AZ812">
        <v>1309</v>
      </c>
      <c r="BA812">
        <v>1</v>
      </c>
      <c r="BB812">
        <v>0</v>
      </c>
      <c r="BC812">
        <v>1</v>
      </c>
      <c r="BD812">
        <v>1</v>
      </c>
      <c r="BE812">
        <v>3</v>
      </c>
      <c r="BF812">
        <v>1</v>
      </c>
      <c r="BG812" t="s">
        <v>97</v>
      </c>
      <c r="BH812" s="1">
        <v>5</v>
      </c>
      <c r="BI812" t="s">
        <v>107</v>
      </c>
      <c r="BJ812" s="2">
        <v>1</v>
      </c>
      <c r="BK812" s="1">
        <f t="shared" si="51"/>
        <v>1</v>
      </c>
      <c r="BL812" t="s">
        <v>147</v>
      </c>
      <c r="BM812" t="s">
        <v>108</v>
      </c>
      <c r="BN812">
        <v>1974</v>
      </c>
      <c r="BO812" t="s">
        <v>109</v>
      </c>
      <c r="BP812">
        <v>2</v>
      </c>
      <c r="BQ812">
        <v>484</v>
      </c>
      <c r="BR812" t="s">
        <v>98</v>
      </c>
      <c r="BS812" t="s">
        <v>98</v>
      </c>
      <c r="BT812" t="s">
        <v>105</v>
      </c>
      <c r="BU812">
        <v>265</v>
      </c>
      <c r="BV812">
        <v>0</v>
      </c>
      <c r="BW812">
        <v>0</v>
      </c>
      <c r="BX812">
        <v>0</v>
      </c>
      <c r="BY812">
        <v>0</v>
      </c>
      <c r="BZ812">
        <v>648</v>
      </c>
      <c r="CA812" t="s">
        <v>147</v>
      </c>
      <c r="CB812" t="s">
        <v>165</v>
      </c>
      <c r="CC812" t="s">
        <v>83</v>
      </c>
      <c r="CD812">
        <v>0</v>
      </c>
      <c r="CE812">
        <v>1</v>
      </c>
      <c r="CF812">
        <v>2006</v>
      </c>
      <c r="CG812" t="s">
        <v>110</v>
      </c>
      <c r="CH812" t="s">
        <v>111</v>
      </c>
      <c r="CI812" s="3">
        <v>181000</v>
      </c>
    </row>
    <row r="813" spans="1:87" x14ac:dyDescent="0.3">
      <c r="A813" s="1">
        <v>812</v>
      </c>
      <c r="B813">
        <v>120</v>
      </c>
      <c r="C813" t="s">
        <v>142</v>
      </c>
      <c r="D813" t="s">
        <v>83</v>
      </c>
      <c r="E813" s="1">
        <v>4438</v>
      </c>
      <c r="F813" s="2" t="s">
        <v>82</v>
      </c>
      <c r="G813" s="1">
        <f t="shared" si="48"/>
        <v>1</v>
      </c>
      <c r="H813" t="s">
        <v>83</v>
      </c>
      <c r="I813" t="s">
        <v>84</v>
      </c>
      <c r="J813" t="s">
        <v>85</v>
      </c>
      <c r="K813" t="s">
        <v>86</v>
      </c>
      <c r="L813" t="s">
        <v>87</v>
      </c>
      <c r="M813" t="s">
        <v>88</v>
      </c>
      <c r="N813" t="s">
        <v>89</v>
      </c>
      <c r="O813" t="s">
        <v>90</v>
      </c>
      <c r="P813" t="s">
        <v>90</v>
      </c>
      <c r="Q813" t="s">
        <v>179</v>
      </c>
      <c r="R813" t="s">
        <v>115</v>
      </c>
      <c r="S813">
        <v>6</v>
      </c>
      <c r="T813">
        <v>5</v>
      </c>
      <c r="U813" s="2">
        <v>2004</v>
      </c>
      <c r="V813" s="2">
        <v>2004</v>
      </c>
      <c r="W813" s="1">
        <f t="shared" si="49"/>
        <v>18</v>
      </c>
      <c r="X813" s="1">
        <f t="shared" si="50"/>
        <v>18</v>
      </c>
      <c r="Y813" t="s">
        <v>93</v>
      </c>
      <c r="Z813" t="s">
        <v>94</v>
      </c>
      <c r="AA813" t="s">
        <v>95</v>
      </c>
      <c r="AB813" t="s">
        <v>95</v>
      </c>
      <c r="AC813" t="s">
        <v>96</v>
      </c>
      <c r="AE813">
        <v>169</v>
      </c>
      <c r="AF813" t="s">
        <v>97</v>
      </c>
      <c r="AG813" t="s">
        <v>98</v>
      </c>
      <c r="AH813" t="s">
        <v>99</v>
      </c>
      <c r="AI813" s="1">
        <f>VLOOKUP('Housing Data Set'!AH813, 'Look-Up Tab'!$B$3:$C$8,2,FALSE)</f>
        <v>3</v>
      </c>
      <c r="AJ813" t="s">
        <v>97</v>
      </c>
      <c r="AK813" t="s">
        <v>98</v>
      </c>
      <c r="AL813" t="s">
        <v>97</v>
      </c>
      <c r="AM813" t="s">
        <v>101</v>
      </c>
      <c r="AN813">
        <v>662</v>
      </c>
      <c r="AO813" t="s">
        <v>102</v>
      </c>
      <c r="AP813">
        <v>0</v>
      </c>
      <c r="AQ813">
        <v>186</v>
      </c>
      <c r="AR813">
        <v>848</v>
      </c>
      <c r="AS813" t="s">
        <v>103</v>
      </c>
      <c r="AT813" t="s">
        <v>104</v>
      </c>
      <c r="AU813" t="s">
        <v>105</v>
      </c>
      <c r="AV813" t="s">
        <v>106</v>
      </c>
      <c r="AW813">
        <v>848</v>
      </c>
      <c r="AX813">
        <v>0</v>
      </c>
      <c r="AY813">
        <v>0</v>
      </c>
      <c r="AZ813">
        <v>848</v>
      </c>
      <c r="BA813">
        <v>1</v>
      </c>
      <c r="BB813">
        <v>0</v>
      </c>
      <c r="BC813">
        <v>1</v>
      </c>
      <c r="BD813">
        <v>0</v>
      </c>
      <c r="BE813">
        <v>1</v>
      </c>
      <c r="BF813">
        <v>1</v>
      </c>
      <c r="BG813" t="s">
        <v>97</v>
      </c>
      <c r="BH813" s="1">
        <v>4</v>
      </c>
      <c r="BI813" t="s">
        <v>107</v>
      </c>
      <c r="BJ813" s="2">
        <v>1</v>
      </c>
      <c r="BK813" s="1">
        <f t="shared" si="51"/>
        <v>1</v>
      </c>
      <c r="BL813" t="s">
        <v>97</v>
      </c>
      <c r="BM813" t="s">
        <v>108</v>
      </c>
      <c r="BN813">
        <v>2004</v>
      </c>
      <c r="BO813" t="s">
        <v>157</v>
      </c>
      <c r="BP813">
        <v>2</v>
      </c>
      <c r="BQ813">
        <v>420</v>
      </c>
      <c r="BR813" t="s">
        <v>98</v>
      </c>
      <c r="BS813" t="s">
        <v>98</v>
      </c>
      <c r="BT813" t="s">
        <v>105</v>
      </c>
      <c r="BU813">
        <v>140</v>
      </c>
      <c r="BV813">
        <v>0</v>
      </c>
      <c r="BW813">
        <v>0</v>
      </c>
      <c r="BX813">
        <v>0</v>
      </c>
      <c r="BY813">
        <v>0</v>
      </c>
      <c r="BZ813">
        <v>0</v>
      </c>
      <c r="CA813" t="s">
        <v>83</v>
      </c>
      <c r="CB813" t="s">
        <v>83</v>
      </c>
      <c r="CC813" t="s">
        <v>83</v>
      </c>
      <c r="CD813">
        <v>0</v>
      </c>
      <c r="CE813">
        <v>6</v>
      </c>
      <c r="CF813">
        <v>2008</v>
      </c>
      <c r="CG813" t="s">
        <v>208</v>
      </c>
      <c r="CH813" t="s">
        <v>111</v>
      </c>
      <c r="CI813" s="3">
        <v>144500</v>
      </c>
    </row>
    <row r="814" spans="1:87" x14ac:dyDescent="0.3">
      <c r="A814" s="1">
        <v>813</v>
      </c>
      <c r="B814">
        <v>20</v>
      </c>
      <c r="C814" t="s">
        <v>183</v>
      </c>
      <c r="D814">
        <v>66</v>
      </c>
      <c r="E814" s="1">
        <v>8712</v>
      </c>
      <c r="F814" s="2" t="s">
        <v>174</v>
      </c>
      <c r="G814" s="1">
        <f t="shared" si="48"/>
        <v>0</v>
      </c>
      <c r="H814" t="s">
        <v>83</v>
      </c>
      <c r="I814" t="s">
        <v>84</v>
      </c>
      <c r="J814" t="s">
        <v>175</v>
      </c>
      <c r="K814" t="s">
        <v>86</v>
      </c>
      <c r="L814" t="s">
        <v>87</v>
      </c>
      <c r="M814" t="s">
        <v>194</v>
      </c>
      <c r="N814" t="s">
        <v>176</v>
      </c>
      <c r="O814" t="s">
        <v>90</v>
      </c>
      <c r="P814" t="s">
        <v>90</v>
      </c>
      <c r="Q814" t="s">
        <v>91</v>
      </c>
      <c r="R814" t="s">
        <v>115</v>
      </c>
      <c r="S814">
        <v>5</v>
      </c>
      <c r="T814">
        <v>5</v>
      </c>
      <c r="U814" s="2">
        <v>1952</v>
      </c>
      <c r="V814" s="2">
        <v>1952</v>
      </c>
      <c r="W814" s="1">
        <f t="shared" si="49"/>
        <v>70</v>
      </c>
      <c r="X814" s="1">
        <f t="shared" si="50"/>
        <v>70</v>
      </c>
      <c r="Y814" t="s">
        <v>152</v>
      </c>
      <c r="Z814" t="s">
        <v>94</v>
      </c>
      <c r="AA814" t="s">
        <v>124</v>
      </c>
      <c r="AB814" t="s">
        <v>124</v>
      </c>
      <c r="AC814" t="s">
        <v>117</v>
      </c>
      <c r="AE814">
        <v>0</v>
      </c>
      <c r="AF814" t="s">
        <v>147</v>
      </c>
      <c r="AG814" t="s">
        <v>98</v>
      </c>
      <c r="AH814" t="s">
        <v>118</v>
      </c>
      <c r="AI814" s="1">
        <f>VLOOKUP('Housing Data Set'!AH814, 'Look-Up Tab'!$B$3:$C$8,2,FALSE)</f>
        <v>2</v>
      </c>
      <c r="AJ814" t="s">
        <v>98</v>
      </c>
      <c r="AK814" t="s">
        <v>98</v>
      </c>
      <c r="AL814" t="s">
        <v>130</v>
      </c>
      <c r="AM814" t="s">
        <v>102</v>
      </c>
      <c r="AN814">
        <v>0</v>
      </c>
      <c r="AO814" t="s">
        <v>102</v>
      </c>
      <c r="AP814">
        <v>0</v>
      </c>
      <c r="AQ814">
        <v>540</v>
      </c>
      <c r="AR814">
        <v>540</v>
      </c>
      <c r="AS814" t="s">
        <v>103</v>
      </c>
      <c r="AT814" t="s">
        <v>98</v>
      </c>
      <c r="AU814" t="s">
        <v>177</v>
      </c>
      <c r="AV814" t="s">
        <v>164</v>
      </c>
      <c r="AW814">
        <v>1044</v>
      </c>
      <c r="AX814">
        <v>0</v>
      </c>
      <c r="AY814">
        <v>0</v>
      </c>
      <c r="AZ814">
        <v>1044</v>
      </c>
      <c r="BA814">
        <v>0</v>
      </c>
      <c r="BB814">
        <v>0</v>
      </c>
      <c r="BC814">
        <v>1</v>
      </c>
      <c r="BD814">
        <v>0</v>
      </c>
      <c r="BE814">
        <v>2</v>
      </c>
      <c r="BF814">
        <v>1</v>
      </c>
      <c r="BG814" t="s">
        <v>147</v>
      </c>
      <c r="BH814" s="1">
        <v>4</v>
      </c>
      <c r="BI814" t="s">
        <v>107</v>
      </c>
      <c r="BJ814" s="2">
        <v>0</v>
      </c>
      <c r="BK814" s="1">
        <f t="shared" si="51"/>
        <v>0</v>
      </c>
      <c r="BL814" t="s">
        <v>83</v>
      </c>
      <c r="BM814" t="s">
        <v>209</v>
      </c>
      <c r="BN814">
        <v>1952</v>
      </c>
      <c r="BO814" t="s">
        <v>102</v>
      </c>
      <c r="BP814">
        <v>2</v>
      </c>
      <c r="BQ814">
        <v>504</v>
      </c>
      <c r="BR814" t="s">
        <v>98</v>
      </c>
      <c r="BS814" t="s">
        <v>98</v>
      </c>
      <c r="BT814" t="s">
        <v>177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 t="s">
        <v>83</v>
      </c>
      <c r="CB814" t="s">
        <v>83</v>
      </c>
      <c r="CC814" t="s">
        <v>135</v>
      </c>
      <c r="CD814">
        <v>54</v>
      </c>
      <c r="CE814">
        <v>6</v>
      </c>
      <c r="CF814">
        <v>2010</v>
      </c>
      <c r="CG814" t="s">
        <v>110</v>
      </c>
      <c r="CH814" t="s">
        <v>210</v>
      </c>
      <c r="CI814" s="3">
        <v>55993</v>
      </c>
    </row>
    <row r="815" spans="1:87" x14ac:dyDescent="0.3">
      <c r="A815" s="1">
        <v>814</v>
      </c>
      <c r="B815">
        <v>20</v>
      </c>
      <c r="C815" t="s">
        <v>81</v>
      </c>
      <c r="D815">
        <v>75</v>
      </c>
      <c r="E815" s="1">
        <v>9750</v>
      </c>
      <c r="F815" s="2" t="s">
        <v>82</v>
      </c>
      <c r="G815" s="1">
        <f t="shared" si="48"/>
        <v>1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88</v>
      </c>
      <c r="N815" t="s">
        <v>162</v>
      </c>
      <c r="O815" t="s">
        <v>90</v>
      </c>
      <c r="P815" t="s">
        <v>90</v>
      </c>
      <c r="Q815" t="s">
        <v>91</v>
      </c>
      <c r="R815" t="s">
        <v>115</v>
      </c>
      <c r="S815">
        <v>6</v>
      </c>
      <c r="T815">
        <v>6</v>
      </c>
      <c r="U815" s="2">
        <v>1958</v>
      </c>
      <c r="V815" s="2">
        <v>1958</v>
      </c>
      <c r="W815" s="1">
        <f t="shared" si="49"/>
        <v>64</v>
      </c>
      <c r="X815" s="1">
        <f t="shared" si="50"/>
        <v>64</v>
      </c>
      <c r="Y815" t="s">
        <v>93</v>
      </c>
      <c r="Z815" t="s">
        <v>94</v>
      </c>
      <c r="AA815" t="s">
        <v>116</v>
      </c>
      <c r="AB815" t="s">
        <v>116</v>
      </c>
      <c r="AC815" t="s">
        <v>96</v>
      </c>
      <c r="AE815">
        <v>243</v>
      </c>
      <c r="AF815" t="s">
        <v>98</v>
      </c>
      <c r="AG815" t="s">
        <v>98</v>
      </c>
      <c r="AH815" t="s">
        <v>118</v>
      </c>
      <c r="AI815" s="1">
        <f>VLOOKUP('Housing Data Set'!AH815, 'Look-Up Tab'!$B$3:$C$8,2,FALSE)</f>
        <v>2</v>
      </c>
      <c r="AJ815" t="s">
        <v>98</v>
      </c>
      <c r="AK815" t="s">
        <v>98</v>
      </c>
      <c r="AL815" t="s">
        <v>100</v>
      </c>
      <c r="AM815" t="s">
        <v>153</v>
      </c>
      <c r="AN815">
        <v>608</v>
      </c>
      <c r="AO815" t="s">
        <v>102</v>
      </c>
      <c r="AP815">
        <v>0</v>
      </c>
      <c r="AQ815">
        <v>834</v>
      </c>
      <c r="AR815">
        <v>1442</v>
      </c>
      <c r="AS815" t="s">
        <v>103</v>
      </c>
      <c r="AT815" t="s">
        <v>97</v>
      </c>
      <c r="AU815" t="s">
        <v>105</v>
      </c>
      <c r="AV815" t="s">
        <v>106</v>
      </c>
      <c r="AW815">
        <v>1442</v>
      </c>
      <c r="AX815">
        <v>0</v>
      </c>
      <c r="AY815">
        <v>0</v>
      </c>
      <c r="AZ815">
        <v>1442</v>
      </c>
      <c r="BA815">
        <v>0</v>
      </c>
      <c r="BB815">
        <v>0</v>
      </c>
      <c r="BC815">
        <v>1</v>
      </c>
      <c r="BD815">
        <v>1</v>
      </c>
      <c r="BE815">
        <v>4</v>
      </c>
      <c r="BF815">
        <v>1</v>
      </c>
      <c r="BG815" t="s">
        <v>98</v>
      </c>
      <c r="BH815" s="1">
        <v>7</v>
      </c>
      <c r="BI815" t="s">
        <v>107</v>
      </c>
      <c r="BJ815" s="2">
        <v>0</v>
      </c>
      <c r="BK815" s="1">
        <f t="shared" si="51"/>
        <v>0</v>
      </c>
      <c r="BL815" t="s">
        <v>83</v>
      </c>
      <c r="BM815" t="s">
        <v>108</v>
      </c>
      <c r="BN815">
        <v>1958</v>
      </c>
      <c r="BO815" t="s">
        <v>109</v>
      </c>
      <c r="BP815">
        <v>1</v>
      </c>
      <c r="BQ815">
        <v>301</v>
      </c>
      <c r="BR815" t="s">
        <v>98</v>
      </c>
      <c r="BS815" t="s">
        <v>98</v>
      </c>
      <c r="BT815" t="s">
        <v>105</v>
      </c>
      <c r="BU815">
        <v>0</v>
      </c>
      <c r="BV815">
        <v>0</v>
      </c>
      <c r="BW815">
        <v>275</v>
      </c>
      <c r="BX815">
        <v>0</v>
      </c>
      <c r="BY815">
        <v>0</v>
      </c>
      <c r="BZ815">
        <v>0</v>
      </c>
      <c r="CA815" t="s">
        <v>83</v>
      </c>
      <c r="CB815" t="s">
        <v>83</v>
      </c>
      <c r="CC815" t="s">
        <v>135</v>
      </c>
      <c r="CD815">
        <v>500</v>
      </c>
      <c r="CE815">
        <v>4</v>
      </c>
      <c r="CF815">
        <v>2007</v>
      </c>
      <c r="CG815" t="s">
        <v>173</v>
      </c>
      <c r="CH815" t="s">
        <v>111</v>
      </c>
      <c r="CI815" s="3">
        <v>157900</v>
      </c>
    </row>
    <row r="816" spans="1:87" x14ac:dyDescent="0.3">
      <c r="A816" s="1">
        <v>815</v>
      </c>
      <c r="B816">
        <v>50</v>
      </c>
      <c r="C816" t="s">
        <v>81</v>
      </c>
      <c r="D816">
        <v>45</v>
      </c>
      <c r="E816" s="1">
        <v>8248</v>
      </c>
      <c r="F816" s="2" t="s">
        <v>82</v>
      </c>
      <c r="G816" s="1">
        <f t="shared" si="48"/>
        <v>1</v>
      </c>
      <c r="H816" t="s">
        <v>174</v>
      </c>
      <c r="I816" t="s">
        <v>84</v>
      </c>
      <c r="J816" t="s">
        <v>85</v>
      </c>
      <c r="K816" t="s">
        <v>86</v>
      </c>
      <c r="L816" t="s">
        <v>87</v>
      </c>
      <c r="M816" t="s">
        <v>88</v>
      </c>
      <c r="N816" t="s">
        <v>185</v>
      </c>
      <c r="O816" t="s">
        <v>90</v>
      </c>
      <c r="P816" t="s">
        <v>90</v>
      </c>
      <c r="Q816" t="s">
        <v>91</v>
      </c>
      <c r="R816" t="s">
        <v>132</v>
      </c>
      <c r="S816">
        <v>5</v>
      </c>
      <c r="T816">
        <v>7</v>
      </c>
      <c r="U816" s="2">
        <v>1918</v>
      </c>
      <c r="V816" s="2">
        <v>1950</v>
      </c>
      <c r="W816" s="1">
        <f t="shared" si="49"/>
        <v>104</v>
      </c>
      <c r="X816" s="1">
        <f t="shared" si="50"/>
        <v>72</v>
      </c>
      <c r="Y816" t="s">
        <v>93</v>
      </c>
      <c r="Z816" t="s">
        <v>94</v>
      </c>
      <c r="AA816" t="s">
        <v>203</v>
      </c>
      <c r="AB816" t="s">
        <v>203</v>
      </c>
      <c r="AC816" t="s">
        <v>117</v>
      </c>
      <c r="AE816">
        <v>0</v>
      </c>
      <c r="AF816" t="s">
        <v>98</v>
      </c>
      <c r="AG816" t="s">
        <v>98</v>
      </c>
      <c r="AH816" t="s">
        <v>126</v>
      </c>
      <c r="AI816" s="1">
        <f>VLOOKUP('Housing Data Set'!AH816, 'Look-Up Tab'!$B$3:$C$8,2,FALSE)</f>
        <v>1</v>
      </c>
      <c r="AJ816" t="s">
        <v>98</v>
      </c>
      <c r="AK816" t="s">
        <v>98</v>
      </c>
      <c r="AL816" t="s">
        <v>100</v>
      </c>
      <c r="AM816" t="s">
        <v>102</v>
      </c>
      <c r="AN816">
        <v>0</v>
      </c>
      <c r="AO816" t="s">
        <v>102</v>
      </c>
      <c r="AP816">
        <v>0</v>
      </c>
      <c r="AQ816">
        <v>686</v>
      </c>
      <c r="AR816">
        <v>686</v>
      </c>
      <c r="AS816" t="s">
        <v>206</v>
      </c>
      <c r="AT816" t="s">
        <v>97</v>
      </c>
      <c r="AU816" t="s">
        <v>105</v>
      </c>
      <c r="AV816" t="s">
        <v>106</v>
      </c>
      <c r="AW816">
        <v>686</v>
      </c>
      <c r="AX816">
        <v>564</v>
      </c>
      <c r="AY816">
        <v>0</v>
      </c>
      <c r="AZ816">
        <v>1250</v>
      </c>
      <c r="BA816">
        <v>0</v>
      </c>
      <c r="BB816">
        <v>1</v>
      </c>
      <c r="BC816">
        <v>1</v>
      </c>
      <c r="BD816">
        <v>1</v>
      </c>
      <c r="BE816">
        <v>3</v>
      </c>
      <c r="BF816">
        <v>1</v>
      </c>
      <c r="BG816" t="s">
        <v>147</v>
      </c>
      <c r="BH816" s="1">
        <v>7</v>
      </c>
      <c r="BI816" t="s">
        <v>107</v>
      </c>
      <c r="BJ816" s="2">
        <v>0</v>
      </c>
      <c r="BK816" s="1">
        <f t="shared" si="51"/>
        <v>0</v>
      </c>
      <c r="BL816" t="s">
        <v>83</v>
      </c>
      <c r="BM816" t="s">
        <v>127</v>
      </c>
      <c r="BN816">
        <v>1955</v>
      </c>
      <c r="BO816" t="s">
        <v>102</v>
      </c>
      <c r="BP816">
        <v>1</v>
      </c>
      <c r="BQ816">
        <v>280</v>
      </c>
      <c r="BR816" t="s">
        <v>98</v>
      </c>
      <c r="BS816" t="s">
        <v>98</v>
      </c>
      <c r="BT816" t="s">
        <v>190</v>
      </c>
      <c r="BU816">
        <v>207</v>
      </c>
      <c r="BV816">
        <v>0</v>
      </c>
      <c r="BW816">
        <v>96</v>
      </c>
      <c r="BX816">
        <v>0</v>
      </c>
      <c r="BY816">
        <v>0</v>
      </c>
      <c r="BZ816">
        <v>0</v>
      </c>
      <c r="CA816" t="s">
        <v>83</v>
      </c>
      <c r="CB816" t="s">
        <v>83</v>
      </c>
      <c r="CC816" t="s">
        <v>83</v>
      </c>
      <c r="CD816">
        <v>0</v>
      </c>
      <c r="CE816">
        <v>7</v>
      </c>
      <c r="CF816">
        <v>2006</v>
      </c>
      <c r="CG816" t="s">
        <v>110</v>
      </c>
      <c r="CH816" t="s">
        <v>111</v>
      </c>
      <c r="CI816" s="3">
        <v>116000</v>
      </c>
    </row>
    <row r="817" spans="1:87" x14ac:dyDescent="0.3">
      <c r="A817" s="1">
        <v>816</v>
      </c>
      <c r="B817">
        <v>20</v>
      </c>
      <c r="C817" t="s">
        <v>81</v>
      </c>
      <c r="D817">
        <v>48</v>
      </c>
      <c r="E817" s="1">
        <v>12137</v>
      </c>
      <c r="F817" s="2" t="s">
        <v>82</v>
      </c>
      <c r="G817" s="1">
        <f t="shared" si="48"/>
        <v>1</v>
      </c>
      <c r="H817" t="s">
        <v>83</v>
      </c>
      <c r="I817" t="s">
        <v>160</v>
      </c>
      <c r="J817" t="s">
        <v>85</v>
      </c>
      <c r="K817" t="s">
        <v>86</v>
      </c>
      <c r="L817" t="s">
        <v>166</v>
      </c>
      <c r="M817" t="s">
        <v>88</v>
      </c>
      <c r="N817" t="s">
        <v>89</v>
      </c>
      <c r="O817" t="s">
        <v>90</v>
      </c>
      <c r="P817" t="s">
        <v>90</v>
      </c>
      <c r="Q817" t="s">
        <v>91</v>
      </c>
      <c r="R817" t="s">
        <v>115</v>
      </c>
      <c r="S817">
        <v>7</v>
      </c>
      <c r="T817">
        <v>5</v>
      </c>
      <c r="U817" s="2">
        <v>1998</v>
      </c>
      <c r="V817" s="2">
        <v>1998</v>
      </c>
      <c r="W817" s="1">
        <f t="shared" si="49"/>
        <v>24</v>
      </c>
      <c r="X817" s="1">
        <f t="shared" si="50"/>
        <v>24</v>
      </c>
      <c r="Y817" t="s">
        <v>93</v>
      </c>
      <c r="Z817" t="s">
        <v>94</v>
      </c>
      <c r="AA817" t="s">
        <v>95</v>
      </c>
      <c r="AB817" t="s">
        <v>95</v>
      </c>
      <c r="AC817" t="s">
        <v>96</v>
      </c>
      <c r="AE817">
        <v>442</v>
      </c>
      <c r="AF817" t="s">
        <v>98</v>
      </c>
      <c r="AG817" t="s">
        <v>98</v>
      </c>
      <c r="AH817" t="s">
        <v>99</v>
      </c>
      <c r="AI817" s="1">
        <f>VLOOKUP('Housing Data Set'!AH817, 'Look-Up Tab'!$B$3:$C$8,2,FALSE)</f>
        <v>3</v>
      </c>
      <c r="AJ817" t="s">
        <v>97</v>
      </c>
      <c r="AK817" t="s">
        <v>98</v>
      </c>
      <c r="AL817" t="s">
        <v>100</v>
      </c>
      <c r="AM817" t="s">
        <v>102</v>
      </c>
      <c r="AN817">
        <v>0</v>
      </c>
      <c r="AO817" t="s">
        <v>102</v>
      </c>
      <c r="AP817">
        <v>0</v>
      </c>
      <c r="AQ817">
        <v>1649</v>
      </c>
      <c r="AR817">
        <v>1649</v>
      </c>
      <c r="AS817" t="s">
        <v>103</v>
      </c>
      <c r="AT817" t="s">
        <v>104</v>
      </c>
      <c r="AU817" t="s">
        <v>105</v>
      </c>
      <c r="AV817" t="s">
        <v>106</v>
      </c>
      <c r="AW817">
        <v>1661</v>
      </c>
      <c r="AX817">
        <v>0</v>
      </c>
      <c r="AY817">
        <v>0</v>
      </c>
      <c r="AZ817">
        <v>1661</v>
      </c>
      <c r="BA817">
        <v>0</v>
      </c>
      <c r="BB817">
        <v>0</v>
      </c>
      <c r="BC817">
        <v>2</v>
      </c>
      <c r="BD817">
        <v>0</v>
      </c>
      <c r="BE817">
        <v>3</v>
      </c>
      <c r="BF817">
        <v>1</v>
      </c>
      <c r="BG817" t="s">
        <v>97</v>
      </c>
      <c r="BH817" s="1">
        <v>6</v>
      </c>
      <c r="BI817" t="s">
        <v>107</v>
      </c>
      <c r="BJ817" s="2">
        <v>0</v>
      </c>
      <c r="BK817" s="1">
        <f t="shared" si="51"/>
        <v>0</v>
      </c>
      <c r="BL817" t="s">
        <v>83</v>
      </c>
      <c r="BM817" t="s">
        <v>108</v>
      </c>
      <c r="BN817">
        <v>1998</v>
      </c>
      <c r="BO817" t="s">
        <v>109</v>
      </c>
      <c r="BP817">
        <v>2</v>
      </c>
      <c r="BQ817">
        <v>598</v>
      </c>
      <c r="BR817" t="s">
        <v>98</v>
      </c>
      <c r="BS817" t="s">
        <v>98</v>
      </c>
      <c r="BT817" t="s">
        <v>105</v>
      </c>
      <c r="BU817">
        <v>0</v>
      </c>
      <c r="BV817">
        <v>34</v>
      </c>
      <c r="BW817">
        <v>0</v>
      </c>
      <c r="BX817">
        <v>0</v>
      </c>
      <c r="BY817">
        <v>0</v>
      </c>
      <c r="BZ817">
        <v>0</v>
      </c>
      <c r="CA817" t="s">
        <v>83</v>
      </c>
      <c r="CB817" t="s">
        <v>83</v>
      </c>
      <c r="CC817" t="s">
        <v>83</v>
      </c>
      <c r="CD817">
        <v>0</v>
      </c>
      <c r="CE817">
        <v>5</v>
      </c>
      <c r="CF817">
        <v>2010</v>
      </c>
      <c r="CG817" t="s">
        <v>110</v>
      </c>
      <c r="CH817" t="s">
        <v>111</v>
      </c>
      <c r="CI817" s="3">
        <v>224900</v>
      </c>
    </row>
    <row r="818" spans="1:87" x14ac:dyDescent="0.3">
      <c r="A818" s="1">
        <v>817</v>
      </c>
      <c r="B818">
        <v>20</v>
      </c>
      <c r="C818" t="s">
        <v>81</v>
      </c>
      <c r="D818" t="s">
        <v>83</v>
      </c>
      <c r="E818" s="1">
        <v>11425</v>
      </c>
      <c r="F818" s="2" t="s">
        <v>82</v>
      </c>
      <c r="G818" s="1">
        <f t="shared" si="48"/>
        <v>1</v>
      </c>
      <c r="H818" t="s">
        <v>83</v>
      </c>
      <c r="I818" t="s">
        <v>120</v>
      </c>
      <c r="J818" t="s">
        <v>85</v>
      </c>
      <c r="K818" t="s">
        <v>86</v>
      </c>
      <c r="L818" t="s">
        <v>122</v>
      </c>
      <c r="M818" t="s">
        <v>88</v>
      </c>
      <c r="N818" t="s">
        <v>162</v>
      </c>
      <c r="O818" t="s">
        <v>90</v>
      </c>
      <c r="P818" t="s">
        <v>90</v>
      </c>
      <c r="Q818" t="s">
        <v>91</v>
      </c>
      <c r="R818" t="s">
        <v>115</v>
      </c>
      <c r="S818">
        <v>5</v>
      </c>
      <c r="T818">
        <v>6</v>
      </c>
      <c r="U818" s="2">
        <v>1954</v>
      </c>
      <c r="V818" s="2">
        <v>1954</v>
      </c>
      <c r="W818" s="1">
        <f t="shared" si="49"/>
        <v>68</v>
      </c>
      <c r="X818" s="1">
        <f t="shared" si="50"/>
        <v>68</v>
      </c>
      <c r="Y818" t="s">
        <v>93</v>
      </c>
      <c r="Z818" t="s">
        <v>94</v>
      </c>
      <c r="AA818" t="s">
        <v>96</v>
      </c>
      <c r="AB818" t="s">
        <v>96</v>
      </c>
      <c r="AC818" t="s">
        <v>117</v>
      </c>
      <c r="AE818">
        <v>0</v>
      </c>
      <c r="AF818" t="s">
        <v>98</v>
      </c>
      <c r="AG818" t="s">
        <v>98</v>
      </c>
      <c r="AH818" t="s">
        <v>118</v>
      </c>
      <c r="AI818" s="1">
        <f>VLOOKUP('Housing Data Set'!AH818, 'Look-Up Tab'!$B$3:$C$8,2,FALSE)</f>
        <v>2</v>
      </c>
      <c r="AJ818" t="s">
        <v>98</v>
      </c>
      <c r="AK818" t="s">
        <v>98</v>
      </c>
      <c r="AL818" t="s">
        <v>100</v>
      </c>
      <c r="AM818" t="s">
        <v>141</v>
      </c>
      <c r="AN818">
        <v>486</v>
      </c>
      <c r="AO818" t="s">
        <v>102</v>
      </c>
      <c r="AP818">
        <v>0</v>
      </c>
      <c r="AQ818">
        <v>522</v>
      </c>
      <c r="AR818">
        <v>1008</v>
      </c>
      <c r="AS818" t="s">
        <v>103</v>
      </c>
      <c r="AT818" t="s">
        <v>97</v>
      </c>
      <c r="AU818" t="s">
        <v>105</v>
      </c>
      <c r="AV818" t="s">
        <v>106</v>
      </c>
      <c r="AW818">
        <v>1008</v>
      </c>
      <c r="AX818">
        <v>0</v>
      </c>
      <c r="AY818">
        <v>0</v>
      </c>
      <c r="AZ818">
        <v>1008</v>
      </c>
      <c r="BA818">
        <v>0</v>
      </c>
      <c r="BB818">
        <v>0</v>
      </c>
      <c r="BC818">
        <v>1</v>
      </c>
      <c r="BD818">
        <v>0</v>
      </c>
      <c r="BE818">
        <v>2</v>
      </c>
      <c r="BF818">
        <v>1</v>
      </c>
      <c r="BG818" t="s">
        <v>98</v>
      </c>
      <c r="BH818" s="1">
        <v>4</v>
      </c>
      <c r="BI818" t="s">
        <v>107</v>
      </c>
      <c r="BJ818" s="2">
        <v>1</v>
      </c>
      <c r="BK818" s="1">
        <f t="shared" si="51"/>
        <v>1</v>
      </c>
      <c r="BL818" t="s">
        <v>97</v>
      </c>
      <c r="BM818" t="s">
        <v>108</v>
      </c>
      <c r="BN818">
        <v>1954</v>
      </c>
      <c r="BO818" t="s">
        <v>109</v>
      </c>
      <c r="BP818">
        <v>1</v>
      </c>
      <c r="BQ818">
        <v>275</v>
      </c>
      <c r="BR818" t="s">
        <v>98</v>
      </c>
      <c r="BS818" t="s">
        <v>98</v>
      </c>
      <c r="BT818" t="s">
        <v>105</v>
      </c>
      <c r="BU818">
        <v>0</v>
      </c>
      <c r="BV818">
        <v>0</v>
      </c>
      <c r="BW818">
        <v>120</v>
      </c>
      <c r="BX818">
        <v>0</v>
      </c>
      <c r="BY818">
        <v>0</v>
      </c>
      <c r="BZ818">
        <v>0</v>
      </c>
      <c r="CA818" t="s">
        <v>83</v>
      </c>
      <c r="CB818" t="s">
        <v>83</v>
      </c>
      <c r="CC818" t="s">
        <v>83</v>
      </c>
      <c r="CD818">
        <v>0</v>
      </c>
      <c r="CE818">
        <v>7</v>
      </c>
      <c r="CF818">
        <v>2006</v>
      </c>
      <c r="CG818" t="s">
        <v>110</v>
      </c>
      <c r="CH818" t="s">
        <v>111</v>
      </c>
      <c r="CI818" s="3">
        <v>137000</v>
      </c>
    </row>
    <row r="819" spans="1:87" x14ac:dyDescent="0.3">
      <c r="A819" s="1">
        <v>818</v>
      </c>
      <c r="B819">
        <v>20</v>
      </c>
      <c r="C819" t="s">
        <v>81</v>
      </c>
      <c r="D819" t="s">
        <v>83</v>
      </c>
      <c r="E819" s="1">
        <v>13265</v>
      </c>
      <c r="F819" s="2" t="s">
        <v>82</v>
      </c>
      <c r="G819" s="1">
        <f t="shared" si="48"/>
        <v>1</v>
      </c>
      <c r="H819" t="s">
        <v>83</v>
      </c>
      <c r="I819" t="s">
        <v>120</v>
      </c>
      <c r="J819" t="s">
        <v>85</v>
      </c>
      <c r="K819" t="s">
        <v>86</v>
      </c>
      <c r="L819" t="s">
        <v>166</v>
      </c>
      <c r="M819" t="s">
        <v>88</v>
      </c>
      <c r="N819" t="s">
        <v>131</v>
      </c>
      <c r="O819" t="s">
        <v>90</v>
      </c>
      <c r="P819" t="s">
        <v>90</v>
      </c>
      <c r="Q819" t="s">
        <v>91</v>
      </c>
      <c r="R819" t="s">
        <v>115</v>
      </c>
      <c r="S819">
        <v>8</v>
      </c>
      <c r="T819">
        <v>5</v>
      </c>
      <c r="U819" s="2">
        <v>2002</v>
      </c>
      <c r="V819" s="2">
        <v>2002</v>
      </c>
      <c r="W819" s="1">
        <f t="shared" si="49"/>
        <v>20</v>
      </c>
      <c r="X819" s="1">
        <f t="shared" si="50"/>
        <v>20</v>
      </c>
      <c r="Y819" t="s">
        <v>152</v>
      </c>
      <c r="Z819" t="s">
        <v>94</v>
      </c>
      <c r="AA819" t="s">
        <v>180</v>
      </c>
      <c r="AB819" t="s">
        <v>181</v>
      </c>
      <c r="AC819" t="s">
        <v>96</v>
      </c>
      <c r="AE819">
        <v>148</v>
      </c>
      <c r="AF819" t="s">
        <v>97</v>
      </c>
      <c r="AG819" t="s">
        <v>98</v>
      </c>
      <c r="AH819" t="s">
        <v>99</v>
      </c>
      <c r="AI819" s="1">
        <f>VLOOKUP('Housing Data Set'!AH819, 'Look-Up Tab'!$B$3:$C$8,2,FALSE)</f>
        <v>3</v>
      </c>
      <c r="AJ819" t="s">
        <v>97</v>
      </c>
      <c r="AK819" t="s">
        <v>98</v>
      </c>
      <c r="AL819" t="s">
        <v>100</v>
      </c>
      <c r="AM819" t="s">
        <v>101</v>
      </c>
      <c r="AN819">
        <v>1218</v>
      </c>
      <c r="AO819" t="s">
        <v>102</v>
      </c>
      <c r="AP819">
        <v>0</v>
      </c>
      <c r="AQ819">
        <v>350</v>
      </c>
      <c r="AR819">
        <v>1568</v>
      </c>
      <c r="AS819" t="s">
        <v>103</v>
      </c>
      <c r="AT819" t="s">
        <v>104</v>
      </c>
      <c r="AU819" t="s">
        <v>105</v>
      </c>
      <c r="AV819" t="s">
        <v>106</v>
      </c>
      <c r="AW819">
        <v>1689</v>
      </c>
      <c r="AX819">
        <v>0</v>
      </c>
      <c r="AY819">
        <v>0</v>
      </c>
      <c r="AZ819">
        <v>1689</v>
      </c>
      <c r="BA819">
        <v>1</v>
      </c>
      <c r="BB819">
        <v>0</v>
      </c>
      <c r="BC819">
        <v>2</v>
      </c>
      <c r="BD819">
        <v>0</v>
      </c>
      <c r="BE819">
        <v>3</v>
      </c>
      <c r="BF819">
        <v>1</v>
      </c>
      <c r="BG819" t="s">
        <v>97</v>
      </c>
      <c r="BH819" s="1">
        <v>7</v>
      </c>
      <c r="BI819" t="s">
        <v>107</v>
      </c>
      <c r="BJ819" s="2">
        <v>2</v>
      </c>
      <c r="BK819" s="1">
        <f t="shared" si="51"/>
        <v>1</v>
      </c>
      <c r="BL819" t="s">
        <v>97</v>
      </c>
      <c r="BM819" t="s">
        <v>108</v>
      </c>
      <c r="BN819">
        <v>2002</v>
      </c>
      <c r="BO819" t="s">
        <v>109</v>
      </c>
      <c r="BP819">
        <v>3</v>
      </c>
      <c r="BQ819">
        <v>857</v>
      </c>
      <c r="BR819" t="s">
        <v>98</v>
      </c>
      <c r="BS819" t="s">
        <v>98</v>
      </c>
      <c r="BT819" t="s">
        <v>105</v>
      </c>
      <c r="BU819">
        <v>150</v>
      </c>
      <c r="BV819">
        <v>59</v>
      </c>
      <c r="BW819">
        <v>0</v>
      </c>
      <c r="BX819">
        <v>0</v>
      </c>
      <c r="BY819">
        <v>0</v>
      </c>
      <c r="BZ819">
        <v>0</v>
      </c>
      <c r="CA819" t="s">
        <v>83</v>
      </c>
      <c r="CB819" t="s">
        <v>83</v>
      </c>
      <c r="CC819" t="s">
        <v>83</v>
      </c>
      <c r="CD819">
        <v>0</v>
      </c>
      <c r="CE819">
        <v>7</v>
      </c>
      <c r="CF819">
        <v>2008</v>
      </c>
      <c r="CG819" t="s">
        <v>110</v>
      </c>
      <c r="CH819" t="s">
        <v>111</v>
      </c>
      <c r="CI819" s="3">
        <v>271000</v>
      </c>
    </row>
    <row r="820" spans="1:87" x14ac:dyDescent="0.3">
      <c r="A820" s="1">
        <v>819</v>
      </c>
      <c r="B820">
        <v>80</v>
      </c>
      <c r="C820" t="s">
        <v>81</v>
      </c>
      <c r="D820">
        <v>80</v>
      </c>
      <c r="E820" s="1">
        <v>8816</v>
      </c>
      <c r="F820" s="2" t="s">
        <v>82</v>
      </c>
      <c r="G820" s="1">
        <f t="shared" si="48"/>
        <v>1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205</v>
      </c>
      <c r="O820" t="s">
        <v>90</v>
      </c>
      <c r="P820" t="s">
        <v>90</v>
      </c>
      <c r="Q820" t="s">
        <v>91</v>
      </c>
      <c r="R820" t="s">
        <v>197</v>
      </c>
      <c r="S820">
        <v>6</v>
      </c>
      <c r="T820">
        <v>7</v>
      </c>
      <c r="U820" s="2">
        <v>1971</v>
      </c>
      <c r="V820" s="2">
        <v>1971</v>
      </c>
      <c r="W820" s="1">
        <f t="shared" si="49"/>
        <v>51</v>
      </c>
      <c r="X820" s="1">
        <f t="shared" si="50"/>
        <v>51</v>
      </c>
      <c r="Y820" t="s">
        <v>93</v>
      </c>
      <c r="Z820" t="s">
        <v>94</v>
      </c>
      <c r="AA820" t="s">
        <v>140</v>
      </c>
      <c r="AB820" t="s">
        <v>140</v>
      </c>
      <c r="AC820" t="s">
        <v>96</v>
      </c>
      <c r="AE820">
        <v>80</v>
      </c>
      <c r="AF820" t="s">
        <v>98</v>
      </c>
      <c r="AG820" t="s">
        <v>98</v>
      </c>
      <c r="AH820" t="s">
        <v>118</v>
      </c>
      <c r="AI820" s="1">
        <f>VLOOKUP('Housing Data Set'!AH820, 'Look-Up Tab'!$B$3:$C$8,2,FALSE)</f>
        <v>2</v>
      </c>
      <c r="AJ820" t="s">
        <v>98</v>
      </c>
      <c r="AK820" t="s">
        <v>98</v>
      </c>
      <c r="AL820" t="s">
        <v>130</v>
      </c>
      <c r="AM820" t="s">
        <v>101</v>
      </c>
      <c r="AN820">
        <v>504</v>
      </c>
      <c r="AO820" t="s">
        <v>102</v>
      </c>
      <c r="AP820">
        <v>0</v>
      </c>
      <c r="AQ820">
        <v>506</v>
      </c>
      <c r="AR820">
        <v>1010</v>
      </c>
      <c r="AS820" t="s">
        <v>103</v>
      </c>
      <c r="AT820" t="s">
        <v>97</v>
      </c>
      <c r="AU820" t="s">
        <v>105</v>
      </c>
      <c r="AV820" t="s">
        <v>106</v>
      </c>
      <c r="AW820">
        <v>1052</v>
      </c>
      <c r="AX820">
        <v>0</v>
      </c>
      <c r="AY820">
        <v>0</v>
      </c>
      <c r="AZ820">
        <v>1052</v>
      </c>
      <c r="BA820">
        <v>1</v>
      </c>
      <c r="BB820">
        <v>0</v>
      </c>
      <c r="BC820">
        <v>1</v>
      </c>
      <c r="BD820">
        <v>0</v>
      </c>
      <c r="BE820">
        <v>3</v>
      </c>
      <c r="BF820">
        <v>1</v>
      </c>
      <c r="BG820" t="s">
        <v>98</v>
      </c>
      <c r="BH820" s="1">
        <v>6</v>
      </c>
      <c r="BI820" t="s">
        <v>107</v>
      </c>
      <c r="BJ820" s="2">
        <v>0</v>
      </c>
      <c r="BK820" s="1">
        <f t="shared" si="51"/>
        <v>0</v>
      </c>
      <c r="BL820" t="s">
        <v>83</v>
      </c>
      <c r="BM820" t="s">
        <v>108</v>
      </c>
      <c r="BN820">
        <v>1971</v>
      </c>
      <c r="BO820" t="s">
        <v>102</v>
      </c>
      <c r="BP820">
        <v>2</v>
      </c>
      <c r="BQ820">
        <v>440</v>
      </c>
      <c r="BR820" t="s">
        <v>98</v>
      </c>
      <c r="BS820" t="s">
        <v>98</v>
      </c>
      <c r="BT820" t="s">
        <v>105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 t="s">
        <v>83</v>
      </c>
      <c r="CB820" t="s">
        <v>134</v>
      </c>
      <c r="CC820" t="s">
        <v>83</v>
      </c>
      <c r="CD820">
        <v>0</v>
      </c>
      <c r="CE820">
        <v>6</v>
      </c>
      <c r="CF820">
        <v>2010</v>
      </c>
      <c r="CG820" t="s">
        <v>110</v>
      </c>
      <c r="CH820" t="s">
        <v>111</v>
      </c>
      <c r="CI820" s="3">
        <v>155000</v>
      </c>
    </row>
    <row r="821" spans="1:87" x14ac:dyDescent="0.3">
      <c r="A821" s="1">
        <v>820</v>
      </c>
      <c r="B821">
        <v>120</v>
      </c>
      <c r="C821" t="s">
        <v>81</v>
      </c>
      <c r="D821">
        <v>44</v>
      </c>
      <c r="E821" s="1">
        <v>6371</v>
      </c>
      <c r="F821" s="2" t="s">
        <v>82</v>
      </c>
      <c r="G821" s="1">
        <f t="shared" si="48"/>
        <v>1</v>
      </c>
      <c r="H821" t="s">
        <v>83</v>
      </c>
      <c r="I821" t="s">
        <v>120</v>
      </c>
      <c r="J821" t="s">
        <v>85</v>
      </c>
      <c r="K821" t="s">
        <v>86</v>
      </c>
      <c r="L821" t="s">
        <v>87</v>
      </c>
      <c r="M821" t="s">
        <v>88</v>
      </c>
      <c r="N821" t="s">
        <v>154</v>
      </c>
      <c r="O821" t="s">
        <v>90</v>
      </c>
      <c r="P821" t="s">
        <v>90</v>
      </c>
      <c r="Q821" t="s">
        <v>179</v>
      </c>
      <c r="R821" t="s">
        <v>115</v>
      </c>
      <c r="S821">
        <v>7</v>
      </c>
      <c r="T821">
        <v>5</v>
      </c>
      <c r="U821" s="2">
        <v>2009</v>
      </c>
      <c r="V821" s="2">
        <v>2010</v>
      </c>
      <c r="W821" s="1">
        <f t="shared" si="49"/>
        <v>13</v>
      </c>
      <c r="X821" s="1">
        <f t="shared" si="50"/>
        <v>12</v>
      </c>
      <c r="Y821" t="s">
        <v>93</v>
      </c>
      <c r="Z821" t="s">
        <v>94</v>
      </c>
      <c r="AA821" t="s">
        <v>95</v>
      </c>
      <c r="AB821" t="s">
        <v>95</v>
      </c>
      <c r="AC821" t="s">
        <v>137</v>
      </c>
      <c r="AE821">
        <v>128</v>
      </c>
      <c r="AF821" t="s">
        <v>97</v>
      </c>
      <c r="AG821" t="s">
        <v>98</v>
      </c>
      <c r="AH821" t="s">
        <v>99</v>
      </c>
      <c r="AI821" s="1">
        <f>VLOOKUP('Housing Data Set'!AH821, 'Look-Up Tab'!$B$3:$C$8,2,FALSE)</f>
        <v>3</v>
      </c>
      <c r="AJ821" t="s">
        <v>97</v>
      </c>
      <c r="AK821" t="s">
        <v>98</v>
      </c>
      <c r="AL821" t="s">
        <v>121</v>
      </c>
      <c r="AM821" t="s">
        <v>101</v>
      </c>
      <c r="AN821">
        <v>733</v>
      </c>
      <c r="AO821" t="s">
        <v>102</v>
      </c>
      <c r="AP821">
        <v>0</v>
      </c>
      <c r="AQ821">
        <v>625</v>
      </c>
      <c r="AR821">
        <v>1358</v>
      </c>
      <c r="AS821" t="s">
        <v>103</v>
      </c>
      <c r="AT821" t="s">
        <v>104</v>
      </c>
      <c r="AU821" t="s">
        <v>105</v>
      </c>
      <c r="AV821" t="s">
        <v>106</v>
      </c>
      <c r="AW821">
        <v>1358</v>
      </c>
      <c r="AX821">
        <v>0</v>
      </c>
      <c r="AY821">
        <v>0</v>
      </c>
      <c r="AZ821">
        <v>1358</v>
      </c>
      <c r="BA821">
        <v>1</v>
      </c>
      <c r="BB821">
        <v>0</v>
      </c>
      <c r="BC821">
        <v>2</v>
      </c>
      <c r="BD821">
        <v>0</v>
      </c>
      <c r="BE821">
        <v>2</v>
      </c>
      <c r="BF821">
        <v>1</v>
      </c>
      <c r="BG821" t="s">
        <v>97</v>
      </c>
      <c r="BH821" s="1">
        <v>6</v>
      </c>
      <c r="BI821" t="s">
        <v>107</v>
      </c>
      <c r="BJ821" s="2">
        <v>1</v>
      </c>
      <c r="BK821" s="1">
        <f t="shared" si="51"/>
        <v>1</v>
      </c>
      <c r="BL821" t="s">
        <v>97</v>
      </c>
      <c r="BM821" t="s">
        <v>108</v>
      </c>
      <c r="BN821">
        <v>2010</v>
      </c>
      <c r="BO821" t="s">
        <v>109</v>
      </c>
      <c r="BP821">
        <v>2</v>
      </c>
      <c r="BQ821">
        <v>484</v>
      </c>
      <c r="BR821" t="s">
        <v>98</v>
      </c>
      <c r="BS821" t="s">
        <v>98</v>
      </c>
      <c r="BT821" t="s">
        <v>105</v>
      </c>
      <c r="BU821">
        <v>192</v>
      </c>
      <c r="BV821">
        <v>35</v>
      </c>
      <c r="BW821">
        <v>0</v>
      </c>
      <c r="BX821">
        <v>0</v>
      </c>
      <c r="BY821">
        <v>0</v>
      </c>
      <c r="BZ821">
        <v>0</v>
      </c>
      <c r="CA821" t="s">
        <v>83</v>
      </c>
      <c r="CB821" t="s">
        <v>83</v>
      </c>
      <c r="CC821" t="s">
        <v>83</v>
      </c>
      <c r="CD821">
        <v>0</v>
      </c>
      <c r="CE821">
        <v>6</v>
      </c>
      <c r="CF821">
        <v>2010</v>
      </c>
      <c r="CG821" t="s">
        <v>158</v>
      </c>
      <c r="CH821" t="s">
        <v>159</v>
      </c>
      <c r="CI821" s="3">
        <v>224000</v>
      </c>
    </row>
    <row r="822" spans="1:87" x14ac:dyDescent="0.3">
      <c r="A822" s="1">
        <v>821</v>
      </c>
      <c r="B822">
        <v>60</v>
      </c>
      <c r="C822" t="s">
        <v>81</v>
      </c>
      <c r="D822">
        <v>72</v>
      </c>
      <c r="E822" s="1">
        <v>7226</v>
      </c>
      <c r="F822" s="2" t="s">
        <v>82</v>
      </c>
      <c r="G822" s="1">
        <f t="shared" si="48"/>
        <v>1</v>
      </c>
      <c r="H822" t="s">
        <v>83</v>
      </c>
      <c r="I822" t="s">
        <v>120</v>
      </c>
      <c r="J822" t="s">
        <v>85</v>
      </c>
      <c r="K822" t="s">
        <v>86</v>
      </c>
      <c r="L822" t="s">
        <v>166</v>
      </c>
      <c r="M822" t="s">
        <v>88</v>
      </c>
      <c r="N822" t="s">
        <v>89</v>
      </c>
      <c r="O822" t="s">
        <v>90</v>
      </c>
      <c r="P822" t="s">
        <v>90</v>
      </c>
      <c r="Q822" t="s">
        <v>91</v>
      </c>
      <c r="R822" t="s">
        <v>92</v>
      </c>
      <c r="S822">
        <v>7</v>
      </c>
      <c r="T822">
        <v>5</v>
      </c>
      <c r="U822" s="2">
        <v>2003</v>
      </c>
      <c r="V822" s="2">
        <v>2003</v>
      </c>
      <c r="W822" s="1">
        <f t="shared" si="49"/>
        <v>19</v>
      </c>
      <c r="X822" s="1">
        <f t="shared" si="50"/>
        <v>19</v>
      </c>
      <c r="Y822" t="s">
        <v>93</v>
      </c>
      <c r="Z822" t="s">
        <v>94</v>
      </c>
      <c r="AA822" t="s">
        <v>95</v>
      </c>
      <c r="AB822" t="s">
        <v>95</v>
      </c>
      <c r="AC822" t="s">
        <v>117</v>
      </c>
      <c r="AE822">
        <v>0</v>
      </c>
      <c r="AF822" t="s">
        <v>97</v>
      </c>
      <c r="AG822" t="s">
        <v>98</v>
      </c>
      <c r="AH822" t="s">
        <v>99</v>
      </c>
      <c r="AI822" s="1">
        <f>VLOOKUP('Housing Data Set'!AH822, 'Look-Up Tab'!$B$3:$C$8,2,FALSE)</f>
        <v>3</v>
      </c>
      <c r="AJ822" t="s">
        <v>97</v>
      </c>
      <c r="AK822" t="s">
        <v>98</v>
      </c>
      <c r="AL822" t="s">
        <v>100</v>
      </c>
      <c r="AM822" t="s">
        <v>102</v>
      </c>
      <c r="AN822">
        <v>0</v>
      </c>
      <c r="AO822" t="s">
        <v>102</v>
      </c>
      <c r="AP822">
        <v>0</v>
      </c>
      <c r="AQ822">
        <v>798</v>
      </c>
      <c r="AR822">
        <v>798</v>
      </c>
      <c r="AS822" t="s">
        <v>103</v>
      </c>
      <c r="AT822" t="s">
        <v>104</v>
      </c>
      <c r="AU822" t="s">
        <v>105</v>
      </c>
      <c r="AV822" t="s">
        <v>106</v>
      </c>
      <c r="AW822">
        <v>798</v>
      </c>
      <c r="AX822">
        <v>842</v>
      </c>
      <c r="AY822">
        <v>0</v>
      </c>
      <c r="AZ822">
        <v>1640</v>
      </c>
      <c r="BA822">
        <v>0</v>
      </c>
      <c r="BB822">
        <v>0</v>
      </c>
      <c r="BC822">
        <v>2</v>
      </c>
      <c r="BD822">
        <v>1</v>
      </c>
      <c r="BE822">
        <v>3</v>
      </c>
      <c r="BF822">
        <v>1</v>
      </c>
      <c r="BG822" t="s">
        <v>97</v>
      </c>
      <c r="BH822" s="1">
        <v>6</v>
      </c>
      <c r="BI822" t="s">
        <v>107</v>
      </c>
      <c r="BJ822" s="2">
        <v>0</v>
      </c>
      <c r="BK822" s="1">
        <f t="shared" si="51"/>
        <v>0</v>
      </c>
      <c r="BL822" t="s">
        <v>83</v>
      </c>
      <c r="BM822" t="s">
        <v>108</v>
      </c>
      <c r="BN822">
        <v>2003</v>
      </c>
      <c r="BO822" t="s">
        <v>109</v>
      </c>
      <c r="BP822">
        <v>2</v>
      </c>
      <c r="BQ822">
        <v>595</v>
      </c>
      <c r="BR822" t="s">
        <v>98</v>
      </c>
      <c r="BS822" t="s">
        <v>98</v>
      </c>
      <c r="BT822" t="s">
        <v>105</v>
      </c>
      <c r="BU822">
        <v>0</v>
      </c>
      <c r="BV822">
        <v>45</v>
      </c>
      <c r="BW822">
        <v>0</v>
      </c>
      <c r="BX822">
        <v>0</v>
      </c>
      <c r="BY822">
        <v>0</v>
      </c>
      <c r="BZ822">
        <v>0</v>
      </c>
      <c r="CA822" t="s">
        <v>83</v>
      </c>
      <c r="CB822" t="s">
        <v>83</v>
      </c>
      <c r="CC822" t="s">
        <v>83</v>
      </c>
      <c r="CD822">
        <v>0</v>
      </c>
      <c r="CE822">
        <v>6</v>
      </c>
      <c r="CF822">
        <v>2008</v>
      </c>
      <c r="CG822" t="s">
        <v>110</v>
      </c>
      <c r="CH822" t="s">
        <v>111</v>
      </c>
      <c r="CI822" s="3">
        <v>183000</v>
      </c>
    </row>
    <row r="823" spans="1:87" x14ac:dyDescent="0.3">
      <c r="A823" s="1">
        <v>822</v>
      </c>
      <c r="B823">
        <v>20</v>
      </c>
      <c r="C823" t="s">
        <v>142</v>
      </c>
      <c r="D823">
        <v>60</v>
      </c>
      <c r="E823" s="1">
        <v>6000</v>
      </c>
      <c r="F823" s="2" t="s">
        <v>82</v>
      </c>
      <c r="G823" s="1">
        <f t="shared" si="48"/>
        <v>1</v>
      </c>
      <c r="H823" t="s">
        <v>82</v>
      </c>
      <c r="I823" t="s">
        <v>84</v>
      </c>
      <c r="J823" t="s">
        <v>175</v>
      </c>
      <c r="K823" t="s">
        <v>86</v>
      </c>
      <c r="L823" t="s">
        <v>87</v>
      </c>
      <c r="M823" t="s">
        <v>194</v>
      </c>
      <c r="N823" t="s">
        <v>143</v>
      </c>
      <c r="O823" t="s">
        <v>90</v>
      </c>
      <c r="P823" t="s">
        <v>90</v>
      </c>
      <c r="Q823" t="s">
        <v>149</v>
      </c>
      <c r="R823" t="s">
        <v>115</v>
      </c>
      <c r="S823">
        <v>4</v>
      </c>
      <c r="T823">
        <v>4</v>
      </c>
      <c r="U823" s="2">
        <v>1953</v>
      </c>
      <c r="V823" s="2">
        <v>1953</v>
      </c>
      <c r="W823" s="1">
        <f t="shared" si="49"/>
        <v>69</v>
      </c>
      <c r="X823" s="1">
        <f t="shared" si="50"/>
        <v>69</v>
      </c>
      <c r="Y823" t="s">
        <v>93</v>
      </c>
      <c r="Z823" t="s">
        <v>94</v>
      </c>
      <c r="AA823" t="s">
        <v>116</v>
      </c>
      <c r="AB823" t="s">
        <v>116</v>
      </c>
      <c r="AC823" t="s">
        <v>117</v>
      </c>
      <c r="AE823">
        <v>0</v>
      </c>
      <c r="AF823" t="s">
        <v>147</v>
      </c>
      <c r="AG823" t="s">
        <v>98</v>
      </c>
      <c r="AH823" t="s">
        <v>118</v>
      </c>
      <c r="AI823" s="1">
        <f>VLOOKUP('Housing Data Set'!AH823, 'Look-Up Tab'!$B$3:$C$8,2,FALSE)</f>
        <v>2</v>
      </c>
      <c r="AJ823" t="s">
        <v>147</v>
      </c>
      <c r="AK823" t="s">
        <v>98</v>
      </c>
      <c r="AL823" t="s">
        <v>100</v>
      </c>
      <c r="AM823" t="s">
        <v>102</v>
      </c>
      <c r="AN823">
        <v>0</v>
      </c>
      <c r="AO823" t="s">
        <v>102</v>
      </c>
      <c r="AP823">
        <v>0</v>
      </c>
      <c r="AQ823">
        <v>936</v>
      </c>
      <c r="AR823">
        <v>936</v>
      </c>
      <c r="AS823" t="s">
        <v>103</v>
      </c>
      <c r="AT823" t="s">
        <v>98</v>
      </c>
      <c r="AU823" t="s">
        <v>177</v>
      </c>
      <c r="AV823" t="s">
        <v>106</v>
      </c>
      <c r="AW823">
        <v>936</v>
      </c>
      <c r="AX823">
        <v>0</v>
      </c>
      <c r="AY823">
        <v>0</v>
      </c>
      <c r="AZ823">
        <v>936</v>
      </c>
      <c r="BA823">
        <v>0</v>
      </c>
      <c r="BB823">
        <v>0</v>
      </c>
      <c r="BC823">
        <v>1</v>
      </c>
      <c r="BD823">
        <v>0</v>
      </c>
      <c r="BE823">
        <v>2</v>
      </c>
      <c r="BF823">
        <v>1</v>
      </c>
      <c r="BG823" t="s">
        <v>98</v>
      </c>
      <c r="BH823" s="1">
        <v>4</v>
      </c>
      <c r="BI823" t="s">
        <v>224</v>
      </c>
      <c r="BJ823" s="2">
        <v>0</v>
      </c>
      <c r="BK823" s="1">
        <f t="shared" si="51"/>
        <v>0</v>
      </c>
      <c r="BL823" t="s">
        <v>83</v>
      </c>
      <c r="BM823" t="s">
        <v>127</v>
      </c>
      <c r="BN823">
        <v>1974</v>
      </c>
      <c r="BO823" t="s">
        <v>102</v>
      </c>
      <c r="BP823">
        <v>2</v>
      </c>
      <c r="BQ823">
        <v>576</v>
      </c>
      <c r="BR823" t="s">
        <v>98</v>
      </c>
      <c r="BS823" t="s">
        <v>98</v>
      </c>
      <c r="BT823" t="s">
        <v>105</v>
      </c>
      <c r="BU823">
        <v>0</v>
      </c>
      <c r="BV823">
        <v>32</v>
      </c>
      <c r="BW823">
        <v>112</v>
      </c>
      <c r="BX823">
        <v>0</v>
      </c>
      <c r="BY823">
        <v>0</v>
      </c>
      <c r="BZ823">
        <v>0</v>
      </c>
      <c r="CA823" t="s">
        <v>83</v>
      </c>
      <c r="CB823" t="s">
        <v>83</v>
      </c>
      <c r="CC823" t="s">
        <v>83</v>
      </c>
      <c r="CD823">
        <v>0</v>
      </c>
      <c r="CE823">
        <v>2</v>
      </c>
      <c r="CF823">
        <v>2009</v>
      </c>
      <c r="CG823" t="s">
        <v>110</v>
      </c>
      <c r="CH823" t="s">
        <v>111</v>
      </c>
      <c r="CI823" s="3">
        <v>93000</v>
      </c>
    </row>
    <row r="824" spans="1:87" x14ac:dyDescent="0.3">
      <c r="A824" s="1">
        <v>823</v>
      </c>
      <c r="B824">
        <v>60</v>
      </c>
      <c r="C824" t="s">
        <v>81</v>
      </c>
      <c r="D824" t="s">
        <v>83</v>
      </c>
      <c r="E824" s="1">
        <v>12394</v>
      </c>
      <c r="F824" s="2" t="s">
        <v>82</v>
      </c>
      <c r="G824" s="1">
        <f t="shared" si="48"/>
        <v>1</v>
      </c>
      <c r="H824" t="s">
        <v>83</v>
      </c>
      <c r="I824" t="s">
        <v>120</v>
      </c>
      <c r="J824" t="s">
        <v>85</v>
      </c>
      <c r="K824" t="s">
        <v>86</v>
      </c>
      <c r="L824" t="s">
        <v>122</v>
      </c>
      <c r="M824" t="s">
        <v>88</v>
      </c>
      <c r="N824" t="s">
        <v>193</v>
      </c>
      <c r="O824" t="s">
        <v>90</v>
      </c>
      <c r="P824" t="s">
        <v>90</v>
      </c>
      <c r="Q824" t="s">
        <v>91</v>
      </c>
      <c r="R824" t="s">
        <v>92</v>
      </c>
      <c r="S824">
        <v>7</v>
      </c>
      <c r="T824">
        <v>5</v>
      </c>
      <c r="U824" s="2">
        <v>2003</v>
      </c>
      <c r="V824" s="2">
        <v>2003</v>
      </c>
      <c r="W824" s="1">
        <f t="shared" si="49"/>
        <v>19</v>
      </c>
      <c r="X824" s="1">
        <f t="shared" si="50"/>
        <v>19</v>
      </c>
      <c r="Y824" t="s">
        <v>93</v>
      </c>
      <c r="Z824" t="s">
        <v>94</v>
      </c>
      <c r="AA824" t="s">
        <v>95</v>
      </c>
      <c r="AB824" t="s">
        <v>95</v>
      </c>
      <c r="AC824" t="s">
        <v>117</v>
      </c>
      <c r="AE824">
        <v>0</v>
      </c>
      <c r="AF824" t="s">
        <v>97</v>
      </c>
      <c r="AG824" t="s">
        <v>98</v>
      </c>
      <c r="AH824" t="s">
        <v>99</v>
      </c>
      <c r="AI824" s="1">
        <f>VLOOKUP('Housing Data Set'!AH824, 'Look-Up Tab'!$B$3:$C$8,2,FALSE)</f>
        <v>3</v>
      </c>
      <c r="AJ824" t="s">
        <v>97</v>
      </c>
      <c r="AK824" t="s">
        <v>98</v>
      </c>
      <c r="AL824" t="s">
        <v>97</v>
      </c>
      <c r="AM824" t="s">
        <v>102</v>
      </c>
      <c r="AN824">
        <v>0</v>
      </c>
      <c r="AO824" t="s">
        <v>102</v>
      </c>
      <c r="AP824">
        <v>0</v>
      </c>
      <c r="AQ824">
        <v>847</v>
      </c>
      <c r="AR824">
        <v>847</v>
      </c>
      <c r="AS824" t="s">
        <v>103</v>
      </c>
      <c r="AT824" t="s">
        <v>104</v>
      </c>
      <c r="AU824" t="s">
        <v>105</v>
      </c>
      <c r="AV824" t="s">
        <v>106</v>
      </c>
      <c r="AW824">
        <v>847</v>
      </c>
      <c r="AX824">
        <v>886</v>
      </c>
      <c r="AY824">
        <v>0</v>
      </c>
      <c r="AZ824">
        <v>1733</v>
      </c>
      <c r="BA824">
        <v>0</v>
      </c>
      <c r="BB824">
        <v>0</v>
      </c>
      <c r="BC824">
        <v>2</v>
      </c>
      <c r="BD824">
        <v>1</v>
      </c>
      <c r="BE824">
        <v>3</v>
      </c>
      <c r="BF824">
        <v>1</v>
      </c>
      <c r="BG824" t="s">
        <v>97</v>
      </c>
      <c r="BH824" s="1">
        <v>7</v>
      </c>
      <c r="BI824" t="s">
        <v>107</v>
      </c>
      <c r="BJ824" s="2">
        <v>1</v>
      </c>
      <c r="BK824" s="1">
        <f t="shared" si="51"/>
        <v>1</v>
      </c>
      <c r="BL824" t="s">
        <v>97</v>
      </c>
      <c r="BM824" t="s">
        <v>156</v>
      </c>
      <c r="BN824">
        <v>2003</v>
      </c>
      <c r="BO824" t="s">
        <v>157</v>
      </c>
      <c r="BP824">
        <v>2</v>
      </c>
      <c r="BQ824">
        <v>433</v>
      </c>
      <c r="BR824" t="s">
        <v>98</v>
      </c>
      <c r="BS824" t="s">
        <v>98</v>
      </c>
      <c r="BT824" t="s">
        <v>105</v>
      </c>
      <c r="BU824">
        <v>100</v>
      </c>
      <c r="BV824">
        <v>48</v>
      </c>
      <c r="BW824">
        <v>0</v>
      </c>
      <c r="BX824">
        <v>0</v>
      </c>
      <c r="BY824">
        <v>0</v>
      </c>
      <c r="BZ824">
        <v>0</v>
      </c>
      <c r="CA824" t="s">
        <v>83</v>
      </c>
      <c r="CB824" t="s">
        <v>83</v>
      </c>
      <c r="CC824" t="s">
        <v>83</v>
      </c>
      <c r="CD824">
        <v>0</v>
      </c>
      <c r="CE824">
        <v>10</v>
      </c>
      <c r="CF824">
        <v>2007</v>
      </c>
      <c r="CG824" t="s">
        <v>110</v>
      </c>
      <c r="CH824" t="s">
        <v>219</v>
      </c>
      <c r="CI824" s="3">
        <v>225000</v>
      </c>
    </row>
    <row r="825" spans="1:87" x14ac:dyDescent="0.3">
      <c r="A825" s="1">
        <v>824</v>
      </c>
      <c r="B825">
        <v>50</v>
      </c>
      <c r="C825" t="s">
        <v>81</v>
      </c>
      <c r="D825">
        <v>60</v>
      </c>
      <c r="E825" s="1">
        <v>9900</v>
      </c>
      <c r="F825" s="2" t="s">
        <v>82</v>
      </c>
      <c r="G825" s="1">
        <f t="shared" si="48"/>
        <v>1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88</v>
      </c>
      <c r="N825" t="s">
        <v>232</v>
      </c>
      <c r="O825" t="s">
        <v>90</v>
      </c>
      <c r="P825" t="s">
        <v>90</v>
      </c>
      <c r="Q825" t="s">
        <v>91</v>
      </c>
      <c r="R825" t="s">
        <v>132</v>
      </c>
      <c r="S825">
        <v>6</v>
      </c>
      <c r="T825">
        <v>7</v>
      </c>
      <c r="U825" s="2">
        <v>1940</v>
      </c>
      <c r="V825" s="2">
        <v>1950</v>
      </c>
      <c r="W825" s="1">
        <f t="shared" si="49"/>
        <v>82</v>
      </c>
      <c r="X825" s="1">
        <f t="shared" si="50"/>
        <v>72</v>
      </c>
      <c r="Y825" t="s">
        <v>93</v>
      </c>
      <c r="Z825" t="s">
        <v>94</v>
      </c>
      <c r="AA825" t="s">
        <v>95</v>
      </c>
      <c r="AB825" t="s">
        <v>95</v>
      </c>
      <c r="AC825" t="s">
        <v>117</v>
      </c>
      <c r="AE825">
        <v>0</v>
      </c>
      <c r="AF825" t="s">
        <v>98</v>
      </c>
      <c r="AG825" t="s">
        <v>98</v>
      </c>
      <c r="AH825" t="s">
        <v>126</v>
      </c>
      <c r="AI825" s="1">
        <f>VLOOKUP('Housing Data Set'!AH825, 'Look-Up Tab'!$B$3:$C$8,2,FALSE)</f>
        <v>1</v>
      </c>
      <c r="AJ825" t="s">
        <v>98</v>
      </c>
      <c r="AK825" t="s">
        <v>98</v>
      </c>
      <c r="AL825" t="s">
        <v>100</v>
      </c>
      <c r="AM825" t="s">
        <v>102</v>
      </c>
      <c r="AN825">
        <v>0</v>
      </c>
      <c r="AO825" t="s">
        <v>102</v>
      </c>
      <c r="AP825">
        <v>0</v>
      </c>
      <c r="AQ825">
        <v>778</v>
      </c>
      <c r="AR825">
        <v>778</v>
      </c>
      <c r="AS825" t="s">
        <v>103</v>
      </c>
      <c r="AT825" t="s">
        <v>98</v>
      </c>
      <c r="AU825" t="s">
        <v>105</v>
      </c>
      <c r="AV825" t="s">
        <v>106</v>
      </c>
      <c r="AW825">
        <v>944</v>
      </c>
      <c r="AX825">
        <v>545</v>
      </c>
      <c r="AY825">
        <v>0</v>
      </c>
      <c r="AZ825">
        <v>1489</v>
      </c>
      <c r="BA825">
        <v>0</v>
      </c>
      <c r="BB825">
        <v>0</v>
      </c>
      <c r="BC825">
        <v>2</v>
      </c>
      <c r="BD825">
        <v>0</v>
      </c>
      <c r="BE825">
        <v>3</v>
      </c>
      <c r="BF825">
        <v>1</v>
      </c>
      <c r="BG825" t="s">
        <v>98</v>
      </c>
      <c r="BH825" s="1">
        <v>7</v>
      </c>
      <c r="BI825" t="s">
        <v>107</v>
      </c>
      <c r="BJ825" s="2">
        <v>1</v>
      </c>
      <c r="BK825" s="1">
        <f t="shared" si="51"/>
        <v>1</v>
      </c>
      <c r="BL825" t="s">
        <v>97</v>
      </c>
      <c r="BM825" t="s">
        <v>127</v>
      </c>
      <c r="BN825">
        <v>1940</v>
      </c>
      <c r="BO825" t="s">
        <v>102</v>
      </c>
      <c r="BP825">
        <v>1</v>
      </c>
      <c r="BQ825">
        <v>240</v>
      </c>
      <c r="BR825" t="s">
        <v>98</v>
      </c>
      <c r="BS825" t="s">
        <v>98</v>
      </c>
      <c r="BT825" t="s">
        <v>105</v>
      </c>
      <c r="BU825">
        <v>335</v>
      </c>
      <c r="BV825">
        <v>0</v>
      </c>
      <c r="BW825">
        <v>0</v>
      </c>
      <c r="BX825">
        <v>0</v>
      </c>
      <c r="BY825">
        <v>0</v>
      </c>
      <c r="BZ825">
        <v>0</v>
      </c>
      <c r="CA825" t="s">
        <v>83</v>
      </c>
      <c r="CB825" t="s">
        <v>163</v>
      </c>
      <c r="CC825" t="s">
        <v>83</v>
      </c>
      <c r="CD825">
        <v>0</v>
      </c>
      <c r="CE825">
        <v>7</v>
      </c>
      <c r="CF825">
        <v>2009</v>
      </c>
      <c r="CG825" t="s">
        <v>110</v>
      </c>
      <c r="CH825" t="s">
        <v>111</v>
      </c>
      <c r="CI825" s="3">
        <v>139500</v>
      </c>
    </row>
    <row r="826" spans="1:87" x14ac:dyDescent="0.3">
      <c r="A826" s="1">
        <v>825</v>
      </c>
      <c r="B826">
        <v>20</v>
      </c>
      <c r="C826" t="s">
        <v>192</v>
      </c>
      <c r="D826">
        <v>81</v>
      </c>
      <c r="E826" s="1">
        <v>11216</v>
      </c>
      <c r="F826" s="2" t="s">
        <v>82</v>
      </c>
      <c r="G826" s="1">
        <f t="shared" si="48"/>
        <v>1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88</v>
      </c>
      <c r="N826" t="s">
        <v>136</v>
      </c>
      <c r="O826" t="s">
        <v>90</v>
      </c>
      <c r="P826" t="s">
        <v>90</v>
      </c>
      <c r="Q826" t="s">
        <v>91</v>
      </c>
      <c r="R826" t="s">
        <v>115</v>
      </c>
      <c r="S826">
        <v>8</v>
      </c>
      <c r="T826">
        <v>5</v>
      </c>
      <c r="U826" s="2">
        <v>2006</v>
      </c>
      <c r="V826" s="2">
        <v>2006</v>
      </c>
      <c r="W826" s="1">
        <f t="shared" si="49"/>
        <v>16</v>
      </c>
      <c r="X826" s="1">
        <f t="shared" si="50"/>
        <v>16</v>
      </c>
      <c r="Y826" t="s">
        <v>93</v>
      </c>
      <c r="Z826" t="s">
        <v>94</v>
      </c>
      <c r="AA826" t="s">
        <v>95</v>
      </c>
      <c r="AB826" t="s">
        <v>95</v>
      </c>
      <c r="AC826" t="s">
        <v>117</v>
      </c>
      <c r="AE826">
        <v>0</v>
      </c>
      <c r="AF826" t="s">
        <v>97</v>
      </c>
      <c r="AG826" t="s">
        <v>98</v>
      </c>
      <c r="AH826" t="s">
        <v>99</v>
      </c>
      <c r="AI826" s="1">
        <f>VLOOKUP('Housing Data Set'!AH826, 'Look-Up Tab'!$B$3:$C$8,2,FALSE)</f>
        <v>3</v>
      </c>
      <c r="AJ826" t="s">
        <v>97</v>
      </c>
      <c r="AK826" t="s">
        <v>97</v>
      </c>
      <c r="AL826" t="s">
        <v>100</v>
      </c>
      <c r="AM826" t="s">
        <v>102</v>
      </c>
      <c r="AN826">
        <v>0</v>
      </c>
      <c r="AO826" t="s">
        <v>102</v>
      </c>
      <c r="AP826">
        <v>0</v>
      </c>
      <c r="AQ826">
        <v>1489</v>
      </c>
      <c r="AR826">
        <v>1489</v>
      </c>
      <c r="AS826" t="s">
        <v>103</v>
      </c>
      <c r="AT826" t="s">
        <v>104</v>
      </c>
      <c r="AU826" t="s">
        <v>105</v>
      </c>
      <c r="AV826" t="s">
        <v>106</v>
      </c>
      <c r="AW826">
        <v>1489</v>
      </c>
      <c r="AX826">
        <v>0</v>
      </c>
      <c r="AY826">
        <v>0</v>
      </c>
      <c r="AZ826">
        <v>1489</v>
      </c>
      <c r="BA826">
        <v>0</v>
      </c>
      <c r="BB826">
        <v>0</v>
      </c>
      <c r="BC826">
        <v>2</v>
      </c>
      <c r="BD826">
        <v>0</v>
      </c>
      <c r="BE826">
        <v>3</v>
      </c>
      <c r="BF826">
        <v>1</v>
      </c>
      <c r="BG826" t="s">
        <v>97</v>
      </c>
      <c r="BH826" s="1">
        <v>7</v>
      </c>
      <c r="BI826" t="s">
        <v>107</v>
      </c>
      <c r="BJ826" s="2">
        <v>1</v>
      </c>
      <c r="BK826" s="1">
        <f t="shared" si="51"/>
        <v>1</v>
      </c>
      <c r="BL826" t="s">
        <v>97</v>
      </c>
      <c r="BM826" t="s">
        <v>108</v>
      </c>
      <c r="BN826">
        <v>2006</v>
      </c>
      <c r="BO826" t="s">
        <v>109</v>
      </c>
      <c r="BP826">
        <v>2</v>
      </c>
      <c r="BQ826">
        <v>776</v>
      </c>
      <c r="BR826" t="s">
        <v>98</v>
      </c>
      <c r="BS826" t="s">
        <v>98</v>
      </c>
      <c r="BT826" t="s">
        <v>105</v>
      </c>
      <c r="BU826">
        <v>0</v>
      </c>
      <c r="BV826">
        <v>140</v>
      </c>
      <c r="BW826">
        <v>0</v>
      </c>
      <c r="BX826">
        <v>0</v>
      </c>
      <c r="BY826">
        <v>0</v>
      </c>
      <c r="BZ826">
        <v>0</v>
      </c>
      <c r="CA826" t="s">
        <v>83</v>
      </c>
      <c r="CB826" t="s">
        <v>83</v>
      </c>
      <c r="CC826" t="s">
        <v>83</v>
      </c>
      <c r="CD826">
        <v>0</v>
      </c>
      <c r="CE826">
        <v>6</v>
      </c>
      <c r="CF826">
        <v>2006</v>
      </c>
      <c r="CG826" t="s">
        <v>158</v>
      </c>
      <c r="CH826" t="s">
        <v>159</v>
      </c>
      <c r="CI826" s="3">
        <v>232600</v>
      </c>
    </row>
    <row r="827" spans="1:87" x14ac:dyDescent="0.3">
      <c r="A827" s="1">
        <v>826</v>
      </c>
      <c r="B827">
        <v>20</v>
      </c>
      <c r="C827" t="s">
        <v>81</v>
      </c>
      <c r="D827">
        <v>114</v>
      </c>
      <c r="E827" s="1">
        <v>14803</v>
      </c>
      <c r="F827" s="2" t="s">
        <v>82</v>
      </c>
      <c r="G827" s="1">
        <f t="shared" si="48"/>
        <v>1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154</v>
      </c>
      <c r="O827" t="s">
        <v>139</v>
      </c>
      <c r="P827" t="s">
        <v>139</v>
      </c>
      <c r="Q827" t="s">
        <v>91</v>
      </c>
      <c r="R827" t="s">
        <v>115</v>
      </c>
      <c r="S827">
        <v>10</v>
      </c>
      <c r="T827">
        <v>5</v>
      </c>
      <c r="U827" s="2">
        <v>2007</v>
      </c>
      <c r="V827" s="2">
        <v>2008</v>
      </c>
      <c r="W827" s="1">
        <f t="shared" si="49"/>
        <v>15</v>
      </c>
      <c r="X827" s="1">
        <f t="shared" si="50"/>
        <v>14</v>
      </c>
      <c r="Y827" t="s">
        <v>152</v>
      </c>
      <c r="Z827" t="s">
        <v>94</v>
      </c>
      <c r="AA827" t="s">
        <v>180</v>
      </c>
      <c r="AB827" t="s">
        <v>181</v>
      </c>
      <c r="AC827" t="s">
        <v>96</v>
      </c>
      <c r="AE827">
        <v>816</v>
      </c>
      <c r="AF827" t="s">
        <v>104</v>
      </c>
      <c r="AG827" t="s">
        <v>98</v>
      </c>
      <c r="AH827" t="s">
        <v>99</v>
      </c>
      <c r="AI827" s="1">
        <f>VLOOKUP('Housing Data Set'!AH827, 'Look-Up Tab'!$B$3:$C$8,2,FALSE)</f>
        <v>3</v>
      </c>
      <c r="AJ827" t="s">
        <v>104</v>
      </c>
      <c r="AK827" t="s">
        <v>98</v>
      </c>
      <c r="AL827" t="s">
        <v>130</v>
      </c>
      <c r="AM827" t="s">
        <v>101</v>
      </c>
      <c r="AN827">
        <v>1636</v>
      </c>
      <c r="AO827" t="s">
        <v>102</v>
      </c>
      <c r="AP827">
        <v>0</v>
      </c>
      <c r="AQ827">
        <v>442</v>
      </c>
      <c r="AR827">
        <v>2078</v>
      </c>
      <c r="AS827" t="s">
        <v>103</v>
      </c>
      <c r="AT827" t="s">
        <v>104</v>
      </c>
      <c r="AU827" t="s">
        <v>105</v>
      </c>
      <c r="AV827" t="s">
        <v>106</v>
      </c>
      <c r="AW827">
        <v>2084</v>
      </c>
      <c r="AX827">
        <v>0</v>
      </c>
      <c r="AY827">
        <v>0</v>
      </c>
      <c r="AZ827">
        <v>2084</v>
      </c>
      <c r="BA827">
        <v>1</v>
      </c>
      <c r="BB827">
        <v>0</v>
      </c>
      <c r="BC827">
        <v>2</v>
      </c>
      <c r="BD827">
        <v>0</v>
      </c>
      <c r="BE827">
        <v>2</v>
      </c>
      <c r="BF827">
        <v>1</v>
      </c>
      <c r="BG827" t="s">
        <v>104</v>
      </c>
      <c r="BH827" s="1">
        <v>7</v>
      </c>
      <c r="BI827" t="s">
        <v>107</v>
      </c>
      <c r="BJ827" s="2">
        <v>1</v>
      </c>
      <c r="BK827" s="1">
        <f t="shared" si="51"/>
        <v>1</v>
      </c>
      <c r="BL827" t="s">
        <v>97</v>
      </c>
      <c r="BM827" t="s">
        <v>108</v>
      </c>
      <c r="BN827">
        <v>2007</v>
      </c>
      <c r="BO827" t="s">
        <v>157</v>
      </c>
      <c r="BP827">
        <v>3</v>
      </c>
      <c r="BQ827">
        <v>1220</v>
      </c>
      <c r="BR827" t="s">
        <v>98</v>
      </c>
      <c r="BS827" t="s">
        <v>98</v>
      </c>
      <c r="BT827" t="s">
        <v>105</v>
      </c>
      <c r="BU827">
        <v>188</v>
      </c>
      <c r="BV827">
        <v>45</v>
      </c>
      <c r="BW827">
        <v>0</v>
      </c>
      <c r="BX827">
        <v>0</v>
      </c>
      <c r="BY827">
        <v>0</v>
      </c>
      <c r="BZ827">
        <v>0</v>
      </c>
      <c r="CA827" t="s">
        <v>83</v>
      </c>
      <c r="CB827" t="s">
        <v>83</v>
      </c>
      <c r="CC827" t="s">
        <v>83</v>
      </c>
      <c r="CD827">
        <v>0</v>
      </c>
      <c r="CE827">
        <v>6</v>
      </c>
      <c r="CF827">
        <v>2008</v>
      </c>
      <c r="CG827" t="s">
        <v>158</v>
      </c>
      <c r="CH827" t="s">
        <v>159</v>
      </c>
      <c r="CI827" s="3">
        <v>385000</v>
      </c>
    </row>
    <row r="828" spans="1:87" x14ac:dyDescent="0.3">
      <c r="A828" s="1">
        <v>827</v>
      </c>
      <c r="B828">
        <v>45</v>
      </c>
      <c r="C828" t="s">
        <v>142</v>
      </c>
      <c r="D828">
        <v>50</v>
      </c>
      <c r="E828" s="1">
        <v>6130</v>
      </c>
      <c r="F828" s="2" t="s">
        <v>82</v>
      </c>
      <c r="G828" s="1">
        <f t="shared" si="48"/>
        <v>1</v>
      </c>
      <c r="H828" t="s">
        <v>83</v>
      </c>
      <c r="I828" t="s">
        <v>84</v>
      </c>
      <c r="J828" t="s">
        <v>85</v>
      </c>
      <c r="K828" t="s">
        <v>86</v>
      </c>
      <c r="L828" t="s">
        <v>87</v>
      </c>
      <c r="M828" t="s">
        <v>88</v>
      </c>
      <c r="N828" t="s">
        <v>148</v>
      </c>
      <c r="O828" t="s">
        <v>90</v>
      </c>
      <c r="P828" t="s">
        <v>90</v>
      </c>
      <c r="Q828" t="s">
        <v>91</v>
      </c>
      <c r="R828" t="s">
        <v>150</v>
      </c>
      <c r="S828">
        <v>5</v>
      </c>
      <c r="T828">
        <v>6</v>
      </c>
      <c r="U828" s="2">
        <v>1924</v>
      </c>
      <c r="V828" s="2">
        <v>1950</v>
      </c>
      <c r="W828" s="1">
        <f t="shared" si="49"/>
        <v>98</v>
      </c>
      <c r="X828" s="1">
        <f t="shared" si="50"/>
        <v>72</v>
      </c>
      <c r="Y828" t="s">
        <v>93</v>
      </c>
      <c r="Z828" t="s">
        <v>94</v>
      </c>
      <c r="AA828" t="s">
        <v>116</v>
      </c>
      <c r="AB828" t="s">
        <v>116</v>
      </c>
      <c r="AC828" t="s">
        <v>117</v>
      </c>
      <c r="AE828">
        <v>0</v>
      </c>
      <c r="AF828" t="s">
        <v>98</v>
      </c>
      <c r="AG828" t="s">
        <v>98</v>
      </c>
      <c r="AH828" t="s">
        <v>126</v>
      </c>
      <c r="AI828" s="1">
        <f>VLOOKUP('Housing Data Set'!AH828, 'Look-Up Tab'!$B$3:$C$8,2,FALSE)</f>
        <v>1</v>
      </c>
      <c r="AJ828" t="s">
        <v>98</v>
      </c>
      <c r="AK828" t="s">
        <v>98</v>
      </c>
      <c r="AL828" t="s">
        <v>100</v>
      </c>
      <c r="AM828" t="s">
        <v>119</v>
      </c>
      <c r="AN828">
        <v>784</v>
      </c>
      <c r="AO828" t="s">
        <v>102</v>
      </c>
      <c r="AP828">
        <v>0</v>
      </c>
      <c r="AQ828">
        <v>0</v>
      </c>
      <c r="AR828">
        <v>784</v>
      </c>
      <c r="AS828" t="s">
        <v>103</v>
      </c>
      <c r="AT828" t="s">
        <v>97</v>
      </c>
      <c r="AU828" t="s">
        <v>105</v>
      </c>
      <c r="AV828" t="s">
        <v>106</v>
      </c>
      <c r="AW828">
        <v>784</v>
      </c>
      <c r="AX828">
        <v>0</v>
      </c>
      <c r="AY828">
        <v>0</v>
      </c>
      <c r="AZ828">
        <v>784</v>
      </c>
      <c r="BA828">
        <v>1</v>
      </c>
      <c r="BB828">
        <v>0</v>
      </c>
      <c r="BC828">
        <v>1</v>
      </c>
      <c r="BD828">
        <v>0</v>
      </c>
      <c r="BE828">
        <v>2</v>
      </c>
      <c r="BF828">
        <v>1</v>
      </c>
      <c r="BG828" t="s">
        <v>97</v>
      </c>
      <c r="BH828" s="1">
        <v>5</v>
      </c>
      <c r="BI828" t="s">
        <v>107</v>
      </c>
      <c r="BJ828" s="2">
        <v>0</v>
      </c>
      <c r="BK828" s="1">
        <f t="shared" si="51"/>
        <v>0</v>
      </c>
      <c r="BL828" t="s">
        <v>83</v>
      </c>
      <c r="BM828" t="s">
        <v>83</v>
      </c>
      <c r="BN828" t="s">
        <v>83</v>
      </c>
      <c r="BO828" t="s">
        <v>83</v>
      </c>
      <c r="BP828">
        <v>0</v>
      </c>
      <c r="BQ828">
        <v>0</v>
      </c>
      <c r="BR828" t="s">
        <v>83</v>
      </c>
      <c r="BS828" t="s">
        <v>83</v>
      </c>
      <c r="BT828" t="s">
        <v>105</v>
      </c>
      <c r="BU828">
        <v>0</v>
      </c>
      <c r="BV828">
        <v>0</v>
      </c>
      <c r="BW828">
        <v>116</v>
      </c>
      <c r="BX828">
        <v>0</v>
      </c>
      <c r="BY828">
        <v>0</v>
      </c>
      <c r="BZ828">
        <v>0</v>
      </c>
      <c r="CA828" t="s">
        <v>83</v>
      </c>
      <c r="CB828" t="s">
        <v>83</v>
      </c>
      <c r="CC828" t="s">
        <v>83</v>
      </c>
      <c r="CD828">
        <v>0</v>
      </c>
      <c r="CE828">
        <v>5</v>
      </c>
      <c r="CF828">
        <v>2008</v>
      </c>
      <c r="CG828" t="s">
        <v>110</v>
      </c>
      <c r="CH828" t="s">
        <v>111</v>
      </c>
      <c r="CI828" s="3">
        <v>109500</v>
      </c>
    </row>
    <row r="829" spans="1:87" x14ac:dyDescent="0.3">
      <c r="A829" s="1">
        <v>828</v>
      </c>
      <c r="B829">
        <v>20</v>
      </c>
      <c r="C829" t="s">
        <v>81</v>
      </c>
      <c r="D829">
        <v>65</v>
      </c>
      <c r="E829" s="1">
        <v>8529</v>
      </c>
      <c r="F829" s="2" t="s">
        <v>82</v>
      </c>
      <c r="G829" s="1">
        <f t="shared" si="48"/>
        <v>1</v>
      </c>
      <c r="H829" t="s">
        <v>83</v>
      </c>
      <c r="I829" t="s">
        <v>120</v>
      </c>
      <c r="J829" t="s">
        <v>85</v>
      </c>
      <c r="K829" t="s">
        <v>86</v>
      </c>
      <c r="L829" t="s">
        <v>87</v>
      </c>
      <c r="M829" t="s">
        <v>88</v>
      </c>
      <c r="N829" t="s">
        <v>170</v>
      </c>
      <c r="O829" t="s">
        <v>90</v>
      </c>
      <c r="P829" t="s">
        <v>90</v>
      </c>
      <c r="Q829" t="s">
        <v>91</v>
      </c>
      <c r="R829" t="s">
        <v>115</v>
      </c>
      <c r="S829">
        <v>7</v>
      </c>
      <c r="T829">
        <v>5</v>
      </c>
      <c r="U829" s="2">
        <v>2001</v>
      </c>
      <c r="V829" s="2">
        <v>2001</v>
      </c>
      <c r="W829" s="1">
        <f t="shared" si="49"/>
        <v>21</v>
      </c>
      <c r="X829" s="1">
        <f t="shared" si="50"/>
        <v>21</v>
      </c>
      <c r="Y829" t="s">
        <v>93</v>
      </c>
      <c r="Z829" t="s">
        <v>94</v>
      </c>
      <c r="AA829" t="s">
        <v>95</v>
      </c>
      <c r="AB829" t="s">
        <v>95</v>
      </c>
      <c r="AC829" t="s">
        <v>117</v>
      </c>
      <c r="AE829">
        <v>0</v>
      </c>
      <c r="AF829" t="s">
        <v>97</v>
      </c>
      <c r="AG829" t="s">
        <v>98</v>
      </c>
      <c r="AH829" t="s">
        <v>99</v>
      </c>
      <c r="AI829" s="1">
        <f>VLOOKUP('Housing Data Set'!AH829, 'Look-Up Tab'!$B$3:$C$8,2,FALSE)</f>
        <v>3</v>
      </c>
      <c r="AJ829" t="s">
        <v>97</v>
      </c>
      <c r="AK829" t="s">
        <v>98</v>
      </c>
      <c r="AL829" t="s">
        <v>100</v>
      </c>
      <c r="AM829" t="s">
        <v>101</v>
      </c>
      <c r="AN829">
        <v>20</v>
      </c>
      <c r="AO829" t="s">
        <v>102</v>
      </c>
      <c r="AP829">
        <v>0</v>
      </c>
      <c r="AQ829">
        <v>1434</v>
      </c>
      <c r="AR829">
        <v>1454</v>
      </c>
      <c r="AS829" t="s">
        <v>103</v>
      </c>
      <c r="AT829" t="s">
        <v>104</v>
      </c>
      <c r="AU829" t="s">
        <v>105</v>
      </c>
      <c r="AV829" t="s">
        <v>106</v>
      </c>
      <c r="AW829">
        <v>1434</v>
      </c>
      <c r="AX829">
        <v>0</v>
      </c>
      <c r="AY829">
        <v>0</v>
      </c>
      <c r="AZ829">
        <v>1434</v>
      </c>
      <c r="BA829">
        <v>0</v>
      </c>
      <c r="BB829">
        <v>0</v>
      </c>
      <c r="BC829">
        <v>2</v>
      </c>
      <c r="BD829">
        <v>0</v>
      </c>
      <c r="BE829">
        <v>3</v>
      </c>
      <c r="BF829">
        <v>1</v>
      </c>
      <c r="BG829" t="s">
        <v>97</v>
      </c>
      <c r="BH829" s="1">
        <v>6</v>
      </c>
      <c r="BI829" t="s">
        <v>107</v>
      </c>
      <c r="BJ829" s="2">
        <v>1</v>
      </c>
      <c r="BK829" s="1">
        <f t="shared" si="51"/>
        <v>1</v>
      </c>
      <c r="BL829" t="s">
        <v>98</v>
      </c>
      <c r="BM829" t="s">
        <v>108</v>
      </c>
      <c r="BN829">
        <v>2001</v>
      </c>
      <c r="BO829" t="s">
        <v>109</v>
      </c>
      <c r="BP829">
        <v>2</v>
      </c>
      <c r="BQ829">
        <v>527</v>
      </c>
      <c r="BR829" t="s">
        <v>98</v>
      </c>
      <c r="BS829" t="s">
        <v>98</v>
      </c>
      <c r="BT829" t="s">
        <v>105</v>
      </c>
      <c r="BU829">
        <v>290</v>
      </c>
      <c r="BV829">
        <v>39</v>
      </c>
      <c r="BW829">
        <v>0</v>
      </c>
      <c r="BX829">
        <v>0</v>
      </c>
      <c r="BY829">
        <v>0</v>
      </c>
      <c r="BZ829">
        <v>0</v>
      </c>
      <c r="CA829" t="s">
        <v>83</v>
      </c>
      <c r="CB829" t="s">
        <v>83</v>
      </c>
      <c r="CC829" t="s">
        <v>83</v>
      </c>
      <c r="CD829">
        <v>0</v>
      </c>
      <c r="CE829">
        <v>4</v>
      </c>
      <c r="CF829">
        <v>2009</v>
      </c>
      <c r="CG829" t="s">
        <v>110</v>
      </c>
      <c r="CH829" t="s">
        <v>111</v>
      </c>
      <c r="CI829" s="3">
        <v>189000</v>
      </c>
    </row>
    <row r="830" spans="1:87" x14ac:dyDescent="0.3">
      <c r="A830" s="1">
        <v>829</v>
      </c>
      <c r="B830">
        <v>60</v>
      </c>
      <c r="C830" t="s">
        <v>81</v>
      </c>
      <c r="D830" t="s">
        <v>83</v>
      </c>
      <c r="E830" s="1">
        <v>28698</v>
      </c>
      <c r="F830" s="2" t="s">
        <v>82</v>
      </c>
      <c r="G830" s="1">
        <f t="shared" si="48"/>
        <v>1</v>
      </c>
      <c r="H830" t="s">
        <v>83</v>
      </c>
      <c r="I830" t="s">
        <v>160</v>
      </c>
      <c r="J830" t="s">
        <v>195</v>
      </c>
      <c r="K830" t="s">
        <v>86</v>
      </c>
      <c r="L830" t="s">
        <v>166</v>
      </c>
      <c r="M830" t="s">
        <v>213</v>
      </c>
      <c r="N830" t="s">
        <v>205</v>
      </c>
      <c r="O830" t="s">
        <v>90</v>
      </c>
      <c r="P830" t="s">
        <v>90</v>
      </c>
      <c r="Q830" t="s">
        <v>91</v>
      </c>
      <c r="R830" t="s">
        <v>92</v>
      </c>
      <c r="S830">
        <v>5</v>
      </c>
      <c r="T830">
        <v>5</v>
      </c>
      <c r="U830" s="2">
        <v>1967</v>
      </c>
      <c r="V830" s="2">
        <v>1967</v>
      </c>
      <c r="W830" s="1">
        <f t="shared" si="49"/>
        <v>55</v>
      </c>
      <c r="X830" s="1">
        <f t="shared" si="50"/>
        <v>55</v>
      </c>
      <c r="Y830" t="s">
        <v>214</v>
      </c>
      <c r="Z830" t="s">
        <v>242</v>
      </c>
      <c r="AA830" t="s">
        <v>161</v>
      </c>
      <c r="AB830" t="s">
        <v>161</v>
      </c>
      <c r="AC830" t="s">
        <v>117</v>
      </c>
      <c r="AE830">
        <v>0</v>
      </c>
      <c r="AF830" t="s">
        <v>98</v>
      </c>
      <c r="AG830" t="s">
        <v>98</v>
      </c>
      <c r="AH830" t="s">
        <v>99</v>
      </c>
      <c r="AI830" s="1">
        <f>VLOOKUP('Housing Data Set'!AH830, 'Look-Up Tab'!$B$3:$C$8,2,FALSE)</f>
        <v>3</v>
      </c>
      <c r="AJ830" t="s">
        <v>98</v>
      </c>
      <c r="AK830" t="s">
        <v>97</v>
      </c>
      <c r="AL830" t="s">
        <v>97</v>
      </c>
      <c r="AM830" t="s">
        <v>172</v>
      </c>
      <c r="AN830">
        <v>249</v>
      </c>
      <c r="AO830" t="s">
        <v>119</v>
      </c>
      <c r="AP830">
        <v>764</v>
      </c>
      <c r="AQ830">
        <v>0</v>
      </c>
      <c r="AR830">
        <v>1013</v>
      </c>
      <c r="AS830" t="s">
        <v>103</v>
      </c>
      <c r="AT830" t="s">
        <v>98</v>
      </c>
      <c r="AU830" t="s">
        <v>105</v>
      </c>
      <c r="AV830" t="s">
        <v>106</v>
      </c>
      <c r="AW830">
        <v>1160</v>
      </c>
      <c r="AX830">
        <v>966</v>
      </c>
      <c r="AY830">
        <v>0</v>
      </c>
      <c r="AZ830">
        <v>2126</v>
      </c>
      <c r="BA830">
        <v>0</v>
      </c>
      <c r="BB830">
        <v>1</v>
      </c>
      <c r="BC830">
        <v>2</v>
      </c>
      <c r="BD830">
        <v>1</v>
      </c>
      <c r="BE830">
        <v>3</v>
      </c>
      <c r="BF830">
        <v>1</v>
      </c>
      <c r="BG830" t="s">
        <v>98</v>
      </c>
      <c r="BH830" s="1">
        <v>7</v>
      </c>
      <c r="BI830" t="s">
        <v>224</v>
      </c>
      <c r="BJ830" s="2">
        <v>0</v>
      </c>
      <c r="BK830" s="1">
        <f t="shared" si="51"/>
        <v>0</v>
      </c>
      <c r="BL830" t="s">
        <v>83</v>
      </c>
      <c r="BM830" t="s">
        <v>108</v>
      </c>
      <c r="BN830">
        <v>1967</v>
      </c>
      <c r="BO830" t="s">
        <v>157</v>
      </c>
      <c r="BP830">
        <v>2</v>
      </c>
      <c r="BQ830">
        <v>538</v>
      </c>
      <c r="BR830" t="s">
        <v>98</v>
      </c>
      <c r="BS830" t="s">
        <v>98</v>
      </c>
      <c r="BT830" t="s">
        <v>105</v>
      </c>
      <c r="BU830">
        <v>486</v>
      </c>
      <c r="BV830">
        <v>0</v>
      </c>
      <c r="BW830">
        <v>0</v>
      </c>
      <c r="BX830">
        <v>0</v>
      </c>
      <c r="BY830">
        <v>225</v>
      </c>
      <c r="BZ830">
        <v>0</v>
      </c>
      <c r="CA830" t="s">
        <v>83</v>
      </c>
      <c r="CB830" t="s">
        <v>83</v>
      </c>
      <c r="CC830" t="s">
        <v>83</v>
      </c>
      <c r="CD830">
        <v>0</v>
      </c>
      <c r="CE830">
        <v>6</v>
      </c>
      <c r="CF830">
        <v>2009</v>
      </c>
      <c r="CG830" t="s">
        <v>110</v>
      </c>
      <c r="CH830" t="s">
        <v>128</v>
      </c>
      <c r="CI830" s="3">
        <v>185000</v>
      </c>
    </row>
    <row r="831" spans="1:87" x14ac:dyDescent="0.3">
      <c r="A831" s="1">
        <v>830</v>
      </c>
      <c r="B831">
        <v>160</v>
      </c>
      <c r="C831" t="s">
        <v>192</v>
      </c>
      <c r="D831">
        <v>24</v>
      </c>
      <c r="E831" s="1">
        <v>2544</v>
      </c>
      <c r="F831" s="2" t="s">
        <v>82</v>
      </c>
      <c r="G831" s="1">
        <f t="shared" si="48"/>
        <v>1</v>
      </c>
      <c r="H831" t="s">
        <v>82</v>
      </c>
      <c r="I831" t="s">
        <v>84</v>
      </c>
      <c r="J831" t="s">
        <v>85</v>
      </c>
      <c r="K831" t="s">
        <v>86</v>
      </c>
      <c r="L831" t="s">
        <v>87</v>
      </c>
      <c r="M831" t="s">
        <v>88</v>
      </c>
      <c r="N831" t="s">
        <v>136</v>
      </c>
      <c r="O831" t="s">
        <v>90</v>
      </c>
      <c r="P831" t="s">
        <v>90</v>
      </c>
      <c r="Q831" t="s">
        <v>198</v>
      </c>
      <c r="R831" t="s">
        <v>92</v>
      </c>
      <c r="S831">
        <v>7</v>
      </c>
      <c r="T831">
        <v>5</v>
      </c>
      <c r="U831" s="2">
        <v>2005</v>
      </c>
      <c r="V831" s="2">
        <v>2005</v>
      </c>
      <c r="W831" s="1">
        <f t="shared" si="49"/>
        <v>17</v>
      </c>
      <c r="X831" s="1">
        <f t="shared" si="50"/>
        <v>17</v>
      </c>
      <c r="Y831" t="s">
        <v>93</v>
      </c>
      <c r="Z831" t="s">
        <v>94</v>
      </c>
      <c r="AA831" t="s">
        <v>116</v>
      </c>
      <c r="AB831" t="s">
        <v>116</v>
      </c>
      <c r="AC831" t="s">
        <v>117</v>
      </c>
      <c r="AE831">
        <v>0</v>
      </c>
      <c r="AF831" t="s">
        <v>97</v>
      </c>
      <c r="AG831" t="s">
        <v>98</v>
      </c>
      <c r="AH831" t="s">
        <v>99</v>
      </c>
      <c r="AI831" s="1">
        <f>VLOOKUP('Housing Data Set'!AH831, 'Look-Up Tab'!$B$3:$C$8,2,FALSE)</f>
        <v>3</v>
      </c>
      <c r="AJ831" t="s">
        <v>97</v>
      </c>
      <c r="AK831" t="s">
        <v>98</v>
      </c>
      <c r="AL831" t="s">
        <v>100</v>
      </c>
      <c r="AM831" t="s">
        <v>102</v>
      </c>
      <c r="AN831">
        <v>0</v>
      </c>
      <c r="AO831" t="s">
        <v>102</v>
      </c>
      <c r="AP831">
        <v>0</v>
      </c>
      <c r="AQ831">
        <v>600</v>
      </c>
      <c r="AR831">
        <v>600</v>
      </c>
      <c r="AS831" t="s">
        <v>103</v>
      </c>
      <c r="AT831" t="s">
        <v>104</v>
      </c>
      <c r="AU831" t="s">
        <v>105</v>
      </c>
      <c r="AV831" t="s">
        <v>106</v>
      </c>
      <c r="AW831">
        <v>520</v>
      </c>
      <c r="AX831">
        <v>623</v>
      </c>
      <c r="AY831">
        <v>80</v>
      </c>
      <c r="AZ831">
        <v>1223</v>
      </c>
      <c r="BA831">
        <v>0</v>
      </c>
      <c r="BB831">
        <v>0</v>
      </c>
      <c r="BC831">
        <v>2</v>
      </c>
      <c r="BD831">
        <v>1</v>
      </c>
      <c r="BE831">
        <v>2</v>
      </c>
      <c r="BF831">
        <v>1</v>
      </c>
      <c r="BG831" t="s">
        <v>97</v>
      </c>
      <c r="BH831" s="1">
        <v>4</v>
      </c>
      <c r="BI831" t="s">
        <v>107</v>
      </c>
      <c r="BJ831" s="2">
        <v>0</v>
      </c>
      <c r="BK831" s="1">
        <f t="shared" si="51"/>
        <v>0</v>
      </c>
      <c r="BL831" t="s">
        <v>83</v>
      </c>
      <c r="BM831" t="s">
        <v>127</v>
      </c>
      <c r="BN831">
        <v>2005</v>
      </c>
      <c r="BO831" t="s">
        <v>109</v>
      </c>
      <c r="BP831">
        <v>2</v>
      </c>
      <c r="BQ831">
        <v>480</v>
      </c>
      <c r="BR831" t="s">
        <v>98</v>
      </c>
      <c r="BS831" t="s">
        <v>98</v>
      </c>
      <c r="BT831" t="s">
        <v>105</v>
      </c>
      <c r="BU831">
        <v>0</v>
      </c>
      <c r="BV831">
        <v>166</v>
      </c>
      <c r="BW831">
        <v>0</v>
      </c>
      <c r="BX831">
        <v>0</v>
      </c>
      <c r="BY831">
        <v>0</v>
      </c>
      <c r="BZ831">
        <v>0</v>
      </c>
      <c r="CA831" t="s">
        <v>83</v>
      </c>
      <c r="CB831" t="s">
        <v>83</v>
      </c>
      <c r="CC831" t="s">
        <v>83</v>
      </c>
      <c r="CD831">
        <v>0</v>
      </c>
      <c r="CE831">
        <v>7</v>
      </c>
      <c r="CF831">
        <v>2006</v>
      </c>
      <c r="CG831" t="s">
        <v>110</v>
      </c>
      <c r="CH831" t="s">
        <v>111</v>
      </c>
      <c r="CI831" s="3">
        <v>147400</v>
      </c>
    </row>
    <row r="832" spans="1:87" x14ac:dyDescent="0.3">
      <c r="A832" s="1">
        <v>831</v>
      </c>
      <c r="B832">
        <v>20</v>
      </c>
      <c r="C832" t="s">
        <v>81</v>
      </c>
      <c r="D832">
        <v>80</v>
      </c>
      <c r="E832" s="1">
        <v>11900</v>
      </c>
      <c r="F832" s="2" t="s">
        <v>82</v>
      </c>
      <c r="G832" s="1">
        <f t="shared" si="48"/>
        <v>1</v>
      </c>
      <c r="H832" t="s">
        <v>83</v>
      </c>
      <c r="I832" t="s">
        <v>120</v>
      </c>
      <c r="J832" t="s">
        <v>85</v>
      </c>
      <c r="K832" t="s">
        <v>86</v>
      </c>
      <c r="L832" t="s">
        <v>122</v>
      </c>
      <c r="M832" t="s">
        <v>88</v>
      </c>
      <c r="N832" t="s">
        <v>162</v>
      </c>
      <c r="O832" t="s">
        <v>90</v>
      </c>
      <c r="P832" t="s">
        <v>90</v>
      </c>
      <c r="Q832" t="s">
        <v>91</v>
      </c>
      <c r="R832" t="s">
        <v>115</v>
      </c>
      <c r="S832">
        <v>6</v>
      </c>
      <c r="T832">
        <v>5</v>
      </c>
      <c r="U832" s="2">
        <v>1957</v>
      </c>
      <c r="V832" s="2">
        <v>1957</v>
      </c>
      <c r="W832" s="1">
        <f t="shared" si="49"/>
        <v>65</v>
      </c>
      <c r="X832" s="1">
        <f t="shared" si="50"/>
        <v>65</v>
      </c>
      <c r="Y832" t="s">
        <v>93</v>
      </c>
      <c r="Z832" t="s">
        <v>94</v>
      </c>
      <c r="AA832" t="s">
        <v>140</v>
      </c>
      <c r="AB832" t="s">
        <v>140</v>
      </c>
      <c r="AC832" t="s">
        <v>96</v>
      </c>
      <c r="AE832">
        <v>387</v>
      </c>
      <c r="AF832" t="s">
        <v>98</v>
      </c>
      <c r="AG832" t="s">
        <v>98</v>
      </c>
      <c r="AH832" t="s">
        <v>118</v>
      </c>
      <c r="AI832" s="1">
        <f>VLOOKUP('Housing Data Set'!AH832, 'Look-Up Tab'!$B$3:$C$8,2,FALSE)</f>
        <v>2</v>
      </c>
      <c r="AJ832" t="s">
        <v>98</v>
      </c>
      <c r="AK832" t="s">
        <v>98</v>
      </c>
      <c r="AL832" t="s">
        <v>100</v>
      </c>
      <c r="AM832" t="s">
        <v>153</v>
      </c>
      <c r="AN832">
        <v>1040</v>
      </c>
      <c r="AO832" t="s">
        <v>102</v>
      </c>
      <c r="AP832">
        <v>0</v>
      </c>
      <c r="AQ832">
        <v>352</v>
      </c>
      <c r="AR832">
        <v>1392</v>
      </c>
      <c r="AS832" t="s">
        <v>103</v>
      </c>
      <c r="AT832" t="s">
        <v>98</v>
      </c>
      <c r="AU832" t="s">
        <v>105</v>
      </c>
      <c r="AV832" t="s">
        <v>164</v>
      </c>
      <c r="AW832">
        <v>1392</v>
      </c>
      <c r="AX832">
        <v>0</v>
      </c>
      <c r="AY832">
        <v>0</v>
      </c>
      <c r="AZ832">
        <v>1392</v>
      </c>
      <c r="BA832">
        <v>1</v>
      </c>
      <c r="BB832">
        <v>0</v>
      </c>
      <c r="BC832">
        <v>1</v>
      </c>
      <c r="BD832">
        <v>1</v>
      </c>
      <c r="BE832">
        <v>3</v>
      </c>
      <c r="BF832">
        <v>1</v>
      </c>
      <c r="BG832" t="s">
        <v>98</v>
      </c>
      <c r="BH832" s="1">
        <v>6</v>
      </c>
      <c r="BI832" t="s">
        <v>107</v>
      </c>
      <c r="BJ832" s="2">
        <v>2</v>
      </c>
      <c r="BK832" s="1">
        <f t="shared" si="51"/>
        <v>1</v>
      </c>
      <c r="BL832" t="s">
        <v>97</v>
      </c>
      <c r="BM832" t="s">
        <v>108</v>
      </c>
      <c r="BN832">
        <v>1957</v>
      </c>
      <c r="BO832" t="s">
        <v>109</v>
      </c>
      <c r="BP832">
        <v>2</v>
      </c>
      <c r="BQ832">
        <v>458</v>
      </c>
      <c r="BR832" t="s">
        <v>98</v>
      </c>
      <c r="BS832" t="s">
        <v>98</v>
      </c>
      <c r="BT832" t="s">
        <v>105</v>
      </c>
      <c r="BU832">
        <v>0</v>
      </c>
      <c r="BV832">
        <v>0</v>
      </c>
      <c r="BW832">
        <v>0</v>
      </c>
      <c r="BX832">
        <v>0</v>
      </c>
      <c r="BY832">
        <v>192</v>
      </c>
      <c r="BZ832">
        <v>0</v>
      </c>
      <c r="CA832" t="s">
        <v>83</v>
      </c>
      <c r="CB832" t="s">
        <v>83</v>
      </c>
      <c r="CC832" t="s">
        <v>83</v>
      </c>
      <c r="CD832">
        <v>0</v>
      </c>
      <c r="CE832">
        <v>6</v>
      </c>
      <c r="CF832">
        <v>2008</v>
      </c>
      <c r="CG832" t="s">
        <v>110</v>
      </c>
      <c r="CH832" t="s">
        <v>111</v>
      </c>
      <c r="CI832" s="3">
        <v>166000</v>
      </c>
    </row>
    <row r="833" spans="1:87" x14ac:dyDescent="0.3">
      <c r="A833" s="1">
        <v>832</v>
      </c>
      <c r="B833">
        <v>160</v>
      </c>
      <c r="C833" t="s">
        <v>192</v>
      </c>
      <c r="D833">
        <v>30</v>
      </c>
      <c r="E833" s="1">
        <v>3180</v>
      </c>
      <c r="F833" s="2" t="s">
        <v>82</v>
      </c>
      <c r="G833" s="1">
        <f t="shared" si="48"/>
        <v>1</v>
      </c>
      <c r="H833" t="s">
        <v>82</v>
      </c>
      <c r="I833" t="s">
        <v>84</v>
      </c>
      <c r="J833" t="s">
        <v>85</v>
      </c>
      <c r="K833" t="s">
        <v>86</v>
      </c>
      <c r="L833" t="s">
        <v>87</v>
      </c>
      <c r="M833" t="s">
        <v>88</v>
      </c>
      <c r="N833" t="s">
        <v>136</v>
      </c>
      <c r="O833" t="s">
        <v>90</v>
      </c>
      <c r="P833" t="s">
        <v>90</v>
      </c>
      <c r="Q833" t="s">
        <v>179</v>
      </c>
      <c r="R833" t="s">
        <v>92</v>
      </c>
      <c r="S833">
        <v>7</v>
      </c>
      <c r="T833">
        <v>5</v>
      </c>
      <c r="U833" s="2">
        <v>2005</v>
      </c>
      <c r="V833" s="2">
        <v>2005</v>
      </c>
      <c r="W833" s="1">
        <f t="shared" si="49"/>
        <v>17</v>
      </c>
      <c r="X833" s="1">
        <f t="shared" si="50"/>
        <v>17</v>
      </c>
      <c r="Y833" t="s">
        <v>93</v>
      </c>
      <c r="Z833" t="s">
        <v>94</v>
      </c>
      <c r="AA833" t="s">
        <v>116</v>
      </c>
      <c r="AB833" t="s">
        <v>116</v>
      </c>
      <c r="AC833" t="s">
        <v>117</v>
      </c>
      <c r="AE833">
        <v>0</v>
      </c>
      <c r="AF833" t="s">
        <v>98</v>
      </c>
      <c r="AG833" t="s">
        <v>98</v>
      </c>
      <c r="AH833" t="s">
        <v>99</v>
      </c>
      <c r="AI833" s="1">
        <f>VLOOKUP('Housing Data Set'!AH833, 'Look-Up Tab'!$B$3:$C$8,2,FALSE)</f>
        <v>3</v>
      </c>
      <c r="AJ833" t="s">
        <v>97</v>
      </c>
      <c r="AK833" t="s">
        <v>98</v>
      </c>
      <c r="AL833" t="s">
        <v>100</v>
      </c>
      <c r="AM833" t="s">
        <v>102</v>
      </c>
      <c r="AN833">
        <v>0</v>
      </c>
      <c r="AO833" t="s">
        <v>102</v>
      </c>
      <c r="AP833">
        <v>0</v>
      </c>
      <c r="AQ833">
        <v>600</v>
      </c>
      <c r="AR833">
        <v>600</v>
      </c>
      <c r="AS833" t="s">
        <v>103</v>
      </c>
      <c r="AT833" t="s">
        <v>104</v>
      </c>
      <c r="AU833" t="s">
        <v>105</v>
      </c>
      <c r="AV833" t="s">
        <v>106</v>
      </c>
      <c r="AW833">
        <v>520</v>
      </c>
      <c r="AX833">
        <v>600</v>
      </c>
      <c r="AY833">
        <v>80</v>
      </c>
      <c r="AZ833">
        <v>1200</v>
      </c>
      <c r="BA833">
        <v>0</v>
      </c>
      <c r="BB833">
        <v>0</v>
      </c>
      <c r="BC833">
        <v>2</v>
      </c>
      <c r="BD833">
        <v>1</v>
      </c>
      <c r="BE833">
        <v>2</v>
      </c>
      <c r="BF833">
        <v>1</v>
      </c>
      <c r="BG833" t="s">
        <v>97</v>
      </c>
      <c r="BH833" s="1">
        <v>4</v>
      </c>
      <c r="BI833" t="s">
        <v>107</v>
      </c>
      <c r="BJ833" s="2">
        <v>0</v>
      </c>
      <c r="BK833" s="1">
        <f t="shared" si="51"/>
        <v>0</v>
      </c>
      <c r="BL833" t="s">
        <v>83</v>
      </c>
      <c r="BM833" t="s">
        <v>127</v>
      </c>
      <c r="BN833">
        <v>2005</v>
      </c>
      <c r="BO833" t="s">
        <v>109</v>
      </c>
      <c r="BP833">
        <v>2</v>
      </c>
      <c r="BQ833">
        <v>480</v>
      </c>
      <c r="BR833" t="s">
        <v>98</v>
      </c>
      <c r="BS833" t="s">
        <v>98</v>
      </c>
      <c r="BT833" t="s">
        <v>105</v>
      </c>
      <c r="BU833">
        <v>0</v>
      </c>
      <c r="BV833">
        <v>166</v>
      </c>
      <c r="BW833">
        <v>0</v>
      </c>
      <c r="BX833">
        <v>0</v>
      </c>
      <c r="BY833">
        <v>0</v>
      </c>
      <c r="BZ833">
        <v>0</v>
      </c>
      <c r="CA833" t="s">
        <v>83</v>
      </c>
      <c r="CB833" t="s">
        <v>83</v>
      </c>
      <c r="CC833" t="s">
        <v>83</v>
      </c>
      <c r="CD833">
        <v>0</v>
      </c>
      <c r="CE833">
        <v>6</v>
      </c>
      <c r="CF833">
        <v>2006</v>
      </c>
      <c r="CG833" t="s">
        <v>110</v>
      </c>
      <c r="CH833" t="s">
        <v>111</v>
      </c>
      <c r="CI833" s="3">
        <v>151000</v>
      </c>
    </row>
    <row r="834" spans="1:87" x14ac:dyDescent="0.3">
      <c r="A834" s="1">
        <v>833</v>
      </c>
      <c r="B834">
        <v>60</v>
      </c>
      <c r="C834" t="s">
        <v>81</v>
      </c>
      <c r="D834">
        <v>44</v>
      </c>
      <c r="E834" s="1">
        <v>9548</v>
      </c>
      <c r="F834" s="2" t="s">
        <v>82</v>
      </c>
      <c r="G834" s="1">
        <f t="shared" si="48"/>
        <v>1</v>
      </c>
      <c r="H834" t="s">
        <v>83</v>
      </c>
      <c r="I834" t="s">
        <v>120</v>
      </c>
      <c r="J834" t="s">
        <v>85</v>
      </c>
      <c r="K834" t="s">
        <v>86</v>
      </c>
      <c r="L834" t="s">
        <v>166</v>
      </c>
      <c r="M834" t="s">
        <v>88</v>
      </c>
      <c r="N834" t="s">
        <v>89</v>
      </c>
      <c r="O834" t="s">
        <v>90</v>
      </c>
      <c r="P834" t="s">
        <v>90</v>
      </c>
      <c r="Q834" t="s">
        <v>91</v>
      </c>
      <c r="R834" t="s">
        <v>92</v>
      </c>
      <c r="S834">
        <v>7</v>
      </c>
      <c r="T834">
        <v>6</v>
      </c>
      <c r="U834" s="2">
        <v>2003</v>
      </c>
      <c r="V834" s="2">
        <v>2003</v>
      </c>
      <c r="W834" s="1">
        <f t="shared" si="49"/>
        <v>19</v>
      </c>
      <c r="X834" s="1">
        <f t="shared" si="50"/>
        <v>19</v>
      </c>
      <c r="Y834" t="s">
        <v>93</v>
      </c>
      <c r="Z834" t="s">
        <v>94</v>
      </c>
      <c r="AA834" t="s">
        <v>95</v>
      </c>
      <c r="AB834" t="s">
        <v>95</v>
      </c>
      <c r="AC834" t="s">
        <v>96</v>
      </c>
      <c r="AE834">
        <v>223</v>
      </c>
      <c r="AF834" t="s">
        <v>97</v>
      </c>
      <c r="AG834" t="s">
        <v>98</v>
      </c>
      <c r="AH834" t="s">
        <v>99</v>
      </c>
      <c r="AI834" s="1">
        <f>VLOOKUP('Housing Data Set'!AH834, 'Look-Up Tab'!$B$3:$C$8,2,FALSE)</f>
        <v>3</v>
      </c>
      <c r="AJ834" t="s">
        <v>97</v>
      </c>
      <c r="AK834" t="s">
        <v>98</v>
      </c>
      <c r="AL834" t="s">
        <v>100</v>
      </c>
      <c r="AM834" t="s">
        <v>101</v>
      </c>
      <c r="AN834">
        <v>483</v>
      </c>
      <c r="AO834" t="s">
        <v>102</v>
      </c>
      <c r="AP834">
        <v>0</v>
      </c>
      <c r="AQ834">
        <v>458</v>
      </c>
      <c r="AR834">
        <v>941</v>
      </c>
      <c r="AS834" t="s">
        <v>103</v>
      </c>
      <c r="AT834" t="s">
        <v>104</v>
      </c>
      <c r="AU834" t="s">
        <v>105</v>
      </c>
      <c r="AV834" t="s">
        <v>106</v>
      </c>
      <c r="AW834">
        <v>941</v>
      </c>
      <c r="AX834">
        <v>888</v>
      </c>
      <c r="AY834">
        <v>0</v>
      </c>
      <c r="AZ834">
        <v>1829</v>
      </c>
      <c r="BA834">
        <v>1</v>
      </c>
      <c r="BB834">
        <v>0</v>
      </c>
      <c r="BC834">
        <v>2</v>
      </c>
      <c r="BD834">
        <v>1</v>
      </c>
      <c r="BE834">
        <v>3</v>
      </c>
      <c r="BF834">
        <v>1</v>
      </c>
      <c r="BG834" t="s">
        <v>97</v>
      </c>
      <c r="BH834" s="1">
        <v>7</v>
      </c>
      <c r="BI834" t="s">
        <v>107</v>
      </c>
      <c r="BJ834" s="2">
        <v>1</v>
      </c>
      <c r="BK834" s="1">
        <f t="shared" si="51"/>
        <v>1</v>
      </c>
      <c r="BL834" t="s">
        <v>98</v>
      </c>
      <c r="BM834" t="s">
        <v>108</v>
      </c>
      <c r="BN834">
        <v>2003</v>
      </c>
      <c r="BO834" t="s">
        <v>109</v>
      </c>
      <c r="BP834">
        <v>2</v>
      </c>
      <c r="BQ834">
        <v>613</v>
      </c>
      <c r="BR834" t="s">
        <v>98</v>
      </c>
      <c r="BS834" t="s">
        <v>98</v>
      </c>
      <c r="BT834" t="s">
        <v>105</v>
      </c>
      <c r="BU834">
        <v>192</v>
      </c>
      <c r="BV834">
        <v>39</v>
      </c>
      <c r="BW834">
        <v>0</v>
      </c>
      <c r="BX834">
        <v>0</v>
      </c>
      <c r="BY834">
        <v>0</v>
      </c>
      <c r="BZ834">
        <v>0</v>
      </c>
      <c r="CA834" t="s">
        <v>83</v>
      </c>
      <c r="CB834" t="s">
        <v>83</v>
      </c>
      <c r="CC834" t="s">
        <v>83</v>
      </c>
      <c r="CD834">
        <v>0</v>
      </c>
      <c r="CE834">
        <v>1</v>
      </c>
      <c r="CF834">
        <v>2010</v>
      </c>
      <c r="CG834" t="s">
        <v>110</v>
      </c>
      <c r="CH834" t="s">
        <v>111</v>
      </c>
      <c r="CI834" s="3">
        <v>237000</v>
      </c>
    </row>
    <row r="835" spans="1:87" x14ac:dyDescent="0.3">
      <c r="A835" s="1">
        <v>834</v>
      </c>
      <c r="B835">
        <v>20</v>
      </c>
      <c r="C835" t="s">
        <v>81</v>
      </c>
      <c r="D835">
        <v>100</v>
      </c>
      <c r="E835" s="1">
        <v>10004</v>
      </c>
      <c r="F835" s="2" t="s">
        <v>82</v>
      </c>
      <c r="G835" s="1">
        <f t="shared" ref="G835:G898" si="52">IF(F835="pave",1,0)</f>
        <v>1</v>
      </c>
      <c r="H835" t="s">
        <v>83</v>
      </c>
      <c r="I835" t="s">
        <v>84</v>
      </c>
      <c r="J835" t="s">
        <v>85</v>
      </c>
      <c r="K835" t="s">
        <v>86</v>
      </c>
      <c r="L835" t="s">
        <v>87</v>
      </c>
      <c r="M835" t="s">
        <v>88</v>
      </c>
      <c r="N835" t="s">
        <v>162</v>
      </c>
      <c r="O835" t="s">
        <v>90</v>
      </c>
      <c r="P835" t="s">
        <v>90</v>
      </c>
      <c r="Q835" t="s">
        <v>91</v>
      </c>
      <c r="R835" t="s">
        <v>115</v>
      </c>
      <c r="S835">
        <v>6</v>
      </c>
      <c r="T835">
        <v>6</v>
      </c>
      <c r="U835" s="2">
        <v>1964</v>
      </c>
      <c r="V835" s="2">
        <v>1964</v>
      </c>
      <c r="W835" s="1">
        <f t="shared" ref="W835:W898" si="53">2022-U835</f>
        <v>58</v>
      </c>
      <c r="X835" s="1">
        <f t="shared" ref="X835:X898" si="54">2022-V835</f>
        <v>58</v>
      </c>
      <c r="Y835" t="s">
        <v>93</v>
      </c>
      <c r="Z835" t="s">
        <v>94</v>
      </c>
      <c r="AA835" t="s">
        <v>140</v>
      </c>
      <c r="AB835" t="s">
        <v>161</v>
      </c>
      <c r="AC835" t="s">
        <v>96</v>
      </c>
      <c r="AE835">
        <v>180</v>
      </c>
      <c r="AF835" t="s">
        <v>98</v>
      </c>
      <c r="AG835" t="s">
        <v>98</v>
      </c>
      <c r="AH835" t="s">
        <v>118</v>
      </c>
      <c r="AI835" s="1">
        <f>VLOOKUP('Housing Data Set'!AH835, 'Look-Up Tab'!$B$3:$C$8,2,FALSE)</f>
        <v>2</v>
      </c>
      <c r="AJ835" t="s">
        <v>98</v>
      </c>
      <c r="AK835" t="s">
        <v>98</v>
      </c>
      <c r="AL835" t="s">
        <v>100</v>
      </c>
      <c r="AM835" t="s">
        <v>153</v>
      </c>
      <c r="AN835">
        <v>196</v>
      </c>
      <c r="AO835" t="s">
        <v>141</v>
      </c>
      <c r="AP835">
        <v>345</v>
      </c>
      <c r="AQ835">
        <v>975</v>
      </c>
      <c r="AR835">
        <v>1516</v>
      </c>
      <c r="AS835" t="s">
        <v>103</v>
      </c>
      <c r="AT835" t="s">
        <v>98</v>
      </c>
      <c r="AU835" t="s">
        <v>105</v>
      </c>
      <c r="AV835" t="s">
        <v>106</v>
      </c>
      <c r="AW835">
        <v>1516</v>
      </c>
      <c r="AX835">
        <v>0</v>
      </c>
      <c r="AY835">
        <v>0</v>
      </c>
      <c r="AZ835">
        <v>1516</v>
      </c>
      <c r="BA835">
        <v>0</v>
      </c>
      <c r="BB835">
        <v>0</v>
      </c>
      <c r="BC835">
        <v>1</v>
      </c>
      <c r="BD835">
        <v>1</v>
      </c>
      <c r="BE835">
        <v>3</v>
      </c>
      <c r="BF835">
        <v>1</v>
      </c>
      <c r="BG835" t="s">
        <v>98</v>
      </c>
      <c r="BH835" s="1">
        <v>6</v>
      </c>
      <c r="BI835" t="s">
        <v>107</v>
      </c>
      <c r="BJ835" s="2">
        <v>0</v>
      </c>
      <c r="BK835" s="1">
        <f t="shared" ref="BK835:BK898" si="55">IF(BJ835=0,0,1)</f>
        <v>0</v>
      </c>
      <c r="BL835" t="s">
        <v>83</v>
      </c>
      <c r="BM835" t="s">
        <v>108</v>
      </c>
      <c r="BN835">
        <v>1964</v>
      </c>
      <c r="BO835" t="s">
        <v>109</v>
      </c>
      <c r="BP835">
        <v>2</v>
      </c>
      <c r="BQ835">
        <v>472</v>
      </c>
      <c r="BR835" t="s">
        <v>98</v>
      </c>
      <c r="BS835" t="s">
        <v>98</v>
      </c>
      <c r="BT835" t="s">
        <v>105</v>
      </c>
      <c r="BU835">
        <v>0</v>
      </c>
      <c r="BV835">
        <v>0</v>
      </c>
      <c r="BW835">
        <v>0</v>
      </c>
      <c r="BX835">
        <v>0</v>
      </c>
      <c r="BY835">
        <v>152</v>
      </c>
      <c r="BZ835">
        <v>0</v>
      </c>
      <c r="CA835" t="s">
        <v>83</v>
      </c>
      <c r="CB835" t="s">
        <v>83</v>
      </c>
      <c r="CC835" t="s">
        <v>83</v>
      </c>
      <c r="CD835">
        <v>0</v>
      </c>
      <c r="CE835">
        <v>2</v>
      </c>
      <c r="CF835">
        <v>2009</v>
      </c>
      <c r="CG835" t="s">
        <v>110</v>
      </c>
      <c r="CH835" t="s">
        <v>111</v>
      </c>
      <c r="CI835" s="3">
        <v>167000</v>
      </c>
    </row>
    <row r="836" spans="1:87" x14ac:dyDescent="0.3">
      <c r="A836" s="1">
        <v>835</v>
      </c>
      <c r="B836">
        <v>20</v>
      </c>
      <c r="C836" t="s">
        <v>81</v>
      </c>
      <c r="D836">
        <v>75</v>
      </c>
      <c r="E836" s="1">
        <v>7875</v>
      </c>
      <c r="F836" s="2" t="s">
        <v>82</v>
      </c>
      <c r="G836" s="1">
        <f t="shared" si="52"/>
        <v>1</v>
      </c>
      <c r="H836" t="s">
        <v>83</v>
      </c>
      <c r="I836" t="s">
        <v>84</v>
      </c>
      <c r="J836" t="s">
        <v>85</v>
      </c>
      <c r="K836" t="s">
        <v>86</v>
      </c>
      <c r="L836" t="s">
        <v>87</v>
      </c>
      <c r="M836" t="s">
        <v>88</v>
      </c>
      <c r="N836" t="s">
        <v>162</v>
      </c>
      <c r="O836" t="s">
        <v>90</v>
      </c>
      <c r="P836" t="s">
        <v>90</v>
      </c>
      <c r="Q836" t="s">
        <v>91</v>
      </c>
      <c r="R836" t="s">
        <v>115</v>
      </c>
      <c r="S836">
        <v>5</v>
      </c>
      <c r="T836">
        <v>6</v>
      </c>
      <c r="U836" s="2">
        <v>1961</v>
      </c>
      <c r="V836" s="2">
        <v>1961</v>
      </c>
      <c r="W836" s="1">
        <f t="shared" si="53"/>
        <v>61</v>
      </c>
      <c r="X836" s="1">
        <f t="shared" si="54"/>
        <v>61</v>
      </c>
      <c r="Y836" t="s">
        <v>93</v>
      </c>
      <c r="Z836" t="s">
        <v>94</v>
      </c>
      <c r="AA836" t="s">
        <v>95</v>
      </c>
      <c r="AB836" t="s">
        <v>95</v>
      </c>
      <c r="AC836" t="s">
        <v>96</v>
      </c>
      <c r="AE836">
        <v>136</v>
      </c>
      <c r="AF836" t="s">
        <v>98</v>
      </c>
      <c r="AG836" t="s">
        <v>98</v>
      </c>
      <c r="AH836" t="s">
        <v>118</v>
      </c>
      <c r="AI836" s="1">
        <f>VLOOKUP('Housing Data Set'!AH836, 'Look-Up Tab'!$B$3:$C$8,2,FALSE)</f>
        <v>2</v>
      </c>
      <c r="AJ836" t="s">
        <v>98</v>
      </c>
      <c r="AK836" t="s">
        <v>98</v>
      </c>
      <c r="AL836" t="s">
        <v>100</v>
      </c>
      <c r="AM836" t="s">
        <v>153</v>
      </c>
      <c r="AN836">
        <v>572</v>
      </c>
      <c r="AO836" t="s">
        <v>102</v>
      </c>
      <c r="AP836">
        <v>0</v>
      </c>
      <c r="AQ836">
        <v>572</v>
      </c>
      <c r="AR836">
        <v>1144</v>
      </c>
      <c r="AS836" t="s">
        <v>103</v>
      </c>
      <c r="AT836" t="s">
        <v>97</v>
      </c>
      <c r="AU836" t="s">
        <v>105</v>
      </c>
      <c r="AV836" t="s">
        <v>106</v>
      </c>
      <c r="AW836">
        <v>1144</v>
      </c>
      <c r="AX836">
        <v>0</v>
      </c>
      <c r="AY836">
        <v>0</v>
      </c>
      <c r="AZ836">
        <v>1144</v>
      </c>
      <c r="BA836">
        <v>1</v>
      </c>
      <c r="BB836">
        <v>0</v>
      </c>
      <c r="BC836">
        <v>1</v>
      </c>
      <c r="BD836">
        <v>0</v>
      </c>
      <c r="BE836">
        <v>3</v>
      </c>
      <c r="BF836">
        <v>1</v>
      </c>
      <c r="BG836" t="s">
        <v>98</v>
      </c>
      <c r="BH836" s="1">
        <v>6</v>
      </c>
      <c r="BI836" t="s">
        <v>107</v>
      </c>
      <c r="BJ836" s="2">
        <v>0</v>
      </c>
      <c r="BK836" s="1">
        <f t="shared" si="55"/>
        <v>0</v>
      </c>
      <c r="BL836" t="s">
        <v>83</v>
      </c>
      <c r="BM836" t="s">
        <v>108</v>
      </c>
      <c r="BN836">
        <v>1961</v>
      </c>
      <c r="BO836" t="s">
        <v>102</v>
      </c>
      <c r="BP836">
        <v>2</v>
      </c>
      <c r="BQ836">
        <v>456</v>
      </c>
      <c r="BR836" t="s">
        <v>98</v>
      </c>
      <c r="BS836" t="s">
        <v>98</v>
      </c>
      <c r="BT836" t="s">
        <v>105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 t="s">
        <v>83</v>
      </c>
      <c r="CB836" t="s">
        <v>163</v>
      </c>
      <c r="CC836" t="s">
        <v>83</v>
      </c>
      <c r="CD836">
        <v>0</v>
      </c>
      <c r="CE836">
        <v>9</v>
      </c>
      <c r="CF836">
        <v>2008</v>
      </c>
      <c r="CG836" t="s">
        <v>110</v>
      </c>
      <c r="CH836" t="s">
        <v>111</v>
      </c>
      <c r="CI836" s="3">
        <v>139950</v>
      </c>
    </row>
    <row r="837" spans="1:87" x14ac:dyDescent="0.3">
      <c r="A837" s="1">
        <v>836</v>
      </c>
      <c r="B837">
        <v>20</v>
      </c>
      <c r="C837" t="s">
        <v>81</v>
      </c>
      <c r="D837">
        <v>60</v>
      </c>
      <c r="E837" s="1">
        <v>9600</v>
      </c>
      <c r="F837" s="2" t="s">
        <v>82</v>
      </c>
      <c r="G837" s="1">
        <f t="shared" si="52"/>
        <v>1</v>
      </c>
      <c r="H837" t="s">
        <v>83</v>
      </c>
      <c r="I837" t="s">
        <v>84</v>
      </c>
      <c r="J837" t="s">
        <v>85</v>
      </c>
      <c r="K837" t="s">
        <v>86</v>
      </c>
      <c r="L837" t="s">
        <v>87</v>
      </c>
      <c r="M837" t="s">
        <v>88</v>
      </c>
      <c r="N837" t="s">
        <v>151</v>
      </c>
      <c r="O837" t="s">
        <v>90</v>
      </c>
      <c r="P837" t="s">
        <v>90</v>
      </c>
      <c r="Q837" t="s">
        <v>91</v>
      </c>
      <c r="R837" t="s">
        <v>115</v>
      </c>
      <c r="S837">
        <v>4</v>
      </c>
      <c r="T837">
        <v>7</v>
      </c>
      <c r="U837" s="2">
        <v>1950</v>
      </c>
      <c r="V837" s="2">
        <v>1995</v>
      </c>
      <c r="W837" s="1">
        <f t="shared" si="53"/>
        <v>72</v>
      </c>
      <c r="X837" s="1">
        <f t="shared" si="54"/>
        <v>27</v>
      </c>
      <c r="Y837" t="s">
        <v>93</v>
      </c>
      <c r="Z837" t="s">
        <v>94</v>
      </c>
      <c r="AA837" t="s">
        <v>95</v>
      </c>
      <c r="AB837" t="s">
        <v>140</v>
      </c>
      <c r="AC837" t="s">
        <v>117</v>
      </c>
      <c r="AE837">
        <v>0</v>
      </c>
      <c r="AF837" t="s">
        <v>98</v>
      </c>
      <c r="AG837" t="s">
        <v>98</v>
      </c>
      <c r="AH837" t="s">
        <v>118</v>
      </c>
      <c r="AI837" s="1">
        <f>VLOOKUP('Housing Data Set'!AH837, 'Look-Up Tab'!$B$3:$C$8,2,FALSE)</f>
        <v>2</v>
      </c>
      <c r="AJ837" t="s">
        <v>97</v>
      </c>
      <c r="AK837" t="s">
        <v>98</v>
      </c>
      <c r="AL837" t="s">
        <v>100</v>
      </c>
      <c r="AM837" t="s">
        <v>141</v>
      </c>
      <c r="AN837">
        <v>442</v>
      </c>
      <c r="AO837" t="s">
        <v>102</v>
      </c>
      <c r="AP837">
        <v>0</v>
      </c>
      <c r="AQ837">
        <v>625</v>
      </c>
      <c r="AR837">
        <v>1067</v>
      </c>
      <c r="AS837" t="s">
        <v>103</v>
      </c>
      <c r="AT837" t="s">
        <v>98</v>
      </c>
      <c r="AU837" t="s">
        <v>105</v>
      </c>
      <c r="AV837" t="s">
        <v>106</v>
      </c>
      <c r="AW837">
        <v>1067</v>
      </c>
      <c r="AX837">
        <v>0</v>
      </c>
      <c r="AY837">
        <v>0</v>
      </c>
      <c r="AZ837">
        <v>1067</v>
      </c>
      <c r="BA837">
        <v>0</v>
      </c>
      <c r="BB837">
        <v>0</v>
      </c>
      <c r="BC837">
        <v>2</v>
      </c>
      <c r="BD837">
        <v>0</v>
      </c>
      <c r="BE837">
        <v>2</v>
      </c>
      <c r="BF837">
        <v>1</v>
      </c>
      <c r="BG837" t="s">
        <v>97</v>
      </c>
      <c r="BH837" s="1">
        <v>4</v>
      </c>
      <c r="BI837" t="s">
        <v>224</v>
      </c>
      <c r="BJ837" s="2">
        <v>0</v>
      </c>
      <c r="BK837" s="1">
        <f t="shared" si="55"/>
        <v>0</v>
      </c>
      <c r="BL837" t="s">
        <v>83</v>
      </c>
      <c r="BM837" t="s">
        <v>108</v>
      </c>
      <c r="BN837">
        <v>1996</v>
      </c>
      <c r="BO837" t="s">
        <v>102</v>
      </c>
      <c r="BP837">
        <v>2</v>
      </c>
      <c r="BQ837">
        <v>436</v>
      </c>
      <c r="BR837" t="s">
        <v>98</v>
      </c>
      <c r="BS837" t="s">
        <v>98</v>
      </c>
      <c r="BT837" t="s">
        <v>105</v>
      </c>
      <c r="BU837">
        <v>290</v>
      </c>
      <c r="BV837">
        <v>0</v>
      </c>
      <c r="BW837">
        <v>0</v>
      </c>
      <c r="BX837">
        <v>0</v>
      </c>
      <c r="BY837">
        <v>0</v>
      </c>
      <c r="BZ837">
        <v>0</v>
      </c>
      <c r="CA837" t="s">
        <v>83</v>
      </c>
      <c r="CB837" t="s">
        <v>83</v>
      </c>
      <c r="CC837" t="s">
        <v>83</v>
      </c>
      <c r="CD837">
        <v>0</v>
      </c>
      <c r="CE837">
        <v>2</v>
      </c>
      <c r="CF837">
        <v>2010</v>
      </c>
      <c r="CG837" t="s">
        <v>110</v>
      </c>
      <c r="CH837" t="s">
        <v>111</v>
      </c>
      <c r="CI837" s="3">
        <v>128000</v>
      </c>
    </row>
    <row r="838" spans="1:87" x14ac:dyDescent="0.3">
      <c r="A838" s="1">
        <v>837</v>
      </c>
      <c r="B838">
        <v>30</v>
      </c>
      <c r="C838" t="s">
        <v>142</v>
      </c>
      <c r="D838">
        <v>90</v>
      </c>
      <c r="E838" s="1">
        <v>8100</v>
      </c>
      <c r="F838" s="2" t="s">
        <v>82</v>
      </c>
      <c r="G838" s="1">
        <f t="shared" si="52"/>
        <v>1</v>
      </c>
      <c r="H838" t="s">
        <v>82</v>
      </c>
      <c r="I838" t="s">
        <v>84</v>
      </c>
      <c r="J838" t="s">
        <v>85</v>
      </c>
      <c r="K838" t="s">
        <v>86</v>
      </c>
      <c r="L838" t="s">
        <v>87</v>
      </c>
      <c r="M838" t="s">
        <v>88</v>
      </c>
      <c r="N838" t="s">
        <v>143</v>
      </c>
      <c r="O838" t="s">
        <v>90</v>
      </c>
      <c r="P838" t="s">
        <v>90</v>
      </c>
      <c r="Q838" t="s">
        <v>91</v>
      </c>
      <c r="R838" t="s">
        <v>115</v>
      </c>
      <c r="S838">
        <v>5</v>
      </c>
      <c r="T838">
        <v>6</v>
      </c>
      <c r="U838" s="2">
        <v>1948</v>
      </c>
      <c r="V838" s="2">
        <v>1973</v>
      </c>
      <c r="W838" s="1">
        <f t="shared" si="53"/>
        <v>74</v>
      </c>
      <c r="X838" s="1">
        <f t="shared" si="54"/>
        <v>49</v>
      </c>
      <c r="Y838" t="s">
        <v>93</v>
      </c>
      <c r="Z838" t="s">
        <v>94</v>
      </c>
      <c r="AA838" t="s">
        <v>95</v>
      </c>
      <c r="AB838" t="s">
        <v>95</v>
      </c>
      <c r="AC838" t="s">
        <v>117</v>
      </c>
      <c r="AE838">
        <v>0</v>
      </c>
      <c r="AF838" t="s">
        <v>98</v>
      </c>
      <c r="AG838" t="s">
        <v>98</v>
      </c>
      <c r="AH838" t="s">
        <v>126</v>
      </c>
      <c r="AI838" s="1">
        <f>VLOOKUP('Housing Data Set'!AH838, 'Look-Up Tab'!$B$3:$C$8,2,FALSE)</f>
        <v>1</v>
      </c>
      <c r="AJ838" t="s">
        <v>98</v>
      </c>
      <c r="AK838" t="s">
        <v>98</v>
      </c>
      <c r="AL838" t="s">
        <v>100</v>
      </c>
      <c r="AM838" t="s">
        <v>153</v>
      </c>
      <c r="AN838">
        <v>338</v>
      </c>
      <c r="AO838" t="s">
        <v>102</v>
      </c>
      <c r="AP838">
        <v>0</v>
      </c>
      <c r="AQ838">
        <v>1221</v>
      </c>
      <c r="AR838">
        <v>1559</v>
      </c>
      <c r="AS838" t="s">
        <v>103</v>
      </c>
      <c r="AT838" t="s">
        <v>97</v>
      </c>
      <c r="AU838" t="s">
        <v>105</v>
      </c>
      <c r="AV838" t="s">
        <v>106</v>
      </c>
      <c r="AW838">
        <v>1559</v>
      </c>
      <c r="AX838">
        <v>0</v>
      </c>
      <c r="AY838">
        <v>0</v>
      </c>
      <c r="AZ838">
        <v>1559</v>
      </c>
      <c r="BA838">
        <v>1</v>
      </c>
      <c r="BB838">
        <v>0</v>
      </c>
      <c r="BC838">
        <v>1</v>
      </c>
      <c r="BD838">
        <v>0</v>
      </c>
      <c r="BE838">
        <v>2</v>
      </c>
      <c r="BF838">
        <v>1</v>
      </c>
      <c r="BG838" t="s">
        <v>98</v>
      </c>
      <c r="BH838" s="1">
        <v>5</v>
      </c>
      <c r="BI838" t="s">
        <v>224</v>
      </c>
      <c r="BJ838" s="2">
        <v>0</v>
      </c>
      <c r="BK838" s="1">
        <f t="shared" si="55"/>
        <v>0</v>
      </c>
      <c r="BL838" t="s">
        <v>83</v>
      </c>
      <c r="BM838" t="s">
        <v>127</v>
      </c>
      <c r="BN838">
        <v>1948</v>
      </c>
      <c r="BO838" t="s">
        <v>102</v>
      </c>
      <c r="BP838">
        <v>2</v>
      </c>
      <c r="BQ838">
        <v>812</v>
      </c>
      <c r="BR838" t="s">
        <v>98</v>
      </c>
      <c r="BS838" t="s">
        <v>98</v>
      </c>
      <c r="BT838" t="s">
        <v>105</v>
      </c>
      <c r="BU838">
        <v>0</v>
      </c>
      <c r="BV838">
        <v>116</v>
      </c>
      <c r="BW838">
        <v>230</v>
      </c>
      <c r="BX838">
        <v>0</v>
      </c>
      <c r="BY838">
        <v>0</v>
      </c>
      <c r="BZ838">
        <v>0</v>
      </c>
      <c r="CA838" t="s">
        <v>83</v>
      </c>
      <c r="CB838" t="s">
        <v>163</v>
      </c>
      <c r="CC838" t="s">
        <v>83</v>
      </c>
      <c r="CD838">
        <v>0</v>
      </c>
      <c r="CE838">
        <v>6</v>
      </c>
      <c r="CF838">
        <v>2007</v>
      </c>
      <c r="CG838" t="s">
        <v>173</v>
      </c>
      <c r="CH838" t="s">
        <v>111</v>
      </c>
      <c r="CI838" s="3">
        <v>153500</v>
      </c>
    </row>
    <row r="839" spans="1:87" x14ac:dyDescent="0.3">
      <c r="A839" s="1">
        <v>838</v>
      </c>
      <c r="B839">
        <v>160</v>
      </c>
      <c r="C839" t="s">
        <v>142</v>
      </c>
      <c r="D839">
        <v>21</v>
      </c>
      <c r="E839" s="1">
        <v>1680</v>
      </c>
      <c r="F839" s="2" t="s">
        <v>82</v>
      </c>
      <c r="G839" s="1">
        <f t="shared" si="52"/>
        <v>1</v>
      </c>
      <c r="H839" t="s">
        <v>83</v>
      </c>
      <c r="I839" t="s">
        <v>84</v>
      </c>
      <c r="J839" t="s">
        <v>85</v>
      </c>
      <c r="K839" t="s">
        <v>86</v>
      </c>
      <c r="L839" t="s">
        <v>87</v>
      </c>
      <c r="M839" t="s">
        <v>88</v>
      </c>
      <c r="N839" t="s">
        <v>228</v>
      </c>
      <c r="O839" t="s">
        <v>90</v>
      </c>
      <c r="P839" t="s">
        <v>90</v>
      </c>
      <c r="Q839" t="s">
        <v>198</v>
      </c>
      <c r="R839" t="s">
        <v>92</v>
      </c>
      <c r="S839">
        <v>6</v>
      </c>
      <c r="T839">
        <v>5</v>
      </c>
      <c r="U839" s="2">
        <v>1973</v>
      </c>
      <c r="V839" s="2">
        <v>1973</v>
      </c>
      <c r="W839" s="1">
        <f t="shared" si="53"/>
        <v>49</v>
      </c>
      <c r="X839" s="1">
        <f t="shared" si="54"/>
        <v>49</v>
      </c>
      <c r="Y839" t="s">
        <v>93</v>
      </c>
      <c r="Z839" t="s">
        <v>94</v>
      </c>
      <c r="AA839" t="s">
        <v>140</v>
      </c>
      <c r="AB839" t="s">
        <v>140</v>
      </c>
      <c r="AC839" t="s">
        <v>96</v>
      </c>
      <c r="AE839">
        <v>158</v>
      </c>
      <c r="AF839" t="s">
        <v>98</v>
      </c>
      <c r="AG839" t="s">
        <v>98</v>
      </c>
      <c r="AH839" t="s">
        <v>118</v>
      </c>
      <c r="AI839" s="1">
        <f>VLOOKUP('Housing Data Set'!AH839, 'Look-Up Tab'!$B$3:$C$8,2,FALSE)</f>
        <v>2</v>
      </c>
      <c r="AJ839" t="s">
        <v>98</v>
      </c>
      <c r="AK839" t="s">
        <v>98</v>
      </c>
      <c r="AL839" t="s">
        <v>100</v>
      </c>
      <c r="AM839" t="s">
        <v>141</v>
      </c>
      <c r="AN839">
        <v>330</v>
      </c>
      <c r="AO839" t="s">
        <v>102</v>
      </c>
      <c r="AP839">
        <v>0</v>
      </c>
      <c r="AQ839">
        <v>153</v>
      </c>
      <c r="AR839">
        <v>483</v>
      </c>
      <c r="AS839" t="s">
        <v>103</v>
      </c>
      <c r="AT839" t="s">
        <v>98</v>
      </c>
      <c r="AU839" t="s">
        <v>105</v>
      </c>
      <c r="AV839" t="s">
        <v>106</v>
      </c>
      <c r="AW839">
        <v>483</v>
      </c>
      <c r="AX839">
        <v>504</v>
      </c>
      <c r="AY839">
        <v>0</v>
      </c>
      <c r="AZ839">
        <v>987</v>
      </c>
      <c r="BA839">
        <v>1</v>
      </c>
      <c r="BB839">
        <v>0</v>
      </c>
      <c r="BC839">
        <v>1</v>
      </c>
      <c r="BD839">
        <v>1</v>
      </c>
      <c r="BE839">
        <v>2</v>
      </c>
      <c r="BF839">
        <v>1</v>
      </c>
      <c r="BG839" t="s">
        <v>98</v>
      </c>
      <c r="BH839" s="1">
        <v>5</v>
      </c>
      <c r="BI839" t="s">
        <v>107</v>
      </c>
      <c r="BJ839" s="2">
        <v>0</v>
      </c>
      <c r="BK839" s="1">
        <f t="shared" si="55"/>
        <v>0</v>
      </c>
      <c r="BL839" t="s">
        <v>83</v>
      </c>
      <c r="BM839" t="s">
        <v>127</v>
      </c>
      <c r="BN839">
        <v>1973</v>
      </c>
      <c r="BO839" t="s">
        <v>102</v>
      </c>
      <c r="BP839">
        <v>1</v>
      </c>
      <c r="BQ839">
        <v>264</v>
      </c>
      <c r="BR839" t="s">
        <v>98</v>
      </c>
      <c r="BS839" t="s">
        <v>98</v>
      </c>
      <c r="BT839" t="s">
        <v>105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 t="s">
        <v>83</v>
      </c>
      <c r="CB839" t="s">
        <v>83</v>
      </c>
      <c r="CC839" t="s">
        <v>83</v>
      </c>
      <c r="CD839">
        <v>0</v>
      </c>
      <c r="CE839">
        <v>11</v>
      </c>
      <c r="CF839">
        <v>2008</v>
      </c>
      <c r="CG839" t="s">
        <v>110</v>
      </c>
      <c r="CH839" t="s">
        <v>111</v>
      </c>
      <c r="CI839" s="3">
        <v>100000</v>
      </c>
    </row>
    <row r="840" spans="1:87" x14ac:dyDescent="0.3">
      <c r="A840" s="1">
        <v>839</v>
      </c>
      <c r="B840">
        <v>20</v>
      </c>
      <c r="C840" t="s">
        <v>81</v>
      </c>
      <c r="D840">
        <v>75</v>
      </c>
      <c r="E840" s="1">
        <v>9525</v>
      </c>
      <c r="F840" s="2" t="s">
        <v>82</v>
      </c>
      <c r="G840" s="1">
        <f t="shared" si="52"/>
        <v>1</v>
      </c>
      <c r="H840" t="s">
        <v>83</v>
      </c>
      <c r="I840" t="s">
        <v>84</v>
      </c>
      <c r="J840" t="s">
        <v>85</v>
      </c>
      <c r="K840" t="s">
        <v>86</v>
      </c>
      <c r="L840" t="s">
        <v>87</v>
      </c>
      <c r="M840" t="s">
        <v>88</v>
      </c>
      <c r="N840" t="s">
        <v>89</v>
      </c>
      <c r="O840" t="s">
        <v>90</v>
      </c>
      <c r="P840" t="s">
        <v>90</v>
      </c>
      <c r="Q840" t="s">
        <v>91</v>
      </c>
      <c r="R840" t="s">
        <v>115</v>
      </c>
      <c r="S840">
        <v>5</v>
      </c>
      <c r="T840">
        <v>6</v>
      </c>
      <c r="U840" s="2">
        <v>1995</v>
      </c>
      <c r="V840" s="2">
        <v>2006</v>
      </c>
      <c r="W840" s="1">
        <f t="shared" si="53"/>
        <v>27</v>
      </c>
      <c r="X840" s="1">
        <f t="shared" si="54"/>
        <v>16</v>
      </c>
      <c r="Y840" t="s">
        <v>93</v>
      </c>
      <c r="Z840" t="s">
        <v>94</v>
      </c>
      <c r="AA840" t="s">
        <v>95</v>
      </c>
      <c r="AB840" t="s">
        <v>95</v>
      </c>
      <c r="AC840" t="s">
        <v>117</v>
      </c>
      <c r="AE840">
        <v>0</v>
      </c>
      <c r="AF840" t="s">
        <v>98</v>
      </c>
      <c r="AG840" t="s">
        <v>98</v>
      </c>
      <c r="AH840" t="s">
        <v>99</v>
      </c>
      <c r="AI840" s="1">
        <f>VLOOKUP('Housing Data Set'!AH840, 'Look-Up Tab'!$B$3:$C$8,2,FALSE)</f>
        <v>3</v>
      </c>
      <c r="AJ840" t="s">
        <v>97</v>
      </c>
      <c r="AK840" t="s">
        <v>98</v>
      </c>
      <c r="AL840" t="s">
        <v>100</v>
      </c>
      <c r="AM840" t="s">
        <v>102</v>
      </c>
      <c r="AN840">
        <v>0</v>
      </c>
      <c r="AO840" t="s">
        <v>102</v>
      </c>
      <c r="AP840">
        <v>0</v>
      </c>
      <c r="AQ840">
        <v>1099</v>
      </c>
      <c r="AR840">
        <v>1099</v>
      </c>
      <c r="AS840" t="s">
        <v>103</v>
      </c>
      <c r="AT840" t="s">
        <v>104</v>
      </c>
      <c r="AU840" t="s">
        <v>105</v>
      </c>
      <c r="AV840" t="s">
        <v>106</v>
      </c>
      <c r="AW840">
        <v>1099</v>
      </c>
      <c r="AX840">
        <v>0</v>
      </c>
      <c r="AY840">
        <v>0</v>
      </c>
      <c r="AZ840">
        <v>1099</v>
      </c>
      <c r="BA840">
        <v>0</v>
      </c>
      <c r="BB840">
        <v>0</v>
      </c>
      <c r="BC840">
        <v>1</v>
      </c>
      <c r="BD840">
        <v>1</v>
      </c>
      <c r="BE840">
        <v>3</v>
      </c>
      <c r="BF840">
        <v>1</v>
      </c>
      <c r="BG840" t="s">
        <v>97</v>
      </c>
      <c r="BH840" s="1">
        <v>6</v>
      </c>
      <c r="BI840" t="s">
        <v>107</v>
      </c>
      <c r="BJ840" s="2">
        <v>0</v>
      </c>
      <c r="BK840" s="1">
        <f t="shared" si="55"/>
        <v>0</v>
      </c>
      <c r="BL840" t="s">
        <v>83</v>
      </c>
      <c r="BM840" t="s">
        <v>108</v>
      </c>
      <c r="BN840">
        <v>1999</v>
      </c>
      <c r="BO840" t="s">
        <v>102</v>
      </c>
      <c r="BP840">
        <v>1</v>
      </c>
      <c r="BQ840">
        <v>352</v>
      </c>
      <c r="BR840" t="s">
        <v>98</v>
      </c>
      <c r="BS840" t="s">
        <v>98</v>
      </c>
      <c r="BT840" t="s">
        <v>105</v>
      </c>
      <c r="BU840">
        <v>278</v>
      </c>
      <c r="BV840">
        <v>0</v>
      </c>
      <c r="BW840">
        <v>0</v>
      </c>
      <c r="BX840">
        <v>0</v>
      </c>
      <c r="BY840">
        <v>0</v>
      </c>
      <c r="BZ840">
        <v>0</v>
      </c>
      <c r="CA840" t="s">
        <v>83</v>
      </c>
      <c r="CB840" t="s">
        <v>83</v>
      </c>
      <c r="CC840" t="s">
        <v>83</v>
      </c>
      <c r="CD840">
        <v>0</v>
      </c>
      <c r="CE840">
        <v>6</v>
      </c>
      <c r="CF840">
        <v>2008</v>
      </c>
      <c r="CG840" t="s">
        <v>110</v>
      </c>
      <c r="CH840" t="s">
        <v>111</v>
      </c>
      <c r="CI840" s="3">
        <v>144000</v>
      </c>
    </row>
    <row r="841" spans="1:87" x14ac:dyDescent="0.3">
      <c r="A841" s="1">
        <v>840</v>
      </c>
      <c r="B841">
        <v>50</v>
      </c>
      <c r="C841" t="s">
        <v>81</v>
      </c>
      <c r="D841">
        <v>70</v>
      </c>
      <c r="E841" s="1">
        <v>11767</v>
      </c>
      <c r="F841" s="2" t="s">
        <v>82</v>
      </c>
      <c r="G841" s="1">
        <f t="shared" si="52"/>
        <v>1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88</v>
      </c>
      <c r="N841" t="s">
        <v>185</v>
      </c>
      <c r="O841" t="s">
        <v>90</v>
      </c>
      <c r="P841" t="s">
        <v>90</v>
      </c>
      <c r="Q841" t="s">
        <v>91</v>
      </c>
      <c r="R841" t="s">
        <v>132</v>
      </c>
      <c r="S841">
        <v>5</v>
      </c>
      <c r="T841">
        <v>6</v>
      </c>
      <c r="U841" s="2">
        <v>1946</v>
      </c>
      <c r="V841" s="2">
        <v>1995</v>
      </c>
      <c r="W841" s="1">
        <f t="shared" si="53"/>
        <v>76</v>
      </c>
      <c r="X841" s="1">
        <f t="shared" si="54"/>
        <v>27</v>
      </c>
      <c r="Y841" t="s">
        <v>93</v>
      </c>
      <c r="Z841" t="s">
        <v>94</v>
      </c>
      <c r="AA841" t="s">
        <v>116</v>
      </c>
      <c r="AB841" t="s">
        <v>116</v>
      </c>
      <c r="AC841" t="s">
        <v>117</v>
      </c>
      <c r="AE841">
        <v>0</v>
      </c>
      <c r="AF841" t="s">
        <v>98</v>
      </c>
      <c r="AG841" t="s">
        <v>98</v>
      </c>
      <c r="AH841" t="s">
        <v>118</v>
      </c>
      <c r="AI841" s="1">
        <f>VLOOKUP('Housing Data Set'!AH841, 'Look-Up Tab'!$B$3:$C$8,2,FALSE)</f>
        <v>2</v>
      </c>
      <c r="AJ841" t="s">
        <v>98</v>
      </c>
      <c r="AK841" t="s">
        <v>98</v>
      </c>
      <c r="AL841" t="s">
        <v>100</v>
      </c>
      <c r="AM841" t="s">
        <v>141</v>
      </c>
      <c r="AN841">
        <v>352</v>
      </c>
      <c r="AO841" t="s">
        <v>102</v>
      </c>
      <c r="AP841">
        <v>0</v>
      </c>
      <c r="AQ841">
        <v>416</v>
      </c>
      <c r="AR841">
        <v>768</v>
      </c>
      <c r="AS841" t="s">
        <v>103</v>
      </c>
      <c r="AT841" t="s">
        <v>104</v>
      </c>
      <c r="AU841" t="s">
        <v>105</v>
      </c>
      <c r="AV841" t="s">
        <v>106</v>
      </c>
      <c r="AW841">
        <v>768</v>
      </c>
      <c r="AX841">
        <v>432</v>
      </c>
      <c r="AY841">
        <v>0</v>
      </c>
      <c r="AZ841">
        <v>1200</v>
      </c>
      <c r="BA841">
        <v>0</v>
      </c>
      <c r="BB841">
        <v>0</v>
      </c>
      <c r="BC841">
        <v>1</v>
      </c>
      <c r="BD841">
        <v>0</v>
      </c>
      <c r="BE841">
        <v>3</v>
      </c>
      <c r="BF841">
        <v>1</v>
      </c>
      <c r="BG841" t="s">
        <v>98</v>
      </c>
      <c r="BH841" s="1">
        <v>6</v>
      </c>
      <c r="BI841" t="s">
        <v>107</v>
      </c>
      <c r="BJ841" s="2">
        <v>0</v>
      </c>
      <c r="BK841" s="1">
        <f t="shared" si="55"/>
        <v>0</v>
      </c>
      <c r="BL841" t="s">
        <v>83</v>
      </c>
      <c r="BM841" t="s">
        <v>127</v>
      </c>
      <c r="BN841">
        <v>1946</v>
      </c>
      <c r="BO841" t="s">
        <v>102</v>
      </c>
      <c r="BP841">
        <v>1</v>
      </c>
      <c r="BQ841">
        <v>240</v>
      </c>
      <c r="BR841" t="s">
        <v>98</v>
      </c>
      <c r="BS841" t="s">
        <v>98</v>
      </c>
      <c r="BT841" t="s">
        <v>105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 t="s">
        <v>83</v>
      </c>
      <c r="CB841" t="s">
        <v>83</v>
      </c>
      <c r="CC841" t="s">
        <v>83</v>
      </c>
      <c r="CD841">
        <v>0</v>
      </c>
      <c r="CE841">
        <v>5</v>
      </c>
      <c r="CF841">
        <v>2008</v>
      </c>
      <c r="CG841" t="s">
        <v>110</v>
      </c>
      <c r="CH841" t="s">
        <v>111</v>
      </c>
      <c r="CI841" s="3">
        <v>130500</v>
      </c>
    </row>
    <row r="842" spans="1:87" x14ac:dyDescent="0.3">
      <c r="A842" s="1">
        <v>841</v>
      </c>
      <c r="B842">
        <v>70</v>
      </c>
      <c r="C842" t="s">
        <v>239</v>
      </c>
      <c r="D842" t="s">
        <v>83</v>
      </c>
      <c r="E842" s="1">
        <v>12155</v>
      </c>
      <c r="F842" s="2" t="s">
        <v>82</v>
      </c>
      <c r="G842" s="1">
        <f t="shared" si="52"/>
        <v>1</v>
      </c>
      <c r="H842" t="s">
        <v>83</v>
      </c>
      <c r="I842" t="s">
        <v>120</v>
      </c>
      <c r="J842" t="s">
        <v>85</v>
      </c>
      <c r="K842" t="s">
        <v>86</v>
      </c>
      <c r="L842" t="s">
        <v>87</v>
      </c>
      <c r="M842" t="s">
        <v>88</v>
      </c>
      <c r="N842" t="s">
        <v>232</v>
      </c>
      <c r="O842" t="s">
        <v>90</v>
      </c>
      <c r="P842" t="s">
        <v>90</v>
      </c>
      <c r="Q842" t="s">
        <v>91</v>
      </c>
      <c r="R842" t="s">
        <v>92</v>
      </c>
      <c r="S842">
        <v>6</v>
      </c>
      <c r="T842">
        <v>8</v>
      </c>
      <c r="U842" s="2">
        <v>1925</v>
      </c>
      <c r="V842" s="2">
        <v>1950</v>
      </c>
      <c r="W842" s="1">
        <f t="shared" si="53"/>
        <v>97</v>
      </c>
      <c r="X842" s="1">
        <f t="shared" si="54"/>
        <v>72</v>
      </c>
      <c r="Y842" t="s">
        <v>93</v>
      </c>
      <c r="Z842" t="s">
        <v>94</v>
      </c>
      <c r="AA842" t="s">
        <v>124</v>
      </c>
      <c r="AB842" t="s">
        <v>124</v>
      </c>
      <c r="AC842" t="s">
        <v>117</v>
      </c>
      <c r="AE842">
        <v>0</v>
      </c>
      <c r="AF842" t="s">
        <v>98</v>
      </c>
      <c r="AG842" t="s">
        <v>98</v>
      </c>
      <c r="AH842" t="s">
        <v>126</v>
      </c>
      <c r="AI842" s="1">
        <f>VLOOKUP('Housing Data Set'!AH842, 'Look-Up Tab'!$B$3:$C$8,2,FALSE)</f>
        <v>1</v>
      </c>
      <c r="AJ842" t="s">
        <v>98</v>
      </c>
      <c r="AK842" t="s">
        <v>98</v>
      </c>
      <c r="AL842" t="s">
        <v>100</v>
      </c>
      <c r="AM842" t="s">
        <v>141</v>
      </c>
      <c r="AN842">
        <v>156</v>
      </c>
      <c r="AO842" t="s">
        <v>102</v>
      </c>
      <c r="AP842">
        <v>0</v>
      </c>
      <c r="AQ842">
        <v>516</v>
      </c>
      <c r="AR842">
        <v>672</v>
      </c>
      <c r="AS842" t="s">
        <v>103</v>
      </c>
      <c r="AT842" t="s">
        <v>98</v>
      </c>
      <c r="AU842" t="s">
        <v>177</v>
      </c>
      <c r="AV842" t="s">
        <v>106</v>
      </c>
      <c r="AW842">
        <v>810</v>
      </c>
      <c r="AX842">
        <v>672</v>
      </c>
      <c r="AY842">
        <v>0</v>
      </c>
      <c r="AZ842">
        <v>1482</v>
      </c>
      <c r="BA842">
        <v>0</v>
      </c>
      <c r="BB842">
        <v>0</v>
      </c>
      <c r="BC842">
        <v>2</v>
      </c>
      <c r="BD842">
        <v>0</v>
      </c>
      <c r="BE842">
        <v>4</v>
      </c>
      <c r="BF842">
        <v>1</v>
      </c>
      <c r="BG842" t="s">
        <v>147</v>
      </c>
      <c r="BH842" s="1">
        <v>7</v>
      </c>
      <c r="BI842" t="s">
        <v>107</v>
      </c>
      <c r="BJ842" s="2">
        <v>0</v>
      </c>
      <c r="BK842" s="1">
        <f t="shared" si="55"/>
        <v>0</v>
      </c>
      <c r="BL842" t="s">
        <v>83</v>
      </c>
      <c r="BM842" t="s">
        <v>127</v>
      </c>
      <c r="BN842">
        <v>1934</v>
      </c>
      <c r="BO842" t="s">
        <v>102</v>
      </c>
      <c r="BP842">
        <v>1</v>
      </c>
      <c r="BQ842">
        <v>400</v>
      </c>
      <c r="BR842" t="s">
        <v>98</v>
      </c>
      <c r="BS842" t="s">
        <v>98</v>
      </c>
      <c r="BT842" t="s">
        <v>190</v>
      </c>
      <c r="BU842">
        <v>0</v>
      </c>
      <c r="BV842">
        <v>0</v>
      </c>
      <c r="BW842">
        <v>254</v>
      </c>
      <c r="BX842">
        <v>0</v>
      </c>
      <c r="BY842">
        <v>0</v>
      </c>
      <c r="BZ842">
        <v>0</v>
      </c>
      <c r="CA842" t="s">
        <v>83</v>
      </c>
      <c r="CB842" t="s">
        <v>83</v>
      </c>
      <c r="CC842" t="s">
        <v>83</v>
      </c>
      <c r="CD842">
        <v>0</v>
      </c>
      <c r="CE842">
        <v>3</v>
      </c>
      <c r="CF842">
        <v>2008</v>
      </c>
      <c r="CG842" t="s">
        <v>110</v>
      </c>
      <c r="CH842" t="s">
        <v>111</v>
      </c>
      <c r="CI842" s="3">
        <v>140000</v>
      </c>
    </row>
    <row r="843" spans="1:87" x14ac:dyDescent="0.3">
      <c r="A843" s="1">
        <v>842</v>
      </c>
      <c r="B843">
        <v>70</v>
      </c>
      <c r="C843" t="s">
        <v>142</v>
      </c>
      <c r="D843">
        <v>60</v>
      </c>
      <c r="E843" s="1">
        <v>10440</v>
      </c>
      <c r="F843" s="2" t="s">
        <v>82</v>
      </c>
      <c r="G843" s="1">
        <f t="shared" si="52"/>
        <v>1</v>
      </c>
      <c r="H843" t="s">
        <v>174</v>
      </c>
      <c r="I843" t="s">
        <v>84</v>
      </c>
      <c r="J843" t="s">
        <v>85</v>
      </c>
      <c r="K843" t="s">
        <v>86</v>
      </c>
      <c r="L843" t="s">
        <v>87</v>
      </c>
      <c r="M843" t="s">
        <v>88</v>
      </c>
      <c r="N843" t="s">
        <v>143</v>
      </c>
      <c r="O843" t="s">
        <v>90</v>
      </c>
      <c r="P843" t="s">
        <v>90</v>
      </c>
      <c r="Q843" t="s">
        <v>91</v>
      </c>
      <c r="R843" t="s">
        <v>92</v>
      </c>
      <c r="S843">
        <v>5</v>
      </c>
      <c r="T843">
        <v>8</v>
      </c>
      <c r="U843" s="2">
        <v>1904</v>
      </c>
      <c r="V843" s="2">
        <v>2002</v>
      </c>
      <c r="W843" s="1">
        <f t="shared" si="53"/>
        <v>118</v>
      </c>
      <c r="X843" s="1">
        <f t="shared" si="54"/>
        <v>20</v>
      </c>
      <c r="Y843" t="s">
        <v>93</v>
      </c>
      <c r="Z843" t="s">
        <v>94</v>
      </c>
      <c r="AA843" t="s">
        <v>116</v>
      </c>
      <c r="AB843" t="s">
        <v>116</v>
      </c>
      <c r="AC843" t="s">
        <v>117</v>
      </c>
      <c r="AE843">
        <v>0</v>
      </c>
      <c r="AF843" t="s">
        <v>98</v>
      </c>
      <c r="AG843" t="s">
        <v>98</v>
      </c>
      <c r="AH843" t="s">
        <v>99</v>
      </c>
      <c r="AI843" s="1">
        <f>VLOOKUP('Housing Data Set'!AH843, 'Look-Up Tab'!$B$3:$C$8,2,FALSE)</f>
        <v>3</v>
      </c>
      <c r="AJ843" t="s">
        <v>98</v>
      </c>
      <c r="AK843" t="s">
        <v>98</v>
      </c>
      <c r="AL843" t="s">
        <v>100</v>
      </c>
      <c r="AM843" t="s">
        <v>102</v>
      </c>
      <c r="AN843">
        <v>0</v>
      </c>
      <c r="AO843" t="s">
        <v>102</v>
      </c>
      <c r="AP843">
        <v>0</v>
      </c>
      <c r="AQ843">
        <v>650</v>
      </c>
      <c r="AR843">
        <v>650</v>
      </c>
      <c r="AS843" t="s">
        <v>103</v>
      </c>
      <c r="AT843" t="s">
        <v>97</v>
      </c>
      <c r="AU843" t="s">
        <v>105</v>
      </c>
      <c r="AV843" t="s">
        <v>106</v>
      </c>
      <c r="AW843">
        <v>958</v>
      </c>
      <c r="AX843">
        <v>581</v>
      </c>
      <c r="AY843">
        <v>0</v>
      </c>
      <c r="AZ843">
        <v>1539</v>
      </c>
      <c r="BA843">
        <v>0</v>
      </c>
      <c r="BB843">
        <v>0</v>
      </c>
      <c r="BC843">
        <v>2</v>
      </c>
      <c r="BD843">
        <v>0</v>
      </c>
      <c r="BE843">
        <v>3</v>
      </c>
      <c r="BF843">
        <v>1</v>
      </c>
      <c r="BG843" t="s">
        <v>97</v>
      </c>
      <c r="BH843" s="1">
        <v>8</v>
      </c>
      <c r="BI843" t="s">
        <v>107</v>
      </c>
      <c r="BJ843" s="2">
        <v>1</v>
      </c>
      <c r="BK843" s="1">
        <f t="shared" si="55"/>
        <v>1</v>
      </c>
      <c r="BL843" t="s">
        <v>212</v>
      </c>
      <c r="BM843" t="s">
        <v>127</v>
      </c>
      <c r="BN843">
        <v>1983</v>
      </c>
      <c r="BO843" t="s">
        <v>102</v>
      </c>
      <c r="BP843">
        <v>2</v>
      </c>
      <c r="BQ843">
        <v>686</v>
      </c>
      <c r="BR843" t="s">
        <v>97</v>
      </c>
      <c r="BS843" t="s">
        <v>98</v>
      </c>
      <c r="BT843" t="s">
        <v>190</v>
      </c>
      <c r="BU843">
        <v>70</v>
      </c>
      <c r="BV843">
        <v>78</v>
      </c>
      <c r="BW843">
        <v>68</v>
      </c>
      <c r="BX843">
        <v>0</v>
      </c>
      <c r="BY843">
        <v>0</v>
      </c>
      <c r="BZ843">
        <v>0</v>
      </c>
      <c r="CA843" t="s">
        <v>83</v>
      </c>
      <c r="CB843" t="s">
        <v>83</v>
      </c>
      <c r="CC843" t="s">
        <v>83</v>
      </c>
      <c r="CD843">
        <v>0</v>
      </c>
      <c r="CE843">
        <v>6</v>
      </c>
      <c r="CF843">
        <v>2008</v>
      </c>
      <c r="CG843" t="s">
        <v>110</v>
      </c>
      <c r="CH843" t="s">
        <v>111</v>
      </c>
      <c r="CI843" s="3">
        <v>157500</v>
      </c>
    </row>
    <row r="844" spans="1:87" x14ac:dyDescent="0.3">
      <c r="A844" s="1">
        <v>843</v>
      </c>
      <c r="B844">
        <v>80</v>
      </c>
      <c r="C844" t="s">
        <v>81</v>
      </c>
      <c r="D844">
        <v>82</v>
      </c>
      <c r="E844" s="1">
        <v>9020</v>
      </c>
      <c r="F844" s="2" t="s">
        <v>82</v>
      </c>
      <c r="G844" s="1">
        <f t="shared" si="52"/>
        <v>1</v>
      </c>
      <c r="H844" t="s">
        <v>83</v>
      </c>
      <c r="I844" t="s">
        <v>84</v>
      </c>
      <c r="J844" t="s">
        <v>85</v>
      </c>
      <c r="K844" t="s">
        <v>86</v>
      </c>
      <c r="L844" t="s">
        <v>87</v>
      </c>
      <c r="M844" t="s">
        <v>88</v>
      </c>
      <c r="N844" t="s">
        <v>162</v>
      </c>
      <c r="O844" t="s">
        <v>90</v>
      </c>
      <c r="P844" t="s">
        <v>90</v>
      </c>
      <c r="Q844" t="s">
        <v>91</v>
      </c>
      <c r="R844" t="s">
        <v>197</v>
      </c>
      <c r="S844">
        <v>6</v>
      </c>
      <c r="T844">
        <v>7</v>
      </c>
      <c r="U844" s="2">
        <v>1966</v>
      </c>
      <c r="V844" s="2">
        <v>1966</v>
      </c>
      <c r="W844" s="1">
        <f t="shared" si="53"/>
        <v>56</v>
      </c>
      <c r="X844" s="1">
        <f t="shared" si="54"/>
        <v>56</v>
      </c>
      <c r="Y844" t="s">
        <v>93</v>
      </c>
      <c r="Z844" t="s">
        <v>94</v>
      </c>
      <c r="AA844" t="s">
        <v>140</v>
      </c>
      <c r="AB844" t="s">
        <v>140</v>
      </c>
      <c r="AC844" t="s">
        <v>96</v>
      </c>
      <c r="AE844">
        <v>183</v>
      </c>
      <c r="AF844" t="s">
        <v>98</v>
      </c>
      <c r="AG844" t="s">
        <v>98</v>
      </c>
      <c r="AH844" t="s">
        <v>118</v>
      </c>
      <c r="AI844" s="1">
        <f>VLOOKUP('Housing Data Set'!AH844, 'Look-Up Tab'!$B$3:$C$8,2,FALSE)</f>
        <v>2</v>
      </c>
      <c r="AJ844" t="s">
        <v>98</v>
      </c>
      <c r="AK844" t="s">
        <v>98</v>
      </c>
      <c r="AL844" t="s">
        <v>97</v>
      </c>
      <c r="AM844" t="s">
        <v>153</v>
      </c>
      <c r="AN844">
        <v>312</v>
      </c>
      <c r="AO844" t="s">
        <v>119</v>
      </c>
      <c r="AP844">
        <v>539</v>
      </c>
      <c r="AQ844">
        <v>276</v>
      </c>
      <c r="AR844">
        <v>1127</v>
      </c>
      <c r="AS844" t="s">
        <v>103</v>
      </c>
      <c r="AT844" t="s">
        <v>98</v>
      </c>
      <c r="AU844" t="s">
        <v>105</v>
      </c>
      <c r="AV844" t="s">
        <v>106</v>
      </c>
      <c r="AW844">
        <v>1165</v>
      </c>
      <c r="AX844">
        <v>0</v>
      </c>
      <c r="AY844">
        <v>0</v>
      </c>
      <c r="AZ844">
        <v>1165</v>
      </c>
      <c r="BA844">
        <v>1</v>
      </c>
      <c r="BB844">
        <v>0</v>
      </c>
      <c r="BC844">
        <v>1</v>
      </c>
      <c r="BD844">
        <v>1</v>
      </c>
      <c r="BE844">
        <v>3</v>
      </c>
      <c r="BF844">
        <v>1</v>
      </c>
      <c r="BG844" t="s">
        <v>98</v>
      </c>
      <c r="BH844" s="1">
        <v>6</v>
      </c>
      <c r="BI844" t="s">
        <v>107</v>
      </c>
      <c r="BJ844" s="2">
        <v>0</v>
      </c>
      <c r="BK844" s="1">
        <f t="shared" si="55"/>
        <v>0</v>
      </c>
      <c r="BL844" t="s">
        <v>83</v>
      </c>
      <c r="BM844" t="s">
        <v>108</v>
      </c>
      <c r="BN844">
        <v>1966</v>
      </c>
      <c r="BO844" t="s">
        <v>109</v>
      </c>
      <c r="BP844">
        <v>2</v>
      </c>
      <c r="BQ844">
        <v>490</v>
      </c>
      <c r="BR844" t="s">
        <v>97</v>
      </c>
      <c r="BS844" t="s">
        <v>97</v>
      </c>
      <c r="BT844" t="s">
        <v>105</v>
      </c>
      <c r="BU844">
        <v>0</v>
      </c>
      <c r="BV844">
        <v>129</v>
      </c>
      <c r="BW844">
        <v>0</v>
      </c>
      <c r="BX844">
        <v>0</v>
      </c>
      <c r="BY844">
        <v>0</v>
      </c>
      <c r="BZ844">
        <v>0</v>
      </c>
      <c r="CA844" t="s">
        <v>83</v>
      </c>
      <c r="CB844" t="s">
        <v>165</v>
      </c>
      <c r="CC844" t="s">
        <v>83</v>
      </c>
      <c r="CD844">
        <v>0</v>
      </c>
      <c r="CE844">
        <v>5</v>
      </c>
      <c r="CF844">
        <v>2008</v>
      </c>
      <c r="CG844" t="s">
        <v>110</v>
      </c>
      <c r="CH844" t="s">
        <v>111</v>
      </c>
      <c r="CI844" s="3">
        <v>174900</v>
      </c>
    </row>
    <row r="845" spans="1:87" x14ac:dyDescent="0.3">
      <c r="A845" s="1">
        <v>844</v>
      </c>
      <c r="B845">
        <v>90</v>
      </c>
      <c r="C845" t="s">
        <v>81</v>
      </c>
      <c r="D845">
        <v>80</v>
      </c>
      <c r="E845" s="1">
        <v>8000</v>
      </c>
      <c r="F845" s="2" t="s">
        <v>82</v>
      </c>
      <c r="G845" s="1">
        <f t="shared" si="52"/>
        <v>1</v>
      </c>
      <c r="H845" t="s">
        <v>83</v>
      </c>
      <c r="I845" t="s">
        <v>84</v>
      </c>
      <c r="J845" t="s">
        <v>85</v>
      </c>
      <c r="K845" t="s">
        <v>86</v>
      </c>
      <c r="L845" t="s">
        <v>122</v>
      </c>
      <c r="M845" t="s">
        <v>88</v>
      </c>
      <c r="N845" t="s">
        <v>162</v>
      </c>
      <c r="O845" t="s">
        <v>144</v>
      </c>
      <c r="P845" t="s">
        <v>90</v>
      </c>
      <c r="Q845" t="s">
        <v>167</v>
      </c>
      <c r="R845" t="s">
        <v>115</v>
      </c>
      <c r="S845">
        <v>5</v>
      </c>
      <c r="T845">
        <v>4</v>
      </c>
      <c r="U845" s="2">
        <v>1961</v>
      </c>
      <c r="V845" s="2">
        <v>1961</v>
      </c>
      <c r="W845" s="1">
        <f t="shared" si="53"/>
        <v>61</v>
      </c>
      <c r="X845" s="1">
        <f t="shared" si="54"/>
        <v>61</v>
      </c>
      <c r="Y845" t="s">
        <v>93</v>
      </c>
      <c r="Z845" t="s">
        <v>94</v>
      </c>
      <c r="AA845" t="s">
        <v>96</v>
      </c>
      <c r="AB845" t="s">
        <v>96</v>
      </c>
      <c r="AC845" t="s">
        <v>117</v>
      </c>
      <c r="AE845">
        <v>0</v>
      </c>
      <c r="AF845" t="s">
        <v>98</v>
      </c>
      <c r="AG845" t="s">
        <v>98</v>
      </c>
      <c r="AH845" t="s">
        <v>118</v>
      </c>
      <c r="AI845" s="1">
        <f>VLOOKUP('Housing Data Set'!AH845, 'Look-Up Tab'!$B$3:$C$8,2,FALSE)</f>
        <v>2</v>
      </c>
      <c r="AJ845" t="s">
        <v>98</v>
      </c>
      <c r="AK845" t="s">
        <v>98</v>
      </c>
      <c r="AL845" t="s">
        <v>100</v>
      </c>
      <c r="AM845" t="s">
        <v>102</v>
      </c>
      <c r="AN845">
        <v>0</v>
      </c>
      <c r="AO845" t="s">
        <v>102</v>
      </c>
      <c r="AP845">
        <v>0</v>
      </c>
      <c r="AQ845">
        <v>1800</v>
      </c>
      <c r="AR845">
        <v>1800</v>
      </c>
      <c r="AS845" t="s">
        <v>103</v>
      </c>
      <c r="AT845" t="s">
        <v>104</v>
      </c>
      <c r="AU845" t="s">
        <v>177</v>
      </c>
      <c r="AV845" t="s">
        <v>106</v>
      </c>
      <c r="AW845">
        <v>1800</v>
      </c>
      <c r="AX845">
        <v>0</v>
      </c>
      <c r="AY845">
        <v>0</v>
      </c>
      <c r="AZ845">
        <v>1800</v>
      </c>
      <c r="BA845">
        <v>0</v>
      </c>
      <c r="BB845">
        <v>0</v>
      </c>
      <c r="BC845">
        <v>2</v>
      </c>
      <c r="BD845">
        <v>0</v>
      </c>
      <c r="BE845">
        <v>6</v>
      </c>
      <c r="BF845">
        <v>2</v>
      </c>
      <c r="BG845" t="s">
        <v>98</v>
      </c>
      <c r="BH845" s="1">
        <v>10</v>
      </c>
      <c r="BI845" t="s">
        <v>107</v>
      </c>
      <c r="BJ845" s="2">
        <v>0</v>
      </c>
      <c r="BK845" s="1">
        <f t="shared" si="55"/>
        <v>0</v>
      </c>
      <c r="BL845" t="s">
        <v>83</v>
      </c>
      <c r="BM845" t="s">
        <v>83</v>
      </c>
      <c r="BN845" t="s">
        <v>83</v>
      </c>
      <c r="BO845" t="s">
        <v>83</v>
      </c>
      <c r="BP845">
        <v>0</v>
      </c>
      <c r="BQ845">
        <v>0</v>
      </c>
      <c r="BR845" t="s">
        <v>83</v>
      </c>
      <c r="BS845" t="s">
        <v>83</v>
      </c>
      <c r="BT845" t="s">
        <v>105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 t="s">
        <v>83</v>
      </c>
      <c r="CB845" t="s">
        <v>83</v>
      </c>
      <c r="CC845" t="s">
        <v>83</v>
      </c>
      <c r="CD845">
        <v>0</v>
      </c>
      <c r="CE845">
        <v>7</v>
      </c>
      <c r="CF845">
        <v>2007</v>
      </c>
      <c r="CG845" t="s">
        <v>110</v>
      </c>
      <c r="CH845" t="s">
        <v>111</v>
      </c>
      <c r="CI845" s="3">
        <v>141000</v>
      </c>
    </row>
    <row r="846" spans="1:87" x14ac:dyDescent="0.3">
      <c r="A846" s="1">
        <v>845</v>
      </c>
      <c r="B846">
        <v>50</v>
      </c>
      <c r="C846" t="s">
        <v>142</v>
      </c>
      <c r="D846">
        <v>100</v>
      </c>
      <c r="E846" s="1">
        <v>12665</v>
      </c>
      <c r="F846" s="2" t="s">
        <v>82</v>
      </c>
      <c r="G846" s="1">
        <f t="shared" si="52"/>
        <v>1</v>
      </c>
      <c r="H846" t="s">
        <v>174</v>
      </c>
      <c r="I846" t="s">
        <v>120</v>
      </c>
      <c r="J846" t="s">
        <v>85</v>
      </c>
      <c r="K846" t="s">
        <v>86</v>
      </c>
      <c r="L846" t="s">
        <v>87</v>
      </c>
      <c r="M846" t="s">
        <v>88</v>
      </c>
      <c r="N846" t="s">
        <v>143</v>
      </c>
      <c r="O846" t="s">
        <v>144</v>
      </c>
      <c r="P846" t="s">
        <v>90</v>
      </c>
      <c r="Q846" t="s">
        <v>91</v>
      </c>
      <c r="R846" t="s">
        <v>132</v>
      </c>
      <c r="S846">
        <v>5</v>
      </c>
      <c r="T846">
        <v>8</v>
      </c>
      <c r="U846" s="2">
        <v>1915</v>
      </c>
      <c r="V846" s="2">
        <v>1950</v>
      </c>
      <c r="W846" s="1">
        <f t="shared" si="53"/>
        <v>107</v>
      </c>
      <c r="X846" s="1">
        <f t="shared" si="54"/>
        <v>72</v>
      </c>
      <c r="Y846" t="s">
        <v>93</v>
      </c>
      <c r="Z846" t="s">
        <v>94</v>
      </c>
      <c r="AA846" t="s">
        <v>124</v>
      </c>
      <c r="AB846" t="s">
        <v>124</v>
      </c>
      <c r="AC846" t="s">
        <v>117</v>
      </c>
      <c r="AE846">
        <v>0</v>
      </c>
      <c r="AF846" t="s">
        <v>98</v>
      </c>
      <c r="AG846" t="s">
        <v>98</v>
      </c>
      <c r="AH846" t="s">
        <v>126</v>
      </c>
      <c r="AI846" s="1">
        <f>VLOOKUP('Housing Data Set'!AH846, 'Look-Up Tab'!$B$3:$C$8,2,FALSE)</f>
        <v>1</v>
      </c>
      <c r="AJ846" t="s">
        <v>98</v>
      </c>
      <c r="AK846" t="s">
        <v>98</v>
      </c>
      <c r="AL846" t="s">
        <v>121</v>
      </c>
      <c r="AM846" t="s">
        <v>102</v>
      </c>
      <c r="AN846">
        <v>0</v>
      </c>
      <c r="AO846" t="s">
        <v>102</v>
      </c>
      <c r="AP846">
        <v>0</v>
      </c>
      <c r="AQ846">
        <v>876</v>
      </c>
      <c r="AR846">
        <v>876</v>
      </c>
      <c r="AS846" t="s">
        <v>103</v>
      </c>
      <c r="AT846" t="s">
        <v>97</v>
      </c>
      <c r="AU846" t="s">
        <v>105</v>
      </c>
      <c r="AV846" t="s">
        <v>106</v>
      </c>
      <c r="AW846">
        <v>876</v>
      </c>
      <c r="AX846">
        <v>540</v>
      </c>
      <c r="AY846">
        <v>0</v>
      </c>
      <c r="AZ846">
        <v>1416</v>
      </c>
      <c r="BA846">
        <v>0</v>
      </c>
      <c r="BB846">
        <v>0</v>
      </c>
      <c r="BC846">
        <v>1</v>
      </c>
      <c r="BD846">
        <v>1</v>
      </c>
      <c r="BE846">
        <v>4</v>
      </c>
      <c r="BF846">
        <v>1</v>
      </c>
      <c r="BG846" t="s">
        <v>98</v>
      </c>
      <c r="BH846" s="1">
        <v>7</v>
      </c>
      <c r="BI846" t="s">
        <v>107</v>
      </c>
      <c r="BJ846" s="2">
        <v>1</v>
      </c>
      <c r="BK846" s="1">
        <f t="shared" si="55"/>
        <v>1</v>
      </c>
      <c r="BL846" t="s">
        <v>97</v>
      </c>
      <c r="BM846" t="s">
        <v>127</v>
      </c>
      <c r="BN846">
        <v>1949</v>
      </c>
      <c r="BO846" t="s">
        <v>102</v>
      </c>
      <c r="BP846">
        <v>3</v>
      </c>
      <c r="BQ846">
        <v>720</v>
      </c>
      <c r="BR846" t="s">
        <v>98</v>
      </c>
      <c r="BS846" t="s">
        <v>98</v>
      </c>
      <c r="BT846" t="s">
        <v>105</v>
      </c>
      <c r="BU846">
        <v>418</v>
      </c>
      <c r="BV846">
        <v>0</v>
      </c>
      <c r="BW846">
        <v>194</v>
      </c>
      <c r="BX846">
        <v>0</v>
      </c>
      <c r="BY846">
        <v>0</v>
      </c>
      <c r="BZ846">
        <v>0</v>
      </c>
      <c r="CA846" t="s">
        <v>83</v>
      </c>
      <c r="CB846" t="s">
        <v>83</v>
      </c>
      <c r="CC846" t="s">
        <v>83</v>
      </c>
      <c r="CD846">
        <v>0</v>
      </c>
      <c r="CE846">
        <v>6</v>
      </c>
      <c r="CF846">
        <v>2008</v>
      </c>
      <c r="CG846" t="s">
        <v>110</v>
      </c>
      <c r="CH846" t="s">
        <v>111</v>
      </c>
      <c r="CI846" s="3">
        <v>153900</v>
      </c>
    </row>
    <row r="847" spans="1:87" x14ac:dyDescent="0.3">
      <c r="A847" s="1">
        <v>846</v>
      </c>
      <c r="B847">
        <v>85</v>
      </c>
      <c r="C847" t="s">
        <v>81</v>
      </c>
      <c r="D847" t="s">
        <v>83</v>
      </c>
      <c r="E847" s="1">
        <v>16647</v>
      </c>
      <c r="F847" s="2" t="s">
        <v>82</v>
      </c>
      <c r="G847" s="1">
        <f t="shared" si="52"/>
        <v>1</v>
      </c>
      <c r="H847" t="s">
        <v>83</v>
      </c>
      <c r="I847" t="s">
        <v>120</v>
      </c>
      <c r="J847" t="s">
        <v>85</v>
      </c>
      <c r="K847" t="s">
        <v>86</v>
      </c>
      <c r="L847" t="s">
        <v>166</v>
      </c>
      <c r="M847" t="s">
        <v>88</v>
      </c>
      <c r="N847" t="s">
        <v>151</v>
      </c>
      <c r="O847" t="s">
        <v>171</v>
      </c>
      <c r="P847" t="s">
        <v>90</v>
      </c>
      <c r="Q847" t="s">
        <v>91</v>
      </c>
      <c r="R847" t="s">
        <v>191</v>
      </c>
      <c r="S847">
        <v>5</v>
      </c>
      <c r="T847">
        <v>5</v>
      </c>
      <c r="U847" s="2">
        <v>1975</v>
      </c>
      <c r="V847" s="2">
        <v>1981</v>
      </c>
      <c r="W847" s="1">
        <f t="shared" si="53"/>
        <v>47</v>
      </c>
      <c r="X847" s="1">
        <f t="shared" si="54"/>
        <v>41</v>
      </c>
      <c r="Y847" t="s">
        <v>93</v>
      </c>
      <c r="Z847" t="s">
        <v>94</v>
      </c>
      <c r="AA847" t="s">
        <v>140</v>
      </c>
      <c r="AB847" t="s">
        <v>140</v>
      </c>
      <c r="AC847" t="s">
        <v>117</v>
      </c>
      <c r="AE847">
        <v>0</v>
      </c>
      <c r="AF847" t="s">
        <v>98</v>
      </c>
      <c r="AG847" t="s">
        <v>98</v>
      </c>
      <c r="AH847" t="s">
        <v>118</v>
      </c>
      <c r="AI847" s="1">
        <f>VLOOKUP('Housing Data Set'!AH847, 'Look-Up Tab'!$B$3:$C$8,2,FALSE)</f>
        <v>2</v>
      </c>
      <c r="AJ847" t="s">
        <v>97</v>
      </c>
      <c r="AK847" t="s">
        <v>98</v>
      </c>
      <c r="AL847" t="s">
        <v>97</v>
      </c>
      <c r="AM847" t="s">
        <v>119</v>
      </c>
      <c r="AN847">
        <v>1390</v>
      </c>
      <c r="AO847" t="s">
        <v>102</v>
      </c>
      <c r="AP847">
        <v>0</v>
      </c>
      <c r="AQ847">
        <v>0</v>
      </c>
      <c r="AR847">
        <v>1390</v>
      </c>
      <c r="AS847" t="s">
        <v>103</v>
      </c>
      <c r="AT847" t="s">
        <v>98</v>
      </c>
      <c r="AU847" t="s">
        <v>105</v>
      </c>
      <c r="AV847" t="s">
        <v>106</v>
      </c>
      <c r="AW847">
        <v>1701</v>
      </c>
      <c r="AX847">
        <v>0</v>
      </c>
      <c r="AY847">
        <v>0</v>
      </c>
      <c r="AZ847">
        <v>1701</v>
      </c>
      <c r="BA847">
        <v>1</v>
      </c>
      <c r="BB847">
        <v>0</v>
      </c>
      <c r="BC847">
        <v>2</v>
      </c>
      <c r="BD847">
        <v>0</v>
      </c>
      <c r="BE847">
        <v>3</v>
      </c>
      <c r="BF847">
        <v>1</v>
      </c>
      <c r="BG847" t="s">
        <v>98</v>
      </c>
      <c r="BH847" s="1">
        <v>6</v>
      </c>
      <c r="BI847" t="s">
        <v>224</v>
      </c>
      <c r="BJ847" s="2">
        <v>2</v>
      </c>
      <c r="BK847" s="1">
        <f t="shared" si="55"/>
        <v>1</v>
      </c>
      <c r="BL847" t="s">
        <v>98</v>
      </c>
      <c r="BM847" t="s">
        <v>209</v>
      </c>
      <c r="BN847">
        <v>1975</v>
      </c>
      <c r="BO847" t="s">
        <v>157</v>
      </c>
      <c r="BP847">
        <v>2</v>
      </c>
      <c r="BQ847">
        <v>611</v>
      </c>
      <c r="BR847" t="s">
        <v>98</v>
      </c>
      <c r="BS847" t="s">
        <v>98</v>
      </c>
      <c r="BT847" t="s">
        <v>105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 t="s">
        <v>83</v>
      </c>
      <c r="CB847" t="s">
        <v>83</v>
      </c>
      <c r="CC847" t="s">
        <v>83</v>
      </c>
      <c r="CD847">
        <v>0</v>
      </c>
      <c r="CE847">
        <v>1</v>
      </c>
      <c r="CF847">
        <v>2007</v>
      </c>
      <c r="CG847" t="s">
        <v>110</v>
      </c>
      <c r="CH847" t="s">
        <v>111</v>
      </c>
      <c r="CI847" s="3">
        <v>171000</v>
      </c>
    </row>
    <row r="848" spans="1:87" x14ac:dyDescent="0.3">
      <c r="A848" s="1">
        <v>847</v>
      </c>
      <c r="B848">
        <v>60</v>
      </c>
      <c r="C848" t="s">
        <v>81</v>
      </c>
      <c r="D848">
        <v>75</v>
      </c>
      <c r="E848" s="1">
        <v>9317</v>
      </c>
      <c r="F848" s="2" t="s">
        <v>82</v>
      </c>
      <c r="G848" s="1">
        <f t="shared" si="52"/>
        <v>1</v>
      </c>
      <c r="H848" t="s">
        <v>83</v>
      </c>
      <c r="I848" t="s">
        <v>84</v>
      </c>
      <c r="J848" t="s">
        <v>85</v>
      </c>
      <c r="K848" t="s">
        <v>86</v>
      </c>
      <c r="L848" t="s">
        <v>87</v>
      </c>
      <c r="M848" t="s">
        <v>88</v>
      </c>
      <c r="N848" t="s">
        <v>170</v>
      </c>
      <c r="O848" t="s">
        <v>90</v>
      </c>
      <c r="P848" t="s">
        <v>90</v>
      </c>
      <c r="Q848" t="s">
        <v>91</v>
      </c>
      <c r="R848" t="s">
        <v>92</v>
      </c>
      <c r="S848">
        <v>7</v>
      </c>
      <c r="T848">
        <v>5</v>
      </c>
      <c r="U848" s="2">
        <v>1993</v>
      </c>
      <c r="V848" s="2">
        <v>1993</v>
      </c>
      <c r="W848" s="1">
        <f t="shared" si="53"/>
        <v>29</v>
      </c>
      <c r="X848" s="1">
        <f t="shared" si="54"/>
        <v>29</v>
      </c>
      <c r="Y848" t="s">
        <v>93</v>
      </c>
      <c r="Z848" t="s">
        <v>94</v>
      </c>
      <c r="AA848" t="s">
        <v>140</v>
      </c>
      <c r="AB848" t="s">
        <v>140</v>
      </c>
      <c r="AC848" t="s">
        <v>96</v>
      </c>
      <c r="AE848">
        <v>137</v>
      </c>
      <c r="AF848" t="s">
        <v>97</v>
      </c>
      <c r="AG848" t="s">
        <v>98</v>
      </c>
      <c r="AH848" t="s">
        <v>99</v>
      </c>
      <c r="AI848" s="1">
        <f>VLOOKUP('Housing Data Set'!AH848, 'Look-Up Tab'!$B$3:$C$8,2,FALSE)</f>
        <v>3</v>
      </c>
      <c r="AJ848" t="s">
        <v>97</v>
      </c>
      <c r="AK848" t="s">
        <v>98</v>
      </c>
      <c r="AL848" t="s">
        <v>100</v>
      </c>
      <c r="AM848" t="s">
        <v>119</v>
      </c>
      <c r="AN848">
        <v>513</v>
      </c>
      <c r="AO848" t="s">
        <v>102</v>
      </c>
      <c r="AP848">
        <v>0</v>
      </c>
      <c r="AQ848">
        <v>227</v>
      </c>
      <c r="AR848">
        <v>740</v>
      </c>
      <c r="AS848" t="s">
        <v>103</v>
      </c>
      <c r="AT848" t="s">
        <v>104</v>
      </c>
      <c r="AU848" t="s">
        <v>105</v>
      </c>
      <c r="AV848" t="s">
        <v>106</v>
      </c>
      <c r="AW848">
        <v>1006</v>
      </c>
      <c r="AX848">
        <v>769</v>
      </c>
      <c r="AY848">
        <v>0</v>
      </c>
      <c r="AZ848">
        <v>1775</v>
      </c>
      <c r="BA848">
        <v>1</v>
      </c>
      <c r="BB848">
        <v>0</v>
      </c>
      <c r="BC848">
        <v>2</v>
      </c>
      <c r="BD848">
        <v>1</v>
      </c>
      <c r="BE848">
        <v>3</v>
      </c>
      <c r="BF848">
        <v>1</v>
      </c>
      <c r="BG848" t="s">
        <v>97</v>
      </c>
      <c r="BH848" s="1">
        <v>7</v>
      </c>
      <c r="BI848" t="s">
        <v>107</v>
      </c>
      <c r="BJ848" s="2">
        <v>1</v>
      </c>
      <c r="BK848" s="1">
        <f t="shared" si="55"/>
        <v>1</v>
      </c>
      <c r="BL848" t="s">
        <v>98</v>
      </c>
      <c r="BM848" t="s">
        <v>108</v>
      </c>
      <c r="BN848">
        <v>1993</v>
      </c>
      <c r="BO848" t="s">
        <v>102</v>
      </c>
      <c r="BP848">
        <v>2</v>
      </c>
      <c r="BQ848">
        <v>425</v>
      </c>
      <c r="BR848" t="s">
        <v>98</v>
      </c>
      <c r="BS848" t="s">
        <v>98</v>
      </c>
      <c r="BT848" t="s">
        <v>105</v>
      </c>
      <c r="BU848">
        <v>234</v>
      </c>
      <c r="BV848">
        <v>72</v>
      </c>
      <c r="BW848">
        <v>192</v>
      </c>
      <c r="BX848">
        <v>0</v>
      </c>
      <c r="BY848">
        <v>0</v>
      </c>
      <c r="BZ848">
        <v>0</v>
      </c>
      <c r="CA848" t="s">
        <v>83</v>
      </c>
      <c r="CB848" t="s">
        <v>83</v>
      </c>
      <c r="CC848" t="s">
        <v>83</v>
      </c>
      <c r="CD848">
        <v>0</v>
      </c>
      <c r="CE848">
        <v>7</v>
      </c>
      <c r="CF848">
        <v>2009</v>
      </c>
      <c r="CG848" t="s">
        <v>110</v>
      </c>
      <c r="CH848" t="s">
        <v>111</v>
      </c>
      <c r="CI848" s="3">
        <v>213000</v>
      </c>
    </row>
    <row r="849" spans="1:87" x14ac:dyDescent="0.3">
      <c r="A849" s="1">
        <v>848</v>
      </c>
      <c r="B849">
        <v>20</v>
      </c>
      <c r="C849" t="s">
        <v>81</v>
      </c>
      <c r="D849">
        <v>36</v>
      </c>
      <c r="E849" s="1">
        <v>15523</v>
      </c>
      <c r="F849" s="2" t="s">
        <v>82</v>
      </c>
      <c r="G849" s="1">
        <f t="shared" si="52"/>
        <v>1</v>
      </c>
      <c r="H849" t="s">
        <v>83</v>
      </c>
      <c r="I849" t="s">
        <v>120</v>
      </c>
      <c r="J849" t="s">
        <v>85</v>
      </c>
      <c r="K849" t="s">
        <v>86</v>
      </c>
      <c r="L849" t="s">
        <v>166</v>
      </c>
      <c r="M849" t="s">
        <v>88</v>
      </c>
      <c r="N849" t="s">
        <v>89</v>
      </c>
      <c r="O849" t="s">
        <v>90</v>
      </c>
      <c r="P849" t="s">
        <v>90</v>
      </c>
      <c r="Q849" t="s">
        <v>91</v>
      </c>
      <c r="R849" t="s">
        <v>115</v>
      </c>
      <c r="S849">
        <v>5</v>
      </c>
      <c r="T849">
        <v>6</v>
      </c>
      <c r="U849" s="2">
        <v>1972</v>
      </c>
      <c r="V849" s="2">
        <v>1972</v>
      </c>
      <c r="W849" s="1">
        <f t="shared" si="53"/>
        <v>50</v>
      </c>
      <c r="X849" s="1">
        <f t="shared" si="54"/>
        <v>50</v>
      </c>
      <c r="Y849" t="s">
        <v>93</v>
      </c>
      <c r="Z849" t="s">
        <v>94</v>
      </c>
      <c r="AA849" t="s">
        <v>140</v>
      </c>
      <c r="AB849" t="s">
        <v>161</v>
      </c>
      <c r="AC849" t="s">
        <v>117</v>
      </c>
      <c r="AE849">
        <v>0</v>
      </c>
      <c r="AF849" t="s">
        <v>98</v>
      </c>
      <c r="AG849" t="s">
        <v>98</v>
      </c>
      <c r="AH849" t="s">
        <v>118</v>
      </c>
      <c r="AI849" s="1">
        <f>VLOOKUP('Housing Data Set'!AH849, 'Look-Up Tab'!$B$3:$C$8,2,FALSE)</f>
        <v>2</v>
      </c>
      <c r="AJ849" t="s">
        <v>98</v>
      </c>
      <c r="AK849" t="s">
        <v>98</v>
      </c>
      <c r="AL849" t="s">
        <v>130</v>
      </c>
      <c r="AM849" t="s">
        <v>141</v>
      </c>
      <c r="AN849">
        <v>460</v>
      </c>
      <c r="AO849" t="s">
        <v>102</v>
      </c>
      <c r="AP849">
        <v>0</v>
      </c>
      <c r="AQ849">
        <v>404</v>
      </c>
      <c r="AR849">
        <v>864</v>
      </c>
      <c r="AS849" t="s">
        <v>103</v>
      </c>
      <c r="AT849" t="s">
        <v>104</v>
      </c>
      <c r="AU849" t="s">
        <v>105</v>
      </c>
      <c r="AV849" t="s">
        <v>106</v>
      </c>
      <c r="AW849">
        <v>864</v>
      </c>
      <c r="AX849">
        <v>0</v>
      </c>
      <c r="AY849">
        <v>0</v>
      </c>
      <c r="AZ849">
        <v>864</v>
      </c>
      <c r="BA849">
        <v>1</v>
      </c>
      <c r="BB849">
        <v>0</v>
      </c>
      <c r="BC849">
        <v>1</v>
      </c>
      <c r="BD849">
        <v>0</v>
      </c>
      <c r="BE849">
        <v>3</v>
      </c>
      <c r="BF849">
        <v>1</v>
      </c>
      <c r="BG849" t="s">
        <v>98</v>
      </c>
      <c r="BH849" s="1">
        <v>5</v>
      </c>
      <c r="BI849" t="s">
        <v>107</v>
      </c>
      <c r="BJ849" s="2">
        <v>1</v>
      </c>
      <c r="BK849" s="1">
        <f t="shared" si="55"/>
        <v>1</v>
      </c>
      <c r="BL849" t="s">
        <v>147</v>
      </c>
      <c r="BM849" t="s">
        <v>108</v>
      </c>
      <c r="BN849">
        <v>1972</v>
      </c>
      <c r="BO849" t="s">
        <v>102</v>
      </c>
      <c r="BP849">
        <v>1</v>
      </c>
      <c r="BQ849">
        <v>338</v>
      </c>
      <c r="BR849" t="s">
        <v>98</v>
      </c>
      <c r="BS849" t="s">
        <v>98</v>
      </c>
      <c r="BT849" t="s">
        <v>105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 t="s">
        <v>83</v>
      </c>
      <c r="CB849" t="s">
        <v>83</v>
      </c>
      <c r="CC849" t="s">
        <v>83</v>
      </c>
      <c r="CD849">
        <v>0</v>
      </c>
      <c r="CE849">
        <v>8</v>
      </c>
      <c r="CF849">
        <v>2009</v>
      </c>
      <c r="CG849" t="s">
        <v>110</v>
      </c>
      <c r="CH849" t="s">
        <v>111</v>
      </c>
      <c r="CI849" s="3">
        <v>133500</v>
      </c>
    </row>
    <row r="850" spans="1:87" x14ac:dyDescent="0.3">
      <c r="A850" s="1">
        <v>849</v>
      </c>
      <c r="B850">
        <v>50</v>
      </c>
      <c r="C850" t="s">
        <v>81</v>
      </c>
      <c r="D850">
        <v>75</v>
      </c>
      <c r="E850" s="1">
        <v>45600</v>
      </c>
      <c r="F850" s="2" t="s">
        <v>82</v>
      </c>
      <c r="G850" s="1">
        <f t="shared" si="52"/>
        <v>1</v>
      </c>
      <c r="H850" t="s">
        <v>83</v>
      </c>
      <c r="I850" t="s">
        <v>160</v>
      </c>
      <c r="J850" t="s">
        <v>175</v>
      </c>
      <c r="K850" t="s">
        <v>86</v>
      </c>
      <c r="L850" t="s">
        <v>87</v>
      </c>
      <c r="M850" t="s">
        <v>88</v>
      </c>
      <c r="N850" t="s">
        <v>205</v>
      </c>
      <c r="O850" t="s">
        <v>90</v>
      </c>
      <c r="P850" t="s">
        <v>90</v>
      </c>
      <c r="Q850" t="s">
        <v>91</v>
      </c>
      <c r="R850" t="s">
        <v>132</v>
      </c>
      <c r="S850">
        <v>6</v>
      </c>
      <c r="T850">
        <v>8</v>
      </c>
      <c r="U850" s="2">
        <v>1908</v>
      </c>
      <c r="V850" s="2">
        <v>1997</v>
      </c>
      <c r="W850" s="1">
        <f t="shared" si="53"/>
        <v>114</v>
      </c>
      <c r="X850" s="1">
        <f t="shared" si="54"/>
        <v>25</v>
      </c>
      <c r="Y850" t="s">
        <v>93</v>
      </c>
      <c r="Z850" t="s">
        <v>94</v>
      </c>
      <c r="AA850" t="s">
        <v>124</v>
      </c>
      <c r="AB850" t="s">
        <v>124</v>
      </c>
      <c r="AC850" t="s">
        <v>117</v>
      </c>
      <c r="AE850">
        <v>0</v>
      </c>
      <c r="AF850" t="s">
        <v>98</v>
      </c>
      <c r="AG850" t="s">
        <v>98</v>
      </c>
      <c r="AH850" t="s">
        <v>126</v>
      </c>
      <c r="AI850" s="1">
        <f>VLOOKUP('Housing Data Set'!AH850, 'Look-Up Tab'!$B$3:$C$8,2,FALSE)</f>
        <v>1</v>
      </c>
      <c r="AJ850" t="s">
        <v>98</v>
      </c>
      <c r="AK850" t="s">
        <v>98</v>
      </c>
      <c r="AL850" t="s">
        <v>100</v>
      </c>
      <c r="AM850" t="s">
        <v>102</v>
      </c>
      <c r="AN850">
        <v>0</v>
      </c>
      <c r="AO850" t="s">
        <v>102</v>
      </c>
      <c r="AP850">
        <v>0</v>
      </c>
      <c r="AQ850">
        <v>907</v>
      </c>
      <c r="AR850">
        <v>907</v>
      </c>
      <c r="AS850" t="s">
        <v>103</v>
      </c>
      <c r="AT850" t="s">
        <v>98</v>
      </c>
      <c r="AU850" t="s">
        <v>105</v>
      </c>
      <c r="AV850" t="s">
        <v>106</v>
      </c>
      <c r="AW850">
        <v>1307</v>
      </c>
      <c r="AX850">
        <v>1051</v>
      </c>
      <c r="AY850">
        <v>0</v>
      </c>
      <c r="AZ850">
        <v>2358</v>
      </c>
      <c r="BA850">
        <v>0</v>
      </c>
      <c r="BB850">
        <v>0</v>
      </c>
      <c r="BC850">
        <v>3</v>
      </c>
      <c r="BD850">
        <v>0</v>
      </c>
      <c r="BE850">
        <v>5</v>
      </c>
      <c r="BF850">
        <v>1</v>
      </c>
      <c r="BG850" t="s">
        <v>98</v>
      </c>
      <c r="BH850" s="1">
        <v>10</v>
      </c>
      <c r="BI850" t="s">
        <v>107</v>
      </c>
      <c r="BJ850" s="2">
        <v>1</v>
      </c>
      <c r="BK850" s="1">
        <f t="shared" si="55"/>
        <v>1</v>
      </c>
      <c r="BL850" t="s">
        <v>97</v>
      </c>
      <c r="BM850" t="s">
        <v>127</v>
      </c>
      <c r="BN850">
        <v>1908</v>
      </c>
      <c r="BO850" t="s">
        <v>102</v>
      </c>
      <c r="BP850">
        <v>2</v>
      </c>
      <c r="BQ850">
        <v>360</v>
      </c>
      <c r="BR850" t="s">
        <v>147</v>
      </c>
      <c r="BS850" t="s">
        <v>98</v>
      </c>
      <c r="BT850" t="s">
        <v>105</v>
      </c>
      <c r="BU850">
        <v>486</v>
      </c>
      <c r="BV850">
        <v>40</v>
      </c>
      <c r="BW850">
        <v>0</v>
      </c>
      <c r="BX850">
        <v>0</v>
      </c>
      <c r="BY850">
        <v>175</v>
      </c>
      <c r="BZ850">
        <v>0</v>
      </c>
      <c r="CA850" t="s">
        <v>83</v>
      </c>
      <c r="CB850" t="s">
        <v>83</v>
      </c>
      <c r="CC850" t="s">
        <v>83</v>
      </c>
      <c r="CD850">
        <v>0</v>
      </c>
      <c r="CE850">
        <v>9</v>
      </c>
      <c r="CF850">
        <v>2008</v>
      </c>
      <c r="CG850" t="s">
        <v>110</v>
      </c>
      <c r="CH850" t="s">
        <v>111</v>
      </c>
      <c r="CI850" s="3">
        <v>240000</v>
      </c>
    </row>
    <row r="851" spans="1:87" x14ac:dyDescent="0.3">
      <c r="A851" s="1">
        <v>850</v>
      </c>
      <c r="B851">
        <v>80</v>
      </c>
      <c r="C851" t="s">
        <v>81</v>
      </c>
      <c r="D851">
        <v>80</v>
      </c>
      <c r="E851" s="1">
        <v>9600</v>
      </c>
      <c r="F851" s="2" t="s">
        <v>82</v>
      </c>
      <c r="G851" s="1">
        <f t="shared" si="52"/>
        <v>1</v>
      </c>
      <c r="H851" t="s">
        <v>83</v>
      </c>
      <c r="I851" t="s">
        <v>84</v>
      </c>
      <c r="J851" t="s">
        <v>85</v>
      </c>
      <c r="K851" t="s">
        <v>86</v>
      </c>
      <c r="L851" t="s">
        <v>112</v>
      </c>
      <c r="M851" t="s">
        <v>88</v>
      </c>
      <c r="N851" t="s">
        <v>113</v>
      </c>
      <c r="O851" t="s">
        <v>114</v>
      </c>
      <c r="P851" t="s">
        <v>90</v>
      </c>
      <c r="Q851" t="s">
        <v>91</v>
      </c>
      <c r="R851" t="s">
        <v>197</v>
      </c>
      <c r="S851">
        <v>6</v>
      </c>
      <c r="T851">
        <v>7</v>
      </c>
      <c r="U851" s="2">
        <v>1976</v>
      </c>
      <c r="V851" s="2">
        <v>1994</v>
      </c>
      <c r="W851" s="1">
        <f t="shared" si="53"/>
        <v>46</v>
      </c>
      <c r="X851" s="1">
        <f t="shared" si="54"/>
        <v>28</v>
      </c>
      <c r="Y851" t="s">
        <v>152</v>
      </c>
      <c r="Z851" t="s">
        <v>94</v>
      </c>
      <c r="AA851" t="s">
        <v>161</v>
      </c>
      <c r="AB851" t="s">
        <v>161</v>
      </c>
      <c r="AC851" t="s">
        <v>96</v>
      </c>
      <c r="AE851">
        <v>360</v>
      </c>
      <c r="AF851" t="s">
        <v>97</v>
      </c>
      <c r="AG851" t="s">
        <v>97</v>
      </c>
      <c r="AH851" t="s">
        <v>118</v>
      </c>
      <c r="AI851" s="1">
        <f>VLOOKUP('Housing Data Set'!AH851, 'Look-Up Tab'!$B$3:$C$8,2,FALSE)</f>
        <v>2</v>
      </c>
      <c r="AJ851" t="s">
        <v>98</v>
      </c>
      <c r="AK851" t="s">
        <v>98</v>
      </c>
      <c r="AL851" t="s">
        <v>100</v>
      </c>
      <c r="AM851" t="s">
        <v>102</v>
      </c>
      <c r="AN851">
        <v>0</v>
      </c>
      <c r="AO851" t="s">
        <v>102</v>
      </c>
      <c r="AP851">
        <v>0</v>
      </c>
      <c r="AQ851">
        <v>528</v>
      </c>
      <c r="AR851">
        <v>528</v>
      </c>
      <c r="AS851" t="s">
        <v>103</v>
      </c>
      <c r="AT851" t="s">
        <v>104</v>
      </c>
      <c r="AU851" t="s">
        <v>105</v>
      </c>
      <c r="AV851" t="s">
        <v>106</v>
      </c>
      <c r="AW851">
        <v>1094</v>
      </c>
      <c r="AX851">
        <v>761</v>
      </c>
      <c r="AY851">
        <v>0</v>
      </c>
      <c r="AZ851">
        <v>1855</v>
      </c>
      <c r="BA851">
        <v>0</v>
      </c>
      <c r="BB851">
        <v>0</v>
      </c>
      <c r="BC851">
        <v>2</v>
      </c>
      <c r="BD851">
        <v>1</v>
      </c>
      <c r="BE851">
        <v>3</v>
      </c>
      <c r="BF851">
        <v>1</v>
      </c>
      <c r="BG851" t="s">
        <v>98</v>
      </c>
      <c r="BH851" s="1">
        <v>7</v>
      </c>
      <c r="BI851" t="s">
        <v>107</v>
      </c>
      <c r="BJ851" s="2">
        <v>1</v>
      </c>
      <c r="BK851" s="1">
        <f t="shared" si="55"/>
        <v>1</v>
      </c>
      <c r="BL851" t="s">
        <v>98</v>
      </c>
      <c r="BM851" t="s">
        <v>108</v>
      </c>
      <c r="BN851">
        <v>1976</v>
      </c>
      <c r="BO851" t="s">
        <v>109</v>
      </c>
      <c r="BP851">
        <v>2</v>
      </c>
      <c r="BQ851">
        <v>512</v>
      </c>
      <c r="BR851" t="s">
        <v>98</v>
      </c>
      <c r="BS851" t="s">
        <v>98</v>
      </c>
      <c r="BT851" t="s">
        <v>105</v>
      </c>
      <c r="BU851">
        <v>113</v>
      </c>
      <c r="BV851">
        <v>100</v>
      </c>
      <c r="BW851">
        <v>0</v>
      </c>
      <c r="BX851">
        <v>0</v>
      </c>
      <c r="BY851">
        <v>0</v>
      </c>
      <c r="BZ851">
        <v>0</v>
      </c>
      <c r="CA851" t="s">
        <v>83</v>
      </c>
      <c r="CB851" t="s">
        <v>83</v>
      </c>
      <c r="CC851" t="s">
        <v>83</v>
      </c>
      <c r="CD851">
        <v>0</v>
      </c>
      <c r="CE851">
        <v>8</v>
      </c>
      <c r="CF851">
        <v>2007</v>
      </c>
      <c r="CG851" t="s">
        <v>110</v>
      </c>
      <c r="CH851" t="s">
        <v>111</v>
      </c>
      <c r="CI851" s="3">
        <v>187000</v>
      </c>
    </row>
    <row r="852" spans="1:87" x14ac:dyDescent="0.3">
      <c r="A852" s="1">
        <v>851</v>
      </c>
      <c r="B852">
        <v>120</v>
      </c>
      <c r="C852" t="s">
        <v>142</v>
      </c>
      <c r="D852">
        <v>36</v>
      </c>
      <c r="E852" s="1">
        <v>4435</v>
      </c>
      <c r="F852" s="2" t="s">
        <v>82</v>
      </c>
      <c r="G852" s="1">
        <f t="shared" si="52"/>
        <v>1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88</v>
      </c>
      <c r="N852" t="s">
        <v>89</v>
      </c>
      <c r="O852" t="s">
        <v>90</v>
      </c>
      <c r="P852" t="s">
        <v>90</v>
      </c>
      <c r="Q852" t="s">
        <v>179</v>
      </c>
      <c r="R852" t="s">
        <v>115</v>
      </c>
      <c r="S852">
        <v>6</v>
      </c>
      <c r="T852">
        <v>5</v>
      </c>
      <c r="U852" s="2">
        <v>2003</v>
      </c>
      <c r="V852" s="2">
        <v>2003</v>
      </c>
      <c r="W852" s="1">
        <f t="shared" si="53"/>
        <v>19</v>
      </c>
      <c r="X852" s="1">
        <f t="shared" si="54"/>
        <v>19</v>
      </c>
      <c r="Y852" t="s">
        <v>93</v>
      </c>
      <c r="Z852" t="s">
        <v>94</v>
      </c>
      <c r="AA852" t="s">
        <v>95</v>
      </c>
      <c r="AB852" t="s">
        <v>95</v>
      </c>
      <c r="AC852" t="s">
        <v>96</v>
      </c>
      <c r="AE852">
        <v>170</v>
      </c>
      <c r="AF852" t="s">
        <v>97</v>
      </c>
      <c r="AG852" t="s">
        <v>98</v>
      </c>
      <c r="AH852" t="s">
        <v>99</v>
      </c>
      <c r="AI852" s="1">
        <f>VLOOKUP('Housing Data Set'!AH852, 'Look-Up Tab'!$B$3:$C$8,2,FALSE)</f>
        <v>3</v>
      </c>
      <c r="AJ852" t="s">
        <v>97</v>
      </c>
      <c r="AK852" t="s">
        <v>98</v>
      </c>
      <c r="AL852" t="s">
        <v>130</v>
      </c>
      <c r="AM852" t="s">
        <v>101</v>
      </c>
      <c r="AN852">
        <v>659</v>
      </c>
      <c r="AO852" t="s">
        <v>102</v>
      </c>
      <c r="AP852">
        <v>0</v>
      </c>
      <c r="AQ852">
        <v>189</v>
      </c>
      <c r="AR852">
        <v>848</v>
      </c>
      <c r="AS852" t="s">
        <v>103</v>
      </c>
      <c r="AT852" t="s">
        <v>104</v>
      </c>
      <c r="AU852" t="s">
        <v>105</v>
      </c>
      <c r="AV852" t="s">
        <v>106</v>
      </c>
      <c r="AW852">
        <v>848</v>
      </c>
      <c r="AX852">
        <v>0</v>
      </c>
      <c r="AY852">
        <v>0</v>
      </c>
      <c r="AZ852">
        <v>848</v>
      </c>
      <c r="BA852">
        <v>1</v>
      </c>
      <c r="BB852">
        <v>0</v>
      </c>
      <c r="BC852">
        <v>1</v>
      </c>
      <c r="BD852">
        <v>0</v>
      </c>
      <c r="BE852">
        <v>1</v>
      </c>
      <c r="BF852">
        <v>1</v>
      </c>
      <c r="BG852" t="s">
        <v>97</v>
      </c>
      <c r="BH852" s="1">
        <v>3</v>
      </c>
      <c r="BI852" t="s">
        <v>107</v>
      </c>
      <c r="BJ852" s="2">
        <v>0</v>
      </c>
      <c r="BK852" s="1">
        <f t="shared" si="55"/>
        <v>0</v>
      </c>
      <c r="BL852" t="s">
        <v>83</v>
      </c>
      <c r="BM852" t="s">
        <v>108</v>
      </c>
      <c r="BN852">
        <v>2003</v>
      </c>
      <c r="BO852" t="s">
        <v>157</v>
      </c>
      <c r="BP852">
        <v>2</v>
      </c>
      <c r="BQ852">
        <v>420</v>
      </c>
      <c r="BR852" t="s">
        <v>98</v>
      </c>
      <c r="BS852" t="s">
        <v>98</v>
      </c>
      <c r="BT852" t="s">
        <v>105</v>
      </c>
      <c r="BU852">
        <v>140</v>
      </c>
      <c r="BV852">
        <v>0</v>
      </c>
      <c r="BW852">
        <v>0</v>
      </c>
      <c r="BX852">
        <v>0</v>
      </c>
      <c r="BY852">
        <v>0</v>
      </c>
      <c r="BZ852">
        <v>0</v>
      </c>
      <c r="CA852" t="s">
        <v>83</v>
      </c>
      <c r="CB852" t="s">
        <v>83</v>
      </c>
      <c r="CC852" t="s">
        <v>83</v>
      </c>
      <c r="CD852">
        <v>0</v>
      </c>
      <c r="CE852">
        <v>11</v>
      </c>
      <c r="CF852">
        <v>2007</v>
      </c>
      <c r="CG852" t="s">
        <v>110</v>
      </c>
      <c r="CH852" t="s">
        <v>111</v>
      </c>
      <c r="CI852" s="3">
        <v>131500</v>
      </c>
    </row>
    <row r="853" spans="1:87" x14ac:dyDescent="0.3">
      <c r="A853" s="1">
        <v>852</v>
      </c>
      <c r="B853">
        <v>120</v>
      </c>
      <c r="C853" t="s">
        <v>81</v>
      </c>
      <c r="D853" t="s">
        <v>83</v>
      </c>
      <c r="E853" s="1">
        <v>3196</v>
      </c>
      <c r="F853" s="2" t="s">
        <v>82</v>
      </c>
      <c r="G853" s="1">
        <f t="shared" si="52"/>
        <v>1</v>
      </c>
      <c r="H853" t="s">
        <v>83</v>
      </c>
      <c r="I853" t="s">
        <v>84</v>
      </c>
      <c r="J853" t="s">
        <v>85</v>
      </c>
      <c r="K853" t="s">
        <v>86</v>
      </c>
      <c r="L853" t="s">
        <v>87</v>
      </c>
      <c r="M853" t="s">
        <v>88</v>
      </c>
      <c r="N853" t="s">
        <v>227</v>
      </c>
      <c r="O853" t="s">
        <v>90</v>
      </c>
      <c r="P853" t="s">
        <v>90</v>
      </c>
      <c r="Q853" t="s">
        <v>179</v>
      </c>
      <c r="R853" t="s">
        <v>115</v>
      </c>
      <c r="S853">
        <v>8</v>
      </c>
      <c r="T853">
        <v>5</v>
      </c>
      <c r="U853" s="2">
        <v>2003</v>
      </c>
      <c r="V853" s="2">
        <v>2003</v>
      </c>
      <c r="W853" s="1">
        <f t="shared" si="53"/>
        <v>19</v>
      </c>
      <c r="X853" s="1">
        <f t="shared" si="54"/>
        <v>19</v>
      </c>
      <c r="Y853" t="s">
        <v>93</v>
      </c>
      <c r="Z853" t="s">
        <v>94</v>
      </c>
      <c r="AA853" t="s">
        <v>95</v>
      </c>
      <c r="AB853" t="s">
        <v>95</v>
      </c>
      <c r="AC853" t="s">
        <v>96</v>
      </c>
      <c r="AE853">
        <v>40</v>
      </c>
      <c r="AF853" t="s">
        <v>97</v>
      </c>
      <c r="AG853" t="s">
        <v>98</v>
      </c>
      <c r="AH853" t="s">
        <v>99</v>
      </c>
      <c r="AI853" s="1">
        <f>VLOOKUP('Housing Data Set'!AH853, 'Look-Up Tab'!$B$3:$C$8,2,FALSE)</f>
        <v>3</v>
      </c>
      <c r="AJ853" t="s">
        <v>97</v>
      </c>
      <c r="AK853" t="s">
        <v>98</v>
      </c>
      <c r="AL853" t="s">
        <v>97</v>
      </c>
      <c r="AM853" t="s">
        <v>102</v>
      </c>
      <c r="AN853">
        <v>0</v>
      </c>
      <c r="AO853" t="s">
        <v>102</v>
      </c>
      <c r="AP853">
        <v>0</v>
      </c>
      <c r="AQ853">
        <v>1273</v>
      </c>
      <c r="AR853">
        <v>1273</v>
      </c>
      <c r="AS853" t="s">
        <v>103</v>
      </c>
      <c r="AT853" t="s">
        <v>104</v>
      </c>
      <c r="AU853" t="s">
        <v>105</v>
      </c>
      <c r="AV853" t="s">
        <v>106</v>
      </c>
      <c r="AW853">
        <v>1456</v>
      </c>
      <c r="AX853">
        <v>0</v>
      </c>
      <c r="AY853">
        <v>0</v>
      </c>
      <c r="AZ853">
        <v>1456</v>
      </c>
      <c r="BA853">
        <v>0</v>
      </c>
      <c r="BB853">
        <v>0</v>
      </c>
      <c r="BC853">
        <v>2</v>
      </c>
      <c r="BD853">
        <v>0</v>
      </c>
      <c r="BE853">
        <v>2</v>
      </c>
      <c r="BF853">
        <v>1</v>
      </c>
      <c r="BG853" t="s">
        <v>97</v>
      </c>
      <c r="BH853" s="1">
        <v>7</v>
      </c>
      <c r="BI853" t="s">
        <v>107</v>
      </c>
      <c r="BJ853" s="2">
        <v>1</v>
      </c>
      <c r="BK853" s="1">
        <f t="shared" si="55"/>
        <v>1</v>
      </c>
      <c r="BL853" t="s">
        <v>98</v>
      </c>
      <c r="BM853" t="s">
        <v>108</v>
      </c>
      <c r="BN853">
        <v>2003</v>
      </c>
      <c r="BO853" t="s">
        <v>157</v>
      </c>
      <c r="BP853">
        <v>2</v>
      </c>
      <c r="BQ853">
        <v>400</v>
      </c>
      <c r="BR853" t="s">
        <v>98</v>
      </c>
      <c r="BS853" t="s">
        <v>98</v>
      </c>
      <c r="BT853" t="s">
        <v>105</v>
      </c>
      <c r="BU853">
        <v>143</v>
      </c>
      <c r="BV853">
        <v>20</v>
      </c>
      <c r="BW853">
        <v>0</v>
      </c>
      <c r="BX853">
        <v>0</v>
      </c>
      <c r="BY853">
        <v>0</v>
      </c>
      <c r="BZ853">
        <v>0</v>
      </c>
      <c r="CA853" t="s">
        <v>83</v>
      </c>
      <c r="CB853" t="s">
        <v>83</v>
      </c>
      <c r="CC853" t="s">
        <v>83</v>
      </c>
      <c r="CD853">
        <v>0</v>
      </c>
      <c r="CE853">
        <v>5</v>
      </c>
      <c r="CF853">
        <v>2006</v>
      </c>
      <c r="CG853" t="s">
        <v>110</v>
      </c>
      <c r="CH853" t="s">
        <v>111</v>
      </c>
      <c r="CI853" s="3">
        <v>215000</v>
      </c>
    </row>
    <row r="854" spans="1:87" x14ac:dyDescent="0.3">
      <c r="A854" s="1">
        <v>853</v>
      </c>
      <c r="B854">
        <v>75</v>
      </c>
      <c r="C854" t="s">
        <v>81</v>
      </c>
      <c r="D854">
        <v>53</v>
      </c>
      <c r="E854" s="1">
        <v>7128</v>
      </c>
      <c r="F854" s="2" t="s">
        <v>82</v>
      </c>
      <c r="G854" s="1">
        <f t="shared" si="52"/>
        <v>1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88</v>
      </c>
      <c r="N854" t="s">
        <v>123</v>
      </c>
      <c r="O854" t="s">
        <v>90</v>
      </c>
      <c r="P854" t="s">
        <v>90</v>
      </c>
      <c r="Q854" t="s">
        <v>91</v>
      </c>
      <c r="R854" t="s">
        <v>201</v>
      </c>
      <c r="S854">
        <v>7</v>
      </c>
      <c r="T854">
        <v>5</v>
      </c>
      <c r="U854" s="2">
        <v>1941</v>
      </c>
      <c r="V854" s="2">
        <v>1950</v>
      </c>
      <c r="W854" s="1">
        <f t="shared" si="53"/>
        <v>81</v>
      </c>
      <c r="X854" s="1">
        <f t="shared" si="54"/>
        <v>72</v>
      </c>
      <c r="Y854" t="s">
        <v>93</v>
      </c>
      <c r="Z854" t="s">
        <v>94</v>
      </c>
      <c r="AA854" t="s">
        <v>116</v>
      </c>
      <c r="AB854" t="s">
        <v>116</v>
      </c>
      <c r="AC854" t="s">
        <v>117</v>
      </c>
      <c r="AE854">
        <v>0</v>
      </c>
      <c r="AF854" t="s">
        <v>98</v>
      </c>
      <c r="AG854" t="s">
        <v>97</v>
      </c>
      <c r="AH854" t="s">
        <v>118</v>
      </c>
      <c r="AI854" s="1">
        <f>VLOOKUP('Housing Data Set'!AH854, 'Look-Up Tab'!$B$3:$C$8,2,FALSE)</f>
        <v>2</v>
      </c>
      <c r="AJ854" t="s">
        <v>98</v>
      </c>
      <c r="AK854" t="s">
        <v>98</v>
      </c>
      <c r="AL854" t="s">
        <v>100</v>
      </c>
      <c r="AM854" t="s">
        <v>153</v>
      </c>
      <c r="AN854">
        <v>364</v>
      </c>
      <c r="AO854" t="s">
        <v>102</v>
      </c>
      <c r="AP854">
        <v>0</v>
      </c>
      <c r="AQ854">
        <v>554</v>
      </c>
      <c r="AR854">
        <v>918</v>
      </c>
      <c r="AS854" t="s">
        <v>103</v>
      </c>
      <c r="AT854" t="s">
        <v>97</v>
      </c>
      <c r="AU854" t="s">
        <v>105</v>
      </c>
      <c r="AV854" t="s">
        <v>106</v>
      </c>
      <c r="AW854">
        <v>918</v>
      </c>
      <c r="AX854">
        <v>728</v>
      </c>
      <c r="AY854">
        <v>0</v>
      </c>
      <c r="AZ854">
        <v>1646</v>
      </c>
      <c r="BA854">
        <v>0</v>
      </c>
      <c r="BB854">
        <v>0</v>
      </c>
      <c r="BC854">
        <v>2</v>
      </c>
      <c r="BD854">
        <v>0</v>
      </c>
      <c r="BE854">
        <v>4</v>
      </c>
      <c r="BF854">
        <v>1</v>
      </c>
      <c r="BG854" t="s">
        <v>98</v>
      </c>
      <c r="BH854" s="1">
        <v>7</v>
      </c>
      <c r="BI854" t="s">
        <v>107</v>
      </c>
      <c r="BJ854" s="2">
        <v>2</v>
      </c>
      <c r="BK854" s="1">
        <f t="shared" si="55"/>
        <v>1</v>
      </c>
      <c r="BL854" t="s">
        <v>97</v>
      </c>
      <c r="BM854" t="s">
        <v>127</v>
      </c>
      <c r="BN854">
        <v>1941</v>
      </c>
      <c r="BO854" t="s">
        <v>102</v>
      </c>
      <c r="BP854">
        <v>1</v>
      </c>
      <c r="BQ854">
        <v>240</v>
      </c>
      <c r="BR854" t="s">
        <v>98</v>
      </c>
      <c r="BS854" t="s">
        <v>98</v>
      </c>
      <c r="BT854" t="s">
        <v>105</v>
      </c>
      <c r="BU854">
        <v>0</v>
      </c>
      <c r="BV854">
        <v>0</v>
      </c>
      <c r="BW854">
        <v>0</v>
      </c>
      <c r="BX854">
        <v>0</v>
      </c>
      <c r="BY854">
        <v>126</v>
      </c>
      <c r="BZ854">
        <v>0</v>
      </c>
      <c r="CA854" t="s">
        <v>83</v>
      </c>
      <c r="CB854" t="s">
        <v>134</v>
      </c>
      <c r="CC854" t="s">
        <v>83</v>
      </c>
      <c r="CD854">
        <v>0</v>
      </c>
      <c r="CE854">
        <v>8</v>
      </c>
      <c r="CF854">
        <v>2007</v>
      </c>
      <c r="CG854" t="s">
        <v>110</v>
      </c>
      <c r="CH854" t="s">
        <v>111</v>
      </c>
      <c r="CI854" s="3">
        <v>164000</v>
      </c>
    </row>
    <row r="855" spans="1:87" x14ac:dyDescent="0.3">
      <c r="A855" s="1">
        <v>854</v>
      </c>
      <c r="B855">
        <v>80</v>
      </c>
      <c r="C855" t="s">
        <v>81</v>
      </c>
      <c r="D855" t="s">
        <v>83</v>
      </c>
      <c r="E855" s="1">
        <v>12095</v>
      </c>
      <c r="F855" s="2" t="s">
        <v>82</v>
      </c>
      <c r="G855" s="1">
        <f t="shared" si="52"/>
        <v>1</v>
      </c>
      <c r="H855" t="s">
        <v>83</v>
      </c>
      <c r="I855" t="s">
        <v>120</v>
      </c>
      <c r="J855" t="s">
        <v>85</v>
      </c>
      <c r="K855" t="s">
        <v>86</v>
      </c>
      <c r="L855" t="s">
        <v>122</v>
      </c>
      <c r="M855" t="s">
        <v>88</v>
      </c>
      <c r="N855" t="s">
        <v>162</v>
      </c>
      <c r="O855" t="s">
        <v>90</v>
      </c>
      <c r="P855" t="s">
        <v>90</v>
      </c>
      <c r="Q855" t="s">
        <v>91</v>
      </c>
      <c r="R855" t="s">
        <v>197</v>
      </c>
      <c r="S855">
        <v>6</v>
      </c>
      <c r="T855">
        <v>6</v>
      </c>
      <c r="U855" s="2">
        <v>1964</v>
      </c>
      <c r="V855" s="2">
        <v>1964</v>
      </c>
      <c r="W855" s="1">
        <f t="shared" si="53"/>
        <v>58</v>
      </c>
      <c r="X855" s="1">
        <f t="shared" si="54"/>
        <v>58</v>
      </c>
      <c r="Y855" t="s">
        <v>93</v>
      </c>
      <c r="Z855" t="s">
        <v>94</v>
      </c>
      <c r="AA855" t="s">
        <v>116</v>
      </c>
      <c r="AB855" t="s">
        <v>140</v>
      </c>
      <c r="AC855" t="s">
        <v>96</v>
      </c>
      <c r="AE855">
        <v>115</v>
      </c>
      <c r="AF855" t="s">
        <v>98</v>
      </c>
      <c r="AG855" t="s">
        <v>97</v>
      </c>
      <c r="AH855" t="s">
        <v>118</v>
      </c>
      <c r="AI855" s="1">
        <f>VLOOKUP('Housing Data Set'!AH855, 'Look-Up Tab'!$B$3:$C$8,2,FALSE)</f>
        <v>2</v>
      </c>
      <c r="AJ855" t="s">
        <v>98</v>
      </c>
      <c r="AK855" t="s">
        <v>98</v>
      </c>
      <c r="AL855" t="s">
        <v>97</v>
      </c>
      <c r="AM855" t="s">
        <v>153</v>
      </c>
      <c r="AN855">
        <v>564</v>
      </c>
      <c r="AO855" t="s">
        <v>102</v>
      </c>
      <c r="AP855">
        <v>0</v>
      </c>
      <c r="AQ855">
        <v>563</v>
      </c>
      <c r="AR855">
        <v>1127</v>
      </c>
      <c r="AS855" t="s">
        <v>103</v>
      </c>
      <c r="AT855" t="s">
        <v>98</v>
      </c>
      <c r="AU855" t="s">
        <v>105</v>
      </c>
      <c r="AV855" t="s">
        <v>106</v>
      </c>
      <c r="AW855">
        <v>1445</v>
      </c>
      <c r="AX855">
        <v>0</v>
      </c>
      <c r="AY855">
        <v>0</v>
      </c>
      <c r="AZ855">
        <v>1445</v>
      </c>
      <c r="BA855">
        <v>0</v>
      </c>
      <c r="BB855">
        <v>0</v>
      </c>
      <c r="BC855">
        <v>1</v>
      </c>
      <c r="BD855">
        <v>1</v>
      </c>
      <c r="BE855">
        <v>3</v>
      </c>
      <c r="BF855">
        <v>1</v>
      </c>
      <c r="BG855" t="s">
        <v>98</v>
      </c>
      <c r="BH855" s="1">
        <v>7</v>
      </c>
      <c r="BI855" t="s">
        <v>107</v>
      </c>
      <c r="BJ855" s="2">
        <v>1</v>
      </c>
      <c r="BK855" s="1">
        <f t="shared" si="55"/>
        <v>1</v>
      </c>
      <c r="BL855" t="s">
        <v>147</v>
      </c>
      <c r="BM855" t="s">
        <v>108</v>
      </c>
      <c r="BN855">
        <v>1964</v>
      </c>
      <c r="BO855" t="s">
        <v>109</v>
      </c>
      <c r="BP855">
        <v>2</v>
      </c>
      <c r="BQ855">
        <v>645</v>
      </c>
      <c r="BR855" t="s">
        <v>98</v>
      </c>
      <c r="BS855" t="s">
        <v>98</v>
      </c>
      <c r="BT855" t="s">
        <v>105</v>
      </c>
      <c r="BU855">
        <v>180</v>
      </c>
      <c r="BV855">
        <v>0</v>
      </c>
      <c r="BW855">
        <v>0</v>
      </c>
      <c r="BX855">
        <v>0</v>
      </c>
      <c r="BY855">
        <v>0</v>
      </c>
      <c r="BZ855">
        <v>0</v>
      </c>
      <c r="CA855" t="s">
        <v>83</v>
      </c>
      <c r="CB855" t="s">
        <v>134</v>
      </c>
      <c r="CC855" t="s">
        <v>83</v>
      </c>
      <c r="CD855">
        <v>0</v>
      </c>
      <c r="CE855">
        <v>8</v>
      </c>
      <c r="CF855">
        <v>2009</v>
      </c>
      <c r="CG855" t="s">
        <v>110</v>
      </c>
      <c r="CH855" t="s">
        <v>111</v>
      </c>
      <c r="CI855" s="3">
        <v>158000</v>
      </c>
    </row>
    <row r="856" spans="1:87" x14ac:dyDescent="0.3">
      <c r="A856" s="1">
        <v>855</v>
      </c>
      <c r="B856">
        <v>20</v>
      </c>
      <c r="C856" t="s">
        <v>81</v>
      </c>
      <c r="D856">
        <v>102</v>
      </c>
      <c r="E856" s="1">
        <v>17920</v>
      </c>
      <c r="F856" s="2" t="s">
        <v>82</v>
      </c>
      <c r="G856" s="1">
        <f t="shared" si="52"/>
        <v>1</v>
      </c>
      <c r="H856" t="s">
        <v>83</v>
      </c>
      <c r="I856" t="s">
        <v>84</v>
      </c>
      <c r="J856" t="s">
        <v>85</v>
      </c>
      <c r="K856" t="s">
        <v>86</v>
      </c>
      <c r="L856" t="s">
        <v>87</v>
      </c>
      <c r="M856" t="s">
        <v>88</v>
      </c>
      <c r="N856" t="s">
        <v>151</v>
      </c>
      <c r="O856" t="s">
        <v>90</v>
      </c>
      <c r="P856" t="s">
        <v>90</v>
      </c>
      <c r="Q856" t="s">
        <v>91</v>
      </c>
      <c r="R856" t="s">
        <v>115</v>
      </c>
      <c r="S856">
        <v>5</v>
      </c>
      <c r="T856">
        <v>4</v>
      </c>
      <c r="U856" s="2">
        <v>1955</v>
      </c>
      <c r="V856" s="2">
        <v>1974</v>
      </c>
      <c r="W856" s="1">
        <f t="shared" si="53"/>
        <v>67</v>
      </c>
      <c r="X856" s="1">
        <f t="shared" si="54"/>
        <v>48</v>
      </c>
      <c r="Y856" t="s">
        <v>152</v>
      </c>
      <c r="Z856" t="s">
        <v>94</v>
      </c>
      <c r="AA856" t="s">
        <v>124</v>
      </c>
      <c r="AB856" t="s">
        <v>161</v>
      </c>
      <c r="AC856" t="s">
        <v>117</v>
      </c>
      <c r="AE856">
        <v>0</v>
      </c>
      <c r="AF856" t="s">
        <v>98</v>
      </c>
      <c r="AG856" t="s">
        <v>98</v>
      </c>
      <c r="AH856" t="s">
        <v>118</v>
      </c>
      <c r="AI856" s="1">
        <f>VLOOKUP('Housing Data Set'!AH856, 'Look-Up Tab'!$B$3:$C$8,2,FALSE)</f>
        <v>2</v>
      </c>
      <c r="AJ856" t="s">
        <v>98</v>
      </c>
      <c r="AK856" t="s">
        <v>98</v>
      </c>
      <c r="AL856" t="s">
        <v>121</v>
      </c>
      <c r="AM856" t="s">
        <v>119</v>
      </c>
      <c r="AN856">
        <v>306</v>
      </c>
      <c r="AO856" t="s">
        <v>153</v>
      </c>
      <c r="AP856">
        <v>1085</v>
      </c>
      <c r="AQ856">
        <v>372</v>
      </c>
      <c r="AR856">
        <v>1763</v>
      </c>
      <c r="AS856" t="s">
        <v>103</v>
      </c>
      <c r="AT856" t="s">
        <v>98</v>
      </c>
      <c r="AU856" t="s">
        <v>105</v>
      </c>
      <c r="AV856" t="s">
        <v>106</v>
      </c>
      <c r="AW856">
        <v>1779</v>
      </c>
      <c r="AX856">
        <v>0</v>
      </c>
      <c r="AY856">
        <v>0</v>
      </c>
      <c r="AZ856">
        <v>1779</v>
      </c>
      <c r="BA856">
        <v>1</v>
      </c>
      <c r="BB856">
        <v>0</v>
      </c>
      <c r="BC856">
        <v>1</v>
      </c>
      <c r="BD856">
        <v>1</v>
      </c>
      <c r="BE856">
        <v>3</v>
      </c>
      <c r="BF856">
        <v>1</v>
      </c>
      <c r="BG856" t="s">
        <v>98</v>
      </c>
      <c r="BH856" s="1">
        <v>6</v>
      </c>
      <c r="BI856" t="s">
        <v>107</v>
      </c>
      <c r="BJ856" s="2">
        <v>1</v>
      </c>
      <c r="BK856" s="1">
        <f t="shared" si="55"/>
        <v>1</v>
      </c>
      <c r="BL856" t="s">
        <v>97</v>
      </c>
      <c r="BM856" t="s">
        <v>108</v>
      </c>
      <c r="BN856">
        <v>1955</v>
      </c>
      <c r="BO856" t="s">
        <v>102</v>
      </c>
      <c r="BP856">
        <v>2</v>
      </c>
      <c r="BQ856">
        <v>454</v>
      </c>
      <c r="BR856" t="s">
        <v>98</v>
      </c>
      <c r="BS856" t="s">
        <v>98</v>
      </c>
      <c r="BT856" t="s">
        <v>105</v>
      </c>
      <c r="BU856">
        <v>0</v>
      </c>
      <c r="BV856">
        <v>418</v>
      </c>
      <c r="BW856">
        <v>0</v>
      </c>
      <c r="BX856">
        <v>0</v>
      </c>
      <c r="BY856">
        <v>312</v>
      </c>
      <c r="BZ856">
        <v>0</v>
      </c>
      <c r="CA856" t="s">
        <v>83</v>
      </c>
      <c r="CB856" t="s">
        <v>83</v>
      </c>
      <c r="CC856" t="s">
        <v>83</v>
      </c>
      <c r="CD856">
        <v>0</v>
      </c>
      <c r="CE856">
        <v>7</v>
      </c>
      <c r="CF856">
        <v>2006</v>
      </c>
      <c r="CG856" t="s">
        <v>110</v>
      </c>
      <c r="CH856" t="s">
        <v>128</v>
      </c>
      <c r="CI856" s="3">
        <v>170000</v>
      </c>
    </row>
    <row r="857" spans="1:87" x14ac:dyDescent="0.3">
      <c r="A857" s="1">
        <v>856</v>
      </c>
      <c r="B857">
        <v>20</v>
      </c>
      <c r="C857" t="s">
        <v>81</v>
      </c>
      <c r="D857" t="s">
        <v>83</v>
      </c>
      <c r="E857" s="1">
        <v>6897</v>
      </c>
      <c r="F857" s="2" t="s">
        <v>82</v>
      </c>
      <c r="G857" s="1">
        <f t="shared" si="52"/>
        <v>1</v>
      </c>
      <c r="H857" t="s">
        <v>83</v>
      </c>
      <c r="I857" t="s">
        <v>120</v>
      </c>
      <c r="J857" t="s">
        <v>85</v>
      </c>
      <c r="K857" t="s">
        <v>86</v>
      </c>
      <c r="L857" t="s">
        <v>122</v>
      </c>
      <c r="M857" t="s">
        <v>88</v>
      </c>
      <c r="N857" t="s">
        <v>151</v>
      </c>
      <c r="O857" t="s">
        <v>90</v>
      </c>
      <c r="P857" t="s">
        <v>90</v>
      </c>
      <c r="Q857" t="s">
        <v>91</v>
      </c>
      <c r="R857" t="s">
        <v>115</v>
      </c>
      <c r="S857">
        <v>5</v>
      </c>
      <c r="T857">
        <v>8</v>
      </c>
      <c r="U857" s="2">
        <v>1962</v>
      </c>
      <c r="V857" s="2">
        <v>2010</v>
      </c>
      <c r="W857" s="1">
        <f t="shared" si="53"/>
        <v>60</v>
      </c>
      <c r="X857" s="1">
        <f t="shared" si="54"/>
        <v>12</v>
      </c>
      <c r="Y857" t="s">
        <v>93</v>
      </c>
      <c r="Z857" t="s">
        <v>94</v>
      </c>
      <c r="AA857" t="s">
        <v>140</v>
      </c>
      <c r="AB857" t="s">
        <v>140</v>
      </c>
      <c r="AC857" t="s">
        <v>117</v>
      </c>
      <c r="AE857">
        <v>0</v>
      </c>
      <c r="AF857" t="s">
        <v>98</v>
      </c>
      <c r="AG857" t="s">
        <v>97</v>
      </c>
      <c r="AH857" t="s">
        <v>118</v>
      </c>
      <c r="AI857" s="1">
        <f>VLOOKUP('Housing Data Set'!AH857, 'Look-Up Tab'!$B$3:$C$8,2,FALSE)</f>
        <v>2</v>
      </c>
      <c r="AJ857" t="s">
        <v>98</v>
      </c>
      <c r="AK857" t="s">
        <v>98</v>
      </c>
      <c r="AL857" t="s">
        <v>100</v>
      </c>
      <c r="AM857" t="s">
        <v>119</v>
      </c>
      <c r="AN857">
        <v>659</v>
      </c>
      <c r="AO857" t="s">
        <v>102</v>
      </c>
      <c r="AP857">
        <v>0</v>
      </c>
      <c r="AQ857">
        <v>381</v>
      </c>
      <c r="AR857">
        <v>1040</v>
      </c>
      <c r="AS857" t="s">
        <v>103</v>
      </c>
      <c r="AT857" t="s">
        <v>104</v>
      </c>
      <c r="AU857" t="s">
        <v>105</v>
      </c>
      <c r="AV857" t="s">
        <v>106</v>
      </c>
      <c r="AW857">
        <v>1040</v>
      </c>
      <c r="AX857">
        <v>0</v>
      </c>
      <c r="AY857">
        <v>0</v>
      </c>
      <c r="AZ857">
        <v>1040</v>
      </c>
      <c r="BA857">
        <v>1</v>
      </c>
      <c r="BB857">
        <v>0</v>
      </c>
      <c r="BC857">
        <v>1</v>
      </c>
      <c r="BD857">
        <v>1</v>
      </c>
      <c r="BE857">
        <v>3</v>
      </c>
      <c r="BF857">
        <v>1</v>
      </c>
      <c r="BG857" t="s">
        <v>98</v>
      </c>
      <c r="BH857" s="1">
        <v>6</v>
      </c>
      <c r="BI857" t="s">
        <v>107</v>
      </c>
      <c r="BJ857" s="2">
        <v>0</v>
      </c>
      <c r="BK857" s="1">
        <f t="shared" si="55"/>
        <v>0</v>
      </c>
      <c r="BL857" t="s">
        <v>83</v>
      </c>
      <c r="BM857" t="s">
        <v>127</v>
      </c>
      <c r="BN857">
        <v>1962</v>
      </c>
      <c r="BO857" t="s">
        <v>102</v>
      </c>
      <c r="BP857">
        <v>1</v>
      </c>
      <c r="BQ857">
        <v>260</v>
      </c>
      <c r="BR857" t="s">
        <v>98</v>
      </c>
      <c r="BS857" t="s">
        <v>98</v>
      </c>
      <c r="BT857" t="s">
        <v>105</v>
      </c>
      <c r="BU857">
        <v>0</v>
      </c>
      <c r="BV857">
        <v>104</v>
      </c>
      <c r="BW857">
        <v>0</v>
      </c>
      <c r="BX857">
        <v>0</v>
      </c>
      <c r="BY857">
        <v>0</v>
      </c>
      <c r="BZ857">
        <v>0</v>
      </c>
      <c r="CA857" t="s">
        <v>83</v>
      </c>
      <c r="CB857" t="s">
        <v>83</v>
      </c>
      <c r="CC857" t="s">
        <v>83</v>
      </c>
      <c r="CD857">
        <v>0</v>
      </c>
      <c r="CE857">
        <v>4</v>
      </c>
      <c r="CF857">
        <v>2010</v>
      </c>
      <c r="CG857" t="s">
        <v>110</v>
      </c>
      <c r="CH857" t="s">
        <v>111</v>
      </c>
      <c r="CI857" s="3">
        <v>127000</v>
      </c>
    </row>
    <row r="858" spans="1:87" x14ac:dyDescent="0.3">
      <c r="A858" s="1">
        <v>857</v>
      </c>
      <c r="B858">
        <v>80</v>
      </c>
      <c r="C858" t="s">
        <v>81</v>
      </c>
      <c r="D858" t="s">
        <v>83</v>
      </c>
      <c r="E858" s="1">
        <v>10970</v>
      </c>
      <c r="F858" s="2" t="s">
        <v>82</v>
      </c>
      <c r="G858" s="1">
        <f t="shared" si="52"/>
        <v>1</v>
      </c>
      <c r="H858" t="s">
        <v>83</v>
      </c>
      <c r="I858" t="s">
        <v>120</v>
      </c>
      <c r="J858" t="s">
        <v>195</v>
      </c>
      <c r="K858" t="s">
        <v>86</v>
      </c>
      <c r="L858" t="s">
        <v>87</v>
      </c>
      <c r="M858" t="s">
        <v>194</v>
      </c>
      <c r="N858" t="s">
        <v>89</v>
      </c>
      <c r="O858" t="s">
        <v>90</v>
      </c>
      <c r="P858" t="s">
        <v>90</v>
      </c>
      <c r="Q858" t="s">
        <v>91</v>
      </c>
      <c r="R858" t="s">
        <v>197</v>
      </c>
      <c r="S858">
        <v>6</v>
      </c>
      <c r="T858">
        <v>6</v>
      </c>
      <c r="U858" s="2">
        <v>1978</v>
      </c>
      <c r="V858" s="2">
        <v>1978</v>
      </c>
      <c r="W858" s="1">
        <f t="shared" si="53"/>
        <v>44</v>
      </c>
      <c r="X858" s="1">
        <f t="shared" si="54"/>
        <v>44</v>
      </c>
      <c r="Y858" t="s">
        <v>93</v>
      </c>
      <c r="Z858" t="s">
        <v>94</v>
      </c>
      <c r="AA858" t="s">
        <v>161</v>
      </c>
      <c r="AB858" t="s">
        <v>140</v>
      </c>
      <c r="AC858" t="s">
        <v>117</v>
      </c>
      <c r="AE858">
        <v>0</v>
      </c>
      <c r="AF858" t="s">
        <v>98</v>
      </c>
      <c r="AG858" t="s">
        <v>98</v>
      </c>
      <c r="AH858" t="s">
        <v>118</v>
      </c>
      <c r="AI858" s="1">
        <f>VLOOKUP('Housing Data Set'!AH858, 'Look-Up Tab'!$B$3:$C$8,2,FALSE)</f>
        <v>2</v>
      </c>
      <c r="AJ858" t="s">
        <v>97</v>
      </c>
      <c r="AK858" t="s">
        <v>97</v>
      </c>
      <c r="AL858" t="s">
        <v>97</v>
      </c>
      <c r="AM858" t="s">
        <v>101</v>
      </c>
      <c r="AN858">
        <v>505</v>
      </c>
      <c r="AO858" t="s">
        <v>172</v>
      </c>
      <c r="AP858">
        <v>435</v>
      </c>
      <c r="AQ858">
        <v>0</v>
      </c>
      <c r="AR858">
        <v>940</v>
      </c>
      <c r="AS858" t="s">
        <v>103</v>
      </c>
      <c r="AT858" t="s">
        <v>98</v>
      </c>
      <c r="AU858" t="s">
        <v>105</v>
      </c>
      <c r="AV858" t="s">
        <v>106</v>
      </c>
      <c r="AW858">
        <v>1026</v>
      </c>
      <c r="AX858">
        <v>0</v>
      </c>
      <c r="AY858">
        <v>0</v>
      </c>
      <c r="AZ858">
        <v>1026</v>
      </c>
      <c r="BA858">
        <v>1</v>
      </c>
      <c r="BB858">
        <v>0</v>
      </c>
      <c r="BC858">
        <v>1</v>
      </c>
      <c r="BD858">
        <v>0</v>
      </c>
      <c r="BE858">
        <v>3</v>
      </c>
      <c r="BF858">
        <v>1</v>
      </c>
      <c r="BG858" t="s">
        <v>98</v>
      </c>
      <c r="BH858" s="1">
        <v>5</v>
      </c>
      <c r="BI858" t="s">
        <v>107</v>
      </c>
      <c r="BJ858" s="2">
        <v>0</v>
      </c>
      <c r="BK858" s="1">
        <f t="shared" si="55"/>
        <v>0</v>
      </c>
      <c r="BL858" t="s">
        <v>83</v>
      </c>
      <c r="BM858" t="s">
        <v>127</v>
      </c>
      <c r="BN858">
        <v>1981</v>
      </c>
      <c r="BO858" t="s">
        <v>102</v>
      </c>
      <c r="BP858">
        <v>2</v>
      </c>
      <c r="BQ858">
        <v>576</v>
      </c>
      <c r="BR858" t="s">
        <v>98</v>
      </c>
      <c r="BS858" t="s">
        <v>147</v>
      </c>
      <c r="BT858" t="s">
        <v>105</v>
      </c>
      <c r="BU858">
        <v>0</v>
      </c>
      <c r="BV858">
        <v>0</v>
      </c>
      <c r="BW858">
        <v>34</v>
      </c>
      <c r="BX858">
        <v>0</v>
      </c>
      <c r="BY858">
        <v>0</v>
      </c>
      <c r="BZ858">
        <v>0</v>
      </c>
      <c r="CA858" t="s">
        <v>83</v>
      </c>
      <c r="CB858" t="s">
        <v>134</v>
      </c>
      <c r="CC858" t="s">
        <v>83</v>
      </c>
      <c r="CD858">
        <v>0</v>
      </c>
      <c r="CE858">
        <v>10</v>
      </c>
      <c r="CF858">
        <v>2008</v>
      </c>
      <c r="CG858" t="s">
        <v>110</v>
      </c>
      <c r="CH858" t="s">
        <v>111</v>
      </c>
      <c r="CI858" s="3">
        <v>147000</v>
      </c>
    </row>
    <row r="859" spans="1:87" x14ac:dyDescent="0.3">
      <c r="A859" s="1">
        <v>858</v>
      </c>
      <c r="B859">
        <v>60</v>
      </c>
      <c r="C859" t="s">
        <v>81</v>
      </c>
      <c r="D859">
        <v>65</v>
      </c>
      <c r="E859" s="1">
        <v>8125</v>
      </c>
      <c r="F859" s="2" t="s">
        <v>82</v>
      </c>
      <c r="G859" s="1">
        <f t="shared" si="52"/>
        <v>1</v>
      </c>
      <c r="H859" t="s">
        <v>83</v>
      </c>
      <c r="I859" t="s">
        <v>84</v>
      </c>
      <c r="J859" t="s">
        <v>85</v>
      </c>
      <c r="K859" t="s">
        <v>86</v>
      </c>
      <c r="L859" t="s">
        <v>87</v>
      </c>
      <c r="M859" t="s">
        <v>88</v>
      </c>
      <c r="N859" t="s">
        <v>193</v>
      </c>
      <c r="O859" t="s">
        <v>90</v>
      </c>
      <c r="P859" t="s">
        <v>90</v>
      </c>
      <c r="Q859" t="s">
        <v>91</v>
      </c>
      <c r="R859" t="s">
        <v>92</v>
      </c>
      <c r="S859">
        <v>6</v>
      </c>
      <c r="T859">
        <v>5</v>
      </c>
      <c r="U859" s="2">
        <v>1994</v>
      </c>
      <c r="V859" s="2">
        <v>1995</v>
      </c>
      <c r="W859" s="1">
        <f t="shared" si="53"/>
        <v>28</v>
      </c>
      <c r="X859" s="1">
        <f t="shared" si="54"/>
        <v>27</v>
      </c>
      <c r="Y859" t="s">
        <v>93</v>
      </c>
      <c r="Z859" t="s">
        <v>94</v>
      </c>
      <c r="AA859" t="s">
        <v>140</v>
      </c>
      <c r="AB859" t="s">
        <v>140</v>
      </c>
      <c r="AC859" t="s">
        <v>117</v>
      </c>
      <c r="AE859">
        <v>0</v>
      </c>
      <c r="AF859" t="s">
        <v>98</v>
      </c>
      <c r="AG859" t="s">
        <v>98</v>
      </c>
      <c r="AH859" t="s">
        <v>99</v>
      </c>
      <c r="AI859" s="1">
        <f>VLOOKUP('Housing Data Set'!AH859, 'Look-Up Tab'!$B$3:$C$8,2,FALSE)</f>
        <v>3</v>
      </c>
      <c r="AJ859" t="s">
        <v>97</v>
      </c>
      <c r="AK859" t="s">
        <v>98</v>
      </c>
      <c r="AL859" t="s">
        <v>100</v>
      </c>
      <c r="AM859" t="s">
        <v>102</v>
      </c>
      <c r="AN859">
        <v>0</v>
      </c>
      <c r="AO859" t="s">
        <v>102</v>
      </c>
      <c r="AP859">
        <v>0</v>
      </c>
      <c r="AQ859">
        <v>702</v>
      </c>
      <c r="AR859">
        <v>702</v>
      </c>
      <c r="AS859" t="s">
        <v>103</v>
      </c>
      <c r="AT859" t="s">
        <v>97</v>
      </c>
      <c r="AU859" t="s">
        <v>105</v>
      </c>
      <c r="AV859" t="s">
        <v>106</v>
      </c>
      <c r="AW859">
        <v>702</v>
      </c>
      <c r="AX859">
        <v>779</v>
      </c>
      <c r="AY859">
        <v>0</v>
      </c>
      <c r="AZ859">
        <v>1481</v>
      </c>
      <c r="BA859">
        <v>0</v>
      </c>
      <c r="BB859">
        <v>0</v>
      </c>
      <c r="BC859">
        <v>2</v>
      </c>
      <c r="BD859">
        <v>1</v>
      </c>
      <c r="BE859">
        <v>3</v>
      </c>
      <c r="BF859">
        <v>1</v>
      </c>
      <c r="BG859" t="s">
        <v>98</v>
      </c>
      <c r="BH859" s="1">
        <v>6</v>
      </c>
      <c r="BI859" t="s">
        <v>107</v>
      </c>
      <c r="BJ859" s="2">
        <v>1</v>
      </c>
      <c r="BK859" s="1">
        <f t="shared" si="55"/>
        <v>1</v>
      </c>
      <c r="BL859" t="s">
        <v>98</v>
      </c>
      <c r="BM859" t="s">
        <v>108</v>
      </c>
      <c r="BN859">
        <v>1994</v>
      </c>
      <c r="BO859" t="s">
        <v>157</v>
      </c>
      <c r="BP859">
        <v>2</v>
      </c>
      <c r="BQ859">
        <v>343</v>
      </c>
      <c r="BR859" t="s">
        <v>98</v>
      </c>
      <c r="BS859" t="s">
        <v>98</v>
      </c>
      <c r="BT859" t="s">
        <v>105</v>
      </c>
      <c r="BU859">
        <v>0</v>
      </c>
      <c r="BV859">
        <v>36</v>
      </c>
      <c r="BW859">
        <v>0</v>
      </c>
      <c r="BX859">
        <v>0</v>
      </c>
      <c r="BY859">
        <v>0</v>
      </c>
      <c r="BZ859">
        <v>0</v>
      </c>
      <c r="CA859" t="s">
        <v>83</v>
      </c>
      <c r="CB859" t="s">
        <v>83</v>
      </c>
      <c r="CC859" t="s">
        <v>83</v>
      </c>
      <c r="CD859">
        <v>0</v>
      </c>
      <c r="CE859">
        <v>3</v>
      </c>
      <c r="CF859">
        <v>2009</v>
      </c>
      <c r="CG859" t="s">
        <v>110</v>
      </c>
      <c r="CH859" t="s">
        <v>111</v>
      </c>
      <c r="CI859" s="3">
        <v>174000</v>
      </c>
    </row>
    <row r="860" spans="1:87" x14ac:dyDescent="0.3">
      <c r="A860" s="1">
        <v>859</v>
      </c>
      <c r="B860">
        <v>20</v>
      </c>
      <c r="C860" t="s">
        <v>81</v>
      </c>
      <c r="D860">
        <v>80</v>
      </c>
      <c r="E860" s="1">
        <v>10400</v>
      </c>
      <c r="F860" s="2" t="s">
        <v>82</v>
      </c>
      <c r="G860" s="1">
        <f t="shared" si="52"/>
        <v>1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88</v>
      </c>
      <c r="N860" t="s">
        <v>138</v>
      </c>
      <c r="O860" t="s">
        <v>90</v>
      </c>
      <c r="P860" t="s">
        <v>90</v>
      </c>
      <c r="Q860" t="s">
        <v>91</v>
      </c>
      <c r="R860" t="s">
        <v>115</v>
      </c>
      <c r="S860">
        <v>7</v>
      </c>
      <c r="T860">
        <v>5</v>
      </c>
      <c r="U860" s="2">
        <v>1976</v>
      </c>
      <c r="V860" s="2">
        <v>1976</v>
      </c>
      <c r="W860" s="1">
        <f t="shared" si="53"/>
        <v>46</v>
      </c>
      <c r="X860" s="1">
        <f t="shared" si="54"/>
        <v>46</v>
      </c>
      <c r="Y860" t="s">
        <v>93</v>
      </c>
      <c r="Z860" t="s">
        <v>94</v>
      </c>
      <c r="AA860" t="s">
        <v>140</v>
      </c>
      <c r="AB860" t="s">
        <v>140</v>
      </c>
      <c r="AC860" t="s">
        <v>96</v>
      </c>
      <c r="AE860">
        <v>189</v>
      </c>
      <c r="AF860" t="s">
        <v>98</v>
      </c>
      <c r="AG860" t="s">
        <v>98</v>
      </c>
      <c r="AH860" t="s">
        <v>118</v>
      </c>
      <c r="AI860" s="1">
        <f>VLOOKUP('Housing Data Set'!AH860, 'Look-Up Tab'!$B$3:$C$8,2,FALSE)</f>
        <v>2</v>
      </c>
      <c r="AJ860" t="s">
        <v>97</v>
      </c>
      <c r="AK860" t="s">
        <v>98</v>
      </c>
      <c r="AL860" t="s">
        <v>100</v>
      </c>
      <c r="AM860" t="s">
        <v>102</v>
      </c>
      <c r="AN860">
        <v>0</v>
      </c>
      <c r="AO860" t="s">
        <v>102</v>
      </c>
      <c r="AP860">
        <v>0</v>
      </c>
      <c r="AQ860">
        <v>1090</v>
      </c>
      <c r="AR860">
        <v>1090</v>
      </c>
      <c r="AS860" t="s">
        <v>103</v>
      </c>
      <c r="AT860" t="s">
        <v>98</v>
      </c>
      <c r="AU860" t="s">
        <v>105</v>
      </c>
      <c r="AV860" t="s">
        <v>106</v>
      </c>
      <c r="AW860">
        <v>1370</v>
      </c>
      <c r="AX860">
        <v>0</v>
      </c>
      <c r="AY860">
        <v>0</v>
      </c>
      <c r="AZ860">
        <v>1370</v>
      </c>
      <c r="BA860">
        <v>0</v>
      </c>
      <c r="BB860">
        <v>0</v>
      </c>
      <c r="BC860">
        <v>2</v>
      </c>
      <c r="BD860">
        <v>0</v>
      </c>
      <c r="BE860">
        <v>3</v>
      </c>
      <c r="BF860">
        <v>1</v>
      </c>
      <c r="BG860" t="s">
        <v>98</v>
      </c>
      <c r="BH860" s="1">
        <v>6</v>
      </c>
      <c r="BI860" t="s">
        <v>107</v>
      </c>
      <c r="BJ860" s="2">
        <v>1</v>
      </c>
      <c r="BK860" s="1">
        <f t="shared" si="55"/>
        <v>1</v>
      </c>
      <c r="BL860" t="s">
        <v>98</v>
      </c>
      <c r="BM860" t="s">
        <v>108</v>
      </c>
      <c r="BN860">
        <v>1976</v>
      </c>
      <c r="BO860" t="s">
        <v>109</v>
      </c>
      <c r="BP860">
        <v>2</v>
      </c>
      <c r="BQ860">
        <v>479</v>
      </c>
      <c r="BR860" t="s">
        <v>98</v>
      </c>
      <c r="BS860" t="s">
        <v>98</v>
      </c>
      <c r="BT860" t="s">
        <v>105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 t="s">
        <v>83</v>
      </c>
      <c r="CB860" t="s">
        <v>134</v>
      </c>
      <c r="CC860" t="s">
        <v>83</v>
      </c>
      <c r="CD860">
        <v>0</v>
      </c>
      <c r="CE860">
        <v>6</v>
      </c>
      <c r="CF860">
        <v>2009</v>
      </c>
      <c r="CG860" t="s">
        <v>110</v>
      </c>
      <c r="CH860" t="s">
        <v>219</v>
      </c>
      <c r="CI860" s="3">
        <v>152000</v>
      </c>
    </row>
    <row r="861" spans="1:87" x14ac:dyDescent="0.3">
      <c r="A861" s="1">
        <v>860</v>
      </c>
      <c r="B861">
        <v>60</v>
      </c>
      <c r="C861" t="s">
        <v>81</v>
      </c>
      <c r="D861" t="s">
        <v>83</v>
      </c>
      <c r="E861" s="1">
        <v>11029</v>
      </c>
      <c r="F861" s="2" t="s">
        <v>82</v>
      </c>
      <c r="G861" s="1">
        <f t="shared" si="52"/>
        <v>1</v>
      </c>
      <c r="H861" t="s">
        <v>83</v>
      </c>
      <c r="I861" t="s">
        <v>120</v>
      </c>
      <c r="J861" t="s">
        <v>85</v>
      </c>
      <c r="K861" t="s">
        <v>86</v>
      </c>
      <c r="L861" t="s">
        <v>122</v>
      </c>
      <c r="M861" t="s">
        <v>88</v>
      </c>
      <c r="N861" t="s">
        <v>138</v>
      </c>
      <c r="O861" t="s">
        <v>204</v>
      </c>
      <c r="P861" t="s">
        <v>90</v>
      </c>
      <c r="Q861" t="s">
        <v>91</v>
      </c>
      <c r="R861" t="s">
        <v>92</v>
      </c>
      <c r="S861">
        <v>6</v>
      </c>
      <c r="T861">
        <v>7</v>
      </c>
      <c r="U861" s="2">
        <v>1968</v>
      </c>
      <c r="V861" s="2">
        <v>1984</v>
      </c>
      <c r="W861" s="1">
        <f t="shared" si="53"/>
        <v>54</v>
      </c>
      <c r="X861" s="1">
        <f t="shared" si="54"/>
        <v>38</v>
      </c>
      <c r="Y861" t="s">
        <v>93</v>
      </c>
      <c r="Z861" t="s">
        <v>94</v>
      </c>
      <c r="AA861" t="s">
        <v>140</v>
      </c>
      <c r="AB861" t="s">
        <v>140</v>
      </c>
      <c r="AC861" t="s">
        <v>96</v>
      </c>
      <c r="AE861">
        <v>220</v>
      </c>
      <c r="AF861" t="s">
        <v>98</v>
      </c>
      <c r="AG861" t="s">
        <v>98</v>
      </c>
      <c r="AH861" t="s">
        <v>118</v>
      </c>
      <c r="AI861" s="1">
        <f>VLOOKUP('Housing Data Set'!AH861, 'Look-Up Tab'!$B$3:$C$8,2,FALSE)</f>
        <v>2</v>
      </c>
      <c r="AJ861" t="s">
        <v>98</v>
      </c>
      <c r="AK861" t="s">
        <v>98</v>
      </c>
      <c r="AL861" t="s">
        <v>121</v>
      </c>
      <c r="AM861" t="s">
        <v>141</v>
      </c>
      <c r="AN861">
        <v>619</v>
      </c>
      <c r="AO861" t="s">
        <v>102</v>
      </c>
      <c r="AP861">
        <v>0</v>
      </c>
      <c r="AQ861">
        <v>435</v>
      </c>
      <c r="AR861">
        <v>1054</v>
      </c>
      <c r="AS861" t="s">
        <v>103</v>
      </c>
      <c r="AT861" t="s">
        <v>98</v>
      </c>
      <c r="AU861" t="s">
        <v>105</v>
      </c>
      <c r="AV861" t="s">
        <v>106</v>
      </c>
      <c r="AW861">
        <v>1512</v>
      </c>
      <c r="AX861">
        <v>1142</v>
      </c>
      <c r="AY861">
        <v>0</v>
      </c>
      <c r="AZ861">
        <v>2654</v>
      </c>
      <c r="BA861">
        <v>1</v>
      </c>
      <c r="BB861">
        <v>0</v>
      </c>
      <c r="BC861">
        <v>2</v>
      </c>
      <c r="BD861">
        <v>1</v>
      </c>
      <c r="BE861">
        <v>4</v>
      </c>
      <c r="BF861">
        <v>1</v>
      </c>
      <c r="BG861" t="s">
        <v>97</v>
      </c>
      <c r="BH861" s="1">
        <v>9</v>
      </c>
      <c r="BI861" t="s">
        <v>107</v>
      </c>
      <c r="BJ861" s="2">
        <v>1</v>
      </c>
      <c r="BK861" s="1">
        <f t="shared" si="55"/>
        <v>1</v>
      </c>
      <c r="BL861" t="s">
        <v>97</v>
      </c>
      <c r="BM861" t="s">
        <v>108</v>
      </c>
      <c r="BN861">
        <v>1968</v>
      </c>
      <c r="BO861" t="s">
        <v>102</v>
      </c>
      <c r="BP861">
        <v>2</v>
      </c>
      <c r="BQ861">
        <v>619</v>
      </c>
      <c r="BR861" t="s">
        <v>98</v>
      </c>
      <c r="BS861" t="s">
        <v>98</v>
      </c>
      <c r="BT861" t="s">
        <v>105</v>
      </c>
      <c r="BU861">
        <v>0</v>
      </c>
      <c r="BV861">
        <v>65</v>
      </c>
      <c r="BW861">
        <v>0</v>
      </c>
      <c r="BX861">
        <v>0</v>
      </c>
      <c r="BY861">
        <v>222</v>
      </c>
      <c r="BZ861">
        <v>0</v>
      </c>
      <c r="CA861" t="s">
        <v>83</v>
      </c>
      <c r="CB861" t="s">
        <v>83</v>
      </c>
      <c r="CC861" t="s">
        <v>83</v>
      </c>
      <c r="CD861">
        <v>0</v>
      </c>
      <c r="CE861">
        <v>8</v>
      </c>
      <c r="CF861">
        <v>2006</v>
      </c>
      <c r="CG861" t="s">
        <v>110</v>
      </c>
      <c r="CH861" t="s">
        <v>111</v>
      </c>
      <c r="CI861" s="3">
        <v>250000</v>
      </c>
    </row>
    <row r="862" spans="1:87" x14ac:dyDescent="0.3">
      <c r="A862" s="1">
        <v>861</v>
      </c>
      <c r="B862">
        <v>50</v>
      </c>
      <c r="C862" t="s">
        <v>81</v>
      </c>
      <c r="D862">
        <v>55</v>
      </c>
      <c r="E862" s="1">
        <v>7642</v>
      </c>
      <c r="F862" s="2" t="s">
        <v>82</v>
      </c>
      <c r="G862" s="1">
        <f t="shared" si="52"/>
        <v>1</v>
      </c>
      <c r="H862" t="s">
        <v>83</v>
      </c>
      <c r="I862" t="s">
        <v>84</v>
      </c>
      <c r="J862" t="s">
        <v>85</v>
      </c>
      <c r="K862" t="s">
        <v>86</v>
      </c>
      <c r="L862" t="s">
        <v>122</v>
      </c>
      <c r="M862" t="s">
        <v>88</v>
      </c>
      <c r="N862" t="s">
        <v>123</v>
      </c>
      <c r="O862" t="s">
        <v>90</v>
      </c>
      <c r="P862" t="s">
        <v>90</v>
      </c>
      <c r="Q862" t="s">
        <v>91</v>
      </c>
      <c r="R862" t="s">
        <v>132</v>
      </c>
      <c r="S862">
        <v>7</v>
      </c>
      <c r="T862">
        <v>8</v>
      </c>
      <c r="U862" s="2">
        <v>1918</v>
      </c>
      <c r="V862" s="2">
        <v>1998</v>
      </c>
      <c r="W862" s="1">
        <f t="shared" si="53"/>
        <v>104</v>
      </c>
      <c r="X862" s="1">
        <f t="shared" si="54"/>
        <v>24</v>
      </c>
      <c r="Y862" t="s">
        <v>93</v>
      </c>
      <c r="Z862" t="s">
        <v>94</v>
      </c>
      <c r="AA862" t="s">
        <v>124</v>
      </c>
      <c r="AB862" t="s">
        <v>124</v>
      </c>
      <c r="AC862" t="s">
        <v>117</v>
      </c>
      <c r="AE862">
        <v>0</v>
      </c>
      <c r="AF862" t="s">
        <v>97</v>
      </c>
      <c r="AG862" t="s">
        <v>98</v>
      </c>
      <c r="AH862" t="s">
        <v>126</v>
      </c>
      <c r="AI862" s="1">
        <f>VLOOKUP('Housing Data Set'!AH862, 'Look-Up Tab'!$B$3:$C$8,2,FALSE)</f>
        <v>1</v>
      </c>
      <c r="AJ862" t="s">
        <v>98</v>
      </c>
      <c r="AK862" t="s">
        <v>98</v>
      </c>
      <c r="AL862" t="s">
        <v>100</v>
      </c>
      <c r="AM862" t="s">
        <v>102</v>
      </c>
      <c r="AN862">
        <v>0</v>
      </c>
      <c r="AO862" t="s">
        <v>102</v>
      </c>
      <c r="AP862">
        <v>0</v>
      </c>
      <c r="AQ862">
        <v>912</v>
      </c>
      <c r="AR862">
        <v>912</v>
      </c>
      <c r="AS862" t="s">
        <v>103</v>
      </c>
      <c r="AT862" t="s">
        <v>97</v>
      </c>
      <c r="AU862" t="s">
        <v>105</v>
      </c>
      <c r="AV862" t="s">
        <v>106</v>
      </c>
      <c r="AW862">
        <v>912</v>
      </c>
      <c r="AX862">
        <v>514</v>
      </c>
      <c r="AY862">
        <v>0</v>
      </c>
      <c r="AZ862">
        <v>1426</v>
      </c>
      <c r="BA862">
        <v>0</v>
      </c>
      <c r="BB862">
        <v>0</v>
      </c>
      <c r="BC862">
        <v>1</v>
      </c>
      <c r="BD862">
        <v>1</v>
      </c>
      <c r="BE862">
        <v>3</v>
      </c>
      <c r="BF862">
        <v>1</v>
      </c>
      <c r="BG862" t="s">
        <v>97</v>
      </c>
      <c r="BH862" s="1">
        <v>7</v>
      </c>
      <c r="BI862" t="s">
        <v>107</v>
      </c>
      <c r="BJ862" s="2">
        <v>1</v>
      </c>
      <c r="BK862" s="1">
        <f t="shared" si="55"/>
        <v>1</v>
      </c>
      <c r="BL862" t="s">
        <v>97</v>
      </c>
      <c r="BM862" t="s">
        <v>127</v>
      </c>
      <c r="BN862">
        <v>1925</v>
      </c>
      <c r="BO862" t="s">
        <v>102</v>
      </c>
      <c r="BP862">
        <v>1</v>
      </c>
      <c r="BQ862">
        <v>216</v>
      </c>
      <c r="BR862" t="s">
        <v>98</v>
      </c>
      <c r="BS862" t="s">
        <v>98</v>
      </c>
      <c r="BT862" t="s">
        <v>105</v>
      </c>
      <c r="BU862">
        <v>0</v>
      </c>
      <c r="BV862">
        <v>240</v>
      </c>
      <c r="BW862">
        <v>0</v>
      </c>
      <c r="BX862">
        <v>0</v>
      </c>
      <c r="BY862">
        <v>0</v>
      </c>
      <c r="BZ862">
        <v>0</v>
      </c>
      <c r="CA862" t="s">
        <v>83</v>
      </c>
      <c r="CB862" t="s">
        <v>165</v>
      </c>
      <c r="CC862" t="s">
        <v>83</v>
      </c>
      <c r="CD862">
        <v>0</v>
      </c>
      <c r="CE862">
        <v>6</v>
      </c>
      <c r="CF862">
        <v>2007</v>
      </c>
      <c r="CG862" t="s">
        <v>110</v>
      </c>
      <c r="CH862" t="s">
        <v>111</v>
      </c>
      <c r="CI862" s="3">
        <v>189950</v>
      </c>
    </row>
    <row r="863" spans="1:87" x14ac:dyDescent="0.3">
      <c r="A863" s="1">
        <v>862</v>
      </c>
      <c r="B863">
        <v>190</v>
      </c>
      <c r="C863" t="s">
        <v>81</v>
      </c>
      <c r="D863">
        <v>75</v>
      </c>
      <c r="E863" s="1">
        <v>11625</v>
      </c>
      <c r="F863" s="2" t="s">
        <v>82</v>
      </c>
      <c r="G863" s="1">
        <f t="shared" si="52"/>
        <v>1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88</v>
      </c>
      <c r="N863" t="s">
        <v>151</v>
      </c>
      <c r="O863" t="s">
        <v>90</v>
      </c>
      <c r="P863" t="s">
        <v>90</v>
      </c>
      <c r="Q863" t="s">
        <v>149</v>
      </c>
      <c r="R863" t="s">
        <v>115</v>
      </c>
      <c r="S863">
        <v>5</v>
      </c>
      <c r="T863">
        <v>4</v>
      </c>
      <c r="U863" s="2">
        <v>1965</v>
      </c>
      <c r="V863" s="2">
        <v>1965</v>
      </c>
      <c r="W863" s="1">
        <f t="shared" si="53"/>
        <v>57</v>
      </c>
      <c r="X863" s="1">
        <f t="shared" si="54"/>
        <v>57</v>
      </c>
      <c r="Y863" t="s">
        <v>152</v>
      </c>
      <c r="Z863" t="s">
        <v>94</v>
      </c>
      <c r="AA863" t="s">
        <v>161</v>
      </c>
      <c r="AB863" t="s">
        <v>140</v>
      </c>
      <c r="AC863" t="s">
        <v>117</v>
      </c>
      <c r="AE863">
        <v>0</v>
      </c>
      <c r="AF863" t="s">
        <v>98</v>
      </c>
      <c r="AG863" t="s">
        <v>98</v>
      </c>
      <c r="AH863" t="s">
        <v>99</v>
      </c>
      <c r="AI863" s="1">
        <f>VLOOKUP('Housing Data Set'!AH863, 'Look-Up Tab'!$B$3:$C$8,2,FALSE)</f>
        <v>3</v>
      </c>
      <c r="AJ863" t="s">
        <v>98</v>
      </c>
      <c r="AK863" t="s">
        <v>98</v>
      </c>
      <c r="AL863" t="s">
        <v>121</v>
      </c>
      <c r="AM863" t="s">
        <v>141</v>
      </c>
      <c r="AN863">
        <v>841</v>
      </c>
      <c r="AO863" t="s">
        <v>102</v>
      </c>
      <c r="AP863">
        <v>0</v>
      </c>
      <c r="AQ863">
        <v>198</v>
      </c>
      <c r="AR863">
        <v>1039</v>
      </c>
      <c r="AS863" t="s">
        <v>103</v>
      </c>
      <c r="AT863" t="s">
        <v>104</v>
      </c>
      <c r="AU863" t="s">
        <v>105</v>
      </c>
      <c r="AV863" t="s">
        <v>106</v>
      </c>
      <c r="AW863">
        <v>1039</v>
      </c>
      <c r="AX863">
        <v>0</v>
      </c>
      <c r="AY863">
        <v>0</v>
      </c>
      <c r="AZ863">
        <v>1039</v>
      </c>
      <c r="BA863">
        <v>1</v>
      </c>
      <c r="BB863">
        <v>0</v>
      </c>
      <c r="BC863">
        <v>1</v>
      </c>
      <c r="BD863">
        <v>1</v>
      </c>
      <c r="BE863">
        <v>3</v>
      </c>
      <c r="BF863">
        <v>1</v>
      </c>
      <c r="BG863" t="s">
        <v>98</v>
      </c>
      <c r="BH863" s="1">
        <v>6</v>
      </c>
      <c r="BI863" t="s">
        <v>107</v>
      </c>
      <c r="BJ863" s="2">
        <v>0</v>
      </c>
      <c r="BK863" s="1">
        <f t="shared" si="55"/>
        <v>0</v>
      </c>
      <c r="BL863" t="s">
        <v>83</v>
      </c>
      <c r="BM863" t="s">
        <v>108</v>
      </c>
      <c r="BN863">
        <v>1965</v>
      </c>
      <c r="BO863" t="s">
        <v>102</v>
      </c>
      <c r="BP863">
        <v>2</v>
      </c>
      <c r="BQ863">
        <v>504</v>
      </c>
      <c r="BR863" t="s">
        <v>98</v>
      </c>
      <c r="BS863" t="s">
        <v>98</v>
      </c>
      <c r="BT863" t="s">
        <v>105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 t="s">
        <v>83</v>
      </c>
      <c r="CB863" t="s">
        <v>83</v>
      </c>
      <c r="CC863" t="s">
        <v>83</v>
      </c>
      <c r="CD863">
        <v>0</v>
      </c>
      <c r="CE863">
        <v>4</v>
      </c>
      <c r="CF863">
        <v>2010</v>
      </c>
      <c r="CG863" t="s">
        <v>110</v>
      </c>
      <c r="CH863" t="s">
        <v>111</v>
      </c>
      <c r="CI863" s="3">
        <v>131500</v>
      </c>
    </row>
    <row r="864" spans="1:87" x14ac:dyDescent="0.3">
      <c r="A864" s="1">
        <v>863</v>
      </c>
      <c r="B864">
        <v>20</v>
      </c>
      <c r="C864" t="s">
        <v>81</v>
      </c>
      <c r="D864">
        <v>81</v>
      </c>
      <c r="E864" s="1">
        <v>9672</v>
      </c>
      <c r="F864" s="2" t="s">
        <v>82</v>
      </c>
      <c r="G864" s="1">
        <f t="shared" si="52"/>
        <v>1</v>
      </c>
      <c r="H864" t="s">
        <v>83</v>
      </c>
      <c r="I864" t="s">
        <v>84</v>
      </c>
      <c r="J864" t="s">
        <v>85</v>
      </c>
      <c r="K864" t="s">
        <v>86</v>
      </c>
      <c r="L864" t="s">
        <v>122</v>
      </c>
      <c r="M864" t="s">
        <v>88</v>
      </c>
      <c r="N864" t="s">
        <v>170</v>
      </c>
      <c r="O864" t="s">
        <v>90</v>
      </c>
      <c r="P864" t="s">
        <v>90</v>
      </c>
      <c r="Q864" t="s">
        <v>91</v>
      </c>
      <c r="R864" t="s">
        <v>115</v>
      </c>
      <c r="S864">
        <v>6</v>
      </c>
      <c r="T864">
        <v>5</v>
      </c>
      <c r="U864" s="2">
        <v>1984</v>
      </c>
      <c r="V864" s="2">
        <v>1985</v>
      </c>
      <c r="W864" s="1">
        <f t="shared" si="53"/>
        <v>38</v>
      </c>
      <c r="X864" s="1">
        <f t="shared" si="54"/>
        <v>37</v>
      </c>
      <c r="Y864" t="s">
        <v>152</v>
      </c>
      <c r="Z864" t="s">
        <v>94</v>
      </c>
      <c r="AA864" t="s">
        <v>140</v>
      </c>
      <c r="AB864" t="s">
        <v>161</v>
      </c>
      <c r="AC864" t="s">
        <v>117</v>
      </c>
      <c r="AE864">
        <v>0</v>
      </c>
      <c r="AF864" t="s">
        <v>98</v>
      </c>
      <c r="AG864" t="s">
        <v>98</v>
      </c>
      <c r="AH864" t="s">
        <v>99</v>
      </c>
      <c r="AI864" s="1">
        <f>VLOOKUP('Housing Data Set'!AH864, 'Look-Up Tab'!$B$3:$C$8,2,FALSE)</f>
        <v>3</v>
      </c>
      <c r="AJ864" t="s">
        <v>97</v>
      </c>
      <c r="AK864" t="s">
        <v>98</v>
      </c>
      <c r="AL864" t="s">
        <v>100</v>
      </c>
      <c r="AM864" t="s">
        <v>101</v>
      </c>
      <c r="AN864">
        <v>338</v>
      </c>
      <c r="AO864" t="s">
        <v>102</v>
      </c>
      <c r="AP864">
        <v>0</v>
      </c>
      <c r="AQ864">
        <v>702</v>
      </c>
      <c r="AR864">
        <v>1040</v>
      </c>
      <c r="AS864" t="s">
        <v>103</v>
      </c>
      <c r="AT864" t="s">
        <v>98</v>
      </c>
      <c r="AU864" t="s">
        <v>105</v>
      </c>
      <c r="AV864" t="s">
        <v>106</v>
      </c>
      <c r="AW864">
        <v>1097</v>
      </c>
      <c r="AX864">
        <v>0</v>
      </c>
      <c r="AY864">
        <v>0</v>
      </c>
      <c r="AZ864">
        <v>1097</v>
      </c>
      <c r="BA864">
        <v>0</v>
      </c>
      <c r="BB864">
        <v>0</v>
      </c>
      <c r="BC864">
        <v>2</v>
      </c>
      <c r="BD864">
        <v>0</v>
      </c>
      <c r="BE864">
        <v>3</v>
      </c>
      <c r="BF864">
        <v>1</v>
      </c>
      <c r="BG864" t="s">
        <v>98</v>
      </c>
      <c r="BH864" s="1">
        <v>6</v>
      </c>
      <c r="BI864" t="s">
        <v>107</v>
      </c>
      <c r="BJ864" s="2">
        <v>0</v>
      </c>
      <c r="BK864" s="1">
        <f t="shared" si="55"/>
        <v>0</v>
      </c>
      <c r="BL864" t="s">
        <v>83</v>
      </c>
      <c r="BM864" t="s">
        <v>108</v>
      </c>
      <c r="BN864">
        <v>1986</v>
      </c>
      <c r="BO864" t="s">
        <v>102</v>
      </c>
      <c r="BP864">
        <v>2</v>
      </c>
      <c r="BQ864">
        <v>480</v>
      </c>
      <c r="BR864" t="s">
        <v>98</v>
      </c>
      <c r="BS864" t="s">
        <v>98</v>
      </c>
      <c r="BT864" t="s">
        <v>105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 t="s">
        <v>83</v>
      </c>
      <c r="CB864" t="s">
        <v>165</v>
      </c>
      <c r="CC864" t="s">
        <v>83</v>
      </c>
      <c r="CD864">
        <v>0</v>
      </c>
      <c r="CE864">
        <v>5</v>
      </c>
      <c r="CF864">
        <v>2010</v>
      </c>
      <c r="CG864" t="s">
        <v>110</v>
      </c>
      <c r="CH864" t="s">
        <v>111</v>
      </c>
      <c r="CI864" s="3">
        <v>152000</v>
      </c>
    </row>
    <row r="865" spans="1:87" x14ac:dyDescent="0.3">
      <c r="A865" s="1">
        <v>864</v>
      </c>
      <c r="B865">
        <v>20</v>
      </c>
      <c r="C865" t="s">
        <v>81</v>
      </c>
      <c r="D865">
        <v>70</v>
      </c>
      <c r="E865" s="1">
        <v>7931</v>
      </c>
      <c r="F865" s="2" t="s">
        <v>82</v>
      </c>
      <c r="G865" s="1">
        <f t="shared" si="52"/>
        <v>1</v>
      </c>
      <c r="H865" t="s">
        <v>83</v>
      </c>
      <c r="I865" t="s">
        <v>84</v>
      </c>
      <c r="J865" t="s">
        <v>85</v>
      </c>
      <c r="K865" t="s">
        <v>86</v>
      </c>
      <c r="L865" t="s">
        <v>87</v>
      </c>
      <c r="M865" t="s">
        <v>88</v>
      </c>
      <c r="N865" t="s">
        <v>162</v>
      </c>
      <c r="O865" t="s">
        <v>90</v>
      </c>
      <c r="P865" t="s">
        <v>90</v>
      </c>
      <c r="Q865" t="s">
        <v>91</v>
      </c>
      <c r="R865" t="s">
        <v>115</v>
      </c>
      <c r="S865">
        <v>5</v>
      </c>
      <c r="T865">
        <v>5</v>
      </c>
      <c r="U865" s="2">
        <v>1959</v>
      </c>
      <c r="V865" s="2">
        <v>1959</v>
      </c>
      <c r="W865" s="1">
        <f t="shared" si="53"/>
        <v>63</v>
      </c>
      <c r="X865" s="1">
        <f t="shared" si="54"/>
        <v>63</v>
      </c>
      <c r="Y865" t="s">
        <v>152</v>
      </c>
      <c r="Z865" t="s">
        <v>94</v>
      </c>
      <c r="AA865" t="s">
        <v>96</v>
      </c>
      <c r="AB865" t="s">
        <v>161</v>
      </c>
      <c r="AC865" t="s">
        <v>117</v>
      </c>
      <c r="AE865">
        <v>0</v>
      </c>
      <c r="AF865" t="s">
        <v>98</v>
      </c>
      <c r="AG865" t="s">
        <v>98</v>
      </c>
      <c r="AH865" t="s">
        <v>118</v>
      </c>
      <c r="AI865" s="1">
        <f>VLOOKUP('Housing Data Set'!AH865, 'Look-Up Tab'!$B$3:$C$8,2,FALSE)</f>
        <v>2</v>
      </c>
      <c r="AJ865" t="s">
        <v>98</v>
      </c>
      <c r="AK865" t="s">
        <v>98</v>
      </c>
      <c r="AL865" t="s">
        <v>100</v>
      </c>
      <c r="AM865" t="s">
        <v>141</v>
      </c>
      <c r="AN865">
        <v>1148</v>
      </c>
      <c r="AO865" t="s">
        <v>102</v>
      </c>
      <c r="AP865">
        <v>0</v>
      </c>
      <c r="AQ865">
        <v>0</v>
      </c>
      <c r="AR865">
        <v>1148</v>
      </c>
      <c r="AS865" t="s">
        <v>103</v>
      </c>
      <c r="AT865" t="s">
        <v>98</v>
      </c>
      <c r="AU865" t="s">
        <v>105</v>
      </c>
      <c r="AV865" t="s">
        <v>106</v>
      </c>
      <c r="AW865">
        <v>1148</v>
      </c>
      <c r="AX865">
        <v>0</v>
      </c>
      <c r="AY865">
        <v>0</v>
      </c>
      <c r="AZ865">
        <v>1148</v>
      </c>
      <c r="BA865">
        <v>1</v>
      </c>
      <c r="BB865">
        <v>0</v>
      </c>
      <c r="BC865">
        <v>1</v>
      </c>
      <c r="BD865">
        <v>0</v>
      </c>
      <c r="BE865">
        <v>3</v>
      </c>
      <c r="BF865">
        <v>1</v>
      </c>
      <c r="BG865" t="s">
        <v>98</v>
      </c>
      <c r="BH865" s="1">
        <v>6</v>
      </c>
      <c r="BI865" t="s">
        <v>107</v>
      </c>
      <c r="BJ865" s="2">
        <v>0</v>
      </c>
      <c r="BK865" s="1">
        <f t="shared" si="55"/>
        <v>0</v>
      </c>
      <c r="BL865" t="s">
        <v>83</v>
      </c>
      <c r="BM865" t="s">
        <v>108</v>
      </c>
      <c r="BN865">
        <v>1959</v>
      </c>
      <c r="BO865" t="s">
        <v>102</v>
      </c>
      <c r="BP865">
        <v>1</v>
      </c>
      <c r="BQ865">
        <v>672</v>
      </c>
      <c r="BR865" t="s">
        <v>98</v>
      </c>
      <c r="BS865" t="s">
        <v>98</v>
      </c>
      <c r="BT865" t="s">
        <v>105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 t="s">
        <v>83</v>
      </c>
      <c r="CB865" t="s">
        <v>165</v>
      </c>
      <c r="CC865" t="s">
        <v>83</v>
      </c>
      <c r="CD865">
        <v>0</v>
      </c>
      <c r="CE865">
        <v>7</v>
      </c>
      <c r="CF865">
        <v>2009</v>
      </c>
      <c r="CG865" t="s">
        <v>110</v>
      </c>
      <c r="CH865" t="s">
        <v>111</v>
      </c>
      <c r="CI865" s="3">
        <v>132500</v>
      </c>
    </row>
    <row r="866" spans="1:87" x14ac:dyDescent="0.3">
      <c r="A866" s="1">
        <v>865</v>
      </c>
      <c r="B866">
        <v>20</v>
      </c>
      <c r="C866" t="s">
        <v>192</v>
      </c>
      <c r="D866">
        <v>72</v>
      </c>
      <c r="E866" s="1">
        <v>8640</v>
      </c>
      <c r="F866" s="2" t="s">
        <v>82</v>
      </c>
      <c r="G866" s="1">
        <f t="shared" si="52"/>
        <v>1</v>
      </c>
      <c r="H866" t="s">
        <v>83</v>
      </c>
      <c r="I866" t="s">
        <v>84</v>
      </c>
      <c r="J866" t="s">
        <v>85</v>
      </c>
      <c r="K866" t="s">
        <v>86</v>
      </c>
      <c r="L866" t="s">
        <v>87</v>
      </c>
      <c r="M866" t="s">
        <v>88</v>
      </c>
      <c r="N866" t="s">
        <v>136</v>
      </c>
      <c r="O866" t="s">
        <v>90</v>
      </c>
      <c r="P866" t="s">
        <v>90</v>
      </c>
      <c r="Q866" t="s">
        <v>91</v>
      </c>
      <c r="R866" t="s">
        <v>115</v>
      </c>
      <c r="S866">
        <v>7</v>
      </c>
      <c r="T866">
        <v>5</v>
      </c>
      <c r="U866" s="2">
        <v>2007</v>
      </c>
      <c r="V866" s="2">
        <v>2008</v>
      </c>
      <c r="W866" s="1">
        <f t="shared" si="53"/>
        <v>15</v>
      </c>
      <c r="X866" s="1">
        <f t="shared" si="54"/>
        <v>14</v>
      </c>
      <c r="Y866" t="s">
        <v>93</v>
      </c>
      <c r="Z866" t="s">
        <v>94</v>
      </c>
      <c r="AA866" t="s">
        <v>95</v>
      </c>
      <c r="AB866" t="s">
        <v>95</v>
      </c>
      <c r="AC866" t="s">
        <v>117</v>
      </c>
      <c r="AE866">
        <v>0</v>
      </c>
      <c r="AF866" t="s">
        <v>97</v>
      </c>
      <c r="AG866" t="s">
        <v>98</v>
      </c>
      <c r="AH866" t="s">
        <v>99</v>
      </c>
      <c r="AI866" s="1">
        <f>VLOOKUP('Housing Data Set'!AH866, 'Look-Up Tab'!$B$3:$C$8,2,FALSE)</f>
        <v>3</v>
      </c>
      <c r="AJ866" t="s">
        <v>104</v>
      </c>
      <c r="AK866" t="s">
        <v>98</v>
      </c>
      <c r="AL866" t="s">
        <v>100</v>
      </c>
      <c r="AM866" t="s">
        <v>102</v>
      </c>
      <c r="AN866">
        <v>0</v>
      </c>
      <c r="AO866" t="s">
        <v>102</v>
      </c>
      <c r="AP866">
        <v>0</v>
      </c>
      <c r="AQ866">
        <v>1372</v>
      </c>
      <c r="AR866">
        <v>1372</v>
      </c>
      <c r="AS866" t="s">
        <v>103</v>
      </c>
      <c r="AT866" t="s">
        <v>104</v>
      </c>
      <c r="AU866" t="s">
        <v>105</v>
      </c>
      <c r="AV866" t="s">
        <v>106</v>
      </c>
      <c r="AW866">
        <v>1372</v>
      </c>
      <c r="AX866">
        <v>0</v>
      </c>
      <c r="AY866">
        <v>0</v>
      </c>
      <c r="AZ866">
        <v>1372</v>
      </c>
      <c r="BA866">
        <v>0</v>
      </c>
      <c r="BB866">
        <v>0</v>
      </c>
      <c r="BC866">
        <v>2</v>
      </c>
      <c r="BD866">
        <v>0</v>
      </c>
      <c r="BE866">
        <v>3</v>
      </c>
      <c r="BF866">
        <v>1</v>
      </c>
      <c r="BG866" t="s">
        <v>97</v>
      </c>
      <c r="BH866" s="1">
        <v>6</v>
      </c>
      <c r="BI866" t="s">
        <v>107</v>
      </c>
      <c r="BJ866" s="2">
        <v>0</v>
      </c>
      <c r="BK866" s="1">
        <f t="shared" si="55"/>
        <v>0</v>
      </c>
      <c r="BL866" t="s">
        <v>83</v>
      </c>
      <c r="BM866" t="s">
        <v>108</v>
      </c>
      <c r="BN866">
        <v>2008</v>
      </c>
      <c r="BO866" t="s">
        <v>157</v>
      </c>
      <c r="BP866">
        <v>2</v>
      </c>
      <c r="BQ866">
        <v>529</v>
      </c>
      <c r="BR866" t="s">
        <v>98</v>
      </c>
      <c r="BS866" t="s">
        <v>98</v>
      </c>
      <c r="BT866" t="s">
        <v>105</v>
      </c>
      <c r="BU866">
        <v>0</v>
      </c>
      <c r="BV866">
        <v>140</v>
      </c>
      <c r="BW866">
        <v>0</v>
      </c>
      <c r="BX866">
        <v>0</v>
      </c>
      <c r="BY866">
        <v>0</v>
      </c>
      <c r="BZ866">
        <v>0</v>
      </c>
      <c r="CA866" t="s">
        <v>83</v>
      </c>
      <c r="CB866" t="s">
        <v>83</v>
      </c>
      <c r="CC866" t="s">
        <v>83</v>
      </c>
      <c r="CD866">
        <v>0</v>
      </c>
      <c r="CE866">
        <v>5</v>
      </c>
      <c r="CF866">
        <v>2008</v>
      </c>
      <c r="CG866" t="s">
        <v>158</v>
      </c>
      <c r="CH866" t="s">
        <v>159</v>
      </c>
      <c r="CI866" s="3">
        <v>250580</v>
      </c>
    </row>
    <row r="867" spans="1:87" x14ac:dyDescent="0.3">
      <c r="A867" s="1">
        <v>866</v>
      </c>
      <c r="B867">
        <v>20</v>
      </c>
      <c r="C867" t="s">
        <v>81</v>
      </c>
      <c r="D867" t="s">
        <v>83</v>
      </c>
      <c r="E867" s="1">
        <v>8750</v>
      </c>
      <c r="F867" s="2" t="s">
        <v>82</v>
      </c>
      <c r="G867" s="1">
        <f t="shared" si="52"/>
        <v>1</v>
      </c>
      <c r="H867" t="s">
        <v>83</v>
      </c>
      <c r="I867" t="s">
        <v>120</v>
      </c>
      <c r="J867" t="s">
        <v>85</v>
      </c>
      <c r="K867" t="s">
        <v>86</v>
      </c>
      <c r="L867" t="s">
        <v>87</v>
      </c>
      <c r="M867" t="s">
        <v>88</v>
      </c>
      <c r="N867" t="s">
        <v>162</v>
      </c>
      <c r="O867" t="s">
        <v>90</v>
      </c>
      <c r="P867" t="s">
        <v>90</v>
      </c>
      <c r="Q867" t="s">
        <v>91</v>
      </c>
      <c r="R867" t="s">
        <v>115</v>
      </c>
      <c r="S867">
        <v>5</v>
      </c>
      <c r="T867">
        <v>6</v>
      </c>
      <c r="U867" s="2">
        <v>1970</v>
      </c>
      <c r="V867" s="2">
        <v>1970</v>
      </c>
      <c r="W867" s="1">
        <f t="shared" si="53"/>
        <v>52</v>
      </c>
      <c r="X867" s="1">
        <f t="shared" si="54"/>
        <v>52</v>
      </c>
      <c r="Y867" t="s">
        <v>93</v>
      </c>
      <c r="Z867" t="s">
        <v>94</v>
      </c>
      <c r="AA867" t="s">
        <v>116</v>
      </c>
      <c r="AB867" t="s">
        <v>116</v>
      </c>
      <c r="AC867" t="s">
        <v>96</v>
      </c>
      <c r="AE867">
        <v>76</v>
      </c>
      <c r="AF867" t="s">
        <v>98</v>
      </c>
      <c r="AG867" t="s">
        <v>98</v>
      </c>
      <c r="AH867" t="s">
        <v>118</v>
      </c>
      <c r="AI867" s="1">
        <f>VLOOKUP('Housing Data Set'!AH867, 'Look-Up Tab'!$B$3:$C$8,2,FALSE)</f>
        <v>2</v>
      </c>
      <c r="AJ867" t="s">
        <v>98</v>
      </c>
      <c r="AK867" t="s">
        <v>98</v>
      </c>
      <c r="AL867" t="s">
        <v>100</v>
      </c>
      <c r="AM867" t="s">
        <v>141</v>
      </c>
      <c r="AN867">
        <v>828</v>
      </c>
      <c r="AO867" t="s">
        <v>102</v>
      </c>
      <c r="AP867">
        <v>0</v>
      </c>
      <c r="AQ867">
        <v>174</v>
      </c>
      <c r="AR867">
        <v>1002</v>
      </c>
      <c r="AS867" t="s">
        <v>103</v>
      </c>
      <c r="AT867" t="s">
        <v>98</v>
      </c>
      <c r="AU867" t="s">
        <v>105</v>
      </c>
      <c r="AV867" t="s">
        <v>106</v>
      </c>
      <c r="AW867">
        <v>1002</v>
      </c>
      <c r="AX867">
        <v>0</v>
      </c>
      <c r="AY867">
        <v>0</v>
      </c>
      <c r="AZ867">
        <v>1002</v>
      </c>
      <c r="BA867">
        <v>1</v>
      </c>
      <c r="BB867">
        <v>0</v>
      </c>
      <c r="BC867">
        <v>1</v>
      </c>
      <c r="BD867">
        <v>0</v>
      </c>
      <c r="BE867">
        <v>3</v>
      </c>
      <c r="BF867">
        <v>1</v>
      </c>
      <c r="BG867" t="s">
        <v>98</v>
      </c>
      <c r="BH867" s="1">
        <v>5</v>
      </c>
      <c r="BI867" t="s">
        <v>107</v>
      </c>
      <c r="BJ867" s="2">
        <v>0</v>
      </c>
      <c r="BK867" s="1">
        <f t="shared" si="55"/>
        <v>0</v>
      </c>
      <c r="BL867" t="s">
        <v>83</v>
      </c>
      <c r="BM867" t="s">
        <v>127</v>
      </c>
      <c r="BN867">
        <v>1973</v>
      </c>
      <c r="BO867" t="s">
        <v>102</v>
      </c>
      <c r="BP867">
        <v>2</v>
      </c>
      <c r="BQ867">
        <v>902</v>
      </c>
      <c r="BR867" t="s">
        <v>98</v>
      </c>
      <c r="BS867" t="s">
        <v>98</v>
      </c>
      <c r="BT867" t="s">
        <v>105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 t="s">
        <v>83</v>
      </c>
      <c r="CB867" t="s">
        <v>134</v>
      </c>
      <c r="CC867" t="s">
        <v>83</v>
      </c>
      <c r="CD867">
        <v>0</v>
      </c>
      <c r="CE867">
        <v>8</v>
      </c>
      <c r="CF867">
        <v>2009</v>
      </c>
      <c r="CG867" t="s">
        <v>110</v>
      </c>
      <c r="CH867" t="s">
        <v>111</v>
      </c>
      <c r="CI867" s="3">
        <v>148500</v>
      </c>
    </row>
    <row r="868" spans="1:87" x14ac:dyDescent="0.3">
      <c r="A868" s="1">
        <v>867</v>
      </c>
      <c r="B868">
        <v>20</v>
      </c>
      <c r="C868" t="s">
        <v>81</v>
      </c>
      <c r="D868">
        <v>67</v>
      </c>
      <c r="E868" s="1">
        <v>10656</v>
      </c>
      <c r="F868" s="2" t="s">
        <v>82</v>
      </c>
      <c r="G868" s="1">
        <f t="shared" si="52"/>
        <v>1</v>
      </c>
      <c r="H868" t="s">
        <v>83</v>
      </c>
      <c r="I868" t="s">
        <v>120</v>
      </c>
      <c r="J868" t="s">
        <v>199</v>
      </c>
      <c r="K868" t="s">
        <v>86</v>
      </c>
      <c r="L868" t="s">
        <v>87</v>
      </c>
      <c r="M868" t="s">
        <v>88</v>
      </c>
      <c r="N868" t="s">
        <v>189</v>
      </c>
      <c r="O868" t="s">
        <v>90</v>
      </c>
      <c r="P868" t="s">
        <v>90</v>
      </c>
      <c r="Q868" t="s">
        <v>91</v>
      </c>
      <c r="R868" t="s">
        <v>115</v>
      </c>
      <c r="S868">
        <v>8</v>
      </c>
      <c r="T868">
        <v>5</v>
      </c>
      <c r="U868" s="2">
        <v>2006</v>
      </c>
      <c r="V868" s="2">
        <v>2007</v>
      </c>
      <c r="W868" s="1">
        <f t="shared" si="53"/>
        <v>16</v>
      </c>
      <c r="X868" s="1">
        <f t="shared" si="54"/>
        <v>15</v>
      </c>
      <c r="Y868" t="s">
        <v>93</v>
      </c>
      <c r="Z868" t="s">
        <v>94</v>
      </c>
      <c r="AA868" t="s">
        <v>95</v>
      </c>
      <c r="AB868" t="s">
        <v>95</v>
      </c>
      <c r="AC868" t="s">
        <v>137</v>
      </c>
      <c r="AE868">
        <v>274</v>
      </c>
      <c r="AF868" t="s">
        <v>97</v>
      </c>
      <c r="AG868" t="s">
        <v>98</v>
      </c>
      <c r="AH868" t="s">
        <v>99</v>
      </c>
      <c r="AI868" s="1">
        <f>VLOOKUP('Housing Data Set'!AH868, 'Look-Up Tab'!$B$3:$C$8,2,FALSE)</f>
        <v>3</v>
      </c>
      <c r="AJ868" t="s">
        <v>97</v>
      </c>
      <c r="AK868" t="s">
        <v>98</v>
      </c>
      <c r="AL868" t="s">
        <v>130</v>
      </c>
      <c r="AM868" t="s">
        <v>102</v>
      </c>
      <c r="AN868">
        <v>0</v>
      </c>
      <c r="AO868" t="s">
        <v>102</v>
      </c>
      <c r="AP868">
        <v>0</v>
      </c>
      <c r="AQ868">
        <v>1638</v>
      </c>
      <c r="AR868">
        <v>1638</v>
      </c>
      <c r="AS868" t="s">
        <v>103</v>
      </c>
      <c r="AT868" t="s">
        <v>104</v>
      </c>
      <c r="AU868" t="s">
        <v>105</v>
      </c>
      <c r="AV868" t="s">
        <v>106</v>
      </c>
      <c r="AW868">
        <v>1646</v>
      </c>
      <c r="AX868">
        <v>0</v>
      </c>
      <c r="AY868">
        <v>0</v>
      </c>
      <c r="AZ868">
        <v>1646</v>
      </c>
      <c r="BA868">
        <v>0</v>
      </c>
      <c r="BB868">
        <v>0</v>
      </c>
      <c r="BC868">
        <v>2</v>
      </c>
      <c r="BD868">
        <v>0</v>
      </c>
      <c r="BE868">
        <v>3</v>
      </c>
      <c r="BF868">
        <v>1</v>
      </c>
      <c r="BG868" t="s">
        <v>97</v>
      </c>
      <c r="BH868" s="1">
        <v>6</v>
      </c>
      <c r="BI868" t="s">
        <v>107</v>
      </c>
      <c r="BJ868" s="2">
        <v>1</v>
      </c>
      <c r="BK868" s="1">
        <f t="shared" si="55"/>
        <v>1</v>
      </c>
      <c r="BL868" t="s">
        <v>97</v>
      </c>
      <c r="BM868" t="s">
        <v>108</v>
      </c>
      <c r="BN868">
        <v>2007</v>
      </c>
      <c r="BO868" t="s">
        <v>109</v>
      </c>
      <c r="BP868">
        <v>3</v>
      </c>
      <c r="BQ868">
        <v>870</v>
      </c>
      <c r="BR868" t="s">
        <v>98</v>
      </c>
      <c r="BS868" t="s">
        <v>98</v>
      </c>
      <c r="BT868" t="s">
        <v>105</v>
      </c>
      <c r="BU868">
        <v>192</v>
      </c>
      <c r="BV868">
        <v>80</v>
      </c>
      <c r="BW868">
        <v>0</v>
      </c>
      <c r="BX868">
        <v>0</v>
      </c>
      <c r="BY868">
        <v>0</v>
      </c>
      <c r="BZ868">
        <v>0</v>
      </c>
      <c r="CA868" t="s">
        <v>83</v>
      </c>
      <c r="CB868" t="s">
        <v>83</v>
      </c>
      <c r="CC868" t="s">
        <v>83</v>
      </c>
      <c r="CD868">
        <v>0</v>
      </c>
      <c r="CE868">
        <v>11</v>
      </c>
      <c r="CF868">
        <v>2007</v>
      </c>
      <c r="CG868" t="s">
        <v>158</v>
      </c>
      <c r="CH868" t="s">
        <v>159</v>
      </c>
      <c r="CI868" s="3">
        <v>248900</v>
      </c>
    </row>
    <row r="869" spans="1:87" x14ac:dyDescent="0.3">
      <c r="A869" s="1">
        <v>868</v>
      </c>
      <c r="B869">
        <v>20</v>
      </c>
      <c r="C869" t="s">
        <v>81</v>
      </c>
      <c r="D869">
        <v>85</v>
      </c>
      <c r="E869" s="1">
        <v>6970</v>
      </c>
      <c r="F869" s="2" t="s">
        <v>82</v>
      </c>
      <c r="G869" s="1">
        <f t="shared" si="52"/>
        <v>1</v>
      </c>
      <c r="H869" t="s">
        <v>83</v>
      </c>
      <c r="I869" t="s">
        <v>84</v>
      </c>
      <c r="J869" t="s">
        <v>85</v>
      </c>
      <c r="K869" t="s">
        <v>86</v>
      </c>
      <c r="L869" t="s">
        <v>122</v>
      </c>
      <c r="M869" t="s">
        <v>88</v>
      </c>
      <c r="N869" t="s">
        <v>151</v>
      </c>
      <c r="O869" t="s">
        <v>114</v>
      </c>
      <c r="P869" t="s">
        <v>90</v>
      </c>
      <c r="Q869" t="s">
        <v>91</v>
      </c>
      <c r="R869" t="s">
        <v>115</v>
      </c>
      <c r="S869">
        <v>4</v>
      </c>
      <c r="T869">
        <v>5</v>
      </c>
      <c r="U869" s="2">
        <v>1961</v>
      </c>
      <c r="V869" s="2">
        <v>1961</v>
      </c>
      <c r="W869" s="1">
        <f t="shared" si="53"/>
        <v>61</v>
      </c>
      <c r="X869" s="1">
        <f t="shared" si="54"/>
        <v>61</v>
      </c>
      <c r="Y869" t="s">
        <v>93</v>
      </c>
      <c r="Z869" t="s">
        <v>94</v>
      </c>
      <c r="AA869" t="s">
        <v>95</v>
      </c>
      <c r="AB869" t="s">
        <v>95</v>
      </c>
      <c r="AC869" t="s">
        <v>117</v>
      </c>
      <c r="AE869">
        <v>0</v>
      </c>
      <c r="AF869" t="s">
        <v>98</v>
      </c>
      <c r="AG869" t="s">
        <v>98</v>
      </c>
      <c r="AH869" t="s">
        <v>118</v>
      </c>
      <c r="AI869" s="1">
        <f>VLOOKUP('Housing Data Set'!AH869, 'Look-Up Tab'!$B$3:$C$8,2,FALSE)</f>
        <v>2</v>
      </c>
      <c r="AJ869" t="s">
        <v>98</v>
      </c>
      <c r="AK869" t="s">
        <v>98</v>
      </c>
      <c r="AL869" t="s">
        <v>100</v>
      </c>
      <c r="AM869" t="s">
        <v>119</v>
      </c>
      <c r="AN869">
        <v>932</v>
      </c>
      <c r="AO869" t="s">
        <v>102</v>
      </c>
      <c r="AP869">
        <v>0</v>
      </c>
      <c r="AQ869">
        <v>108</v>
      </c>
      <c r="AR869">
        <v>1040</v>
      </c>
      <c r="AS869" t="s">
        <v>103</v>
      </c>
      <c r="AT869" t="s">
        <v>98</v>
      </c>
      <c r="AU869" t="s">
        <v>105</v>
      </c>
      <c r="AV869" t="s">
        <v>106</v>
      </c>
      <c r="AW869">
        <v>1120</v>
      </c>
      <c r="AX869">
        <v>0</v>
      </c>
      <c r="AY869">
        <v>0</v>
      </c>
      <c r="AZ869">
        <v>1120</v>
      </c>
      <c r="BA869">
        <v>1</v>
      </c>
      <c r="BB869">
        <v>0</v>
      </c>
      <c r="BC869">
        <v>1</v>
      </c>
      <c r="BD869">
        <v>1</v>
      </c>
      <c r="BE869">
        <v>3</v>
      </c>
      <c r="BF869">
        <v>1</v>
      </c>
      <c r="BG869" t="s">
        <v>147</v>
      </c>
      <c r="BH869" s="1">
        <v>5</v>
      </c>
      <c r="BI869" t="s">
        <v>107</v>
      </c>
      <c r="BJ869" s="2">
        <v>0</v>
      </c>
      <c r="BK869" s="1">
        <f t="shared" si="55"/>
        <v>0</v>
      </c>
      <c r="BL869" t="s">
        <v>83</v>
      </c>
      <c r="BM869" t="s">
        <v>108</v>
      </c>
      <c r="BN869">
        <v>1961</v>
      </c>
      <c r="BO869" t="s">
        <v>109</v>
      </c>
      <c r="BP869">
        <v>2</v>
      </c>
      <c r="BQ869">
        <v>544</v>
      </c>
      <c r="BR869" t="s">
        <v>98</v>
      </c>
      <c r="BS869" t="s">
        <v>98</v>
      </c>
      <c r="BT869" t="s">
        <v>105</v>
      </c>
      <c r="BU869">
        <v>168</v>
      </c>
      <c r="BV869">
        <v>0</v>
      </c>
      <c r="BW869">
        <v>0</v>
      </c>
      <c r="BX869">
        <v>0</v>
      </c>
      <c r="BY869">
        <v>0</v>
      </c>
      <c r="BZ869">
        <v>0</v>
      </c>
      <c r="CA869" t="s">
        <v>83</v>
      </c>
      <c r="CB869" t="s">
        <v>83</v>
      </c>
      <c r="CC869" t="s">
        <v>135</v>
      </c>
      <c r="CD869">
        <v>400</v>
      </c>
      <c r="CE869">
        <v>5</v>
      </c>
      <c r="CF869">
        <v>2007</v>
      </c>
      <c r="CG869" t="s">
        <v>110</v>
      </c>
      <c r="CH869" t="s">
        <v>111</v>
      </c>
      <c r="CI869" s="3">
        <v>129000</v>
      </c>
    </row>
    <row r="870" spans="1:87" x14ac:dyDescent="0.3">
      <c r="A870" s="1">
        <v>869</v>
      </c>
      <c r="B870">
        <v>60</v>
      </c>
      <c r="C870" t="s">
        <v>81</v>
      </c>
      <c r="D870" t="s">
        <v>83</v>
      </c>
      <c r="E870" s="1">
        <v>14762</v>
      </c>
      <c r="F870" s="2" t="s">
        <v>82</v>
      </c>
      <c r="G870" s="1">
        <f t="shared" si="52"/>
        <v>1</v>
      </c>
      <c r="H870" t="s">
        <v>83</v>
      </c>
      <c r="I870" t="s">
        <v>160</v>
      </c>
      <c r="J870" t="s">
        <v>85</v>
      </c>
      <c r="K870" t="s">
        <v>86</v>
      </c>
      <c r="L870" t="s">
        <v>122</v>
      </c>
      <c r="M870" t="s">
        <v>88</v>
      </c>
      <c r="N870" t="s">
        <v>193</v>
      </c>
      <c r="O870" t="s">
        <v>114</v>
      </c>
      <c r="P870" t="s">
        <v>90</v>
      </c>
      <c r="Q870" t="s">
        <v>91</v>
      </c>
      <c r="R870" t="s">
        <v>92</v>
      </c>
      <c r="S870">
        <v>5</v>
      </c>
      <c r="T870">
        <v>6</v>
      </c>
      <c r="U870" s="2">
        <v>1948</v>
      </c>
      <c r="V870" s="2">
        <v>1950</v>
      </c>
      <c r="W870" s="1">
        <f t="shared" si="53"/>
        <v>74</v>
      </c>
      <c r="X870" s="1">
        <f t="shared" si="54"/>
        <v>72</v>
      </c>
      <c r="Y870" t="s">
        <v>93</v>
      </c>
      <c r="Z870" t="s">
        <v>94</v>
      </c>
      <c r="AA870" t="s">
        <v>161</v>
      </c>
      <c r="AB870" t="s">
        <v>161</v>
      </c>
      <c r="AC870" t="s">
        <v>117</v>
      </c>
      <c r="AE870">
        <v>0</v>
      </c>
      <c r="AF870" t="s">
        <v>98</v>
      </c>
      <c r="AG870" t="s">
        <v>98</v>
      </c>
      <c r="AH870" t="s">
        <v>168</v>
      </c>
      <c r="AI870" s="1">
        <f>VLOOKUP('Housing Data Set'!AH870, 'Look-Up Tab'!$B$3:$C$8,2,FALSE)</f>
        <v>4</v>
      </c>
      <c r="AJ870" t="s">
        <v>83</v>
      </c>
      <c r="AK870" t="s">
        <v>83</v>
      </c>
      <c r="AL870" t="s">
        <v>83</v>
      </c>
      <c r="AM870" t="s">
        <v>83</v>
      </c>
      <c r="AN870">
        <v>0</v>
      </c>
      <c r="AO870" t="s">
        <v>83</v>
      </c>
      <c r="AP870">
        <v>0</v>
      </c>
      <c r="AQ870">
        <v>0</v>
      </c>
      <c r="AR870">
        <v>0</v>
      </c>
      <c r="AS870" t="s">
        <v>103</v>
      </c>
      <c r="AT870" t="s">
        <v>97</v>
      </c>
      <c r="AU870" t="s">
        <v>105</v>
      </c>
      <c r="AV870" t="s">
        <v>106</v>
      </c>
      <c r="AW870">
        <v>1547</v>
      </c>
      <c r="AX870">
        <v>720</v>
      </c>
      <c r="AY870">
        <v>53</v>
      </c>
      <c r="AZ870">
        <v>2320</v>
      </c>
      <c r="BA870">
        <v>0</v>
      </c>
      <c r="BB870">
        <v>0</v>
      </c>
      <c r="BC870">
        <v>2</v>
      </c>
      <c r="BD870">
        <v>0</v>
      </c>
      <c r="BE870">
        <v>2</v>
      </c>
      <c r="BF870">
        <v>1</v>
      </c>
      <c r="BG870" t="s">
        <v>98</v>
      </c>
      <c r="BH870" s="1">
        <v>7</v>
      </c>
      <c r="BI870" t="s">
        <v>107</v>
      </c>
      <c r="BJ870" s="2">
        <v>1</v>
      </c>
      <c r="BK870" s="1">
        <f t="shared" si="55"/>
        <v>1</v>
      </c>
      <c r="BL870" t="s">
        <v>98</v>
      </c>
      <c r="BM870" t="s">
        <v>108</v>
      </c>
      <c r="BN870">
        <v>1979</v>
      </c>
      <c r="BO870" t="s">
        <v>102</v>
      </c>
      <c r="BP870">
        <v>2</v>
      </c>
      <c r="BQ870">
        <v>672</v>
      </c>
      <c r="BR870" t="s">
        <v>98</v>
      </c>
      <c r="BS870" t="s">
        <v>98</v>
      </c>
      <c r="BT870" t="s">
        <v>190</v>
      </c>
      <c r="BU870">
        <v>120</v>
      </c>
      <c r="BV870">
        <v>144</v>
      </c>
      <c r="BW870">
        <v>0</v>
      </c>
      <c r="BX870">
        <v>0</v>
      </c>
      <c r="BY870">
        <v>0</v>
      </c>
      <c r="BZ870">
        <v>0</v>
      </c>
      <c r="CA870" t="s">
        <v>83</v>
      </c>
      <c r="CB870" t="s">
        <v>83</v>
      </c>
      <c r="CC870" t="s">
        <v>83</v>
      </c>
      <c r="CD870">
        <v>0</v>
      </c>
      <c r="CE870">
        <v>5</v>
      </c>
      <c r="CF870">
        <v>2006</v>
      </c>
      <c r="CG870" t="s">
        <v>110</v>
      </c>
      <c r="CH870" t="s">
        <v>111</v>
      </c>
      <c r="CI870" s="3">
        <v>169000</v>
      </c>
    </row>
    <row r="871" spans="1:87" x14ac:dyDescent="0.3">
      <c r="A871" s="1">
        <v>870</v>
      </c>
      <c r="B871">
        <v>60</v>
      </c>
      <c r="C871" t="s">
        <v>81</v>
      </c>
      <c r="D871">
        <v>80</v>
      </c>
      <c r="E871" s="1">
        <v>9938</v>
      </c>
      <c r="F871" s="2" t="s">
        <v>82</v>
      </c>
      <c r="G871" s="1">
        <f t="shared" si="52"/>
        <v>1</v>
      </c>
      <c r="H871" t="s">
        <v>83</v>
      </c>
      <c r="I871" t="s">
        <v>84</v>
      </c>
      <c r="J871" t="s">
        <v>85</v>
      </c>
      <c r="K871" t="s">
        <v>86</v>
      </c>
      <c r="L871" t="s">
        <v>87</v>
      </c>
      <c r="M871" t="s">
        <v>88</v>
      </c>
      <c r="N871" t="s">
        <v>170</v>
      </c>
      <c r="O871" t="s">
        <v>90</v>
      </c>
      <c r="P871" t="s">
        <v>90</v>
      </c>
      <c r="Q871" t="s">
        <v>91</v>
      </c>
      <c r="R871" t="s">
        <v>92</v>
      </c>
      <c r="S871">
        <v>7</v>
      </c>
      <c r="T871">
        <v>5</v>
      </c>
      <c r="U871" s="2">
        <v>1993</v>
      </c>
      <c r="V871" s="2">
        <v>1994</v>
      </c>
      <c r="W871" s="1">
        <f t="shared" si="53"/>
        <v>29</v>
      </c>
      <c r="X871" s="1">
        <f t="shared" si="54"/>
        <v>28</v>
      </c>
      <c r="Y871" t="s">
        <v>93</v>
      </c>
      <c r="Z871" t="s">
        <v>94</v>
      </c>
      <c r="AA871" t="s">
        <v>116</v>
      </c>
      <c r="AB871" t="s">
        <v>116</v>
      </c>
      <c r="AC871" t="s">
        <v>96</v>
      </c>
      <c r="AE871">
        <v>246</v>
      </c>
      <c r="AF871" t="s">
        <v>97</v>
      </c>
      <c r="AG871" t="s">
        <v>98</v>
      </c>
      <c r="AH871" t="s">
        <v>99</v>
      </c>
      <c r="AI871" s="1">
        <f>VLOOKUP('Housing Data Set'!AH871, 'Look-Up Tab'!$B$3:$C$8,2,FALSE)</f>
        <v>3</v>
      </c>
      <c r="AJ871" t="s">
        <v>97</v>
      </c>
      <c r="AK871" t="s">
        <v>98</v>
      </c>
      <c r="AL871" t="s">
        <v>100</v>
      </c>
      <c r="AM871" t="s">
        <v>101</v>
      </c>
      <c r="AN871">
        <v>750</v>
      </c>
      <c r="AO871" t="s">
        <v>102</v>
      </c>
      <c r="AP871">
        <v>0</v>
      </c>
      <c r="AQ871">
        <v>300</v>
      </c>
      <c r="AR871">
        <v>1050</v>
      </c>
      <c r="AS871" t="s">
        <v>103</v>
      </c>
      <c r="AT871" t="s">
        <v>104</v>
      </c>
      <c r="AU871" t="s">
        <v>105</v>
      </c>
      <c r="AV871" t="s">
        <v>106</v>
      </c>
      <c r="AW871">
        <v>1062</v>
      </c>
      <c r="AX871">
        <v>887</v>
      </c>
      <c r="AY871">
        <v>0</v>
      </c>
      <c r="AZ871">
        <v>1949</v>
      </c>
      <c r="BA871">
        <v>1</v>
      </c>
      <c r="BB871">
        <v>0</v>
      </c>
      <c r="BC871">
        <v>2</v>
      </c>
      <c r="BD871">
        <v>1</v>
      </c>
      <c r="BE871">
        <v>3</v>
      </c>
      <c r="BF871">
        <v>1</v>
      </c>
      <c r="BG871" t="s">
        <v>97</v>
      </c>
      <c r="BH871" s="1">
        <v>8</v>
      </c>
      <c r="BI871" t="s">
        <v>107</v>
      </c>
      <c r="BJ871" s="2">
        <v>1</v>
      </c>
      <c r="BK871" s="1">
        <f t="shared" si="55"/>
        <v>1</v>
      </c>
      <c r="BL871" t="s">
        <v>98</v>
      </c>
      <c r="BM871" t="s">
        <v>108</v>
      </c>
      <c r="BN871">
        <v>1993</v>
      </c>
      <c r="BO871" t="s">
        <v>157</v>
      </c>
      <c r="BP871">
        <v>2</v>
      </c>
      <c r="BQ871">
        <v>574</v>
      </c>
      <c r="BR871" t="s">
        <v>98</v>
      </c>
      <c r="BS871" t="s">
        <v>98</v>
      </c>
      <c r="BT871" t="s">
        <v>105</v>
      </c>
      <c r="BU871">
        <v>156</v>
      </c>
      <c r="BV871">
        <v>90</v>
      </c>
      <c r="BW871">
        <v>0</v>
      </c>
      <c r="BX871">
        <v>0</v>
      </c>
      <c r="BY871">
        <v>0</v>
      </c>
      <c r="BZ871">
        <v>0</v>
      </c>
      <c r="CA871" t="s">
        <v>83</v>
      </c>
      <c r="CB871" t="s">
        <v>165</v>
      </c>
      <c r="CC871" t="s">
        <v>83</v>
      </c>
      <c r="CD871">
        <v>0</v>
      </c>
      <c r="CE871">
        <v>6</v>
      </c>
      <c r="CF871">
        <v>2010</v>
      </c>
      <c r="CG871" t="s">
        <v>110</v>
      </c>
      <c r="CH871" t="s">
        <v>111</v>
      </c>
      <c r="CI871" s="3">
        <v>236000</v>
      </c>
    </row>
    <row r="872" spans="1:87" x14ac:dyDescent="0.3">
      <c r="A872" s="1">
        <v>871</v>
      </c>
      <c r="B872">
        <v>20</v>
      </c>
      <c r="C872" t="s">
        <v>81</v>
      </c>
      <c r="D872">
        <v>60</v>
      </c>
      <c r="E872" s="1">
        <v>6600</v>
      </c>
      <c r="F872" s="2" t="s">
        <v>82</v>
      </c>
      <c r="G872" s="1">
        <f t="shared" si="52"/>
        <v>1</v>
      </c>
      <c r="H872" t="s">
        <v>83</v>
      </c>
      <c r="I872" t="s">
        <v>84</v>
      </c>
      <c r="J872" t="s">
        <v>85</v>
      </c>
      <c r="K872" t="s">
        <v>86</v>
      </c>
      <c r="L872" t="s">
        <v>87</v>
      </c>
      <c r="M872" t="s">
        <v>88</v>
      </c>
      <c r="N872" t="s">
        <v>162</v>
      </c>
      <c r="O872" t="s">
        <v>139</v>
      </c>
      <c r="P872" t="s">
        <v>90</v>
      </c>
      <c r="Q872" t="s">
        <v>91</v>
      </c>
      <c r="R872" t="s">
        <v>115</v>
      </c>
      <c r="S872">
        <v>5</v>
      </c>
      <c r="T872">
        <v>5</v>
      </c>
      <c r="U872" s="2">
        <v>1962</v>
      </c>
      <c r="V872" s="2">
        <v>1962</v>
      </c>
      <c r="W872" s="1">
        <f t="shared" si="53"/>
        <v>60</v>
      </c>
      <c r="X872" s="1">
        <f t="shared" si="54"/>
        <v>60</v>
      </c>
      <c r="Y872" t="s">
        <v>152</v>
      </c>
      <c r="Z872" t="s">
        <v>94</v>
      </c>
      <c r="AA872" t="s">
        <v>116</v>
      </c>
      <c r="AB872" t="s">
        <v>116</v>
      </c>
      <c r="AC872" t="s">
        <v>117</v>
      </c>
      <c r="AE872">
        <v>0</v>
      </c>
      <c r="AF872" t="s">
        <v>98</v>
      </c>
      <c r="AG872" t="s">
        <v>98</v>
      </c>
      <c r="AH872" t="s">
        <v>118</v>
      </c>
      <c r="AI872" s="1">
        <f>VLOOKUP('Housing Data Set'!AH872, 'Look-Up Tab'!$B$3:$C$8,2,FALSE)</f>
        <v>2</v>
      </c>
      <c r="AJ872" t="s">
        <v>98</v>
      </c>
      <c r="AK872" t="s">
        <v>98</v>
      </c>
      <c r="AL872" t="s">
        <v>100</v>
      </c>
      <c r="AM872" t="s">
        <v>102</v>
      </c>
      <c r="AN872">
        <v>0</v>
      </c>
      <c r="AO872" t="s">
        <v>102</v>
      </c>
      <c r="AP872">
        <v>0</v>
      </c>
      <c r="AQ872">
        <v>894</v>
      </c>
      <c r="AR872">
        <v>894</v>
      </c>
      <c r="AS872" t="s">
        <v>103</v>
      </c>
      <c r="AT872" t="s">
        <v>97</v>
      </c>
      <c r="AU872" t="s">
        <v>177</v>
      </c>
      <c r="AV872" t="s">
        <v>106</v>
      </c>
      <c r="AW872">
        <v>894</v>
      </c>
      <c r="AX872">
        <v>0</v>
      </c>
      <c r="AY872">
        <v>0</v>
      </c>
      <c r="AZ872">
        <v>894</v>
      </c>
      <c r="BA872">
        <v>0</v>
      </c>
      <c r="BB872">
        <v>0</v>
      </c>
      <c r="BC872">
        <v>1</v>
      </c>
      <c r="BD872">
        <v>0</v>
      </c>
      <c r="BE872">
        <v>2</v>
      </c>
      <c r="BF872">
        <v>1</v>
      </c>
      <c r="BG872" t="s">
        <v>98</v>
      </c>
      <c r="BH872" s="1">
        <v>5</v>
      </c>
      <c r="BI872" t="s">
        <v>107</v>
      </c>
      <c r="BJ872" s="2">
        <v>0</v>
      </c>
      <c r="BK872" s="1">
        <f t="shared" si="55"/>
        <v>0</v>
      </c>
      <c r="BL872" t="s">
        <v>83</v>
      </c>
      <c r="BM872" t="s">
        <v>127</v>
      </c>
      <c r="BN872">
        <v>1962</v>
      </c>
      <c r="BO872" t="s">
        <v>102</v>
      </c>
      <c r="BP872">
        <v>1</v>
      </c>
      <c r="BQ872">
        <v>308</v>
      </c>
      <c r="BR872" t="s">
        <v>98</v>
      </c>
      <c r="BS872" t="s">
        <v>98</v>
      </c>
      <c r="BT872" t="s">
        <v>105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 t="s">
        <v>83</v>
      </c>
      <c r="CB872" t="s">
        <v>83</v>
      </c>
      <c r="CC872" t="s">
        <v>83</v>
      </c>
      <c r="CD872">
        <v>0</v>
      </c>
      <c r="CE872">
        <v>8</v>
      </c>
      <c r="CF872">
        <v>2009</v>
      </c>
      <c r="CG872" t="s">
        <v>110</v>
      </c>
      <c r="CH872" t="s">
        <v>111</v>
      </c>
      <c r="CI872" s="3">
        <v>109500</v>
      </c>
    </row>
    <row r="873" spans="1:87" x14ac:dyDescent="0.3">
      <c r="A873" s="1">
        <v>872</v>
      </c>
      <c r="B873">
        <v>60</v>
      </c>
      <c r="C873" t="s">
        <v>81</v>
      </c>
      <c r="D873">
        <v>70</v>
      </c>
      <c r="E873" s="1">
        <v>8750</v>
      </c>
      <c r="F873" s="2" t="s">
        <v>82</v>
      </c>
      <c r="G873" s="1">
        <f t="shared" si="52"/>
        <v>1</v>
      </c>
      <c r="H873" t="s">
        <v>83</v>
      </c>
      <c r="I873" t="s">
        <v>84</v>
      </c>
      <c r="J873" t="s">
        <v>85</v>
      </c>
      <c r="K873" t="s">
        <v>86</v>
      </c>
      <c r="L873" t="s">
        <v>87</v>
      </c>
      <c r="M873" t="s">
        <v>88</v>
      </c>
      <c r="N873" t="s">
        <v>89</v>
      </c>
      <c r="O873" t="s">
        <v>90</v>
      </c>
      <c r="P873" t="s">
        <v>90</v>
      </c>
      <c r="Q873" t="s">
        <v>91</v>
      </c>
      <c r="R873" t="s">
        <v>92</v>
      </c>
      <c r="S873">
        <v>6</v>
      </c>
      <c r="T873">
        <v>5</v>
      </c>
      <c r="U873" s="2">
        <v>1998</v>
      </c>
      <c r="V873" s="2">
        <v>1998</v>
      </c>
      <c r="W873" s="1">
        <f t="shared" si="53"/>
        <v>24</v>
      </c>
      <c r="X873" s="1">
        <f t="shared" si="54"/>
        <v>24</v>
      </c>
      <c r="Y873" t="s">
        <v>93</v>
      </c>
      <c r="Z873" t="s">
        <v>94</v>
      </c>
      <c r="AA873" t="s">
        <v>95</v>
      </c>
      <c r="AB873" t="s">
        <v>95</v>
      </c>
      <c r="AC873" t="s">
        <v>96</v>
      </c>
      <c r="AE873">
        <v>116</v>
      </c>
      <c r="AF873" t="s">
        <v>98</v>
      </c>
      <c r="AG873" t="s">
        <v>98</v>
      </c>
      <c r="AH873" t="s">
        <v>99</v>
      </c>
      <c r="AI873" s="1">
        <f>VLOOKUP('Housing Data Set'!AH873, 'Look-Up Tab'!$B$3:$C$8,2,FALSE)</f>
        <v>3</v>
      </c>
      <c r="AJ873" t="s">
        <v>97</v>
      </c>
      <c r="AK873" t="s">
        <v>98</v>
      </c>
      <c r="AL873" t="s">
        <v>100</v>
      </c>
      <c r="AM873" t="s">
        <v>101</v>
      </c>
      <c r="AN873">
        <v>505</v>
      </c>
      <c r="AO873" t="s">
        <v>102</v>
      </c>
      <c r="AP873">
        <v>0</v>
      </c>
      <c r="AQ873">
        <v>299</v>
      </c>
      <c r="AR873">
        <v>804</v>
      </c>
      <c r="AS873" t="s">
        <v>103</v>
      </c>
      <c r="AT873" t="s">
        <v>104</v>
      </c>
      <c r="AU873" t="s">
        <v>105</v>
      </c>
      <c r="AV873" t="s">
        <v>106</v>
      </c>
      <c r="AW873">
        <v>804</v>
      </c>
      <c r="AX873">
        <v>878</v>
      </c>
      <c r="AY873">
        <v>0</v>
      </c>
      <c r="AZ873">
        <v>1682</v>
      </c>
      <c r="BA873">
        <v>0</v>
      </c>
      <c r="BB873">
        <v>0</v>
      </c>
      <c r="BC873">
        <v>2</v>
      </c>
      <c r="BD873">
        <v>1</v>
      </c>
      <c r="BE873">
        <v>3</v>
      </c>
      <c r="BF873">
        <v>1</v>
      </c>
      <c r="BG873" t="s">
        <v>97</v>
      </c>
      <c r="BH873" s="1">
        <v>7</v>
      </c>
      <c r="BI873" t="s">
        <v>107</v>
      </c>
      <c r="BJ873" s="2">
        <v>0</v>
      </c>
      <c r="BK873" s="1">
        <f t="shared" si="55"/>
        <v>0</v>
      </c>
      <c r="BL873" t="s">
        <v>83</v>
      </c>
      <c r="BM873" t="s">
        <v>108</v>
      </c>
      <c r="BN873">
        <v>1998</v>
      </c>
      <c r="BO873" t="s">
        <v>109</v>
      </c>
      <c r="BP873">
        <v>2</v>
      </c>
      <c r="BQ873">
        <v>523</v>
      </c>
      <c r="BR873" t="s">
        <v>98</v>
      </c>
      <c r="BS873" t="s">
        <v>98</v>
      </c>
      <c r="BT873" t="s">
        <v>105</v>
      </c>
      <c r="BU873">
        <v>0</v>
      </c>
      <c r="BV873">
        <v>77</v>
      </c>
      <c r="BW873">
        <v>0</v>
      </c>
      <c r="BX873">
        <v>0</v>
      </c>
      <c r="BY873">
        <v>0</v>
      </c>
      <c r="BZ873">
        <v>0</v>
      </c>
      <c r="CA873" t="s">
        <v>83</v>
      </c>
      <c r="CB873" t="s">
        <v>83</v>
      </c>
      <c r="CC873" t="s">
        <v>83</v>
      </c>
      <c r="CD873">
        <v>0</v>
      </c>
      <c r="CE873">
        <v>6</v>
      </c>
      <c r="CF873">
        <v>2010</v>
      </c>
      <c r="CG873" t="s">
        <v>110</v>
      </c>
      <c r="CH873" t="s">
        <v>111</v>
      </c>
      <c r="CI873" s="3">
        <v>200500</v>
      </c>
    </row>
    <row r="874" spans="1:87" x14ac:dyDescent="0.3">
      <c r="A874" s="1">
        <v>873</v>
      </c>
      <c r="B874">
        <v>20</v>
      </c>
      <c r="C874" t="s">
        <v>81</v>
      </c>
      <c r="D874">
        <v>74</v>
      </c>
      <c r="E874" s="1">
        <v>8892</v>
      </c>
      <c r="F874" s="2" t="s">
        <v>82</v>
      </c>
      <c r="G874" s="1">
        <f t="shared" si="52"/>
        <v>1</v>
      </c>
      <c r="H874" t="s">
        <v>83</v>
      </c>
      <c r="I874" t="s">
        <v>84</v>
      </c>
      <c r="J874" t="s">
        <v>85</v>
      </c>
      <c r="K874" t="s">
        <v>86</v>
      </c>
      <c r="L874" t="s">
        <v>122</v>
      </c>
      <c r="M874" t="s">
        <v>88</v>
      </c>
      <c r="N874" t="s">
        <v>162</v>
      </c>
      <c r="O874" t="s">
        <v>90</v>
      </c>
      <c r="P874" t="s">
        <v>90</v>
      </c>
      <c r="Q874" t="s">
        <v>91</v>
      </c>
      <c r="R874" t="s">
        <v>115</v>
      </c>
      <c r="S874">
        <v>5</v>
      </c>
      <c r="T874">
        <v>7</v>
      </c>
      <c r="U874" s="2">
        <v>1953</v>
      </c>
      <c r="V874" s="2">
        <v>1996</v>
      </c>
      <c r="W874" s="1">
        <f t="shared" si="53"/>
        <v>69</v>
      </c>
      <c r="X874" s="1">
        <f t="shared" si="54"/>
        <v>26</v>
      </c>
      <c r="Y874" t="s">
        <v>93</v>
      </c>
      <c r="Z874" t="s">
        <v>94</v>
      </c>
      <c r="AA874" t="s">
        <v>155</v>
      </c>
      <c r="AB874" t="s">
        <v>125</v>
      </c>
      <c r="AC874" t="s">
        <v>117</v>
      </c>
      <c r="AE874">
        <v>0</v>
      </c>
      <c r="AF874" t="s">
        <v>97</v>
      </c>
      <c r="AG874" t="s">
        <v>98</v>
      </c>
      <c r="AH874" t="s">
        <v>137</v>
      </c>
      <c r="AI874" s="1">
        <f>VLOOKUP('Housing Data Set'!AH874, 'Look-Up Tab'!$B$3:$C$8,2,FALSE)</f>
        <v>5</v>
      </c>
      <c r="AJ874" t="s">
        <v>98</v>
      </c>
      <c r="AK874" t="s">
        <v>98</v>
      </c>
      <c r="AL874" t="s">
        <v>130</v>
      </c>
      <c r="AM874" t="s">
        <v>102</v>
      </c>
      <c r="AN874">
        <v>0</v>
      </c>
      <c r="AO874" t="s">
        <v>102</v>
      </c>
      <c r="AP874">
        <v>0</v>
      </c>
      <c r="AQ874">
        <v>105</v>
      </c>
      <c r="AR874">
        <v>105</v>
      </c>
      <c r="AS874" t="s">
        <v>103</v>
      </c>
      <c r="AT874" t="s">
        <v>97</v>
      </c>
      <c r="AU874" t="s">
        <v>105</v>
      </c>
      <c r="AV874" t="s">
        <v>106</v>
      </c>
      <c r="AW874">
        <v>910</v>
      </c>
      <c r="AX874">
        <v>0</v>
      </c>
      <c r="AY874">
        <v>0</v>
      </c>
      <c r="AZ874">
        <v>910</v>
      </c>
      <c r="BA874">
        <v>0</v>
      </c>
      <c r="BB874">
        <v>0</v>
      </c>
      <c r="BC874">
        <v>1</v>
      </c>
      <c r="BD874">
        <v>0</v>
      </c>
      <c r="BE874">
        <v>3</v>
      </c>
      <c r="BF874">
        <v>1</v>
      </c>
      <c r="BG874" t="s">
        <v>97</v>
      </c>
      <c r="BH874" s="1">
        <v>5</v>
      </c>
      <c r="BI874" t="s">
        <v>107</v>
      </c>
      <c r="BJ874" s="2">
        <v>0</v>
      </c>
      <c r="BK874" s="1">
        <f t="shared" si="55"/>
        <v>0</v>
      </c>
      <c r="BL874" t="s">
        <v>83</v>
      </c>
      <c r="BM874" t="s">
        <v>108</v>
      </c>
      <c r="BN874">
        <v>1953</v>
      </c>
      <c r="BO874" t="s">
        <v>102</v>
      </c>
      <c r="BP874">
        <v>2</v>
      </c>
      <c r="BQ874">
        <v>414</v>
      </c>
      <c r="BR874" t="s">
        <v>98</v>
      </c>
      <c r="BS874" t="s">
        <v>98</v>
      </c>
      <c r="BT874" t="s">
        <v>105</v>
      </c>
      <c r="BU874">
        <v>196</v>
      </c>
      <c r="BV874">
        <v>0</v>
      </c>
      <c r="BW874">
        <v>150</v>
      </c>
      <c r="BX874">
        <v>0</v>
      </c>
      <c r="BY874">
        <v>0</v>
      </c>
      <c r="BZ874">
        <v>0</v>
      </c>
      <c r="CA874" t="s">
        <v>83</v>
      </c>
      <c r="CB874" t="s">
        <v>163</v>
      </c>
      <c r="CC874" t="s">
        <v>83</v>
      </c>
      <c r="CD874">
        <v>0</v>
      </c>
      <c r="CE874">
        <v>10</v>
      </c>
      <c r="CF874">
        <v>2008</v>
      </c>
      <c r="CG874" t="s">
        <v>110</v>
      </c>
      <c r="CH874" t="s">
        <v>111</v>
      </c>
      <c r="CI874" s="3">
        <v>116000</v>
      </c>
    </row>
    <row r="875" spans="1:87" x14ac:dyDescent="0.3">
      <c r="A875" s="1">
        <v>874</v>
      </c>
      <c r="B875">
        <v>40</v>
      </c>
      <c r="C875" t="s">
        <v>81</v>
      </c>
      <c r="D875">
        <v>60</v>
      </c>
      <c r="E875" s="1">
        <v>12144</v>
      </c>
      <c r="F875" s="2" t="s">
        <v>82</v>
      </c>
      <c r="G875" s="1">
        <f t="shared" si="52"/>
        <v>1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88</v>
      </c>
      <c r="N875" t="s">
        <v>162</v>
      </c>
      <c r="O875" t="s">
        <v>90</v>
      </c>
      <c r="P875" t="s">
        <v>90</v>
      </c>
      <c r="Q875" t="s">
        <v>91</v>
      </c>
      <c r="R875" t="s">
        <v>115</v>
      </c>
      <c r="S875">
        <v>5</v>
      </c>
      <c r="T875">
        <v>7</v>
      </c>
      <c r="U875" s="2">
        <v>1949</v>
      </c>
      <c r="V875" s="2">
        <v>1950</v>
      </c>
      <c r="W875" s="1">
        <f t="shared" si="53"/>
        <v>73</v>
      </c>
      <c r="X875" s="1">
        <f t="shared" si="54"/>
        <v>72</v>
      </c>
      <c r="Y875" t="s">
        <v>93</v>
      </c>
      <c r="Z875" t="s">
        <v>94</v>
      </c>
      <c r="AA875" t="s">
        <v>140</v>
      </c>
      <c r="AB875" t="s">
        <v>140</v>
      </c>
      <c r="AC875" t="s">
        <v>117</v>
      </c>
      <c r="AE875">
        <v>0</v>
      </c>
      <c r="AF875" t="s">
        <v>97</v>
      </c>
      <c r="AG875" t="s">
        <v>98</v>
      </c>
      <c r="AH875" t="s">
        <v>118</v>
      </c>
      <c r="AI875" s="1">
        <f>VLOOKUP('Housing Data Set'!AH875, 'Look-Up Tab'!$B$3:$C$8,2,FALSE)</f>
        <v>2</v>
      </c>
      <c r="AJ875" t="s">
        <v>98</v>
      </c>
      <c r="AK875" t="s">
        <v>98</v>
      </c>
      <c r="AL875" t="s">
        <v>100</v>
      </c>
      <c r="AM875" t="s">
        <v>153</v>
      </c>
      <c r="AN875">
        <v>375</v>
      </c>
      <c r="AO875" t="s">
        <v>102</v>
      </c>
      <c r="AP875">
        <v>0</v>
      </c>
      <c r="AQ875">
        <v>457</v>
      </c>
      <c r="AR875">
        <v>832</v>
      </c>
      <c r="AS875" t="s">
        <v>103</v>
      </c>
      <c r="AT875" t="s">
        <v>97</v>
      </c>
      <c r="AU875" t="s">
        <v>105</v>
      </c>
      <c r="AV875" t="s">
        <v>106</v>
      </c>
      <c r="AW875">
        <v>1036</v>
      </c>
      <c r="AX875">
        <v>0</v>
      </c>
      <c r="AY875">
        <v>232</v>
      </c>
      <c r="AZ875">
        <v>1268</v>
      </c>
      <c r="BA875">
        <v>0</v>
      </c>
      <c r="BB875">
        <v>0</v>
      </c>
      <c r="BC875">
        <v>1</v>
      </c>
      <c r="BD875">
        <v>0</v>
      </c>
      <c r="BE875">
        <v>3</v>
      </c>
      <c r="BF875">
        <v>1</v>
      </c>
      <c r="BG875" t="s">
        <v>98</v>
      </c>
      <c r="BH875" s="1">
        <v>6</v>
      </c>
      <c r="BI875" t="s">
        <v>107</v>
      </c>
      <c r="BJ875" s="2">
        <v>1</v>
      </c>
      <c r="BK875" s="1">
        <f t="shared" si="55"/>
        <v>1</v>
      </c>
      <c r="BL875" t="s">
        <v>97</v>
      </c>
      <c r="BM875" t="s">
        <v>108</v>
      </c>
      <c r="BN875">
        <v>1949</v>
      </c>
      <c r="BO875" t="s">
        <v>102</v>
      </c>
      <c r="BP875">
        <v>1</v>
      </c>
      <c r="BQ875">
        <v>288</v>
      </c>
      <c r="BR875" t="s">
        <v>98</v>
      </c>
      <c r="BS875" t="s">
        <v>98</v>
      </c>
      <c r="BT875" t="s">
        <v>105</v>
      </c>
      <c r="BU875">
        <v>0</v>
      </c>
      <c r="BV875">
        <v>28</v>
      </c>
      <c r="BW875">
        <v>0</v>
      </c>
      <c r="BX875">
        <v>0</v>
      </c>
      <c r="BY875">
        <v>0</v>
      </c>
      <c r="BZ875">
        <v>0</v>
      </c>
      <c r="CA875" t="s">
        <v>83</v>
      </c>
      <c r="CB875" t="s">
        <v>83</v>
      </c>
      <c r="CC875" t="s">
        <v>248</v>
      </c>
      <c r="CD875">
        <v>0</v>
      </c>
      <c r="CE875">
        <v>9</v>
      </c>
      <c r="CF875">
        <v>2009</v>
      </c>
      <c r="CG875" t="s">
        <v>110</v>
      </c>
      <c r="CH875" t="s">
        <v>111</v>
      </c>
      <c r="CI875" s="3">
        <v>133000</v>
      </c>
    </row>
    <row r="876" spans="1:87" x14ac:dyDescent="0.3">
      <c r="A876" s="1">
        <v>875</v>
      </c>
      <c r="B876">
        <v>50</v>
      </c>
      <c r="C876" t="s">
        <v>142</v>
      </c>
      <c r="D876">
        <v>52</v>
      </c>
      <c r="E876" s="1">
        <v>5720</v>
      </c>
      <c r="F876" s="2" t="s">
        <v>82</v>
      </c>
      <c r="G876" s="1">
        <f t="shared" si="52"/>
        <v>1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88</v>
      </c>
      <c r="N876" t="s">
        <v>143</v>
      </c>
      <c r="O876" t="s">
        <v>144</v>
      </c>
      <c r="P876" t="s">
        <v>90</v>
      </c>
      <c r="Q876" t="s">
        <v>91</v>
      </c>
      <c r="R876" t="s">
        <v>132</v>
      </c>
      <c r="S876">
        <v>5</v>
      </c>
      <c r="T876">
        <v>6</v>
      </c>
      <c r="U876" s="2">
        <v>1941</v>
      </c>
      <c r="V876" s="2">
        <v>1950</v>
      </c>
      <c r="W876" s="1">
        <f t="shared" si="53"/>
        <v>81</v>
      </c>
      <c r="X876" s="1">
        <f t="shared" si="54"/>
        <v>72</v>
      </c>
      <c r="Y876" t="s">
        <v>93</v>
      </c>
      <c r="Z876" t="s">
        <v>94</v>
      </c>
      <c r="AA876" t="s">
        <v>124</v>
      </c>
      <c r="AB876" t="s">
        <v>124</v>
      </c>
      <c r="AC876" t="s">
        <v>117</v>
      </c>
      <c r="AE876">
        <v>0</v>
      </c>
      <c r="AF876" t="s">
        <v>98</v>
      </c>
      <c r="AG876" t="s">
        <v>98</v>
      </c>
      <c r="AH876" t="s">
        <v>118</v>
      </c>
      <c r="AI876" s="1">
        <f>VLOOKUP('Housing Data Set'!AH876, 'Look-Up Tab'!$B$3:$C$8,2,FALSE)</f>
        <v>2</v>
      </c>
      <c r="AJ876" t="s">
        <v>98</v>
      </c>
      <c r="AK876" t="s">
        <v>98</v>
      </c>
      <c r="AL876" t="s">
        <v>100</v>
      </c>
      <c r="AM876" t="s">
        <v>102</v>
      </c>
      <c r="AN876">
        <v>0</v>
      </c>
      <c r="AO876" t="s">
        <v>102</v>
      </c>
      <c r="AP876">
        <v>0</v>
      </c>
      <c r="AQ876">
        <v>676</v>
      </c>
      <c r="AR876">
        <v>676</v>
      </c>
      <c r="AS876" t="s">
        <v>103</v>
      </c>
      <c r="AT876" t="s">
        <v>104</v>
      </c>
      <c r="AU876" t="s">
        <v>105</v>
      </c>
      <c r="AV876" t="s">
        <v>106</v>
      </c>
      <c r="AW876">
        <v>676</v>
      </c>
      <c r="AX876">
        <v>455</v>
      </c>
      <c r="AY876">
        <v>0</v>
      </c>
      <c r="AZ876">
        <v>1131</v>
      </c>
      <c r="BA876">
        <v>0</v>
      </c>
      <c r="BB876">
        <v>0</v>
      </c>
      <c r="BC876">
        <v>1</v>
      </c>
      <c r="BD876">
        <v>1</v>
      </c>
      <c r="BE876">
        <v>3</v>
      </c>
      <c r="BF876">
        <v>1</v>
      </c>
      <c r="BG876" t="s">
        <v>98</v>
      </c>
      <c r="BH876" s="1">
        <v>5</v>
      </c>
      <c r="BI876" t="s">
        <v>107</v>
      </c>
      <c r="BJ876" s="2">
        <v>0</v>
      </c>
      <c r="BK876" s="1">
        <f t="shared" si="55"/>
        <v>0</v>
      </c>
      <c r="BL876" t="s">
        <v>83</v>
      </c>
      <c r="BM876" t="s">
        <v>127</v>
      </c>
      <c r="BN876">
        <v>1941</v>
      </c>
      <c r="BO876" t="s">
        <v>102</v>
      </c>
      <c r="BP876">
        <v>1</v>
      </c>
      <c r="BQ876">
        <v>200</v>
      </c>
      <c r="BR876" t="s">
        <v>98</v>
      </c>
      <c r="BS876" t="s">
        <v>98</v>
      </c>
      <c r="BT876" t="s">
        <v>105</v>
      </c>
      <c r="BU876">
        <v>26</v>
      </c>
      <c r="BV876">
        <v>0</v>
      </c>
      <c r="BW876">
        <v>0</v>
      </c>
      <c r="BX876">
        <v>0</v>
      </c>
      <c r="BY876">
        <v>0</v>
      </c>
      <c r="BZ876">
        <v>0</v>
      </c>
      <c r="CA876" t="s">
        <v>83</v>
      </c>
      <c r="CB876" t="s">
        <v>83</v>
      </c>
      <c r="CC876" t="s">
        <v>83</v>
      </c>
      <c r="CD876">
        <v>0</v>
      </c>
      <c r="CE876">
        <v>8</v>
      </c>
      <c r="CF876">
        <v>2009</v>
      </c>
      <c r="CG876" t="s">
        <v>110</v>
      </c>
      <c r="CH876" t="s">
        <v>128</v>
      </c>
      <c r="CI876" s="3">
        <v>66500</v>
      </c>
    </row>
    <row r="877" spans="1:87" x14ac:dyDescent="0.3">
      <c r="A877" s="1">
        <v>876</v>
      </c>
      <c r="B877">
        <v>60</v>
      </c>
      <c r="C877" t="s">
        <v>192</v>
      </c>
      <c r="D877">
        <v>75</v>
      </c>
      <c r="E877" s="1">
        <v>9000</v>
      </c>
      <c r="F877" s="2" t="s">
        <v>82</v>
      </c>
      <c r="G877" s="1">
        <f t="shared" si="52"/>
        <v>1</v>
      </c>
      <c r="H877" t="s">
        <v>83</v>
      </c>
      <c r="I877" t="s">
        <v>84</v>
      </c>
      <c r="J877" t="s">
        <v>85</v>
      </c>
      <c r="K877" t="s">
        <v>86</v>
      </c>
      <c r="L877" t="s">
        <v>87</v>
      </c>
      <c r="M877" t="s">
        <v>88</v>
      </c>
      <c r="N877" t="s">
        <v>136</v>
      </c>
      <c r="O877" t="s">
        <v>90</v>
      </c>
      <c r="P877" t="s">
        <v>90</v>
      </c>
      <c r="Q877" t="s">
        <v>91</v>
      </c>
      <c r="R877" t="s">
        <v>92</v>
      </c>
      <c r="S877">
        <v>8</v>
      </c>
      <c r="T877">
        <v>5</v>
      </c>
      <c r="U877" s="2">
        <v>2007</v>
      </c>
      <c r="V877" s="2">
        <v>2007</v>
      </c>
      <c r="W877" s="1">
        <f t="shared" si="53"/>
        <v>15</v>
      </c>
      <c r="X877" s="1">
        <f t="shared" si="54"/>
        <v>15</v>
      </c>
      <c r="Y877" t="s">
        <v>93</v>
      </c>
      <c r="Z877" t="s">
        <v>94</v>
      </c>
      <c r="AA877" t="s">
        <v>180</v>
      </c>
      <c r="AB877" t="s">
        <v>181</v>
      </c>
      <c r="AC877" t="s">
        <v>117</v>
      </c>
      <c r="AE877">
        <v>0</v>
      </c>
      <c r="AF877" t="s">
        <v>97</v>
      </c>
      <c r="AG877" t="s">
        <v>98</v>
      </c>
      <c r="AH877" t="s">
        <v>99</v>
      </c>
      <c r="AI877" s="1">
        <f>VLOOKUP('Housing Data Set'!AH877, 'Look-Up Tab'!$B$3:$C$8,2,FALSE)</f>
        <v>3</v>
      </c>
      <c r="AJ877" t="s">
        <v>97</v>
      </c>
      <c r="AK877" t="s">
        <v>98</v>
      </c>
      <c r="AL877" t="s">
        <v>130</v>
      </c>
      <c r="AM877" t="s">
        <v>101</v>
      </c>
      <c r="AN877">
        <v>64</v>
      </c>
      <c r="AO877" t="s">
        <v>102</v>
      </c>
      <c r="AP877">
        <v>0</v>
      </c>
      <c r="AQ877">
        <v>1120</v>
      </c>
      <c r="AR877">
        <v>1184</v>
      </c>
      <c r="AS877" t="s">
        <v>103</v>
      </c>
      <c r="AT877" t="s">
        <v>104</v>
      </c>
      <c r="AU877" t="s">
        <v>105</v>
      </c>
      <c r="AV877" t="s">
        <v>106</v>
      </c>
      <c r="AW877">
        <v>1184</v>
      </c>
      <c r="AX877">
        <v>1426</v>
      </c>
      <c r="AY877">
        <v>0</v>
      </c>
      <c r="AZ877">
        <v>2610</v>
      </c>
      <c r="BA877">
        <v>0</v>
      </c>
      <c r="BB877">
        <v>0</v>
      </c>
      <c r="BC877">
        <v>2</v>
      </c>
      <c r="BD877">
        <v>1</v>
      </c>
      <c r="BE877">
        <v>4</v>
      </c>
      <c r="BF877">
        <v>1</v>
      </c>
      <c r="BG877" t="s">
        <v>104</v>
      </c>
      <c r="BH877" s="1">
        <v>11</v>
      </c>
      <c r="BI877" t="s">
        <v>107</v>
      </c>
      <c r="BJ877" s="2">
        <v>1</v>
      </c>
      <c r="BK877" s="1">
        <f t="shared" si="55"/>
        <v>1</v>
      </c>
      <c r="BL877" t="s">
        <v>97</v>
      </c>
      <c r="BM877" t="s">
        <v>156</v>
      </c>
      <c r="BN877">
        <v>2007</v>
      </c>
      <c r="BO877" t="s">
        <v>157</v>
      </c>
      <c r="BP877">
        <v>2</v>
      </c>
      <c r="BQ877">
        <v>550</v>
      </c>
      <c r="BR877" t="s">
        <v>98</v>
      </c>
      <c r="BS877" t="s">
        <v>98</v>
      </c>
      <c r="BT877" t="s">
        <v>105</v>
      </c>
      <c r="BU877">
        <v>208</v>
      </c>
      <c r="BV877">
        <v>364</v>
      </c>
      <c r="BW877">
        <v>0</v>
      </c>
      <c r="BX877">
        <v>0</v>
      </c>
      <c r="BY877">
        <v>0</v>
      </c>
      <c r="BZ877">
        <v>0</v>
      </c>
      <c r="CA877" t="s">
        <v>83</v>
      </c>
      <c r="CB877" t="s">
        <v>83</v>
      </c>
      <c r="CC877" t="s">
        <v>83</v>
      </c>
      <c r="CD877">
        <v>0</v>
      </c>
      <c r="CE877">
        <v>8</v>
      </c>
      <c r="CF877">
        <v>2007</v>
      </c>
      <c r="CG877" t="s">
        <v>158</v>
      </c>
      <c r="CH877" t="s">
        <v>159</v>
      </c>
      <c r="CI877" s="3">
        <v>303477</v>
      </c>
    </row>
    <row r="878" spans="1:87" x14ac:dyDescent="0.3">
      <c r="A878" s="1">
        <v>877</v>
      </c>
      <c r="B878">
        <v>20</v>
      </c>
      <c r="C878" t="s">
        <v>81</v>
      </c>
      <c r="D878">
        <v>94</v>
      </c>
      <c r="E878" s="1">
        <v>25286</v>
      </c>
      <c r="F878" s="2" t="s">
        <v>82</v>
      </c>
      <c r="G878" s="1">
        <f t="shared" si="52"/>
        <v>1</v>
      </c>
      <c r="H878" t="s">
        <v>83</v>
      </c>
      <c r="I878" t="s">
        <v>84</v>
      </c>
      <c r="J878" t="s">
        <v>199</v>
      </c>
      <c r="K878" t="s">
        <v>86</v>
      </c>
      <c r="L878" t="s">
        <v>87</v>
      </c>
      <c r="M878" t="s">
        <v>194</v>
      </c>
      <c r="N878" t="s">
        <v>131</v>
      </c>
      <c r="O878" t="s">
        <v>90</v>
      </c>
      <c r="P878" t="s">
        <v>90</v>
      </c>
      <c r="Q878" t="s">
        <v>91</v>
      </c>
      <c r="R878" t="s">
        <v>115</v>
      </c>
      <c r="S878">
        <v>4</v>
      </c>
      <c r="T878">
        <v>5</v>
      </c>
      <c r="U878" s="2">
        <v>1963</v>
      </c>
      <c r="V878" s="2">
        <v>1963</v>
      </c>
      <c r="W878" s="1">
        <f t="shared" si="53"/>
        <v>59</v>
      </c>
      <c r="X878" s="1">
        <f t="shared" si="54"/>
        <v>59</v>
      </c>
      <c r="Y878" t="s">
        <v>93</v>
      </c>
      <c r="Z878" t="s">
        <v>94</v>
      </c>
      <c r="AA878" t="s">
        <v>140</v>
      </c>
      <c r="AB878" t="s">
        <v>161</v>
      </c>
      <c r="AC878" t="s">
        <v>117</v>
      </c>
      <c r="AE878">
        <v>0</v>
      </c>
      <c r="AF878" t="s">
        <v>98</v>
      </c>
      <c r="AG878" t="s">
        <v>98</v>
      </c>
      <c r="AH878" t="s">
        <v>99</v>
      </c>
      <c r="AI878" s="1">
        <f>VLOOKUP('Housing Data Set'!AH878, 'Look-Up Tab'!$B$3:$C$8,2,FALSE)</f>
        <v>3</v>
      </c>
      <c r="AJ878" t="s">
        <v>98</v>
      </c>
      <c r="AK878" t="s">
        <v>98</v>
      </c>
      <c r="AL878" t="s">
        <v>97</v>
      </c>
      <c r="AM878" t="s">
        <v>119</v>
      </c>
      <c r="AN878">
        <v>633</v>
      </c>
      <c r="AO878" t="s">
        <v>102</v>
      </c>
      <c r="AP878">
        <v>0</v>
      </c>
      <c r="AQ878">
        <v>431</v>
      </c>
      <c r="AR878">
        <v>1064</v>
      </c>
      <c r="AS878" t="s">
        <v>103</v>
      </c>
      <c r="AT878" t="s">
        <v>97</v>
      </c>
      <c r="AU878" t="s">
        <v>105</v>
      </c>
      <c r="AV878" t="s">
        <v>106</v>
      </c>
      <c r="AW878">
        <v>1040</v>
      </c>
      <c r="AX878">
        <v>0</v>
      </c>
      <c r="AY878">
        <v>0</v>
      </c>
      <c r="AZ878">
        <v>1040</v>
      </c>
      <c r="BA878">
        <v>1</v>
      </c>
      <c r="BB878">
        <v>0</v>
      </c>
      <c r="BC878">
        <v>1</v>
      </c>
      <c r="BD878">
        <v>0</v>
      </c>
      <c r="BE878">
        <v>3</v>
      </c>
      <c r="BF878">
        <v>1</v>
      </c>
      <c r="BG878" t="s">
        <v>98</v>
      </c>
      <c r="BH878" s="1">
        <v>5</v>
      </c>
      <c r="BI878" t="s">
        <v>107</v>
      </c>
      <c r="BJ878" s="2">
        <v>0</v>
      </c>
      <c r="BK878" s="1">
        <f t="shared" si="55"/>
        <v>0</v>
      </c>
      <c r="BL878" t="s">
        <v>83</v>
      </c>
      <c r="BM878" t="s">
        <v>108</v>
      </c>
      <c r="BN878">
        <v>1963</v>
      </c>
      <c r="BO878" t="s">
        <v>102</v>
      </c>
      <c r="BP878">
        <v>2</v>
      </c>
      <c r="BQ878">
        <v>648</v>
      </c>
      <c r="BR878" t="s">
        <v>98</v>
      </c>
      <c r="BS878" t="s">
        <v>98</v>
      </c>
      <c r="BT878" t="s">
        <v>105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 t="s">
        <v>83</v>
      </c>
      <c r="CB878" t="s">
        <v>83</v>
      </c>
      <c r="CC878" t="s">
        <v>83</v>
      </c>
      <c r="CD878">
        <v>0</v>
      </c>
      <c r="CE878">
        <v>1</v>
      </c>
      <c r="CF878">
        <v>2007</v>
      </c>
      <c r="CG878" t="s">
        <v>110</v>
      </c>
      <c r="CH878" t="s">
        <v>111</v>
      </c>
      <c r="CI878" s="3">
        <v>132250</v>
      </c>
    </row>
    <row r="879" spans="1:87" x14ac:dyDescent="0.3">
      <c r="A879" s="1">
        <v>878</v>
      </c>
      <c r="B879">
        <v>60</v>
      </c>
      <c r="C879" t="s">
        <v>81</v>
      </c>
      <c r="D879">
        <v>74</v>
      </c>
      <c r="E879" s="1">
        <v>8834</v>
      </c>
      <c r="F879" s="2" t="s">
        <v>82</v>
      </c>
      <c r="G879" s="1">
        <f t="shared" si="52"/>
        <v>1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88</v>
      </c>
      <c r="N879" t="s">
        <v>154</v>
      </c>
      <c r="O879" t="s">
        <v>90</v>
      </c>
      <c r="P879" t="s">
        <v>90</v>
      </c>
      <c r="Q879" t="s">
        <v>91</v>
      </c>
      <c r="R879" t="s">
        <v>92</v>
      </c>
      <c r="S879">
        <v>9</v>
      </c>
      <c r="T879">
        <v>5</v>
      </c>
      <c r="U879" s="2">
        <v>2004</v>
      </c>
      <c r="V879" s="2">
        <v>2005</v>
      </c>
      <c r="W879" s="1">
        <f t="shared" si="53"/>
        <v>18</v>
      </c>
      <c r="X879" s="1">
        <f t="shared" si="54"/>
        <v>17</v>
      </c>
      <c r="Y879" t="s">
        <v>152</v>
      </c>
      <c r="Z879" t="s">
        <v>94</v>
      </c>
      <c r="AA879" t="s">
        <v>95</v>
      </c>
      <c r="AB879" t="s">
        <v>95</v>
      </c>
      <c r="AC879" t="s">
        <v>137</v>
      </c>
      <c r="AE879">
        <v>216</v>
      </c>
      <c r="AF879" t="s">
        <v>97</v>
      </c>
      <c r="AG879" t="s">
        <v>98</v>
      </c>
      <c r="AH879" t="s">
        <v>99</v>
      </c>
      <c r="AI879" s="1">
        <f>VLOOKUP('Housing Data Set'!AH879, 'Look-Up Tab'!$B$3:$C$8,2,FALSE)</f>
        <v>3</v>
      </c>
      <c r="AJ879" t="s">
        <v>104</v>
      </c>
      <c r="AK879" t="s">
        <v>98</v>
      </c>
      <c r="AL879" t="s">
        <v>100</v>
      </c>
      <c r="AM879" t="s">
        <v>101</v>
      </c>
      <c r="AN879">
        <v>1170</v>
      </c>
      <c r="AO879" t="s">
        <v>102</v>
      </c>
      <c r="AP879">
        <v>0</v>
      </c>
      <c r="AQ879">
        <v>292</v>
      </c>
      <c r="AR879">
        <v>1462</v>
      </c>
      <c r="AS879" t="s">
        <v>103</v>
      </c>
      <c r="AT879" t="s">
        <v>104</v>
      </c>
      <c r="AU879" t="s">
        <v>105</v>
      </c>
      <c r="AV879" t="s">
        <v>106</v>
      </c>
      <c r="AW879">
        <v>1462</v>
      </c>
      <c r="AX879">
        <v>762</v>
      </c>
      <c r="AY879">
        <v>0</v>
      </c>
      <c r="AZ879">
        <v>2224</v>
      </c>
      <c r="BA879">
        <v>1</v>
      </c>
      <c r="BB879">
        <v>0</v>
      </c>
      <c r="BC879">
        <v>2</v>
      </c>
      <c r="BD879">
        <v>1</v>
      </c>
      <c r="BE879">
        <v>4</v>
      </c>
      <c r="BF879">
        <v>1</v>
      </c>
      <c r="BG879" t="s">
        <v>104</v>
      </c>
      <c r="BH879" s="1">
        <v>10</v>
      </c>
      <c r="BI879" t="s">
        <v>107</v>
      </c>
      <c r="BJ879" s="2">
        <v>1</v>
      </c>
      <c r="BK879" s="1">
        <f t="shared" si="55"/>
        <v>1</v>
      </c>
      <c r="BL879" t="s">
        <v>97</v>
      </c>
      <c r="BM879" t="s">
        <v>108</v>
      </c>
      <c r="BN879">
        <v>2004</v>
      </c>
      <c r="BO879" t="s">
        <v>157</v>
      </c>
      <c r="BP879">
        <v>3</v>
      </c>
      <c r="BQ879">
        <v>738</v>
      </c>
      <c r="BR879" t="s">
        <v>98</v>
      </c>
      <c r="BS879" t="s">
        <v>98</v>
      </c>
      <c r="BT879" t="s">
        <v>105</v>
      </c>
      <c r="BU879">
        <v>184</v>
      </c>
      <c r="BV879">
        <v>0</v>
      </c>
      <c r="BW879">
        <v>0</v>
      </c>
      <c r="BX879">
        <v>0</v>
      </c>
      <c r="BY879">
        <v>0</v>
      </c>
      <c r="BZ879">
        <v>0</v>
      </c>
      <c r="CA879" t="s">
        <v>83</v>
      </c>
      <c r="CB879" t="s">
        <v>83</v>
      </c>
      <c r="CC879" t="s">
        <v>83</v>
      </c>
      <c r="CD879">
        <v>0</v>
      </c>
      <c r="CE879">
        <v>6</v>
      </c>
      <c r="CF879">
        <v>2009</v>
      </c>
      <c r="CG879" t="s">
        <v>110</v>
      </c>
      <c r="CH879" t="s">
        <v>111</v>
      </c>
      <c r="CI879" s="3">
        <v>350000</v>
      </c>
    </row>
    <row r="880" spans="1:87" x14ac:dyDescent="0.3">
      <c r="A880" s="1">
        <v>879</v>
      </c>
      <c r="B880">
        <v>85</v>
      </c>
      <c r="C880" t="s">
        <v>81</v>
      </c>
      <c r="D880">
        <v>88</v>
      </c>
      <c r="E880" s="1">
        <v>11782</v>
      </c>
      <c r="F880" s="2" t="s">
        <v>82</v>
      </c>
      <c r="G880" s="1">
        <f t="shared" si="52"/>
        <v>1</v>
      </c>
      <c r="H880" t="s">
        <v>83</v>
      </c>
      <c r="I880" t="s">
        <v>120</v>
      </c>
      <c r="J880" t="s">
        <v>85</v>
      </c>
      <c r="K880" t="s">
        <v>86</v>
      </c>
      <c r="L880" t="s">
        <v>87</v>
      </c>
      <c r="M880" t="s">
        <v>88</v>
      </c>
      <c r="N880" t="s">
        <v>151</v>
      </c>
      <c r="O880" t="s">
        <v>90</v>
      </c>
      <c r="P880" t="s">
        <v>90</v>
      </c>
      <c r="Q880" t="s">
        <v>91</v>
      </c>
      <c r="R880" t="s">
        <v>191</v>
      </c>
      <c r="S880">
        <v>5</v>
      </c>
      <c r="T880">
        <v>7</v>
      </c>
      <c r="U880" s="2">
        <v>1961</v>
      </c>
      <c r="V880" s="2">
        <v>1995</v>
      </c>
      <c r="W880" s="1">
        <f t="shared" si="53"/>
        <v>61</v>
      </c>
      <c r="X880" s="1">
        <f t="shared" si="54"/>
        <v>27</v>
      </c>
      <c r="Y880" t="s">
        <v>93</v>
      </c>
      <c r="Z880" t="s">
        <v>94</v>
      </c>
      <c r="AA880" t="s">
        <v>140</v>
      </c>
      <c r="AB880" t="s">
        <v>140</v>
      </c>
      <c r="AC880" t="s">
        <v>117</v>
      </c>
      <c r="AE880">
        <v>0</v>
      </c>
      <c r="AF880" t="s">
        <v>98</v>
      </c>
      <c r="AG880" t="s">
        <v>98</v>
      </c>
      <c r="AH880" t="s">
        <v>118</v>
      </c>
      <c r="AI880" s="1">
        <f>VLOOKUP('Housing Data Set'!AH880, 'Look-Up Tab'!$B$3:$C$8,2,FALSE)</f>
        <v>2</v>
      </c>
      <c r="AJ880" t="s">
        <v>98</v>
      </c>
      <c r="AK880" t="s">
        <v>98</v>
      </c>
      <c r="AL880" t="s">
        <v>130</v>
      </c>
      <c r="AM880" t="s">
        <v>119</v>
      </c>
      <c r="AN880">
        <v>899</v>
      </c>
      <c r="AO880" t="s">
        <v>102</v>
      </c>
      <c r="AP880">
        <v>0</v>
      </c>
      <c r="AQ880">
        <v>210</v>
      </c>
      <c r="AR880">
        <v>1109</v>
      </c>
      <c r="AS880" t="s">
        <v>103</v>
      </c>
      <c r="AT880" t="s">
        <v>98</v>
      </c>
      <c r="AU880" t="s">
        <v>105</v>
      </c>
      <c r="AV880" t="s">
        <v>106</v>
      </c>
      <c r="AW880">
        <v>1155</v>
      </c>
      <c r="AX880">
        <v>0</v>
      </c>
      <c r="AY880">
        <v>0</v>
      </c>
      <c r="AZ880">
        <v>1155</v>
      </c>
      <c r="BA880">
        <v>1</v>
      </c>
      <c r="BB880">
        <v>0</v>
      </c>
      <c r="BC880">
        <v>1</v>
      </c>
      <c r="BD880">
        <v>0</v>
      </c>
      <c r="BE880">
        <v>3</v>
      </c>
      <c r="BF880">
        <v>1</v>
      </c>
      <c r="BG880" t="s">
        <v>97</v>
      </c>
      <c r="BH880" s="1">
        <v>6</v>
      </c>
      <c r="BI880" t="s">
        <v>224</v>
      </c>
      <c r="BJ880" s="2">
        <v>0</v>
      </c>
      <c r="BK880" s="1">
        <f t="shared" si="55"/>
        <v>0</v>
      </c>
      <c r="BL880" t="s">
        <v>83</v>
      </c>
      <c r="BM880" t="s">
        <v>127</v>
      </c>
      <c r="BN880">
        <v>1987</v>
      </c>
      <c r="BO880" t="s">
        <v>102</v>
      </c>
      <c r="BP880">
        <v>2</v>
      </c>
      <c r="BQ880">
        <v>576</v>
      </c>
      <c r="BR880" t="s">
        <v>98</v>
      </c>
      <c r="BS880" t="s">
        <v>98</v>
      </c>
      <c r="BT880" t="s">
        <v>105</v>
      </c>
      <c r="BU880">
        <v>192</v>
      </c>
      <c r="BV880">
        <v>0</v>
      </c>
      <c r="BW880">
        <v>0</v>
      </c>
      <c r="BX880">
        <v>0</v>
      </c>
      <c r="BY880">
        <v>0</v>
      </c>
      <c r="BZ880">
        <v>0</v>
      </c>
      <c r="CA880" t="s">
        <v>83</v>
      </c>
      <c r="CB880" t="s">
        <v>134</v>
      </c>
      <c r="CC880" t="s">
        <v>135</v>
      </c>
      <c r="CD880">
        <v>400</v>
      </c>
      <c r="CE880">
        <v>6</v>
      </c>
      <c r="CF880">
        <v>2010</v>
      </c>
      <c r="CG880" t="s">
        <v>110</v>
      </c>
      <c r="CH880" t="s">
        <v>111</v>
      </c>
      <c r="CI880" s="3">
        <v>148000</v>
      </c>
    </row>
    <row r="881" spans="1:87" x14ac:dyDescent="0.3">
      <c r="A881" s="1">
        <v>880</v>
      </c>
      <c r="B881">
        <v>20</v>
      </c>
      <c r="C881" t="s">
        <v>81</v>
      </c>
      <c r="D881" t="s">
        <v>83</v>
      </c>
      <c r="E881" s="1">
        <v>7000</v>
      </c>
      <c r="F881" s="2" t="s">
        <v>82</v>
      </c>
      <c r="G881" s="1">
        <f t="shared" si="52"/>
        <v>1</v>
      </c>
      <c r="H881" t="s">
        <v>83</v>
      </c>
      <c r="I881" t="s">
        <v>120</v>
      </c>
      <c r="J881" t="s">
        <v>85</v>
      </c>
      <c r="K881" t="s">
        <v>86</v>
      </c>
      <c r="L881" t="s">
        <v>166</v>
      </c>
      <c r="M881" t="s">
        <v>88</v>
      </c>
      <c r="N881" t="s">
        <v>89</v>
      </c>
      <c r="O881" t="s">
        <v>90</v>
      </c>
      <c r="P881" t="s">
        <v>90</v>
      </c>
      <c r="Q881" t="s">
        <v>91</v>
      </c>
      <c r="R881" t="s">
        <v>115</v>
      </c>
      <c r="S881">
        <v>5</v>
      </c>
      <c r="T881">
        <v>8</v>
      </c>
      <c r="U881" s="2">
        <v>1978</v>
      </c>
      <c r="V881" s="2">
        <v>2005</v>
      </c>
      <c r="W881" s="1">
        <f t="shared" si="53"/>
        <v>44</v>
      </c>
      <c r="X881" s="1">
        <f t="shared" si="54"/>
        <v>17</v>
      </c>
      <c r="Y881" t="s">
        <v>93</v>
      </c>
      <c r="Z881" t="s">
        <v>94</v>
      </c>
      <c r="AA881" t="s">
        <v>95</v>
      </c>
      <c r="AB881" t="s">
        <v>95</v>
      </c>
      <c r="AC881" t="s">
        <v>96</v>
      </c>
      <c r="AE881">
        <v>90</v>
      </c>
      <c r="AF881" t="s">
        <v>97</v>
      </c>
      <c r="AG881" t="s">
        <v>97</v>
      </c>
      <c r="AH881" t="s">
        <v>118</v>
      </c>
      <c r="AI881" s="1">
        <f>VLOOKUP('Housing Data Set'!AH881, 'Look-Up Tab'!$B$3:$C$8,2,FALSE)</f>
        <v>2</v>
      </c>
      <c r="AJ881" t="s">
        <v>98</v>
      </c>
      <c r="AK881" t="s">
        <v>98</v>
      </c>
      <c r="AL881" t="s">
        <v>100</v>
      </c>
      <c r="AM881" t="s">
        <v>119</v>
      </c>
      <c r="AN881">
        <v>646</v>
      </c>
      <c r="AO881" t="s">
        <v>102</v>
      </c>
      <c r="AP881">
        <v>0</v>
      </c>
      <c r="AQ881">
        <v>218</v>
      </c>
      <c r="AR881">
        <v>864</v>
      </c>
      <c r="AS881" t="s">
        <v>103</v>
      </c>
      <c r="AT881" t="s">
        <v>104</v>
      </c>
      <c r="AU881" t="s">
        <v>105</v>
      </c>
      <c r="AV881" t="s">
        <v>106</v>
      </c>
      <c r="AW881">
        <v>864</v>
      </c>
      <c r="AX881">
        <v>0</v>
      </c>
      <c r="AY881">
        <v>0</v>
      </c>
      <c r="AZ881">
        <v>864</v>
      </c>
      <c r="BA881">
        <v>1</v>
      </c>
      <c r="BB881">
        <v>0</v>
      </c>
      <c r="BC881">
        <v>1</v>
      </c>
      <c r="BD881">
        <v>0</v>
      </c>
      <c r="BE881">
        <v>3</v>
      </c>
      <c r="BF881">
        <v>1</v>
      </c>
      <c r="BG881" t="s">
        <v>98</v>
      </c>
      <c r="BH881" s="1">
        <v>6</v>
      </c>
      <c r="BI881" t="s">
        <v>107</v>
      </c>
      <c r="BJ881" s="2">
        <v>0</v>
      </c>
      <c r="BK881" s="1">
        <f t="shared" si="55"/>
        <v>0</v>
      </c>
      <c r="BL881" t="s">
        <v>83</v>
      </c>
      <c r="BM881" t="s">
        <v>108</v>
      </c>
      <c r="BN881">
        <v>1978</v>
      </c>
      <c r="BO881" t="s">
        <v>102</v>
      </c>
      <c r="BP881">
        <v>1</v>
      </c>
      <c r="BQ881">
        <v>336</v>
      </c>
      <c r="BR881" t="s">
        <v>98</v>
      </c>
      <c r="BS881" t="s">
        <v>98</v>
      </c>
      <c r="BT881" t="s">
        <v>105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 t="s">
        <v>83</v>
      </c>
      <c r="CB881" t="s">
        <v>163</v>
      </c>
      <c r="CC881" t="s">
        <v>83</v>
      </c>
      <c r="CD881">
        <v>0</v>
      </c>
      <c r="CE881">
        <v>7</v>
      </c>
      <c r="CF881">
        <v>2009</v>
      </c>
      <c r="CG881" t="s">
        <v>110</v>
      </c>
      <c r="CH881" t="s">
        <v>111</v>
      </c>
      <c r="CI881" s="3">
        <v>136500</v>
      </c>
    </row>
    <row r="882" spans="1:87" x14ac:dyDescent="0.3">
      <c r="A882" s="1">
        <v>881</v>
      </c>
      <c r="B882">
        <v>20</v>
      </c>
      <c r="C882" t="s">
        <v>81</v>
      </c>
      <c r="D882">
        <v>60</v>
      </c>
      <c r="E882" s="1">
        <v>7024</v>
      </c>
      <c r="F882" s="2" t="s">
        <v>82</v>
      </c>
      <c r="G882" s="1">
        <f t="shared" si="52"/>
        <v>1</v>
      </c>
      <c r="H882" t="s">
        <v>83</v>
      </c>
      <c r="I882" t="s">
        <v>84</v>
      </c>
      <c r="J882" t="s">
        <v>85</v>
      </c>
      <c r="K882" t="s">
        <v>86</v>
      </c>
      <c r="L882" t="s">
        <v>87</v>
      </c>
      <c r="M882" t="s">
        <v>88</v>
      </c>
      <c r="N882" t="s">
        <v>185</v>
      </c>
      <c r="O882" t="s">
        <v>90</v>
      </c>
      <c r="P882" t="s">
        <v>90</v>
      </c>
      <c r="Q882" t="s">
        <v>91</v>
      </c>
      <c r="R882" t="s">
        <v>115</v>
      </c>
      <c r="S882">
        <v>5</v>
      </c>
      <c r="T882">
        <v>5</v>
      </c>
      <c r="U882" s="2">
        <v>2005</v>
      </c>
      <c r="V882" s="2">
        <v>2006</v>
      </c>
      <c r="W882" s="1">
        <f t="shared" si="53"/>
        <v>17</v>
      </c>
      <c r="X882" s="1">
        <f t="shared" si="54"/>
        <v>16</v>
      </c>
      <c r="Y882" t="s">
        <v>93</v>
      </c>
      <c r="Z882" t="s">
        <v>94</v>
      </c>
      <c r="AA882" t="s">
        <v>95</v>
      </c>
      <c r="AB882" t="s">
        <v>95</v>
      </c>
      <c r="AC882" t="s">
        <v>117</v>
      </c>
      <c r="AE882">
        <v>0</v>
      </c>
      <c r="AF882" t="s">
        <v>98</v>
      </c>
      <c r="AG882" t="s">
        <v>98</v>
      </c>
      <c r="AH882" t="s">
        <v>99</v>
      </c>
      <c r="AI882" s="1">
        <f>VLOOKUP('Housing Data Set'!AH882, 'Look-Up Tab'!$B$3:$C$8,2,FALSE)</f>
        <v>3</v>
      </c>
      <c r="AJ882" t="s">
        <v>104</v>
      </c>
      <c r="AK882" t="s">
        <v>97</v>
      </c>
      <c r="AL882" t="s">
        <v>100</v>
      </c>
      <c r="AM882" t="s">
        <v>119</v>
      </c>
      <c r="AN882">
        <v>980</v>
      </c>
      <c r="AO882" t="s">
        <v>102</v>
      </c>
      <c r="AP882">
        <v>0</v>
      </c>
      <c r="AQ882">
        <v>110</v>
      </c>
      <c r="AR882">
        <v>1090</v>
      </c>
      <c r="AS882" t="s">
        <v>103</v>
      </c>
      <c r="AT882" t="s">
        <v>97</v>
      </c>
      <c r="AU882" t="s">
        <v>105</v>
      </c>
      <c r="AV882" t="s">
        <v>106</v>
      </c>
      <c r="AW882">
        <v>1090</v>
      </c>
      <c r="AX882">
        <v>0</v>
      </c>
      <c r="AY882">
        <v>0</v>
      </c>
      <c r="AZ882">
        <v>1090</v>
      </c>
      <c r="BA882">
        <v>1</v>
      </c>
      <c r="BB882">
        <v>0</v>
      </c>
      <c r="BC882">
        <v>1</v>
      </c>
      <c r="BD882">
        <v>1</v>
      </c>
      <c r="BE882">
        <v>2</v>
      </c>
      <c r="BF882">
        <v>1</v>
      </c>
      <c r="BG882" t="s">
        <v>98</v>
      </c>
      <c r="BH882" s="1">
        <v>5</v>
      </c>
      <c r="BI882" t="s">
        <v>107</v>
      </c>
      <c r="BJ882" s="2">
        <v>0</v>
      </c>
      <c r="BK882" s="1">
        <f t="shared" si="55"/>
        <v>0</v>
      </c>
      <c r="BL882" t="s">
        <v>83</v>
      </c>
      <c r="BM882" t="s">
        <v>108</v>
      </c>
      <c r="BN882">
        <v>2005</v>
      </c>
      <c r="BO882" t="s">
        <v>157</v>
      </c>
      <c r="BP882">
        <v>2</v>
      </c>
      <c r="BQ882">
        <v>450</v>
      </c>
      <c r="BR882" t="s">
        <v>98</v>
      </c>
      <c r="BS882" t="s">
        <v>98</v>
      </c>
      <c r="BT882" t="s">
        <v>105</v>
      </c>
      <c r="BU882">
        <v>0</v>
      </c>
      <c r="BV882">
        <v>49</v>
      </c>
      <c r="BW882">
        <v>0</v>
      </c>
      <c r="BX882">
        <v>0</v>
      </c>
      <c r="BY882">
        <v>0</v>
      </c>
      <c r="BZ882">
        <v>0</v>
      </c>
      <c r="CA882" t="s">
        <v>83</v>
      </c>
      <c r="CB882" t="s">
        <v>83</v>
      </c>
      <c r="CC882" t="s">
        <v>83</v>
      </c>
      <c r="CD882">
        <v>0</v>
      </c>
      <c r="CE882">
        <v>6</v>
      </c>
      <c r="CF882">
        <v>2007</v>
      </c>
      <c r="CG882" t="s">
        <v>110</v>
      </c>
      <c r="CH882" t="s">
        <v>111</v>
      </c>
      <c r="CI882" s="3">
        <v>157000</v>
      </c>
    </row>
    <row r="883" spans="1:87" x14ac:dyDescent="0.3">
      <c r="A883" s="1">
        <v>882</v>
      </c>
      <c r="B883">
        <v>50</v>
      </c>
      <c r="C883" t="s">
        <v>81</v>
      </c>
      <c r="D883">
        <v>44</v>
      </c>
      <c r="E883" s="1">
        <v>13758</v>
      </c>
      <c r="F883" s="2" t="s">
        <v>82</v>
      </c>
      <c r="G883" s="1">
        <f t="shared" si="52"/>
        <v>1</v>
      </c>
      <c r="H883" t="s">
        <v>83</v>
      </c>
      <c r="I883" t="s">
        <v>120</v>
      </c>
      <c r="J883" t="s">
        <v>85</v>
      </c>
      <c r="K883" t="s">
        <v>86</v>
      </c>
      <c r="L883" t="s">
        <v>166</v>
      </c>
      <c r="M883" t="s">
        <v>88</v>
      </c>
      <c r="N883" t="s">
        <v>189</v>
      </c>
      <c r="O883" t="s">
        <v>90</v>
      </c>
      <c r="P883" t="s">
        <v>90</v>
      </c>
      <c r="Q883" t="s">
        <v>91</v>
      </c>
      <c r="R883" t="s">
        <v>132</v>
      </c>
      <c r="S883">
        <v>7</v>
      </c>
      <c r="T883">
        <v>5</v>
      </c>
      <c r="U883" s="2">
        <v>1990</v>
      </c>
      <c r="V883" s="2">
        <v>1991</v>
      </c>
      <c r="W883" s="1">
        <f t="shared" si="53"/>
        <v>32</v>
      </c>
      <c r="X883" s="1">
        <f t="shared" si="54"/>
        <v>31</v>
      </c>
      <c r="Y883" t="s">
        <v>93</v>
      </c>
      <c r="Z883" t="s">
        <v>94</v>
      </c>
      <c r="AA883" t="s">
        <v>140</v>
      </c>
      <c r="AB883" t="s">
        <v>140</v>
      </c>
      <c r="AC883" t="s">
        <v>96</v>
      </c>
      <c r="AE883">
        <v>117</v>
      </c>
      <c r="AF883" t="s">
        <v>97</v>
      </c>
      <c r="AG883" t="s">
        <v>97</v>
      </c>
      <c r="AH883" t="s">
        <v>118</v>
      </c>
      <c r="AI883" s="1">
        <f>VLOOKUP('Housing Data Set'!AH883, 'Look-Up Tab'!$B$3:$C$8,2,FALSE)</f>
        <v>2</v>
      </c>
      <c r="AJ883" t="s">
        <v>97</v>
      </c>
      <c r="AK883" t="s">
        <v>98</v>
      </c>
      <c r="AL883" t="s">
        <v>121</v>
      </c>
      <c r="AM883" t="s">
        <v>172</v>
      </c>
      <c r="AN883">
        <v>902</v>
      </c>
      <c r="AO883" t="s">
        <v>102</v>
      </c>
      <c r="AP883">
        <v>0</v>
      </c>
      <c r="AQ883">
        <v>254</v>
      </c>
      <c r="AR883">
        <v>1156</v>
      </c>
      <c r="AS883" t="s">
        <v>103</v>
      </c>
      <c r="AT883" t="s">
        <v>104</v>
      </c>
      <c r="AU883" t="s">
        <v>105</v>
      </c>
      <c r="AV883" t="s">
        <v>106</v>
      </c>
      <c r="AW883">
        <v>1187</v>
      </c>
      <c r="AX883">
        <v>530</v>
      </c>
      <c r="AY883">
        <v>0</v>
      </c>
      <c r="AZ883">
        <v>1717</v>
      </c>
      <c r="BA883">
        <v>0</v>
      </c>
      <c r="BB883">
        <v>0</v>
      </c>
      <c r="BC883">
        <v>2</v>
      </c>
      <c r="BD883">
        <v>1</v>
      </c>
      <c r="BE883">
        <v>3</v>
      </c>
      <c r="BF883">
        <v>1</v>
      </c>
      <c r="BG883" t="s">
        <v>97</v>
      </c>
      <c r="BH883" s="1">
        <v>7</v>
      </c>
      <c r="BI883" t="s">
        <v>107</v>
      </c>
      <c r="BJ883" s="2">
        <v>1</v>
      </c>
      <c r="BK883" s="1">
        <f t="shared" si="55"/>
        <v>1</v>
      </c>
      <c r="BL883" t="s">
        <v>98</v>
      </c>
      <c r="BM883" t="s">
        <v>108</v>
      </c>
      <c r="BN883">
        <v>1990</v>
      </c>
      <c r="BO883" t="s">
        <v>109</v>
      </c>
      <c r="BP883">
        <v>2</v>
      </c>
      <c r="BQ883">
        <v>400</v>
      </c>
      <c r="BR883" t="s">
        <v>98</v>
      </c>
      <c r="BS883" t="s">
        <v>98</v>
      </c>
      <c r="BT883" t="s">
        <v>105</v>
      </c>
      <c r="BU883">
        <v>168</v>
      </c>
      <c r="BV883">
        <v>36</v>
      </c>
      <c r="BW883">
        <v>0</v>
      </c>
      <c r="BX883">
        <v>0</v>
      </c>
      <c r="BY883">
        <v>0</v>
      </c>
      <c r="BZ883">
        <v>0</v>
      </c>
      <c r="CA883" t="s">
        <v>83</v>
      </c>
      <c r="CB883" t="s">
        <v>83</v>
      </c>
      <c r="CC883" t="s">
        <v>83</v>
      </c>
      <c r="CD883">
        <v>0</v>
      </c>
      <c r="CE883">
        <v>4</v>
      </c>
      <c r="CF883">
        <v>2007</v>
      </c>
      <c r="CG883" t="s">
        <v>110</v>
      </c>
      <c r="CH883" t="s">
        <v>111</v>
      </c>
      <c r="CI883" s="3">
        <v>187500</v>
      </c>
    </row>
    <row r="884" spans="1:87" x14ac:dyDescent="0.3">
      <c r="A884" s="1">
        <v>883</v>
      </c>
      <c r="B884">
        <v>60</v>
      </c>
      <c r="C884" t="s">
        <v>81</v>
      </c>
      <c r="D884" t="s">
        <v>83</v>
      </c>
      <c r="E884" s="1">
        <v>9636</v>
      </c>
      <c r="F884" s="2" t="s">
        <v>82</v>
      </c>
      <c r="G884" s="1">
        <f t="shared" si="52"/>
        <v>1</v>
      </c>
      <c r="H884" t="s">
        <v>83</v>
      </c>
      <c r="I884" t="s">
        <v>120</v>
      </c>
      <c r="J884" t="s">
        <v>85</v>
      </c>
      <c r="K884" t="s">
        <v>86</v>
      </c>
      <c r="L884" t="s">
        <v>122</v>
      </c>
      <c r="M884" t="s">
        <v>88</v>
      </c>
      <c r="N884" t="s">
        <v>193</v>
      </c>
      <c r="O884" t="s">
        <v>90</v>
      </c>
      <c r="P884" t="s">
        <v>90</v>
      </c>
      <c r="Q884" t="s">
        <v>91</v>
      </c>
      <c r="R884" t="s">
        <v>92</v>
      </c>
      <c r="S884">
        <v>6</v>
      </c>
      <c r="T884">
        <v>5</v>
      </c>
      <c r="U884" s="2">
        <v>1992</v>
      </c>
      <c r="V884" s="2">
        <v>1993</v>
      </c>
      <c r="W884" s="1">
        <f t="shared" si="53"/>
        <v>30</v>
      </c>
      <c r="X884" s="1">
        <f t="shared" si="54"/>
        <v>29</v>
      </c>
      <c r="Y884" t="s">
        <v>93</v>
      </c>
      <c r="Z884" t="s">
        <v>94</v>
      </c>
      <c r="AA884" t="s">
        <v>95</v>
      </c>
      <c r="AB884" t="s">
        <v>95</v>
      </c>
      <c r="AC884" t="s">
        <v>117</v>
      </c>
      <c r="AE884">
        <v>0</v>
      </c>
      <c r="AF884" t="s">
        <v>98</v>
      </c>
      <c r="AG884" t="s">
        <v>98</v>
      </c>
      <c r="AH884" t="s">
        <v>99</v>
      </c>
      <c r="AI884" s="1">
        <f>VLOOKUP('Housing Data Set'!AH884, 'Look-Up Tab'!$B$3:$C$8,2,FALSE)</f>
        <v>3</v>
      </c>
      <c r="AJ884" t="s">
        <v>97</v>
      </c>
      <c r="AK884" t="s">
        <v>98</v>
      </c>
      <c r="AL884" t="s">
        <v>100</v>
      </c>
      <c r="AM884" t="s">
        <v>102</v>
      </c>
      <c r="AN884">
        <v>0</v>
      </c>
      <c r="AO884" t="s">
        <v>102</v>
      </c>
      <c r="AP884">
        <v>0</v>
      </c>
      <c r="AQ884">
        <v>808</v>
      </c>
      <c r="AR884">
        <v>808</v>
      </c>
      <c r="AS884" t="s">
        <v>103</v>
      </c>
      <c r="AT884" t="s">
        <v>97</v>
      </c>
      <c r="AU884" t="s">
        <v>105</v>
      </c>
      <c r="AV884" t="s">
        <v>106</v>
      </c>
      <c r="AW884">
        <v>808</v>
      </c>
      <c r="AX884">
        <v>785</v>
      </c>
      <c r="AY884">
        <v>0</v>
      </c>
      <c r="AZ884">
        <v>1593</v>
      </c>
      <c r="BA884">
        <v>0</v>
      </c>
      <c r="BB884">
        <v>0</v>
      </c>
      <c r="BC884">
        <v>2</v>
      </c>
      <c r="BD884">
        <v>1</v>
      </c>
      <c r="BE884">
        <v>3</v>
      </c>
      <c r="BF884">
        <v>1</v>
      </c>
      <c r="BG884" t="s">
        <v>98</v>
      </c>
      <c r="BH884" s="1">
        <v>7</v>
      </c>
      <c r="BI884" t="s">
        <v>107</v>
      </c>
      <c r="BJ884" s="2">
        <v>1</v>
      </c>
      <c r="BK884" s="1">
        <f t="shared" si="55"/>
        <v>1</v>
      </c>
      <c r="BL884" t="s">
        <v>98</v>
      </c>
      <c r="BM884" t="s">
        <v>156</v>
      </c>
      <c r="BN884">
        <v>1993</v>
      </c>
      <c r="BO884" t="s">
        <v>109</v>
      </c>
      <c r="BP884">
        <v>2</v>
      </c>
      <c r="BQ884">
        <v>389</v>
      </c>
      <c r="BR884" t="s">
        <v>98</v>
      </c>
      <c r="BS884" t="s">
        <v>98</v>
      </c>
      <c r="BT884" t="s">
        <v>105</v>
      </c>
      <c r="BU884">
        <v>342</v>
      </c>
      <c r="BV884">
        <v>40</v>
      </c>
      <c r="BW884">
        <v>0</v>
      </c>
      <c r="BX884">
        <v>0</v>
      </c>
      <c r="BY884">
        <v>0</v>
      </c>
      <c r="BZ884">
        <v>0</v>
      </c>
      <c r="CA884" t="s">
        <v>83</v>
      </c>
      <c r="CB884" t="s">
        <v>134</v>
      </c>
      <c r="CC884" t="s">
        <v>83</v>
      </c>
      <c r="CD884">
        <v>0</v>
      </c>
      <c r="CE884">
        <v>12</v>
      </c>
      <c r="CF884">
        <v>2009</v>
      </c>
      <c r="CG884" t="s">
        <v>110</v>
      </c>
      <c r="CH884" t="s">
        <v>111</v>
      </c>
      <c r="CI884" s="3">
        <v>178000</v>
      </c>
    </row>
    <row r="885" spans="1:87" x14ac:dyDescent="0.3">
      <c r="A885" s="1">
        <v>884</v>
      </c>
      <c r="B885">
        <v>75</v>
      </c>
      <c r="C885" t="s">
        <v>81</v>
      </c>
      <c r="D885">
        <v>60</v>
      </c>
      <c r="E885" s="1">
        <v>6204</v>
      </c>
      <c r="F885" s="2" t="s">
        <v>82</v>
      </c>
      <c r="G885" s="1">
        <f t="shared" si="52"/>
        <v>1</v>
      </c>
      <c r="H885" t="s">
        <v>83</v>
      </c>
      <c r="I885" t="s">
        <v>84</v>
      </c>
      <c r="J885" t="s">
        <v>175</v>
      </c>
      <c r="K885" t="s">
        <v>86</v>
      </c>
      <c r="L885" t="s">
        <v>87</v>
      </c>
      <c r="M885" t="s">
        <v>88</v>
      </c>
      <c r="N885" t="s">
        <v>232</v>
      </c>
      <c r="O885" t="s">
        <v>90</v>
      </c>
      <c r="P885" t="s">
        <v>90</v>
      </c>
      <c r="Q885" t="s">
        <v>91</v>
      </c>
      <c r="R885" t="s">
        <v>225</v>
      </c>
      <c r="S885">
        <v>4</v>
      </c>
      <c r="T885">
        <v>5</v>
      </c>
      <c r="U885" s="2">
        <v>1912</v>
      </c>
      <c r="V885" s="2">
        <v>1950</v>
      </c>
      <c r="W885" s="1">
        <f t="shared" si="53"/>
        <v>110</v>
      </c>
      <c r="X885" s="1">
        <f t="shared" si="54"/>
        <v>72</v>
      </c>
      <c r="Y885" t="s">
        <v>93</v>
      </c>
      <c r="Z885" t="s">
        <v>94</v>
      </c>
      <c r="AA885" t="s">
        <v>124</v>
      </c>
      <c r="AB885" t="s">
        <v>124</v>
      </c>
      <c r="AC885" t="s">
        <v>117</v>
      </c>
      <c r="AE885">
        <v>0</v>
      </c>
      <c r="AF885" t="s">
        <v>97</v>
      </c>
      <c r="AG885" t="s">
        <v>98</v>
      </c>
      <c r="AH885" t="s">
        <v>99</v>
      </c>
      <c r="AI885" s="1">
        <f>VLOOKUP('Housing Data Set'!AH885, 'Look-Up Tab'!$B$3:$C$8,2,FALSE)</f>
        <v>3</v>
      </c>
      <c r="AJ885" t="s">
        <v>98</v>
      </c>
      <c r="AK885" t="s">
        <v>147</v>
      </c>
      <c r="AL885" t="s">
        <v>100</v>
      </c>
      <c r="AM885" t="s">
        <v>102</v>
      </c>
      <c r="AN885">
        <v>0</v>
      </c>
      <c r="AO885" t="s">
        <v>102</v>
      </c>
      <c r="AP885">
        <v>0</v>
      </c>
      <c r="AQ885">
        <v>795</v>
      </c>
      <c r="AR885">
        <v>795</v>
      </c>
      <c r="AS885" t="s">
        <v>103</v>
      </c>
      <c r="AT885" t="s">
        <v>98</v>
      </c>
      <c r="AU885" t="s">
        <v>177</v>
      </c>
      <c r="AV885" t="s">
        <v>106</v>
      </c>
      <c r="AW885">
        <v>954</v>
      </c>
      <c r="AX885">
        <v>795</v>
      </c>
      <c r="AY885">
        <v>481</v>
      </c>
      <c r="AZ885">
        <v>2230</v>
      </c>
      <c r="BA885">
        <v>1</v>
      </c>
      <c r="BB885">
        <v>0</v>
      </c>
      <c r="BC885">
        <v>1</v>
      </c>
      <c r="BD885">
        <v>0</v>
      </c>
      <c r="BE885">
        <v>5</v>
      </c>
      <c r="BF885">
        <v>1</v>
      </c>
      <c r="BG885" t="s">
        <v>98</v>
      </c>
      <c r="BH885" s="1">
        <v>10</v>
      </c>
      <c r="BI885" t="s">
        <v>107</v>
      </c>
      <c r="BJ885" s="2">
        <v>0</v>
      </c>
      <c r="BK885" s="1">
        <f t="shared" si="55"/>
        <v>0</v>
      </c>
      <c r="BL885" t="s">
        <v>83</v>
      </c>
      <c r="BM885" t="s">
        <v>127</v>
      </c>
      <c r="BN885">
        <v>1997</v>
      </c>
      <c r="BO885" t="s">
        <v>102</v>
      </c>
      <c r="BP885">
        <v>1</v>
      </c>
      <c r="BQ885">
        <v>440</v>
      </c>
      <c r="BR885" t="s">
        <v>98</v>
      </c>
      <c r="BS885" t="s">
        <v>97</v>
      </c>
      <c r="BT885" t="s">
        <v>105</v>
      </c>
      <c r="BU885">
        <v>0</v>
      </c>
      <c r="BV885">
        <v>188</v>
      </c>
      <c r="BW885">
        <v>0</v>
      </c>
      <c r="BX885">
        <v>0</v>
      </c>
      <c r="BY885">
        <v>0</v>
      </c>
      <c r="BZ885">
        <v>0</v>
      </c>
      <c r="CA885" t="s">
        <v>83</v>
      </c>
      <c r="CB885" t="s">
        <v>83</v>
      </c>
      <c r="CC885" t="s">
        <v>83</v>
      </c>
      <c r="CD885">
        <v>0</v>
      </c>
      <c r="CE885">
        <v>3</v>
      </c>
      <c r="CF885">
        <v>2006</v>
      </c>
      <c r="CG885" t="s">
        <v>110</v>
      </c>
      <c r="CH885" t="s">
        <v>111</v>
      </c>
      <c r="CI885" s="3">
        <v>118500</v>
      </c>
    </row>
    <row r="886" spans="1:87" x14ac:dyDescent="0.3">
      <c r="A886" s="1">
        <v>885</v>
      </c>
      <c r="B886">
        <v>20</v>
      </c>
      <c r="C886" t="s">
        <v>81</v>
      </c>
      <c r="D886">
        <v>65</v>
      </c>
      <c r="E886" s="1">
        <v>7150</v>
      </c>
      <c r="F886" s="2" t="s">
        <v>82</v>
      </c>
      <c r="G886" s="1">
        <f t="shared" si="52"/>
        <v>1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88</v>
      </c>
      <c r="N886" t="s">
        <v>162</v>
      </c>
      <c r="O886" t="s">
        <v>90</v>
      </c>
      <c r="P886" t="s">
        <v>90</v>
      </c>
      <c r="Q886" t="s">
        <v>91</v>
      </c>
      <c r="R886" t="s">
        <v>115</v>
      </c>
      <c r="S886">
        <v>5</v>
      </c>
      <c r="T886">
        <v>5</v>
      </c>
      <c r="U886" s="2">
        <v>1967</v>
      </c>
      <c r="V886" s="2">
        <v>1967</v>
      </c>
      <c r="W886" s="1">
        <f t="shared" si="53"/>
        <v>55</v>
      </c>
      <c r="X886" s="1">
        <f t="shared" si="54"/>
        <v>55</v>
      </c>
      <c r="Y886" t="s">
        <v>93</v>
      </c>
      <c r="Z886" t="s">
        <v>94</v>
      </c>
      <c r="AA886" t="s">
        <v>140</v>
      </c>
      <c r="AB886" t="s">
        <v>140</v>
      </c>
      <c r="AC886" t="s">
        <v>96</v>
      </c>
      <c r="AE886">
        <v>60</v>
      </c>
      <c r="AF886" t="s">
        <v>98</v>
      </c>
      <c r="AG886" t="s">
        <v>98</v>
      </c>
      <c r="AH886" t="s">
        <v>118</v>
      </c>
      <c r="AI886" s="1">
        <f>VLOOKUP('Housing Data Set'!AH886, 'Look-Up Tab'!$B$3:$C$8,2,FALSE)</f>
        <v>2</v>
      </c>
      <c r="AJ886" t="s">
        <v>98</v>
      </c>
      <c r="AK886" t="s">
        <v>98</v>
      </c>
      <c r="AL886" t="s">
        <v>100</v>
      </c>
      <c r="AM886" t="s">
        <v>141</v>
      </c>
      <c r="AN886">
        <v>432</v>
      </c>
      <c r="AO886" t="s">
        <v>102</v>
      </c>
      <c r="AP886">
        <v>0</v>
      </c>
      <c r="AQ886">
        <v>460</v>
      </c>
      <c r="AR886">
        <v>892</v>
      </c>
      <c r="AS886" t="s">
        <v>103</v>
      </c>
      <c r="AT886" t="s">
        <v>98</v>
      </c>
      <c r="AU886" t="s">
        <v>105</v>
      </c>
      <c r="AV886" t="s">
        <v>106</v>
      </c>
      <c r="AW886">
        <v>892</v>
      </c>
      <c r="AX886">
        <v>0</v>
      </c>
      <c r="AY886">
        <v>0</v>
      </c>
      <c r="AZ886">
        <v>892</v>
      </c>
      <c r="BA886">
        <v>0</v>
      </c>
      <c r="BB886">
        <v>0</v>
      </c>
      <c r="BC886">
        <v>1</v>
      </c>
      <c r="BD886">
        <v>0</v>
      </c>
      <c r="BE886">
        <v>3</v>
      </c>
      <c r="BF886">
        <v>1</v>
      </c>
      <c r="BG886" t="s">
        <v>98</v>
      </c>
      <c r="BH886" s="1">
        <v>5</v>
      </c>
      <c r="BI886" t="s">
        <v>107</v>
      </c>
      <c r="BJ886" s="2">
        <v>0</v>
      </c>
      <c r="BK886" s="1">
        <f t="shared" si="55"/>
        <v>0</v>
      </c>
      <c r="BL886" t="s">
        <v>83</v>
      </c>
      <c r="BM886" t="s">
        <v>108</v>
      </c>
      <c r="BN886">
        <v>1967</v>
      </c>
      <c r="BO886" t="s">
        <v>109</v>
      </c>
      <c r="BP886">
        <v>1</v>
      </c>
      <c r="BQ886">
        <v>288</v>
      </c>
      <c r="BR886" t="s">
        <v>98</v>
      </c>
      <c r="BS886" t="s">
        <v>98</v>
      </c>
      <c r="BT886" t="s">
        <v>105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 t="s">
        <v>83</v>
      </c>
      <c r="CB886" t="s">
        <v>163</v>
      </c>
      <c r="CC886" t="s">
        <v>83</v>
      </c>
      <c r="CD886">
        <v>0</v>
      </c>
      <c r="CE886">
        <v>7</v>
      </c>
      <c r="CF886">
        <v>2009</v>
      </c>
      <c r="CG886" t="s">
        <v>110</v>
      </c>
      <c r="CH886" t="s">
        <v>111</v>
      </c>
      <c r="CI886" s="3">
        <v>100000</v>
      </c>
    </row>
    <row r="887" spans="1:87" x14ac:dyDescent="0.3">
      <c r="A887" s="1">
        <v>886</v>
      </c>
      <c r="B887">
        <v>120</v>
      </c>
      <c r="C887" t="s">
        <v>192</v>
      </c>
      <c r="D887">
        <v>50</v>
      </c>
      <c r="E887" s="1">
        <v>5119</v>
      </c>
      <c r="F887" s="2" t="s">
        <v>82</v>
      </c>
      <c r="G887" s="1">
        <f t="shared" si="52"/>
        <v>1</v>
      </c>
      <c r="H887" t="s">
        <v>83</v>
      </c>
      <c r="I887" t="s">
        <v>120</v>
      </c>
      <c r="J887" t="s">
        <v>85</v>
      </c>
      <c r="K887" t="s">
        <v>86</v>
      </c>
      <c r="L887" t="s">
        <v>166</v>
      </c>
      <c r="M887" t="s">
        <v>88</v>
      </c>
      <c r="N887" t="s">
        <v>136</v>
      </c>
      <c r="O887" t="s">
        <v>90</v>
      </c>
      <c r="P887" t="s">
        <v>90</v>
      </c>
      <c r="Q887" t="s">
        <v>179</v>
      </c>
      <c r="R887" t="s">
        <v>115</v>
      </c>
      <c r="S887">
        <v>9</v>
      </c>
      <c r="T887">
        <v>5</v>
      </c>
      <c r="U887" s="2">
        <v>1999</v>
      </c>
      <c r="V887" s="2">
        <v>2000</v>
      </c>
      <c r="W887" s="1">
        <f t="shared" si="53"/>
        <v>23</v>
      </c>
      <c r="X887" s="1">
        <f t="shared" si="54"/>
        <v>22</v>
      </c>
      <c r="Y887" t="s">
        <v>93</v>
      </c>
      <c r="Z887" t="s">
        <v>94</v>
      </c>
      <c r="AA887" t="s">
        <v>116</v>
      </c>
      <c r="AB887" t="s">
        <v>116</v>
      </c>
      <c r="AC887" t="s">
        <v>96</v>
      </c>
      <c r="AE887">
        <v>60</v>
      </c>
      <c r="AF887" t="s">
        <v>97</v>
      </c>
      <c r="AG887" t="s">
        <v>98</v>
      </c>
      <c r="AH887" t="s">
        <v>99</v>
      </c>
      <c r="AI887" s="1">
        <f>VLOOKUP('Housing Data Set'!AH887, 'Look-Up Tab'!$B$3:$C$8,2,FALSE)</f>
        <v>3</v>
      </c>
      <c r="AJ887" t="s">
        <v>104</v>
      </c>
      <c r="AK887" t="s">
        <v>98</v>
      </c>
      <c r="AL887" t="s">
        <v>130</v>
      </c>
      <c r="AM887" t="s">
        <v>101</v>
      </c>
      <c r="AN887">
        <v>1238</v>
      </c>
      <c r="AO887" t="s">
        <v>102</v>
      </c>
      <c r="AP887">
        <v>0</v>
      </c>
      <c r="AQ887">
        <v>460</v>
      </c>
      <c r="AR887">
        <v>1698</v>
      </c>
      <c r="AS887" t="s">
        <v>103</v>
      </c>
      <c r="AT887" t="s">
        <v>104</v>
      </c>
      <c r="AU887" t="s">
        <v>105</v>
      </c>
      <c r="AV887" t="s">
        <v>106</v>
      </c>
      <c r="AW887">
        <v>1709</v>
      </c>
      <c r="AX887">
        <v>0</v>
      </c>
      <c r="AY887">
        <v>0</v>
      </c>
      <c r="AZ887">
        <v>1709</v>
      </c>
      <c r="BA887">
        <v>1</v>
      </c>
      <c r="BB887">
        <v>0</v>
      </c>
      <c r="BC887">
        <v>2</v>
      </c>
      <c r="BD887">
        <v>0</v>
      </c>
      <c r="BE887">
        <v>2</v>
      </c>
      <c r="BF887">
        <v>1</v>
      </c>
      <c r="BG887" t="s">
        <v>97</v>
      </c>
      <c r="BH887" s="1">
        <v>5</v>
      </c>
      <c r="BI887" t="s">
        <v>107</v>
      </c>
      <c r="BJ887" s="2">
        <v>1</v>
      </c>
      <c r="BK887" s="1">
        <f t="shared" si="55"/>
        <v>1</v>
      </c>
      <c r="BL887" t="s">
        <v>98</v>
      </c>
      <c r="BM887" t="s">
        <v>108</v>
      </c>
      <c r="BN887">
        <v>1999</v>
      </c>
      <c r="BO887" t="s">
        <v>157</v>
      </c>
      <c r="BP887">
        <v>2</v>
      </c>
      <c r="BQ887">
        <v>506</v>
      </c>
      <c r="BR887" t="s">
        <v>98</v>
      </c>
      <c r="BS887" t="s">
        <v>98</v>
      </c>
      <c r="BT887" t="s">
        <v>105</v>
      </c>
      <c r="BU887">
        <v>97</v>
      </c>
      <c r="BV887">
        <v>65</v>
      </c>
      <c r="BW887">
        <v>0</v>
      </c>
      <c r="BX887">
        <v>0</v>
      </c>
      <c r="BY887">
        <v>0</v>
      </c>
      <c r="BZ887">
        <v>0</v>
      </c>
      <c r="CA887" t="s">
        <v>83</v>
      </c>
      <c r="CB887" t="s">
        <v>83</v>
      </c>
      <c r="CC887" t="s">
        <v>83</v>
      </c>
      <c r="CD887">
        <v>0</v>
      </c>
      <c r="CE887">
        <v>1</v>
      </c>
      <c r="CF887">
        <v>2008</v>
      </c>
      <c r="CG887" t="s">
        <v>230</v>
      </c>
      <c r="CH887" t="s">
        <v>128</v>
      </c>
      <c r="CI887" s="3">
        <v>328900</v>
      </c>
    </row>
    <row r="888" spans="1:87" x14ac:dyDescent="0.3">
      <c r="A888" s="1">
        <v>887</v>
      </c>
      <c r="B888">
        <v>90</v>
      </c>
      <c r="C888" t="s">
        <v>81</v>
      </c>
      <c r="D888">
        <v>70</v>
      </c>
      <c r="E888" s="1">
        <v>8393</v>
      </c>
      <c r="F888" s="2" t="s">
        <v>82</v>
      </c>
      <c r="G888" s="1">
        <f t="shared" si="52"/>
        <v>1</v>
      </c>
      <c r="H888" t="s">
        <v>83</v>
      </c>
      <c r="I888" t="s">
        <v>84</v>
      </c>
      <c r="J888" t="s">
        <v>85</v>
      </c>
      <c r="K888" t="s">
        <v>86</v>
      </c>
      <c r="L888" t="s">
        <v>122</v>
      </c>
      <c r="M888" t="s">
        <v>88</v>
      </c>
      <c r="N888" t="s">
        <v>162</v>
      </c>
      <c r="O888" t="s">
        <v>90</v>
      </c>
      <c r="P888" t="s">
        <v>90</v>
      </c>
      <c r="Q888" t="s">
        <v>167</v>
      </c>
      <c r="R888" t="s">
        <v>115</v>
      </c>
      <c r="S888">
        <v>5</v>
      </c>
      <c r="T888">
        <v>5</v>
      </c>
      <c r="U888" s="2">
        <v>1959</v>
      </c>
      <c r="V888" s="2">
        <v>2005</v>
      </c>
      <c r="W888" s="1">
        <f t="shared" si="53"/>
        <v>63</v>
      </c>
      <c r="X888" s="1">
        <f t="shared" si="54"/>
        <v>17</v>
      </c>
      <c r="Y888" t="s">
        <v>93</v>
      </c>
      <c r="Z888" t="s">
        <v>94</v>
      </c>
      <c r="AA888" t="s">
        <v>116</v>
      </c>
      <c r="AB888" t="s">
        <v>116</v>
      </c>
      <c r="AC888" t="s">
        <v>96</v>
      </c>
      <c r="AE888">
        <v>122</v>
      </c>
      <c r="AF888" t="s">
        <v>98</v>
      </c>
      <c r="AG888" t="s">
        <v>98</v>
      </c>
      <c r="AH888" t="s">
        <v>118</v>
      </c>
      <c r="AI888" s="1">
        <f>VLOOKUP('Housing Data Set'!AH888, 'Look-Up Tab'!$B$3:$C$8,2,FALSE)</f>
        <v>2</v>
      </c>
      <c r="AJ888" t="s">
        <v>98</v>
      </c>
      <c r="AK888" t="s">
        <v>98</v>
      </c>
      <c r="AL888" t="s">
        <v>100</v>
      </c>
      <c r="AM888" t="s">
        <v>172</v>
      </c>
      <c r="AN888">
        <v>528</v>
      </c>
      <c r="AO888" t="s">
        <v>102</v>
      </c>
      <c r="AP888">
        <v>0</v>
      </c>
      <c r="AQ888">
        <v>1098</v>
      </c>
      <c r="AR888">
        <v>1626</v>
      </c>
      <c r="AS888" t="s">
        <v>103</v>
      </c>
      <c r="AT888" t="s">
        <v>104</v>
      </c>
      <c r="AU888" t="s">
        <v>105</v>
      </c>
      <c r="AV888" t="s">
        <v>106</v>
      </c>
      <c r="AW888">
        <v>1712</v>
      </c>
      <c r="AX888">
        <v>0</v>
      </c>
      <c r="AY888">
        <v>0</v>
      </c>
      <c r="AZ888">
        <v>1712</v>
      </c>
      <c r="BA888">
        <v>0</v>
      </c>
      <c r="BB888">
        <v>0</v>
      </c>
      <c r="BC888">
        <v>2</v>
      </c>
      <c r="BD888">
        <v>0</v>
      </c>
      <c r="BE888">
        <v>4</v>
      </c>
      <c r="BF888">
        <v>2</v>
      </c>
      <c r="BG888" t="s">
        <v>98</v>
      </c>
      <c r="BH888" s="1">
        <v>8</v>
      </c>
      <c r="BI888" t="s">
        <v>107</v>
      </c>
      <c r="BJ888" s="2">
        <v>0</v>
      </c>
      <c r="BK888" s="1">
        <f t="shared" si="55"/>
        <v>0</v>
      </c>
      <c r="BL888" t="s">
        <v>83</v>
      </c>
      <c r="BM888" t="s">
        <v>108</v>
      </c>
      <c r="BN888">
        <v>2005</v>
      </c>
      <c r="BO888" t="s">
        <v>157</v>
      </c>
      <c r="BP888">
        <v>2</v>
      </c>
      <c r="BQ888">
        <v>588</v>
      </c>
      <c r="BR888" t="s">
        <v>98</v>
      </c>
      <c r="BS888" t="s">
        <v>98</v>
      </c>
      <c r="BT888" t="s">
        <v>105</v>
      </c>
      <c r="BU888">
        <v>272</v>
      </c>
      <c r="BV888">
        <v>54</v>
      </c>
      <c r="BW888">
        <v>0</v>
      </c>
      <c r="BX888">
        <v>0</v>
      </c>
      <c r="BY888">
        <v>0</v>
      </c>
      <c r="BZ888">
        <v>0</v>
      </c>
      <c r="CA888" t="s">
        <v>83</v>
      </c>
      <c r="CB888" t="s">
        <v>83</v>
      </c>
      <c r="CC888" t="s">
        <v>83</v>
      </c>
      <c r="CD888">
        <v>0</v>
      </c>
      <c r="CE888">
        <v>6</v>
      </c>
      <c r="CF888">
        <v>2006</v>
      </c>
      <c r="CG888" t="s">
        <v>110</v>
      </c>
      <c r="CH888" t="s">
        <v>219</v>
      </c>
      <c r="CI888" s="3">
        <v>145000</v>
      </c>
    </row>
    <row r="889" spans="1:87" x14ac:dyDescent="0.3">
      <c r="A889" s="1">
        <v>888</v>
      </c>
      <c r="B889">
        <v>50</v>
      </c>
      <c r="C889" t="s">
        <v>81</v>
      </c>
      <c r="D889">
        <v>59</v>
      </c>
      <c r="E889" s="1">
        <v>16466</v>
      </c>
      <c r="F889" s="2" t="s">
        <v>82</v>
      </c>
      <c r="G889" s="1">
        <f t="shared" si="52"/>
        <v>1</v>
      </c>
      <c r="H889" t="s">
        <v>83</v>
      </c>
      <c r="I889" t="s">
        <v>120</v>
      </c>
      <c r="J889" t="s">
        <v>85</v>
      </c>
      <c r="K889" t="s">
        <v>86</v>
      </c>
      <c r="L889" t="s">
        <v>87</v>
      </c>
      <c r="M889" t="s">
        <v>88</v>
      </c>
      <c r="N889" t="s">
        <v>185</v>
      </c>
      <c r="O889" t="s">
        <v>90</v>
      </c>
      <c r="P889" t="s">
        <v>90</v>
      </c>
      <c r="Q889" t="s">
        <v>91</v>
      </c>
      <c r="R889" t="s">
        <v>132</v>
      </c>
      <c r="S889">
        <v>5</v>
      </c>
      <c r="T889">
        <v>7</v>
      </c>
      <c r="U889" s="2">
        <v>1955</v>
      </c>
      <c r="V889" s="2">
        <v>1955</v>
      </c>
      <c r="W889" s="1">
        <f t="shared" si="53"/>
        <v>67</v>
      </c>
      <c r="X889" s="1">
        <f t="shared" si="54"/>
        <v>67</v>
      </c>
      <c r="Y889" t="s">
        <v>93</v>
      </c>
      <c r="Z889" t="s">
        <v>94</v>
      </c>
      <c r="AA889" t="s">
        <v>116</v>
      </c>
      <c r="AB889" t="s">
        <v>116</v>
      </c>
      <c r="AC889" t="s">
        <v>117</v>
      </c>
      <c r="AE889">
        <v>0</v>
      </c>
      <c r="AF889" t="s">
        <v>98</v>
      </c>
      <c r="AG889" t="s">
        <v>97</v>
      </c>
      <c r="AH889" t="s">
        <v>99</v>
      </c>
      <c r="AI889" s="1">
        <f>VLOOKUP('Housing Data Set'!AH889, 'Look-Up Tab'!$B$3:$C$8,2,FALSE)</f>
        <v>3</v>
      </c>
      <c r="AJ889" t="s">
        <v>98</v>
      </c>
      <c r="AK889" t="s">
        <v>98</v>
      </c>
      <c r="AL889" t="s">
        <v>100</v>
      </c>
      <c r="AM889" t="s">
        <v>102</v>
      </c>
      <c r="AN889">
        <v>0</v>
      </c>
      <c r="AO889" t="s">
        <v>102</v>
      </c>
      <c r="AP889">
        <v>0</v>
      </c>
      <c r="AQ889">
        <v>816</v>
      </c>
      <c r="AR889">
        <v>816</v>
      </c>
      <c r="AS889" t="s">
        <v>103</v>
      </c>
      <c r="AT889" t="s">
        <v>98</v>
      </c>
      <c r="AU889" t="s">
        <v>105</v>
      </c>
      <c r="AV889" t="s">
        <v>106</v>
      </c>
      <c r="AW889">
        <v>872</v>
      </c>
      <c r="AX889">
        <v>521</v>
      </c>
      <c r="AY889">
        <v>0</v>
      </c>
      <c r="AZ889">
        <v>1393</v>
      </c>
      <c r="BA889">
        <v>0</v>
      </c>
      <c r="BB889">
        <v>0</v>
      </c>
      <c r="BC889">
        <v>1</v>
      </c>
      <c r="BD889">
        <v>1</v>
      </c>
      <c r="BE889">
        <v>3</v>
      </c>
      <c r="BF889">
        <v>1</v>
      </c>
      <c r="BG889" t="s">
        <v>98</v>
      </c>
      <c r="BH889" s="1">
        <v>8</v>
      </c>
      <c r="BI889" t="s">
        <v>107</v>
      </c>
      <c r="BJ889" s="2">
        <v>0</v>
      </c>
      <c r="BK889" s="1">
        <f t="shared" si="55"/>
        <v>0</v>
      </c>
      <c r="BL889" t="s">
        <v>83</v>
      </c>
      <c r="BM889" t="s">
        <v>108</v>
      </c>
      <c r="BN889">
        <v>1955</v>
      </c>
      <c r="BO889" t="s">
        <v>102</v>
      </c>
      <c r="BP889">
        <v>1</v>
      </c>
      <c r="BQ889">
        <v>300</v>
      </c>
      <c r="BR889" t="s">
        <v>98</v>
      </c>
      <c r="BS889" t="s">
        <v>98</v>
      </c>
      <c r="BT889" t="s">
        <v>105</v>
      </c>
      <c r="BU889">
        <v>121</v>
      </c>
      <c r="BV889">
        <v>0</v>
      </c>
      <c r="BW889">
        <v>0</v>
      </c>
      <c r="BX889">
        <v>0</v>
      </c>
      <c r="BY889">
        <v>265</v>
      </c>
      <c r="BZ889">
        <v>0</v>
      </c>
      <c r="CA889" t="s">
        <v>83</v>
      </c>
      <c r="CB889" t="s">
        <v>83</v>
      </c>
      <c r="CC889" t="s">
        <v>83</v>
      </c>
      <c r="CD889">
        <v>0</v>
      </c>
      <c r="CE889">
        <v>4</v>
      </c>
      <c r="CF889">
        <v>2008</v>
      </c>
      <c r="CG889" t="s">
        <v>110</v>
      </c>
      <c r="CH889" t="s">
        <v>111</v>
      </c>
      <c r="CI889" s="3">
        <v>135500</v>
      </c>
    </row>
    <row r="890" spans="1:87" x14ac:dyDescent="0.3">
      <c r="A890" s="1">
        <v>889</v>
      </c>
      <c r="B890">
        <v>20</v>
      </c>
      <c r="C890" t="s">
        <v>81</v>
      </c>
      <c r="D890">
        <v>95</v>
      </c>
      <c r="E890" s="1">
        <v>15865</v>
      </c>
      <c r="F890" s="2" t="s">
        <v>82</v>
      </c>
      <c r="G890" s="1">
        <f t="shared" si="52"/>
        <v>1</v>
      </c>
      <c r="H890" t="s">
        <v>83</v>
      </c>
      <c r="I890" t="s">
        <v>120</v>
      </c>
      <c r="J890" t="s">
        <v>85</v>
      </c>
      <c r="K890" t="s">
        <v>86</v>
      </c>
      <c r="L890" t="s">
        <v>87</v>
      </c>
      <c r="M890" t="s">
        <v>194</v>
      </c>
      <c r="N890" t="s">
        <v>162</v>
      </c>
      <c r="O890" t="s">
        <v>90</v>
      </c>
      <c r="P890" t="s">
        <v>90</v>
      </c>
      <c r="Q890" t="s">
        <v>91</v>
      </c>
      <c r="R890" t="s">
        <v>115</v>
      </c>
      <c r="S890">
        <v>8</v>
      </c>
      <c r="T890">
        <v>6</v>
      </c>
      <c r="U890" s="2">
        <v>1970</v>
      </c>
      <c r="V890" s="2">
        <v>1970</v>
      </c>
      <c r="W890" s="1">
        <f t="shared" si="53"/>
        <v>52</v>
      </c>
      <c r="X890" s="1">
        <f t="shared" si="54"/>
        <v>52</v>
      </c>
      <c r="Y890" t="s">
        <v>214</v>
      </c>
      <c r="Z890" t="s">
        <v>242</v>
      </c>
      <c r="AA890" t="s">
        <v>124</v>
      </c>
      <c r="AB890" t="s">
        <v>124</v>
      </c>
      <c r="AC890" t="s">
        <v>117</v>
      </c>
      <c r="AE890">
        <v>0</v>
      </c>
      <c r="AF890" t="s">
        <v>97</v>
      </c>
      <c r="AG890" t="s">
        <v>97</v>
      </c>
      <c r="AH890" t="s">
        <v>99</v>
      </c>
      <c r="AI890" s="1">
        <f>VLOOKUP('Housing Data Set'!AH890, 'Look-Up Tab'!$B$3:$C$8,2,FALSE)</f>
        <v>3</v>
      </c>
      <c r="AJ890" t="s">
        <v>98</v>
      </c>
      <c r="AK890" t="s">
        <v>97</v>
      </c>
      <c r="AL890" t="s">
        <v>97</v>
      </c>
      <c r="AM890" t="s">
        <v>119</v>
      </c>
      <c r="AN890">
        <v>351</v>
      </c>
      <c r="AO890" t="s">
        <v>153</v>
      </c>
      <c r="AP890">
        <v>823</v>
      </c>
      <c r="AQ890">
        <v>1043</v>
      </c>
      <c r="AR890">
        <v>2217</v>
      </c>
      <c r="AS890" t="s">
        <v>103</v>
      </c>
      <c r="AT890" t="s">
        <v>104</v>
      </c>
      <c r="AU890" t="s">
        <v>105</v>
      </c>
      <c r="AV890" t="s">
        <v>106</v>
      </c>
      <c r="AW890">
        <v>2217</v>
      </c>
      <c r="AX890">
        <v>0</v>
      </c>
      <c r="AY890">
        <v>0</v>
      </c>
      <c r="AZ890">
        <v>2217</v>
      </c>
      <c r="BA890">
        <v>1</v>
      </c>
      <c r="BB890">
        <v>0</v>
      </c>
      <c r="BC890">
        <v>2</v>
      </c>
      <c r="BD890">
        <v>0</v>
      </c>
      <c r="BE890">
        <v>4</v>
      </c>
      <c r="BF890">
        <v>1</v>
      </c>
      <c r="BG890" t="s">
        <v>97</v>
      </c>
      <c r="BH890" s="1">
        <v>8</v>
      </c>
      <c r="BI890" t="s">
        <v>107</v>
      </c>
      <c r="BJ890" s="2">
        <v>1</v>
      </c>
      <c r="BK890" s="1">
        <f t="shared" si="55"/>
        <v>1</v>
      </c>
      <c r="BL890" t="s">
        <v>98</v>
      </c>
      <c r="BM890" t="s">
        <v>108</v>
      </c>
      <c r="BN890">
        <v>1970</v>
      </c>
      <c r="BO890" t="s">
        <v>102</v>
      </c>
      <c r="BP890">
        <v>2</v>
      </c>
      <c r="BQ890">
        <v>621</v>
      </c>
      <c r="BR890" t="s">
        <v>98</v>
      </c>
      <c r="BS890" t="s">
        <v>98</v>
      </c>
      <c r="BT890" t="s">
        <v>105</v>
      </c>
      <c r="BU890">
        <v>81</v>
      </c>
      <c r="BV890">
        <v>207</v>
      </c>
      <c r="BW890">
        <v>0</v>
      </c>
      <c r="BX890">
        <v>0</v>
      </c>
      <c r="BY890">
        <v>224</v>
      </c>
      <c r="BZ890">
        <v>0</v>
      </c>
      <c r="CA890" t="s">
        <v>83</v>
      </c>
      <c r="CB890" t="s">
        <v>83</v>
      </c>
      <c r="CC890" t="s">
        <v>83</v>
      </c>
      <c r="CD890">
        <v>0</v>
      </c>
      <c r="CE890">
        <v>10</v>
      </c>
      <c r="CF890">
        <v>2007</v>
      </c>
      <c r="CG890" t="s">
        <v>110</v>
      </c>
      <c r="CH890" t="s">
        <v>111</v>
      </c>
      <c r="CI890" s="3">
        <v>268000</v>
      </c>
    </row>
    <row r="891" spans="1:87" x14ac:dyDescent="0.3">
      <c r="A891" s="1">
        <v>890</v>
      </c>
      <c r="B891">
        <v>20</v>
      </c>
      <c r="C891" t="s">
        <v>81</v>
      </c>
      <c r="D891">
        <v>128</v>
      </c>
      <c r="E891" s="1">
        <v>12160</v>
      </c>
      <c r="F891" s="2" t="s">
        <v>82</v>
      </c>
      <c r="G891" s="1">
        <f t="shared" si="52"/>
        <v>1</v>
      </c>
      <c r="H891" t="s">
        <v>83</v>
      </c>
      <c r="I891" t="s">
        <v>84</v>
      </c>
      <c r="J891" t="s">
        <v>85</v>
      </c>
      <c r="K891" t="s">
        <v>86</v>
      </c>
      <c r="L891" t="s">
        <v>87</v>
      </c>
      <c r="M891" t="s">
        <v>88</v>
      </c>
      <c r="N891" t="s">
        <v>162</v>
      </c>
      <c r="O891" t="s">
        <v>114</v>
      </c>
      <c r="P891" t="s">
        <v>90</v>
      </c>
      <c r="Q891" t="s">
        <v>91</v>
      </c>
      <c r="R891" t="s">
        <v>115</v>
      </c>
      <c r="S891">
        <v>6</v>
      </c>
      <c r="T891">
        <v>4</v>
      </c>
      <c r="U891" s="2">
        <v>1953</v>
      </c>
      <c r="V891" s="2">
        <v>1953</v>
      </c>
      <c r="W891" s="1">
        <f t="shared" si="53"/>
        <v>69</v>
      </c>
      <c r="X891" s="1">
        <f t="shared" si="54"/>
        <v>69</v>
      </c>
      <c r="Y891" t="s">
        <v>152</v>
      </c>
      <c r="Z891" t="s">
        <v>94</v>
      </c>
      <c r="AA891" t="s">
        <v>124</v>
      </c>
      <c r="AB891" t="s">
        <v>124</v>
      </c>
      <c r="AC891" t="s">
        <v>96</v>
      </c>
      <c r="AE891">
        <v>90</v>
      </c>
      <c r="AF891" t="s">
        <v>98</v>
      </c>
      <c r="AG891" t="s">
        <v>98</v>
      </c>
      <c r="AH891" t="s">
        <v>118</v>
      </c>
      <c r="AI891" s="1">
        <f>VLOOKUP('Housing Data Set'!AH891, 'Look-Up Tab'!$B$3:$C$8,2,FALSE)</f>
        <v>2</v>
      </c>
      <c r="AJ891" t="s">
        <v>98</v>
      </c>
      <c r="AK891" t="s">
        <v>98</v>
      </c>
      <c r="AL891" t="s">
        <v>100</v>
      </c>
      <c r="AM891" t="s">
        <v>141</v>
      </c>
      <c r="AN891">
        <v>1024</v>
      </c>
      <c r="AO891" t="s">
        <v>102</v>
      </c>
      <c r="AP891">
        <v>0</v>
      </c>
      <c r="AQ891">
        <v>481</v>
      </c>
      <c r="AR891">
        <v>1505</v>
      </c>
      <c r="AS891" t="s">
        <v>103</v>
      </c>
      <c r="AT891" t="s">
        <v>104</v>
      </c>
      <c r="AU891" t="s">
        <v>105</v>
      </c>
      <c r="AV891" t="s">
        <v>106</v>
      </c>
      <c r="AW891">
        <v>1505</v>
      </c>
      <c r="AX891">
        <v>0</v>
      </c>
      <c r="AY891">
        <v>0</v>
      </c>
      <c r="AZ891">
        <v>1505</v>
      </c>
      <c r="BA891">
        <v>1</v>
      </c>
      <c r="BB891">
        <v>0</v>
      </c>
      <c r="BC891">
        <v>1</v>
      </c>
      <c r="BD891">
        <v>0</v>
      </c>
      <c r="BE891">
        <v>2</v>
      </c>
      <c r="BF891">
        <v>1</v>
      </c>
      <c r="BG891" t="s">
        <v>98</v>
      </c>
      <c r="BH891" s="1">
        <v>6</v>
      </c>
      <c r="BI891" t="s">
        <v>107</v>
      </c>
      <c r="BJ891" s="2">
        <v>1</v>
      </c>
      <c r="BK891" s="1">
        <f t="shared" si="55"/>
        <v>1</v>
      </c>
      <c r="BL891" t="s">
        <v>98</v>
      </c>
      <c r="BM891" t="s">
        <v>108</v>
      </c>
      <c r="BN891">
        <v>1953</v>
      </c>
      <c r="BO891" t="s">
        <v>109</v>
      </c>
      <c r="BP891">
        <v>2</v>
      </c>
      <c r="BQ891">
        <v>505</v>
      </c>
      <c r="BR891" t="s">
        <v>98</v>
      </c>
      <c r="BS891" t="s">
        <v>98</v>
      </c>
      <c r="BT891" t="s">
        <v>105</v>
      </c>
      <c r="BU891">
        <v>0</v>
      </c>
      <c r="BV891">
        <v>0</v>
      </c>
      <c r="BW891">
        <v>0</v>
      </c>
      <c r="BX891">
        <v>162</v>
      </c>
      <c r="BY891">
        <v>0</v>
      </c>
      <c r="BZ891">
        <v>0</v>
      </c>
      <c r="CA891" t="s">
        <v>83</v>
      </c>
      <c r="CB891" t="s">
        <v>83</v>
      </c>
      <c r="CC891" t="s">
        <v>83</v>
      </c>
      <c r="CD891">
        <v>0</v>
      </c>
      <c r="CE891">
        <v>2</v>
      </c>
      <c r="CF891">
        <v>2009</v>
      </c>
      <c r="CG891" t="s">
        <v>110</v>
      </c>
      <c r="CH891" t="s">
        <v>111</v>
      </c>
      <c r="CI891" s="3">
        <v>149500</v>
      </c>
    </row>
    <row r="892" spans="1:87" x14ac:dyDescent="0.3">
      <c r="A892" s="1">
        <v>891</v>
      </c>
      <c r="B892">
        <v>50</v>
      </c>
      <c r="C892" t="s">
        <v>81</v>
      </c>
      <c r="D892">
        <v>60</v>
      </c>
      <c r="E892" s="1">
        <v>8064</v>
      </c>
      <c r="F892" s="2" t="s">
        <v>82</v>
      </c>
      <c r="G892" s="1">
        <f t="shared" si="52"/>
        <v>1</v>
      </c>
      <c r="H892" t="s">
        <v>83</v>
      </c>
      <c r="I892" t="s">
        <v>84</v>
      </c>
      <c r="J892" t="s">
        <v>85</v>
      </c>
      <c r="K892" t="s">
        <v>86</v>
      </c>
      <c r="L892" t="s">
        <v>122</v>
      </c>
      <c r="M892" t="s">
        <v>88</v>
      </c>
      <c r="N892" t="s">
        <v>162</v>
      </c>
      <c r="O892" t="s">
        <v>144</v>
      </c>
      <c r="P892" t="s">
        <v>90</v>
      </c>
      <c r="Q892" t="s">
        <v>91</v>
      </c>
      <c r="R892" t="s">
        <v>132</v>
      </c>
      <c r="S892">
        <v>5</v>
      </c>
      <c r="T892">
        <v>7</v>
      </c>
      <c r="U892" s="2">
        <v>1949</v>
      </c>
      <c r="V892" s="2">
        <v>2006</v>
      </c>
      <c r="W892" s="1">
        <f t="shared" si="53"/>
        <v>73</v>
      </c>
      <c r="X892" s="1">
        <f t="shared" si="54"/>
        <v>16</v>
      </c>
      <c r="Y892" t="s">
        <v>93</v>
      </c>
      <c r="Z892" t="s">
        <v>94</v>
      </c>
      <c r="AA892" t="s">
        <v>116</v>
      </c>
      <c r="AB892" t="s">
        <v>116</v>
      </c>
      <c r="AC892" t="s">
        <v>117</v>
      </c>
      <c r="AE892">
        <v>0</v>
      </c>
      <c r="AF892" t="s">
        <v>98</v>
      </c>
      <c r="AG892" t="s">
        <v>97</v>
      </c>
      <c r="AH892" t="s">
        <v>118</v>
      </c>
      <c r="AI892" s="1">
        <f>VLOOKUP('Housing Data Set'!AH892, 'Look-Up Tab'!$B$3:$C$8,2,FALSE)</f>
        <v>2</v>
      </c>
      <c r="AJ892" t="s">
        <v>98</v>
      </c>
      <c r="AK892" t="s">
        <v>98</v>
      </c>
      <c r="AL892" t="s">
        <v>121</v>
      </c>
      <c r="AM892" t="s">
        <v>102</v>
      </c>
      <c r="AN892">
        <v>0</v>
      </c>
      <c r="AO892" t="s">
        <v>102</v>
      </c>
      <c r="AP892">
        <v>0</v>
      </c>
      <c r="AQ892">
        <v>672</v>
      </c>
      <c r="AR892">
        <v>672</v>
      </c>
      <c r="AS892" t="s">
        <v>103</v>
      </c>
      <c r="AT892" t="s">
        <v>104</v>
      </c>
      <c r="AU892" t="s">
        <v>105</v>
      </c>
      <c r="AV892" t="s">
        <v>106</v>
      </c>
      <c r="AW892">
        <v>672</v>
      </c>
      <c r="AX892">
        <v>252</v>
      </c>
      <c r="AY892">
        <v>0</v>
      </c>
      <c r="AZ892">
        <v>924</v>
      </c>
      <c r="BA892">
        <v>0</v>
      </c>
      <c r="BB892">
        <v>0</v>
      </c>
      <c r="BC892">
        <v>1</v>
      </c>
      <c r="BD892">
        <v>0</v>
      </c>
      <c r="BE892">
        <v>3</v>
      </c>
      <c r="BF892">
        <v>1</v>
      </c>
      <c r="BG892" t="s">
        <v>98</v>
      </c>
      <c r="BH892" s="1">
        <v>6</v>
      </c>
      <c r="BI892" t="s">
        <v>107</v>
      </c>
      <c r="BJ892" s="2">
        <v>1</v>
      </c>
      <c r="BK892" s="1">
        <f t="shared" si="55"/>
        <v>1</v>
      </c>
      <c r="BL892" t="s">
        <v>212</v>
      </c>
      <c r="BM892" t="s">
        <v>127</v>
      </c>
      <c r="BN892">
        <v>2003</v>
      </c>
      <c r="BO892" t="s">
        <v>102</v>
      </c>
      <c r="BP892">
        <v>2</v>
      </c>
      <c r="BQ892">
        <v>576</v>
      </c>
      <c r="BR892" t="s">
        <v>98</v>
      </c>
      <c r="BS892" t="s">
        <v>98</v>
      </c>
      <c r="BT892" t="s">
        <v>105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 t="s">
        <v>83</v>
      </c>
      <c r="CB892" t="s">
        <v>134</v>
      </c>
      <c r="CC892" t="s">
        <v>135</v>
      </c>
      <c r="CD892">
        <v>2000</v>
      </c>
      <c r="CE892">
        <v>7</v>
      </c>
      <c r="CF892">
        <v>2007</v>
      </c>
      <c r="CG892" t="s">
        <v>110</v>
      </c>
      <c r="CH892" t="s">
        <v>111</v>
      </c>
      <c r="CI892" s="3">
        <v>122900</v>
      </c>
    </row>
    <row r="893" spans="1:87" x14ac:dyDescent="0.3">
      <c r="A893" s="1">
        <v>892</v>
      </c>
      <c r="B893">
        <v>60</v>
      </c>
      <c r="C893" t="s">
        <v>81</v>
      </c>
      <c r="D893">
        <v>70</v>
      </c>
      <c r="E893" s="1">
        <v>11184</v>
      </c>
      <c r="F893" s="2" t="s">
        <v>82</v>
      </c>
      <c r="G893" s="1">
        <f t="shared" si="52"/>
        <v>1</v>
      </c>
      <c r="H893" t="s">
        <v>83</v>
      </c>
      <c r="I893" t="s">
        <v>84</v>
      </c>
      <c r="J893" t="s">
        <v>85</v>
      </c>
      <c r="K893" t="s">
        <v>86</v>
      </c>
      <c r="L893" t="s">
        <v>87</v>
      </c>
      <c r="M893" t="s">
        <v>88</v>
      </c>
      <c r="N893" t="s">
        <v>151</v>
      </c>
      <c r="O893" t="s">
        <v>90</v>
      </c>
      <c r="P893" t="s">
        <v>90</v>
      </c>
      <c r="Q893" t="s">
        <v>91</v>
      </c>
      <c r="R893" t="s">
        <v>92</v>
      </c>
      <c r="S893">
        <v>6</v>
      </c>
      <c r="T893">
        <v>5</v>
      </c>
      <c r="U893" s="2">
        <v>1978</v>
      </c>
      <c r="V893" s="2">
        <v>1978</v>
      </c>
      <c r="W893" s="1">
        <f t="shared" si="53"/>
        <v>44</v>
      </c>
      <c r="X893" s="1">
        <f t="shared" si="54"/>
        <v>44</v>
      </c>
      <c r="Y893" t="s">
        <v>152</v>
      </c>
      <c r="Z893" t="s">
        <v>94</v>
      </c>
      <c r="AA893" t="s">
        <v>140</v>
      </c>
      <c r="AB893" t="s">
        <v>140</v>
      </c>
      <c r="AC893" t="s">
        <v>96</v>
      </c>
      <c r="AE893">
        <v>92</v>
      </c>
      <c r="AF893" t="s">
        <v>98</v>
      </c>
      <c r="AG893" t="s">
        <v>98</v>
      </c>
      <c r="AH893" t="s">
        <v>118</v>
      </c>
      <c r="AI893" s="1">
        <f>VLOOKUP('Housing Data Set'!AH893, 'Look-Up Tab'!$B$3:$C$8,2,FALSE)</f>
        <v>2</v>
      </c>
      <c r="AJ893" t="s">
        <v>98</v>
      </c>
      <c r="AK893" t="s">
        <v>98</v>
      </c>
      <c r="AL893" t="s">
        <v>100</v>
      </c>
      <c r="AM893" t="s">
        <v>172</v>
      </c>
      <c r="AN893">
        <v>226</v>
      </c>
      <c r="AO893" t="s">
        <v>153</v>
      </c>
      <c r="AP893">
        <v>500</v>
      </c>
      <c r="AQ893">
        <v>192</v>
      </c>
      <c r="AR893">
        <v>918</v>
      </c>
      <c r="AS893" t="s">
        <v>103</v>
      </c>
      <c r="AT893" t="s">
        <v>97</v>
      </c>
      <c r="AU893" t="s">
        <v>105</v>
      </c>
      <c r="AV893" t="s">
        <v>106</v>
      </c>
      <c r="AW893">
        <v>918</v>
      </c>
      <c r="AX893">
        <v>765</v>
      </c>
      <c r="AY893">
        <v>0</v>
      </c>
      <c r="AZ893">
        <v>1683</v>
      </c>
      <c r="BA893">
        <v>0</v>
      </c>
      <c r="BB893">
        <v>0</v>
      </c>
      <c r="BC893">
        <v>2</v>
      </c>
      <c r="BD893">
        <v>1</v>
      </c>
      <c r="BE893">
        <v>3</v>
      </c>
      <c r="BF893">
        <v>1</v>
      </c>
      <c r="BG893" t="s">
        <v>98</v>
      </c>
      <c r="BH893" s="1">
        <v>7</v>
      </c>
      <c r="BI893" t="s">
        <v>107</v>
      </c>
      <c r="BJ893" s="2">
        <v>1</v>
      </c>
      <c r="BK893" s="1">
        <f t="shared" si="55"/>
        <v>1</v>
      </c>
      <c r="BL893" t="s">
        <v>98</v>
      </c>
      <c r="BM893" t="s">
        <v>108</v>
      </c>
      <c r="BN893">
        <v>1978</v>
      </c>
      <c r="BO893" t="s">
        <v>109</v>
      </c>
      <c r="BP893">
        <v>2</v>
      </c>
      <c r="BQ893">
        <v>440</v>
      </c>
      <c r="BR893" t="s">
        <v>98</v>
      </c>
      <c r="BS893" t="s">
        <v>98</v>
      </c>
      <c r="BT893" t="s">
        <v>105</v>
      </c>
      <c r="BU893">
        <v>243</v>
      </c>
      <c r="BV893">
        <v>0</v>
      </c>
      <c r="BW893">
        <v>0</v>
      </c>
      <c r="BX893">
        <v>0</v>
      </c>
      <c r="BY893">
        <v>0</v>
      </c>
      <c r="BZ893">
        <v>0</v>
      </c>
      <c r="CA893" t="s">
        <v>83</v>
      </c>
      <c r="CB893" t="s">
        <v>83</v>
      </c>
      <c r="CC893" t="s">
        <v>83</v>
      </c>
      <c r="CD893">
        <v>0</v>
      </c>
      <c r="CE893">
        <v>7</v>
      </c>
      <c r="CF893">
        <v>2009</v>
      </c>
      <c r="CG893" t="s">
        <v>110</v>
      </c>
      <c r="CH893" t="s">
        <v>111</v>
      </c>
      <c r="CI893" s="3">
        <v>172500</v>
      </c>
    </row>
    <row r="894" spans="1:87" x14ac:dyDescent="0.3">
      <c r="A894" s="1">
        <v>893</v>
      </c>
      <c r="B894">
        <v>20</v>
      </c>
      <c r="C894" t="s">
        <v>81</v>
      </c>
      <c r="D894">
        <v>70</v>
      </c>
      <c r="E894" s="1">
        <v>8414</v>
      </c>
      <c r="F894" s="2" t="s">
        <v>82</v>
      </c>
      <c r="G894" s="1">
        <f t="shared" si="52"/>
        <v>1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88</v>
      </c>
      <c r="N894" t="s">
        <v>151</v>
      </c>
      <c r="O894" t="s">
        <v>90</v>
      </c>
      <c r="P894" t="s">
        <v>90</v>
      </c>
      <c r="Q894" t="s">
        <v>91</v>
      </c>
      <c r="R894" t="s">
        <v>115</v>
      </c>
      <c r="S894">
        <v>6</v>
      </c>
      <c r="T894">
        <v>8</v>
      </c>
      <c r="U894" s="2">
        <v>1963</v>
      </c>
      <c r="V894" s="2">
        <v>2003</v>
      </c>
      <c r="W894" s="1">
        <f t="shared" si="53"/>
        <v>59</v>
      </c>
      <c r="X894" s="1">
        <f t="shared" si="54"/>
        <v>19</v>
      </c>
      <c r="Y894" t="s">
        <v>152</v>
      </c>
      <c r="Z894" t="s">
        <v>94</v>
      </c>
      <c r="AA894" t="s">
        <v>140</v>
      </c>
      <c r="AB894" t="s">
        <v>140</v>
      </c>
      <c r="AC894" t="s">
        <v>117</v>
      </c>
      <c r="AE894">
        <v>0</v>
      </c>
      <c r="AF894" t="s">
        <v>98</v>
      </c>
      <c r="AG894" t="s">
        <v>98</v>
      </c>
      <c r="AH894" t="s">
        <v>118</v>
      </c>
      <c r="AI894" s="1">
        <f>VLOOKUP('Housing Data Set'!AH894, 'Look-Up Tab'!$B$3:$C$8,2,FALSE)</f>
        <v>2</v>
      </c>
      <c r="AJ894" t="s">
        <v>98</v>
      </c>
      <c r="AK894" t="s">
        <v>98</v>
      </c>
      <c r="AL894" t="s">
        <v>100</v>
      </c>
      <c r="AM894" t="s">
        <v>101</v>
      </c>
      <c r="AN894">
        <v>663</v>
      </c>
      <c r="AO894" t="s">
        <v>102</v>
      </c>
      <c r="AP894">
        <v>0</v>
      </c>
      <c r="AQ894">
        <v>396</v>
      </c>
      <c r="AR894">
        <v>1059</v>
      </c>
      <c r="AS894" t="s">
        <v>103</v>
      </c>
      <c r="AT894" t="s">
        <v>98</v>
      </c>
      <c r="AU894" t="s">
        <v>105</v>
      </c>
      <c r="AV894" t="s">
        <v>106</v>
      </c>
      <c r="AW894">
        <v>1068</v>
      </c>
      <c r="AX894">
        <v>0</v>
      </c>
      <c r="AY894">
        <v>0</v>
      </c>
      <c r="AZ894">
        <v>1068</v>
      </c>
      <c r="BA894">
        <v>0</v>
      </c>
      <c r="BB894">
        <v>1</v>
      </c>
      <c r="BC894">
        <v>1</v>
      </c>
      <c r="BD894">
        <v>0</v>
      </c>
      <c r="BE894">
        <v>3</v>
      </c>
      <c r="BF894">
        <v>1</v>
      </c>
      <c r="BG894" t="s">
        <v>98</v>
      </c>
      <c r="BH894" s="1">
        <v>6</v>
      </c>
      <c r="BI894" t="s">
        <v>107</v>
      </c>
      <c r="BJ894" s="2">
        <v>0</v>
      </c>
      <c r="BK894" s="1">
        <f t="shared" si="55"/>
        <v>0</v>
      </c>
      <c r="BL894" t="s">
        <v>83</v>
      </c>
      <c r="BM894" t="s">
        <v>108</v>
      </c>
      <c r="BN894">
        <v>1963</v>
      </c>
      <c r="BO894" t="s">
        <v>109</v>
      </c>
      <c r="BP894">
        <v>1</v>
      </c>
      <c r="BQ894">
        <v>264</v>
      </c>
      <c r="BR894" t="s">
        <v>98</v>
      </c>
      <c r="BS894" t="s">
        <v>98</v>
      </c>
      <c r="BT894" t="s">
        <v>105</v>
      </c>
      <c r="BU894">
        <v>192</v>
      </c>
      <c r="BV894">
        <v>0</v>
      </c>
      <c r="BW894">
        <v>0</v>
      </c>
      <c r="BX894">
        <v>0</v>
      </c>
      <c r="BY894">
        <v>0</v>
      </c>
      <c r="BZ894">
        <v>0</v>
      </c>
      <c r="CA894" t="s">
        <v>83</v>
      </c>
      <c r="CB894" t="s">
        <v>134</v>
      </c>
      <c r="CC894" t="s">
        <v>83</v>
      </c>
      <c r="CD894">
        <v>0</v>
      </c>
      <c r="CE894">
        <v>2</v>
      </c>
      <c r="CF894">
        <v>2006</v>
      </c>
      <c r="CG894" t="s">
        <v>110</v>
      </c>
      <c r="CH894" t="s">
        <v>111</v>
      </c>
      <c r="CI894" s="3">
        <v>154500</v>
      </c>
    </row>
    <row r="895" spans="1:87" x14ac:dyDescent="0.3">
      <c r="A895" s="1">
        <v>894</v>
      </c>
      <c r="B895">
        <v>20</v>
      </c>
      <c r="C895" t="s">
        <v>81</v>
      </c>
      <c r="D895" t="s">
        <v>83</v>
      </c>
      <c r="E895" s="1">
        <v>13284</v>
      </c>
      <c r="F895" s="2" t="s">
        <v>82</v>
      </c>
      <c r="G895" s="1">
        <f t="shared" si="52"/>
        <v>1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88</v>
      </c>
      <c r="N895" t="s">
        <v>151</v>
      </c>
      <c r="O895" t="s">
        <v>139</v>
      </c>
      <c r="P895" t="s">
        <v>90</v>
      </c>
      <c r="Q895" t="s">
        <v>91</v>
      </c>
      <c r="R895" t="s">
        <v>115</v>
      </c>
      <c r="S895">
        <v>5</v>
      </c>
      <c r="T895">
        <v>5</v>
      </c>
      <c r="U895" s="2">
        <v>1954</v>
      </c>
      <c r="V895" s="2">
        <v>1954</v>
      </c>
      <c r="W895" s="1">
        <f t="shared" si="53"/>
        <v>68</v>
      </c>
      <c r="X895" s="1">
        <f t="shared" si="54"/>
        <v>68</v>
      </c>
      <c r="Y895" t="s">
        <v>93</v>
      </c>
      <c r="Z895" t="s">
        <v>94</v>
      </c>
      <c r="AA895" t="s">
        <v>124</v>
      </c>
      <c r="AB895" t="s">
        <v>161</v>
      </c>
      <c r="AC895" t="s">
        <v>117</v>
      </c>
      <c r="AE895">
        <v>0</v>
      </c>
      <c r="AF895" t="s">
        <v>98</v>
      </c>
      <c r="AG895" t="s">
        <v>98</v>
      </c>
      <c r="AH895" t="s">
        <v>99</v>
      </c>
      <c r="AI895" s="1">
        <f>VLOOKUP('Housing Data Set'!AH895, 'Look-Up Tab'!$B$3:$C$8,2,FALSE)</f>
        <v>3</v>
      </c>
      <c r="AJ895" t="s">
        <v>97</v>
      </c>
      <c r="AK895" t="s">
        <v>98</v>
      </c>
      <c r="AL895" t="s">
        <v>121</v>
      </c>
      <c r="AM895" t="s">
        <v>141</v>
      </c>
      <c r="AN895">
        <v>1064</v>
      </c>
      <c r="AO895" t="s">
        <v>102</v>
      </c>
      <c r="AP895">
        <v>0</v>
      </c>
      <c r="AQ895">
        <v>319</v>
      </c>
      <c r="AR895">
        <v>1383</v>
      </c>
      <c r="AS895" t="s">
        <v>103</v>
      </c>
      <c r="AT895" t="s">
        <v>98</v>
      </c>
      <c r="AU895" t="s">
        <v>105</v>
      </c>
      <c r="AV895" t="s">
        <v>106</v>
      </c>
      <c r="AW895">
        <v>1383</v>
      </c>
      <c r="AX895">
        <v>0</v>
      </c>
      <c r="AY895">
        <v>0</v>
      </c>
      <c r="AZ895">
        <v>1383</v>
      </c>
      <c r="BA895">
        <v>1</v>
      </c>
      <c r="BB895">
        <v>0</v>
      </c>
      <c r="BC895">
        <v>1</v>
      </c>
      <c r="BD895">
        <v>0</v>
      </c>
      <c r="BE895">
        <v>3</v>
      </c>
      <c r="BF895">
        <v>1</v>
      </c>
      <c r="BG895" t="s">
        <v>98</v>
      </c>
      <c r="BH895" s="1">
        <v>6</v>
      </c>
      <c r="BI895" t="s">
        <v>107</v>
      </c>
      <c r="BJ895" s="2">
        <v>1</v>
      </c>
      <c r="BK895" s="1">
        <f t="shared" si="55"/>
        <v>1</v>
      </c>
      <c r="BL895" t="s">
        <v>97</v>
      </c>
      <c r="BM895" t="s">
        <v>108</v>
      </c>
      <c r="BN895">
        <v>1954</v>
      </c>
      <c r="BO895" t="s">
        <v>102</v>
      </c>
      <c r="BP895">
        <v>1</v>
      </c>
      <c r="BQ895">
        <v>354</v>
      </c>
      <c r="BR895" t="s">
        <v>98</v>
      </c>
      <c r="BS895" t="s">
        <v>98</v>
      </c>
      <c r="BT895" t="s">
        <v>105</v>
      </c>
      <c r="BU895">
        <v>511</v>
      </c>
      <c r="BV895">
        <v>116</v>
      </c>
      <c r="BW895">
        <v>0</v>
      </c>
      <c r="BX895">
        <v>0</v>
      </c>
      <c r="BY895">
        <v>0</v>
      </c>
      <c r="BZ895">
        <v>0</v>
      </c>
      <c r="CA895" t="s">
        <v>83</v>
      </c>
      <c r="CB895" t="s">
        <v>165</v>
      </c>
      <c r="CC895" t="s">
        <v>83</v>
      </c>
      <c r="CD895">
        <v>0</v>
      </c>
      <c r="CE895">
        <v>6</v>
      </c>
      <c r="CF895">
        <v>2008</v>
      </c>
      <c r="CG895" t="s">
        <v>110</v>
      </c>
      <c r="CH895" t="s">
        <v>111</v>
      </c>
      <c r="CI895" s="3">
        <v>165000</v>
      </c>
    </row>
    <row r="896" spans="1:87" x14ac:dyDescent="0.3">
      <c r="A896" s="1">
        <v>895</v>
      </c>
      <c r="B896">
        <v>90</v>
      </c>
      <c r="C896" t="s">
        <v>81</v>
      </c>
      <c r="D896">
        <v>64</v>
      </c>
      <c r="E896" s="1">
        <v>7018</v>
      </c>
      <c r="F896" s="2" t="s">
        <v>82</v>
      </c>
      <c r="G896" s="1">
        <f t="shared" si="52"/>
        <v>1</v>
      </c>
      <c r="H896" t="s">
        <v>83</v>
      </c>
      <c r="I896" t="s">
        <v>84</v>
      </c>
      <c r="J896" t="s">
        <v>175</v>
      </c>
      <c r="K896" t="s">
        <v>86</v>
      </c>
      <c r="L896" t="s">
        <v>87</v>
      </c>
      <c r="M896" t="s">
        <v>88</v>
      </c>
      <c r="N896" t="s">
        <v>170</v>
      </c>
      <c r="O896" t="s">
        <v>90</v>
      </c>
      <c r="P896" t="s">
        <v>90</v>
      </c>
      <c r="Q896" t="s">
        <v>167</v>
      </c>
      <c r="R896" t="s">
        <v>115</v>
      </c>
      <c r="S896">
        <v>5</v>
      </c>
      <c r="T896">
        <v>5</v>
      </c>
      <c r="U896" s="2">
        <v>1979</v>
      </c>
      <c r="V896" s="2">
        <v>1979</v>
      </c>
      <c r="W896" s="1">
        <f t="shared" si="53"/>
        <v>43</v>
      </c>
      <c r="X896" s="1">
        <f t="shared" si="54"/>
        <v>43</v>
      </c>
      <c r="Y896" t="s">
        <v>93</v>
      </c>
      <c r="Z896" t="s">
        <v>94</v>
      </c>
      <c r="AA896" t="s">
        <v>161</v>
      </c>
      <c r="AB896" t="s">
        <v>161</v>
      </c>
      <c r="AC896" t="s">
        <v>117</v>
      </c>
      <c r="AE896">
        <v>0</v>
      </c>
      <c r="AF896" t="s">
        <v>98</v>
      </c>
      <c r="AG896" t="s">
        <v>98</v>
      </c>
      <c r="AH896" t="s">
        <v>168</v>
      </c>
      <c r="AI896" s="1">
        <f>VLOOKUP('Housing Data Set'!AH896, 'Look-Up Tab'!$B$3:$C$8,2,FALSE)</f>
        <v>4</v>
      </c>
      <c r="AJ896" t="s">
        <v>83</v>
      </c>
      <c r="AK896" t="s">
        <v>83</v>
      </c>
      <c r="AL896" t="s">
        <v>83</v>
      </c>
      <c r="AM896" t="s">
        <v>83</v>
      </c>
      <c r="AN896">
        <v>0</v>
      </c>
      <c r="AO896" t="s">
        <v>83</v>
      </c>
      <c r="AP896">
        <v>0</v>
      </c>
      <c r="AQ896">
        <v>0</v>
      </c>
      <c r="AR896">
        <v>0</v>
      </c>
      <c r="AS896" t="s">
        <v>103</v>
      </c>
      <c r="AT896" t="s">
        <v>98</v>
      </c>
      <c r="AU896" t="s">
        <v>105</v>
      </c>
      <c r="AV896" t="s">
        <v>106</v>
      </c>
      <c r="AW896">
        <v>1535</v>
      </c>
      <c r="AX896">
        <v>0</v>
      </c>
      <c r="AY896">
        <v>0</v>
      </c>
      <c r="AZ896">
        <v>1535</v>
      </c>
      <c r="BA896">
        <v>0</v>
      </c>
      <c r="BB896">
        <v>0</v>
      </c>
      <c r="BC896">
        <v>2</v>
      </c>
      <c r="BD896">
        <v>0</v>
      </c>
      <c r="BE896">
        <v>4</v>
      </c>
      <c r="BF896">
        <v>2</v>
      </c>
      <c r="BG896" t="s">
        <v>98</v>
      </c>
      <c r="BH896" s="1">
        <v>8</v>
      </c>
      <c r="BI896" t="s">
        <v>107</v>
      </c>
      <c r="BJ896" s="2">
        <v>0</v>
      </c>
      <c r="BK896" s="1">
        <f t="shared" si="55"/>
        <v>0</v>
      </c>
      <c r="BL896" t="s">
        <v>83</v>
      </c>
      <c r="BM896" t="s">
        <v>108</v>
      </c>
      <c r="BN896">
        <v>1979</v>
      </c>
      <c r="BO896" t="s">
        <v>102</v>
      </c>
      <c r="BP896">
        <v>2</v>
      </c>
      <c r="BQ896">
        <v>400</v>
      </c>
      <c r="BR896" t="s">
        <v>98</v>
      </c>
      <c r="BS896" t="s">
        <v>98</v>
      </c>
      <c r="BT896" t="s">
        <v>105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 t="s">
        <v>83</v>
      </c>
      <c r="CB896" t="s">
        <v>83</v>
      </c>
      <c r="CC896" t="s">
        <v>83</v>
      </c>
      <c r="CD896">
        <v>0</v>
      </c>
      <c r="CE896">
        <v>6</v>
      </c>
      <c r="CF896">
        <v>2009</v>
      </c>
      <c r="CG896" t="s">
        <v>110</v>
      </c>
      <c r="CH896" t="s">
        <v>210</v>
      </c>
      <c r="CI896" s="3">
        <v>118858</v>
      </c>
    </row>
    <row r="897" spans="1:87" x14ac:dyDescent="0.3">
      <c r="A897" s="1">
        <v>896</v>
      </c>
      <c r="B897">
        <v>60</v>
      </c>
      <c r="C897" t="s">
        <v>81</v>
      </c>
      <c r="D897">
        <v>71</v>
      </c>
      <c r="E897" s="1">
        <v>7056</v>
      </c>
      <c r="F897" s="2" t="s">
        <v>82</v>
      </c>
      <c r="G897" s="1">
        <f t="shared" si="52"/>
        <v>1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88</v>
      </c>
      <c r="N897" t="s">
        <v>162</v>
      </c>
      <c r="O897" t="s">
        <v>90</v>
      </c>
      <c r="P897" t="s">
        <v>90</v>
      </c>
      <c r="Q897" t="s">
        <v>91</v>
      </c>
      <c r="R897" t="s">
        <v>92</v>
      </c>
      <c r="S897">
        <v>6</v>
      </c>
      <c r="T897">
        <v>5</v>
      </c>
      <c r="U897" s="2">
        <v>1963</v>
      </c>
      <c r="V897" s="2">
        <v>1963</v>
      </c>
      <c r="W897" s="1">
        <f t="shared" si="53"/>
        <v>59</v>
      </c>
      <c r="X897" s="1">
        <f t="shared" si="54"/>
        <v>59</v>
      </c>
      <c r="Y897" t="s">
        <v>152</v>
      </c>
      <c r="Z897" t="s">
        <v>94</v>
      </c>
      <c r="AA897" t="s">
        <v>140</v>
      </c>
      <c r="AB897" t="s">
        <v>140</v>
      </c>
      <c r="AC897" t="s">
        <v>96</v>
      </c>
      <c r="AE897">
        <v>415</v>
      </c>
      <c r="AF897" t="s">
        <v>98</v>
      </c>
      <c r="AG897" t="s">
        <v>98</v>
      </c>
      <c r="AH897" t="s">
        <v>118</v>
      </c>
      <c r="AI897" s="1">
        <f>VLOOKUP('Housing Data Set'!AH897, 'Look-Up Tab'!$B$3:$C$8,2,FALSE)</f>
        <v>2</v>
      </c>
      <c r="AJ897" t="s">
        <v>98</v>
      </c>
      <c r="AK897" t="s">
        <v>98</v>
      </c>
      <c r="AL897" t="s">
        <v>100</v>
      </c>
      <c r="AM897" t="s">
        <v>141</v>
      </c>
      <c r="AN897">
        <v>400</v>
      </c>
      <c r="AO897" t="s">
        <v>102</v>
      </c>
      <c r="AP897">
        <v>0</v>
      </c>
      <c r="AQ897">
        <v>380</v>
      </c>
      <c r="AR897">
        <v>780</v>
      </c>
      <c r="AS897" t="s">
        <v>103</v>
      </c>
      <c r="AT897" t="s">
        <v>98</v>
      </c>
      <c r="AU897" t="s">
        <v>105</v>
      </c>
      <c r="AV897" t="s">
        <v>106</v>
      </c>
      <c r="AW897">
        <v>983</v>
      </c>
      <c r="AX897">
        <v>813</v>
      </c>
      <c r="AY897">
        <v>0</v>
      </c>
      <c r="AZ897">
        <v>1796</v>
      </c>
      <c r="BA897">
        <v>1</v>
      </c>
      <c r="BB897">
        <v>0</v>
      </c>
      <c r="BC897">
        <v>1</v>
      </c>
      <c r="BD897">
        <v>1</v>
      </c>
      <c r="BE897">
        <v>4</v>
      </c>
      <c r="BF897">
        <v>1</v>
      </c>
      <c r="BG897" t="s">
        <v>98</v>
      </c>
      <c r="BH897" s="1">
        <v>8</v>
      </c>
      <c r="BI897" t="s">
        <v>107</v>
      </c>
      <c r="BJ897" s="2">
        <v>1</v>
      </c>
      <c r="BK897" s="1">
        <f t="shared" si="55"/>
        <v>1</v>
      </c>
      <c r="BL897" t="s">
        <v>98</v>
      </c>
      <c r="BM897" t="s">
        <v>108</v>
      </c>
      <c r="BN897">
        <v>1963</v>
      </c>
      <c r="BO897" t="s">
        <v>109</v>
      </c>
      <c r="BP897">
        <v>2</v>
      </c>
      <c r="BQ897">
        <v>483</v>
      </c>
      <c r="BR897" t="s">
        <v>98</v>
      </c>
      <c r="BS897" t="s">
        <v>98</v>
      </c>
      <c r="BT897" t="s">
        <v>105</v>
      </c>
      <c r="BU897">
        <v>0</v>
      </c>
      <c r="BV897">
        <v>50</v>
      </c>
      <c r="BW897">
        <v>0</v>
      </c>
      <c r="BX897">
        <v>0</v>
      </c>
      <c r="BY897">
        <v>0</v>
      </c>
      <c r="BZ897">
        <v>0</v>
      </c>
      <c r="CA897" t="s">
        <v>83</v>
      </c>
      <c r="CB897" t="s">
        <v>83</v>
      </c>
      <c r="CC897" t="s">
        <v>83</v>
      </c>
      <c r="CD897">
        <v>0</v>
      </c>
      <c r="CE897">
        <v>10</v>
      </c>
      <c r="CF897">
        <v>2008</v>
      </c>
      <c r="CG897" t="s">
        <v>110</v>
      </c>
      <c r="CH897" t="s">
        <v>111</v>
      </c>
      <c r="CI897" s="3">
        <v>140000</v>
      </c>
    </row>
    <row r="898" spans="1:87" x14ac:dyDescent="0.3">
      <c r="A898" s="1">
        <v>897</v>
      </c>
      <c r="B898">
        <v>30</v>
      </c>
      <c r="C898" t="s">
        <v>142</v>
      </c>
      <c r="D898">
        <v>50</v>
      </c>
      <c r="E898" s="1">
        <v>8765</v>
      </c>
      <c r="F898" s="2" t="s">
        <v>82</v>
      </c>
      <c r="G898" s="1">
        <f t="shared" si="52"/>
        <v>1</v>
      </c>
      <c r="H898" t="s">
        <v>174</v>
      </c>
      <c r="I898" t="s">
        <v>84</v>
      </c>
      <c r="J898" t="s">
        <v>85</v>
      </c>
      <c r="K898" t="s">
        <v>86</v>
      </c>
      <c r="L898" t="s">
        <v>87</v>
      </c>
      <c r="M898" t="s">
        <v>88</v>
      </c>
      <c r="N898" t="s">
        <v>176</v>
      </c>
      <c r="O898" t="s">
        <v>90</v>
      </c>
      <c r="P898" t="s">
        <v>90</v>
      </c>
      <c r="Q898" t="s">
        <v>91</v>
      </c>
      <c r="R898" t="s">
        <v>115</v>
      </c>
      <c r="S898">
        <v>4</v>
      </c>
      <c r="T898">
        <v>6</v>
      </c>
      <c r="U898" s="2">
        <v>1936</v>
      </c>
      <c r="V898" s="2">
        <v>1950</v>
      </c>
      <c r="W898" s="1">
        <f t="shared" si="53"/>
        <v>86</v>
      </c>
      <c r="X898" s="1">
        <f t="shared" si="54"/>
        <v>72</v>
      </c>
      <c r="Y898" t="s">
        <v>93</v>
      </c>
      <c r="Z898" t="s">
        <v>94</v>
      </c>
      <c r="AA898" t="s">
        <v>124</v>
      </c>
      <c r="AB898" t="s">
        <v>124</v>
      </c>
      <c r="AC898" t="s">
        <v>117</v>
      </c>
      <c r="AE898">
        <v>0</v>
      </c>
      <c r="AF898" t="s">
        <v>98</v>
      </c>
      <c r="AG898" t="s">
        <v>98</v>
      </c>
      <c r="AH898" t="s">
        <v>126</v>
      </c>
      <c r="AI898" s="1">
        <f>VLOOKUP('Housing Data Set'!AH898, 'Look-Up Tab'!$B$3:$C$8,2,FALSE)</f>
        <v>1</v>
      </c>
      <c r="AJ898" t="s">
        <v>98</v>
      </c>
      <c r="AK898" t="s">
        <v>98</v>
      </c>
      <c r="AL898" t="s">
        <v>100</v>
      </c>
      <c r="AM898" t="s">
        <v>119</v>
      </c>
      <c r="AN898">
        <v>285</v>
      </c>
      <c r="AO898" t="s">
        <v>102</v>
      </c>
      <c r="AP898">
        <v>0</v>
      </c>
      <c r="AQ898">
        <v>666</v>
      </c>
      <c r="AR898">
        <v>951</v>
      </c>
      <c r="AS898" t="s">
        <v>103</v>
      </c>
      <c r="AT898" t="s">
        <v>104</v>
      </c>
      <c r="AU898" t="s">
        <v>177</v>
      </c>
      <c r="AV898" t="s">
        <v>106</v>
      </c>
      <c r="AW898">
        <v>951</v>
      </c>
      <c r="AX898">
        <v>0</v>
      </c>
      <c r="AY898">
        <v>0</v>
      </c>
      <c r="AZ898">
        <v>951</v>
      </c>
      <c r="BA898">
        <v>0</v>
      </c>
      <c r="BB898">
        <v>0</v>
      </c>
      <c r="BC898">
        <v>1</v>
      </c>
      <c r="BD898">
        <v>0</v>
      </c>
      <c r="BE898">
        <v>2</v>
      </c>
      <c r="BF898">
        <v>1</v>
      </c>
      <c r="BG898" t="s">
        <v>98</v>
      </c>
      <c r="BH898" s="1">
        <v>6</v>
      </c>
      <c r="BI898" t="s">
        <v>107</v>
      </c>
      <c r="BJ898" s="2">
        <v>0</v>
      </c>
      <c r="BK898" s="1">
        <f t="shared" si="55"/>
        <v>0</v>
      </c>
      <c r="BL898" t="s">
        <v>83</v>
      </c>
      <c r="BM898" t="s">
        <v>127</v>
      </c>
      <c r="BN898">
        <v>1936</v>
      </c>
      <c r="BO898" t="s">
        <v>102</v>
      </c>
      <c r="BP898">
        <v>1</v>
      </c>
      <c r="BQ898">
        <v>327</v>
      </c>
      <c r="BR898" t="s">
        <v>98</v>
      </c>
      <c r="BS898" t="s">
        <v>98</v>
      </c>
      <c r="BT898" t="s">
        <v>105</v>
      </c>
      <c r="BU898">
        <v>0</v>
      </c>
      <c r="BV898">
        <v>28</v>
      </c>
      <c r="BW898">
        <v>0</v>
      </c>
      <c r="BX898">
        <v>0</v>
      </c>
      <c r="BY898">
        <v>0</v>
      </c>
      <c r="BZ898">
        <v>0</v>
      </c>
      <c r="CA898" t="s">
        <v>83</v>
      </c>
      <c r="CB898" t="s">
        <v>83</v>
      </c>
      <c r="CC898" t="s">
        <v>83</v>
      </c>
      <c r="CD898">
        <v>0</v>
      </c>
      <c r="CE898">
        <v>4</v>
      </c>
      <c r="CF898">
        <v>2006</v>
      </c>
      <c r="CG898" t="s">
        <v>110</v>
      </c>
      <c r="CH898" t="s">
        <v>128</v>
      </c>
      <c r="CI898" s="3">
        <v>106500</v>
      </c>
    </row>
    <row r="899" spans="1:87" x14ac:dyDescent="0.3">
      <c r="A899" s="1">
        <v>898</v>
      </c>
      <c r="B899">
        <v>90</v>
      </c>
      <c r="C899" t="s">
        <v>81</v>
      </c>
      <c r="D899">
        <v>64</v>
      </c>
      <c r="E899" s="1">
        <v>7018</v>
      </c>
      <c r="F899" s="2" t="s">
        <v>82</v>
      </c>
      <c r="G899" s="1">
        <f t="shared" ref="G899:G962" si="56">IF(F899="pave",1,0)</f>
        <v>1</v>
      </c>
      <c r="H899" t="s">
        <v>83</v>
      </c>
      <c r="I899" t="s">
        <v>84</v>
      </c>
      <c r="J899" t="s">
        <v>85</v>
      </c>
      <c r="K899" t="s">
        <v>86</v>
      </c>
      <c r="L899" t="s">
        <v>87</v>
      </c>
      <c r="M899" t="s">
        <v>88</v>
      </c>
      <c r="N899" t="s">
        <v>170</v>
      </c>
      <c r="O899" t="s">
        <v>114</v>
      </c>
      <c r="P899" t="s">
        <v>90</v>
      </c>
      <c r="Q899" t="s">
        <v>167</v>
      </c>
      <c r="R899" t="s">
        <v>92</v>
      </c>
      <c r="S899">
        <v>5</v>
      </c>
      <c r="T899">
        <v>5</v>
      </c>
      <c r="U899" s="2">
        <v>1979</v>
      </c>
      <c r="V899" s="2">
        <v>1979</v>
      </c>
      <c r="W899" s="1">
        <f t="shared" ref="W899:W962" si="57">2022-U899</f>
        <v>43</v>
      </c>
      <c r="X899" s="1">
        <f t="shared" ref="X899:X962" si="58">2022-V899</f>
        <v>43</v>
      </c>
      <c r="Y899" t="s">
        <v>93</v>
      </c>
      <c r="Z899" t="s">
        <v>94</v>
      </c>
      <c r="AA899" t="s">
        <v>161</v>
      </c>
      <c r="AB899" t="s">
        <v>161</v>
      </c>
      <c r="AC899" t="s">
        <v>117</v>
      </c>
      <c r="AE899">
        <v>0</v>
      </c>
      <c r="AF899" t="s">
        <v>98</v>
      </c>
      <c r="AG899" t="s">
        <v>98</v>
      </c>
      <c r="AH899" t="s">
        <v>168</v>
      </c>
      <c r="AI899" s="1">
        <f>VLOOKUP('Housing Data Set'!AH899, 'Look-Up Tab'!$B$3:$C$8,2,FALSE)</f>
        <v>4</v>
      </c>
      <c r="AJ899" t="s">
        <v>83</v>
      </c>
      <c r="AK899" t="s">
        <v>83</v>
      </c>
      <c r="AL899" t="s">
        <v>83</v>
      </c>
      <c r="AM899" t="s">
        <v>83</v>
      </c>
      <c r="AN899">
        <v>0</v>
      </c>
      <c r="AO899" t="s">
        <v>83</v>
      </c>
      <c r="AP899">
        <v>0</v>
      </c>
      <c r="AQ899">
        <v>0</v>
      </c>
      <c r="AR899">
        <v>0</v>
      </c>
      <c r="AS899" t="s">
        <v>103</v>
      </c>
      <c r="AT899" t="s">
        <v>98</v>
      </c>
      <c r="AU899" t="s">
        <v>105</v>
      </c>
      <c r="AV899" t="s">
        <v>106</v>
      </c>
      <c r="AW899">
        <v>1120</v>
      </c>
      <c r="AX899">
        <v>1120</v>
      </c>
      <c r="AY899">
        <v>0</v>
      </c>
      <c r="AZ899">
        <v>2240</v>
      </c>
      <c r="BA899">
        <v>0</v>
      </c>
      <c r="BB899">
        <v>0</v>
      </c>
      <c r="BC899">
        <v>2</v>
      </c>
      <c r="BD899">
        <v>0</v>
      </c>
      <c r="BE899">
        <v>6</v>
      </c>
      <c r="BF899">
        <v>2</v>
      </c>
      <c r="BG899" t="s">
        <v>98</v>
      </c>
      <c r="BH899" s="1">
        <v>12</v>
      </c>
      <c r="BI899" t="s">
        <v>107</v>
      </c>
      <c r="BJ899" s="2">
        <v>0</v>
      </c>
      <c r="BK899" s="1">
        <f t="shared" ref="BK899:BK962" si="59">IF(BJ899=0,0,1)</f>
        <v>0</v>
      </c>
      <c r="BL899" t="s">
        <v>83</v>
      </c>
      <c r="BM899" t="s">
        <v>127</v>
      </c>
      <c r="BN899">
        <v>1979</v>
      </c>
      <c r="BO899" t="s">
        <v>102</v>
      </c>
      <c r="BP899">
        <v>2</v>
      </c>
      <c r="BQ899">
        <v>528</v>
      </c>
      <c r="BR899" t="s">
        <v>98</v>
      </c>
      <c r="BS899" t="s">
        <v>98</v>
      </c>
      <c r="BT899" t="s">
        <v>105</v>
      </c>
      <c r="BU899">
        <v>154</v>
      </c>
      <c r="BV899">
        <v>0</v>
      </c>
      <c r="BW899">
        <v>0</v>
      </c>
      <c r="BX899">
        <v>0</v>
      </c>
      <c r="BY899">
        <v>0</v>
      </c>
      <c r="BZ899">
        <v>0</v>
      </c>
      <c r="CA899" t="s">
        <v>83</v>
      </c>
      <c r="CB899" t="s">
        <v>83</v>
      </c>
      <c r="CC899" t="s">
        <v>83</v>
      </c>
      <c r="CD899">
        <v>0</v>
      </c>
      <c r="CE899">
        <v>6</v>
      </c>
      <c r="CF899">
        <v>2009</v>
      </c>
      <c r="CG899" t="s">
        <v>110</v>
      </c>
      <c r="CH899" t="s">
        <v>210</v>
      </c>
      <c r="CI899" s="3">
        <v>142953</v>
      </c>
    </row>
    <row r="900" spans="1:87" x14ac:dyDescent="0.3">
      <c r="A900" s="1">
        <v>899</v>
      </c>
      <c r="B900">
        <v>20</v>
      </c>
      <c r="C900" t="s">
        <v>81</v>
      </c>
      <c r="D900">
        <v>100</v>
      </c>
      <c r="E900" s="1">
        <v>12919</v>
      </c>
      <c r="F900" s="2" t="s">
        <v>82</v>
      </c>
      <c r="G900" s="1">
        <f t="shared" si="56"/>
        <v>1</v>
      </c>
      <c r="H900" t="s">
        <v>83</v>
      </c>
      <c r="I900" t="s">
        <v>120</v>
      </c>
      <c r="J900" t="s">
        <v>85</v>
      </c>
      <c r="K900" t="s">
        <v>86</v>
      </c>
      <c r="L900" t="s">
        <v>87</v>
      </c>
      <c r="M900" t="s">
        <v>88</v>
      </c>
      <c r="N900" t="s">
        <v>154</v>
      </c>
      <c r="O900" t="s">
        <v>90</v>
      </c>
      <c r="P900" t="s">
        <v>90</v>
      </c>
      <c r="Q900" t="s">
        <v>91</v>
      </c>
      <c r="R900" t="s">
        <v>115</v>
      </c>
      <c r="S900">
        <v>9</v>
      </c>
      <c r="T900">
        <v>5</v>
      </c>
      <c r="U900" s="2">
        <v>2009</v>
      </c>
      <c r="V900" s="2">
        <v>2010</v>
      </c>
      <c r="W900" s="1">
        <f t="shared" si="57"/>
        <v>13</v>
      </c>
      <c r="X900" s="1">
        <f t="shared" si="58"/>
        <v>12</v>
      </c>
      <c r="Y900" t="s">
        <v>152</v>
      </c>
      <c r="Z900" t="s">
        <v>94</v>
      </c>
      <c r="AA900" t="s">
        <v>95</v>
      </c>
      <c r="AB900" t="s">
        <v>95</v>
      </c>
      <c r="AC900" t="s">
        <v>137</v>
      </c>
      <c r="AE900">
        <v>760</v>
      </c>
      <c r="AF900" t="s">
        <v>104</v>
      </c>
      <c r="AG900" t="s">
        <v>98</v>
      </c>
      <c r="AH900" t="s">
        <v>99</v>
      </c>
      <c r="AI900" s="1">
        <f>VLOOKUP('Housing Data Set'!AH900, 'Look-Up Tab'!$B$3:$C$8,2,FALSE)</f>
        <v>3</v>
      </c>
      <c r="AJ900" t="s">
        <v>104</v>
      </c>
      <c r="AK900" t="s">
        <v>98</v>
      </c>
      <c r="AL900" t="s">
        <v>97</v>
      </c>
      <c r="AM900" t="s">
        <v>101</v>
      </c>
      <c r="AN900">
        <v>2188</v>
      </c>
      <c r="AO900" t="s">
        <v>102</v>
      </c>
      <c r="AP900">
        <v>0</v>
      </c>
      <c r="AQ900">
        <v>142</v>
      </c>
      <c r="AR900">
        <v>2330</v>
      </c>
      <c r="AS900" t="s">
        <v>103</v>
      </c>
      <c r="AT900" t="s">
        <v>104</v>
      </c>
      <c r="AU900" t="s">
        <v>105</v>
      </c>
      <c r="AV900" t="s">
        <v>106</v>
      </c>
      <c r="AW900">
        <v>2364</v>
      </c>
      <c r="AX900">
        <v>0</v>
      </c>
      <c r="AY900">
        <v>0</v>
      </c>
      <c r="AZ900">
        <v>2364</v>
      </c>
      <c r="BA900">
        <v>1</v>
      </c>
      <c r="BB900">
        <v>0</v>
      </c>
      <c r="BC900">
        <v>2</v>
      </c>
      <c r="BD900">
        <v>1</v>
      </c>
      <c r="BE900">
        <v>2</v>
      </c>
      <c r="BF900">
        <v>1</v>
      </c>
      <c r="BG900" t="s">
        <v>104</v>
      </c>
      <c r="BH900" s="1">
        <v>11</v>
      </c>
      <c r="BI900" t="s">
        <v>107</v>
      </c>
      <c r="BJ900" s="2">
        <v>2</v>
      </c>
      <c r="BK900" s="1">
        <f t="shared" si="59"/>
        <v>1</v>
      </c>
      <c r="BL900" t="s">
        <v>97</v>
      </c>
      <c r="BM900" t="s">
        <v>108</v>
      </c>
      <c r="BN900">
        <v>2009</v>
      </c>
      <c r="BO900" t="s">
        <v>157</v>
      </c>
      <c r="BP900">
        <v>3</v>
      </c>
      <c r="BQ900">
        <v>820</v>
      </c>
      <c r="BR900" t="s">
        <v>98</v>
      </c>
      <c r="BS900" t="s">
        <v>98</v>
      </c>
      <c r="BT900" t="s">
        <v>105</v>
      </c>
      <c r="BU900">
        <v>0</v>
      </c>
      <c r="BV900">
        <v>67</v>
      </c>
      <c r="BW900">
        <v>0</v>
      </c>
      <c r="BX900">
        <v>0</v>
      </c>
      <c r="BY900">
        <v>0</v>
      </c>
      <c r="BZ900">
        <v>0</v>
      </c>
      <c r="CA900" t="s">
        <v>83</v>
      </c>
      <c r="CB900" t="s">
        <v>83</v>
      </c>
      <c r="CC900" t="s">
        <v>83</v>
      </c>
      <c r="CD900">
        <v>0</v>
      </c>
      <c r="CE900">
        <v>3</v>
      </c>
      <c r="CF900">
        <v>2010</v>
      </c>
      <c r="CG900" t="s">
        <v>158</v>
      </c>
      <c r="CH900" t="s">
        <v>159</v>
      </c>
      <c r="CI900" s="3">
        <v>611657</v>
      </c>
    </row>
    <row r="901" spans="1:87" x14ac:dyDescent="0.3">
      <c r="A901" s="1">
        <v>900</v>
      </c>
      <c r="B901">
        <v>20</v>
      </c>
      <c r="C901" t="s">
        <v>81</v>
      </c>
      <c r="D901">
        <v>65</v>
      </c>
      <c r="E901" s="1">
        <v>6993</v>
      </c>
      <c r="F901" s="2" t="s">
        <v>82</v>
      </c>
      <c r="G901" s="1">
        <f t="shared" si="56"/>
        <v>1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88</v>
      </c>
      <c r="N901" t="s">
        <v>151</v>
      </c>
      <c r="O901" t="s">
        <v>114</v>
      </c>
      <c r="P901" t="s">
        <v>90</v>
      </c>
      <c r="Q901" t="s">
        <v>91</v>
      </c>
      <c r="R901" t="s">
        <v>115</v>
      </c>
      <c r="S901">
        <v>5</v>
      </c>
      <c r="T901">
        <v>7</v>
      </c>
      <c r="U901" s="2">
        <v>1961</v>
      </c>
      <c r="V901" s="2">
        <v>1994</v>
      </c>
      <c r="W901" s="1">
        <f t="shared" si="57"/>
        <v>61</v>
      </c>
      <c r="X901" s="1">
        <f t="shared" si="58"/>
        <v>28</v>
      </c>
      <c r="Y901" t="s">
        <v>93</v>
      </c>
      <c r="Z901" t="s">
        <v>94</v>
      </c>
      <c r="AA901" t="s">
        <v>140</v>
      </c>
      <c r="AB901" t="s">
        <v>161</v>
      </c>
      <c r="AC901" t="s">
        <v>117</v>
      </c>
      <c r="AE901">
        <v>0</v>
      </c>
      <c r="AF901" t="s">
        <v>98</v>
      </c>
      <c r="AG901" t="s">
        <v>98</v>
      </c>
      <c r="AH901" t="s">
        <v>118</v>
      </c>
      <c r="AI901" s="1">
        <f>VLOOKUP('Housing Data Set'!AH901, 'Look-Up Tab'!$B$3:$C$8,2,FALSE)</f>
        <v>2</v>
      </c>
      <c r="AJ901" t="s">
        <v>98</v>
      </c>
      <c r="AK901" t="s">
        <v>98</v>
      </c>
      <c r="AL901" t="s">
        <v>100</v>
      </c>
      <c r="AM901" t="s">
        <v>141</v>
      </c>
      <c r="AN901">
        <v>465</v>
      </c>
      <c r="AO901" t="s">
        <v>102</v>
      </c>
      <c r="AP901">
        <v>0</v>
      </c>
      <c r="AQ901">
        <v>447</v>
      </c>
      <c r="AR901">
        <v>912</v>
      </c>
      <c r="AS901" t="s">
        <v>103</v>
      </c>
      <c r="AT901" t="s">
        <v>98</v>
      </c>
      <c r="AU901" t="s">
        <v>105</v>
      </c>
      <c r="AV901" t="s">
        <v>106</v>
      </c>
      <c r="AW901">
        <v>1236</v>
      </c>
      <c r="AX901">
        <v>0</v>
      </c>
      <c r="AY901">
        <v>0</v>
      </c>
      <c r="AZ901">
        <v>1236</v>
      </c>
      <c r="BA901">
        <v>0</v>
      </c>
      <c r="BB901">
        <v>0</v>
      </c>
      <c r="BC901">
        <v>1</v>
      </c>
      <c r="BD901">
        <v>0</v>
      </c>
      <c r="BE901">
        <v>3</v>
      </c>
      <c r="BF901">
        <v>1</v>
      </c>
      <c r="BG901" t="s">
        <v>98</v>
      </c>
      <c r="BH901" s="1">
        <v>6</v>
      </c>
      <c r="BI901" t="s">
        <v>107</v>
      </c>
      <c r="BJ901" s="2">
        <v>1</v>
      </c>
      <c r="BK901" s="1">
        <f t="shared" si="59"/>
        <v>1</v>
      </c>
      <c r="BL901" t="s">
        <v>98</v>
      </c>
      <c r="BM901" t="s">
        <v>108</v>
      </c>
      <c r="BN901">
        <v>1961</v>
      </c>
      <c r="BO901" t="s">
        <v>102</v>
      </c>
      <c r="BP901">
        <v>1</v>
      </c>
      <c r="BQ901">
        <v>288</v>
      </c>
      <c r="BR901" t="s">
        <v>98</v>
      </c>
      <c r="BS901" t="s">
        <v>98</v>
      </c>
      <c r="BT901" t="s">
        <v>105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 t="s">
        <v>83</v>
      </c>
      <c r="CB901" t="s">
        <v>83</v>
      </c>
      <c r="CC901" t="s">
        <v>83</v>
      </c>
      <c r="CD901">
        <v>0</v>
      </c>
      <c r="CE901">
        <v>6</v>
      </c>
      <c r="CF901">
        <v>2006</v>
      </c>
      <c r="CG901" t="s">
        <v>110</v>
      </c>
      <c r="CH901" t="s">
        <v>111</v>
      </c>
      <c r="CI901" s="3">
        <v>135000</v>
      </c>
    </row>
    <row r="902" spans="1:87" x14ac:dyDescent="0.3">
      <c r="A902" s="1">
        <v>901</v>
      </c>
      <c r="B902">
        <v>20</v>
      </c>
      <c r="C902" t="s">
        <v>81</v>
      </c>
      <c r="D902" t="s">
        <v>83</v>
      </c>
      <c r="E902" s="1">
        <v>7340</v>
      </c>
      <c r="F902" s="2" t="s">
        <v>82</v>
      </c>
      <c r="G902" s="1">
        <f t="shared" si="56"/>
        <v>1</v>
      </c>
      <c r="H902" t="s">
        <v>83</v>
      </c>
      <c r="I902" t="s">
        <v>120</v>
      </c>
      <c r="J902" t="s">
        <v>85</v>
      </c>
      <c r="K902" t="s">
        <v>86</v>
      </c>
      <c r="L902" t="s">
        <v>87</v>
      </c>
      <c r="M902" t="s">
        <v>88</v>
      </c>
      <c r="N902" t="s">
        <v>162</v>
      </c>
      <c r="O902" t="s">
        <v>90</v>
      </c>
      <c r="P902" t="s">
        <v>90</v>
      </c>
      <c r="Q902" t="s">
        <v>91</v>
      </c>
      <c r="R902" t="s">
        <v>115</v>
      </c>
      <c r="S902">
        <v>4</v>
      </c>
      <c r="T902">
        <v>6</v>
      </c>
      <c r="U902" s="2">
        <v>1971</v>
      </c>
      <c r="V902" s="2">
        <v>1971</v>
      </c>
      <c r="W902" s="1">
        <f t="shared" si="57"/>
        <v>51</v>
      </c>
      <c r="X902" s="1">
        <f t="shared" si="58"/>
        <v>51</v>
      </c>
      <c r="Y902" t="s">
        <v>93</v>
      </c>
      <c r="Z902" t="s">
        <v>94</v>
      </c>
      <c r="AA902" t="s">
        <v>140</v>
      </c>
      <c r="AB902" t="s">
        <v>140</v>
      </c>
      <c r="AC902" t="s">
        <v>117</v>
      </c>
      <c r="AE902">
        <v>0</v>
      </c>
      <c r="AF902" t="s">
        <v>98</v>
      </c>
      <c r="AG902" t="s">
        <v>98</v>
      </c>
      <c r="AH902" t="s">
        <v>118</v>
      </c>
      <c r="AI902" s="1">
        <f>VLOOKUP('Housing Data Set'!AH902, 'Look-Up Tab'!$B$3:$C$8,2,FALSE)</f>
        <v>2</v>
      </c>
      <c r="AJ902" t="s">
        <v>98</v>
      </c>
      <c r="AK902" t="s">
        <v>98</v>
      </c>
      <c r="AL902" t="s">
        <v>100</v>
      </c>
      <c r="AM902" t="s">
        <v>119</v>
      </c>
      <c r="AN902">
        <v>322</v>
      </c>
      <c r="AO902" t="s">
        <v>102</v>
      </c>
      <c r="AP902">
        <v>0</v>
      </c>
      <c r="AQ902">
        <v>536</v>
      </c>
      <c r="AR902">
        <v>858</v>
      </c>
      <c r="AS902" t="s">
        <v>103</v>
      </c>
      <c r="AT902" t="s">
        <v>98</v>
      </c>
      <c r="AU902" t="s">
        <v>105</v>
      </c>
      <c r="AV902" t="s">
        <v>106</v>
      </c>
      <c r="AW902">
        <v>858</v>
      </c>
      <c r="AX902">
        <v>0</v>
      </c>
      <c r="AY902">
        <v>0</v>
      </c>
      <c r="AZ902">
        <v>858</v>
      </c>
      <c r="BA902">
        <v>0</v>
      </c>
      <c r="BB902">
        <v>0</v>
      </c>
      <c r="BC902">
        <v>1</v>
      </c>
      <c r="BD902">
        <v>0</v>
      </c>
      <c r="BE902">
        <v>2</v>
      </c>
      <c r="BF902">
        <v>1</v>
      </c>
      <c r="BG902" t="s">
        <v>98</v>
      </c>
      <c r="BH902" s="1">
        <v>4</v>
      </c>
      <c r="BI902" t="s">
        <v>107</v>
      </c>
      <c r="BJ902" s="2">
        <v>0</v>
      </c>
      <c r="BK902" s="1">
        <f t="shared" si="59"/>
        <v>0</v>
      </c>
      <c r="BL902" t="s">
        <v>83</v>
      </c>
      <c r="BM902" t="s">
        <v>127</v>
      </c>
      <c r="BN902">
        <v>1979</v>
      </c>
      <c r="BO902" t="s">
        <v>102</v>
      </c>
      <c r="BP902">
        <v>1</v>
      </c>
      <c r="BQ902">
        <v>684</v>
      </c>
      <c r="BR902" t="s">
        <v>98</v>
      </c>
      <c r="BS902" t="s">
        <v>98</v>
      </c>
      <c r="BT902" t="s">
        <v>105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 t="s">
        <v>83</v>
      </c>
      <c r="CB902" t="s">
        <v>83</v>
      </c>
      <c r="CC902" t="s">
        <v>83</v>
      </c>
      <c r="CD902">
        <v>0</v>
      </c>
      <c r="CE902">
        <v>6</v>
      </c>
      <c r="CF902">
        <v>2007</v>
      </c>
      <c r="CG902" t="s">
        <v>110</v>
      </c>
      <c r="CH902" t="s">
        <v>111</v>
      </c>
      <c r="CI902" s="3">
        <v>110000</v>
      </c>
    </row>
    <row r="903" spans="1:87" x14ac:dyDescent="0.3">
      <c r="A903" s="1">
        <v>902</v>
      </c>
      <c r="B903">
        <v>20</v>
      </c>
      <c r="C903" t="s">
        <v>81</v>
      </c>
      <c r="D903">
        <v>64</v>
      </c>
      <c r="E903" s="1">
        <v>8712</v>
      </c>
      <c r="F903" s="2" t="s">
        <v>82</v>
      </c>
      <c r="G903" s="1">
        <f t="shared" si="56"/>
        <v>1</v>
      </c>
      <c r="H903" t="s">
        <v>83</v>
      </c>
      <c r="I903" t="s">
        <v>120</v>
      </c>
      <c r="J903" t="s">
        <v>85</v>
      </c>
      <c r="K903" t="s">
        <v>86</v>
      </c>
      <c r="L903" t="s">
        <v>87</v>
      </c>
      <c r="M903" t="s">
        <v>88</v>
      </c>
      <c r="N903" t="s">
        <v>162</v>
      </c>
      <c r="O903" t="s">
        <v>90</v>
      </c>
      <c r="P903" t="s">
        <v>90</v>
      </c>
      <c r="Q903" t="s">
        <v>91</v>
      </c>
      <c r="R903" t="s">
        <v>115</v>
      </c>
      <c r="S903">
        <v>5</v>
      </c>
      <c r="T903">
        <v>7</v>
      </c>
      <c r="U903" s="2">
        <v>1957</v>
      </c>
      <c r="V903" s="2">
        <v>2000</v>
      </c>
      <c r="W903" s="1">
        <f t="shared" si="57"/>
        <v>65</v>
      </c>
      <c r="X903" s="1">
        <f t="shared" si="58"/>
        <v>22</v>
      </c>
      <c r="Y903" t="s">
        <v>152</v>
      </c>
      <c r="Z903" t="s">
        <v>94</v>
      </c>
      <c r="AA903" t="s">
        <v>116</v>
      </c>
      <c r="AB903" t="s">
        <v>116</v>
      </c>
      <c r="AC903" t="s">
        <v>117</v>
      </c>
      <c r="AE903">
        <v>0</v>
      </c>
      <c r="AF903" t="s">
        <v>98</v>
      </c>
      <c r="AG903" t="s">
        <v>97</v>
      </c>
      <c r="AH903" t="s">
        <v>118</v>
      </c>
      <c r="AI903" s="1">
        <f>VLOOKUP('Housing Data Set'!AH903, 'Look-Up Tab'!$B$3:$C$8,2,FALSE)</f>
        <v>2</v>
      </c>
      <c r="AJ903" t="s">
        <v>98</v>
      </c>
      <c r="AK903" t="s">
        <v>98</v>
      </c>
      <c r="AL903" t="s">
        <v>121</v>
      </c>
      <c r="AM903" t="s">
        <v>141</v>
      </c>
      <c r="AN903">
        <v>860</v>
      </c>
      <c r="AO903" t="s">
        <v>102</v>
      </c>
      <c r="AP903">
        <v>0</v>
      </c>
      <c r="AQ903">
        <v>132</v>
      </c>
      <c r="AR903">
        <v>992</v>
      </c>
      <c r="AS903" t="s">
        <v>103</v>
      </c>
      <c r="AT903" t="s">
        <v>98</v>
      </c>
      <c r="AU903" t="s">
        <v>105</v>
      </c>
      <c r="AV903" t="s">
        <v>106</v>
      </c>
      <c r="AW903">
        <v>1306</v>
      </c>
      <c r="AX903">
        <v>0</v>
      </c>
      <c r="AY903">
        <v>0</v>
      </c>
      <c r="AZ903">
        <v>1306</v>
      </c>
      <c r="BA903">
        <v>1</v>
      </c>
      <c r="BB903">
        <v>0</v>
      </c>
      <c r="BC903">
        <v>1</v>
      </c>
      <c r="BD903">
        <v>0</v>
      </c>
      <c r="BE903">
        <v>2</v>
      </c>
      <c r="BF903">
        <v>1</v>
      </c>
      <c r="BG903" t="s">
        <v>98</v>
      </c>
      <c r="BH903" s="1">
        <v>5</v>
      </c>
      <c r="BI903" t="s">
        <v>107</v>
      </c>
      <c r="BJ903" s="2">
        <v>0</v>
      </c>
      <c r="BK903" s="1">
        <f t="shared" si="59"/>
        <v>0</v>
      </c>
      <c r="BL903" t="s">
        <v>83</v>
      </c>
      <c r="BM903" t="s">
        <v>127</v>
      </c>
      <c r="BN903">
        <v>1968</v>
      </c>
      <c r="BO903" t="s">
        <v>102</v>
      </c>
      <c r="BP903">
        <v>1</v>
      </c>
      <c r="BQ903">
        <v>756</v>
      </c>
      <c r="BR903" t="s">
        <v>98</v>
      </c>
      <c r="BS903" t="s">
        <v>98</v>
      </c>
      <c r="BT903" t="s">
        <v>105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 t="s">
        <v>83</v>
      </c>
      <c r="CB903" t="s">
        <v>83</v>
      </c>
      <c r="CC903" t="s">
        <v>83</v>
      </c>
      <c r="CD903">
        <v>0</v>
      </c>
      <c r="CE903">
        <v>5</v>
      </c>
      <c r="CF903">
        <v>2009</v>
      </c>
      <c r="CG903" t="s">
        <v>110</v>
      </c>
      <c r="CH903" t="s">
        <v>111</v>
      </c>
      <c r="CI903" s="3">
        <v>153000</v>
      </c>
    </row>
    <row r="904" spans="1:87" x14ac:dyDescent="0.3">
      <c r="A904" s="1">
        <v>903</v>
      </c>
      <c r="B904">
        <v>60</v>
      </c>
      <c r="C904" t="s">
        <v>81</v>
      </c>
      <c r="D904">
        <v>63</v>
      </c>
      <c r="E904" s="1">
        <v>7875</v>
      </c>
      <c r="F904" s="2" t="s">
        <v>82</v>
      </c>
      <c r="G904" s="1">
        <f t="shared" si="56"/>
        <v>1</v>
      </c>
      <c r="H904" t="s">
        <v>83</v>
      </c>
      <c r="I904" t="s">
        <v>84</v>
      </c>
      <c r="J904" t="s">
        <v>85</v>
      </c>
      <c r="K904" t="s">
        <v>86</v>
      </c>
      <c r="L904" t="s">
        <v>87</v>
      </c>
      <c r="M904" t="s">
        <v>88</v>
      </c>
      <c r="N904" t="s">
        <v>193</v>
      </c>
      <c r="O904" t="s">
        <v>90</v>
      </c>
      <c r="P904" t="s">
        <v>90</v>
      </c>
      <c r="Q904" t="s">
        <v>91</v>
      </c>
      <c r="R904" t="s">
        <v>92</v>
      </c>
      <c r="S904">
        <v>7</v>
      </c>
      <c r="T904">
        <v>5</v>
      </c>
      <c r="U904" s="2">
        <v>2003</v>
      </c>
      <c r="V904" s="2">
        <v>2003</v>
      </c>
      <c r="W904" s="1">
        <f t="shared" si="57"/>
        <v>19</v>
      </c>
      <c r="X904" s="1">
        <f t="shared" si="58"/>
        <v>19</v>
      </c>
      <c r="Y904" t="s">
        <v>93</v>
      </c>
      <c r="Z904" t="s">
        <v>94</v>
      </c>
      <c r="AA904" t="s">
        <v>95</v>
      </c>
      <c r="AB904" t="s">
        <v>95</v>
      </c>
      <c r="AC904" t="s">
        <v>117</v>
      </c>
      <c r="AE904">
        <v>0</v>
      </c>
      <c r="AF904" t="s">
        <v>97</v>
      </c>
      <c r="AG904" t="s">
        <v>98</v>
      </c>
      <c r="AH904" t="s">
        <v>99</v>
      </c>
      <c r="AI904" s="1">
        <f>VLOOKUP('Housing Data Set'!AH904, 'Look-Up Tab'!$B$3:$C$8,2,FALSE)</f>
        <v>3</v>
      </c>
      <c r="AJ904" t="s">
        <v>97</v>
      </c>
      <c r="AK904" t="s">
        <v>98</v>
      </c>
      <c r="AL904" t="s">
        <v>100</v>
      </c>
      <c r="AM904" t="s">
        <v>102</v>
      </c>
      <c r="AN904">
        <v>0</v>
      </c>
      <c r="AO904" t="s">
        <v>102</v>
      </c>
      <c r="AP904">
        <v>0</v>
      </c>
      <c r="AQ904">
        <v>783</v>
      </c>
      <c r="AR904">
        <v>783</v>
      </c>
      <c r="AS904" t="s">
        <v>103</v>
      </c>
      <c r="AT904" t="s">
        <v>104</v>
      </c>
      <c r="AU904" t="s">
        <v>105</v>
      </c>
      <c r="AV904" t="s">
        <v>106</v>
      </c>
      <c r="AW904">
        <v>807</v>
      </c>
      <c r="AX904">
        <v>702</v>
      </c>
      <c r="AY904">
        <v>0</v>
      </c>
      <c r="AZ904">
        <v>1509</v>
      </c>
      <c r="BA904">
        <v>0</v>
      </c>
      <c r="BB904">
        <v>0</v>
      </c>
      <c r="BC904">
        <v>2</v>
      </c>
      <c r="BD904">
        <v>1</v>
      </c>
      <c r="BE904">
        <v>3</v>
      </c>
      <c r="BF904">
        <v>1</v>
      </c>
      <c r="BG904" t="s">
        <v>97</v>
      </c>
      <c r="BH904" s="1">
        <v>8</v>
      </c>
      <c r="BI904" t="s">
        <v>107</v>
      </c>
      <c r="BJ904" s="2">
        <v>1</v>
      </c>
      <c r="BK904" s="1">
        <f t="shared" si="59"/>
        <v>1</v>
      </c>
      <c r="BL904" t="s">
        <v>97</v>
      </c>
      <c r="BM904" t="s">
        <v>108</v>
      </c>
      <c r="BN904">
        <v>2003</v>
      </c>
      <c r="BO904" t="s">
        <v>157</v>
      </c>
      <c r="BP904">
        <v>2</v>
      </c>
      <c r="BQ904">
        <v>393</v>
      </c>
      <c r="BR904" t="s">
        <v>98</v>
      </c>
      <c r="BS904" t="s">
        <v>98</v>
      </c>
      <c r="BT904" t="s">
        <v>105</v>
      </c>
      <c r="BU904">
        <v>0</v>
      </c>
      <c r="BV904">
        <v>75</v>
      </c>
      <c r="BW904">
        <v>0</v>
      </c>
      <c r="BX904">
        <v>0</v>
      </c>
      <c r="BY904">
        <v>0</v>
      </c>
      <c r="BZ904">
        <v>0</v>
      </c>
      <c r="CA904" t="s">
        <v>83</v>
      </c>
      <c r="CB904" t="s">
        <v>83</v>
      </c>
      <c r="CC904" t="s">
        <v>83</v>
      </c>
      <c r="CD904">
        <v>0</v>
      </c>
      <c r="CE904">
        <v>7</v>
      </c>
      <c r="CF904">
        <v>2006</v>
      </c>
      <c r="CG904" t="s">
        <v>110</v>
      </c>
      <c r="CH904" t="s">
        <v>111</v>
      </c>
      <c r="CI904" s="3">
        <v>180000</v>
      </c>
    </row>
    <row r="905" spans="1:87" x14ac:dyDescent="0.3">
      <c r="A905" s="1">
        <v>904</v>
      </c>
      <c r="B905">
        <v>20</v>
      </c>
      <c r="C905" t="s">
        <v>81</v>
      </c>
      <c r="D905">
        <v>50</v>
      </c>
      <c r="E905" s="1">
        <v>14859</v>
      </c>
      <c r="F905" s="2" t="s">
        <v>82</v>
      </c>
      <c r="G905" s="1">
        <f t="shared" si="56"/>
        <v>1</v>
      </c>
      <c r="H905" t="s">
        <v>83</v>
      </c>
      <c r="I905" t="s">
        <v>120</v>
      </c>
      <c r="J905" t="s">
        <v>199</v>
      </c>
      <c r="K905" t="s">
        <v>86</v>
      </c>
      <c r="L905" t="s">
        <v>166</v>
      </c>
      <c r="M905" t="s">
        <v>88</v>
      </c>
      <c r="N905" t="s">
        <v>193</v>
      </c>
      <c r="O905" t="s">
        <v>90</v>
      </c>
      <c r="P905" t="s">
        <v>90</v>
      </c>
      <c r="Q905" t="s">
        <v>91</v>
      </c>
      <c r="R905" t="s">
        <v>115</v>
      </c>
      <c r="S905">
        <v>7</v>
      </c>
      <c r="T905">
        <v>5</v>
      </c>
      <c r="U905" s="2">
        <v>2006</v>
      </c>
      <c r="V905" s="2">
        <v>2006</v>
      </c>
      <c r="W905" s="1">
        <f t="shared" si="57"/>
        <v>16</v>
      </c>
      <c r="X905" s="1">
        <f t="shared" si="58"/>
        <v>16</v>
      </c>
      <c r="Y905" t="s">
        <v>152</v>
      </c>
      <c r="Z905" t="s">
        <v>94</v>
      </c>
      <c r="AA905" t="s">
        <v>95</v>
      </c>
      <c r="AB905" t="s">
        <v>95</v>
      </c>
      <c r="AC905" t="s">
        <v>96</v>
      </c>
      <c r="AE905">
        <v>27</v>
      </c>
      <c r="AF905" t="s">
        <v>97</v>
      </c>
      <c r="AG905" t="s">
        <v>98</v>
      </c>
      <c r="AH905" t="s">
        <v>99</v>
      </c>
      <c r="AI905" s="1">
        <f>VLOOKUP('Housing Data Set'!AH905, 'Look-Up Tab'!$B$3:$C$8,2,FALSE)</f>
        <v>3</v>
      </c>
      <c r="AJ905" t="s">
        <v>97</v>
      </c>
      <c r="AK905" t="s">
        <v>98</v>
      </c>
      <c r="AL905" t="s">
        <v>100</v>
      </c>
      <c r="AM905" t="s">
        <v>102</v>
      </c>
      <c r="AN905">
        <v>0</v>
      </c>
      <c r="AO905" t="s">
        <v>102</v>
      </c>
      <c r="AP905">
        <v>0</v>
      </c>
      <c r="AQ905">
        <v>1670</v>
      </c>
      <c r="AR905">
        <v>1670</v>
      </c>
      <c r="AS905" t="s">
        <v>103</v>
      </c>
      <c r="AT905" t="s">
        <v>104</v>
      </c>
      <c r="AU905" t="s">
        <v>105</v>
      </c>
      <c r="AV905" t="s">
        <v>106</v>
      </c>
      <c r="AW905">
        <v>1670</v>
      </c>
      <c r="AX905">
        <v>0</v>
      </c>
      <c r="AY905">
        <v>0</v>
      </c>
      <c r="AZ905">
        <v>1670</v>
      </c>
      <c r="BA905">
        <v>0</v>
      </c>
      <c r="BB905">
        <v>0</v>
      </c>
      <c r="BC905">
        <v>2</v>
      </c>
      <c r="BD905">
        <v>0</v>
      </c>
      <c r="BE905">
        <v>3</v>
      </c>
      <c r="BF905">
        <v>1</v>
      </c>
      <c r="BG905" t="s">
        <v>97</v>
      </c>
      <c r="BH905" s="1">
        <v>7</v>
      </c>
      <c r="BI905" t="s">
        <v>107</v>
      </c>
      <c r="BJ905" s="2">
        <v>1</v>
      </c>
      <c r="BK905" s="1">
        <f t="shared" si="59"/>
        <v>1</v>
      </c>
      <c r="BL905" t="s">
        <v>97</v>
      </c>
      <c r="BM905" t="s">
        <v>108</v>
      </c>
      <c r="BN905">
        <v>2006</v>
      </c>
      <c r="BO905" t="s">
        <v>109</v>
      </c>
      <c r="BP905">
        <v>3</v>
      </c>
      <c r="BQ905">
        <v>690</v>
      </c>
      <c r="BR905" t="s">
        <v>98</v>
      </c>
      <c r="BS905" t="s">
        <v>98</v>
      </c>
      <c r="BT905" t="s">
        <v>105</v>
      </c>
      <c r="BU905">
        <v>144</v>
      </c>
      <c r="BV905">
        <v>60</v>
      </c>
      <c r="BW905">
        <v>0</v>
      </c>
      <c r="BX905">
        <v>0</v>
      </c>
      <c r="BY905">
        <v>0</v>
      </c>
      <c r="BZ905">
        <v>0</v>
      </c>
      <c r="CA905" t="s">
        <v>83</v>
      </c>
      <c r="CB905" t="s">
        <v>83</v>
      </c>
      <c r="CC905" t="s">
        <v>83</v>
      </c>
      <c r="CD905">
        <v>0</v>
      </c>
      <c r="CE905">
        <v>8</v>
      </c>
      <c r="CF905">
        <v>2006</v>
      </c>
      <c r="CG905" t="s">
        <v>158</v>
      </c>
      <c r="CH905" t="s">
        <v>159</v>
      </c>
      <c r="CI905" s="3">
        <v>240000</v>
      </c>
    </row>
    <row r="906" spans="1:87" x14ac:dyDescent="0.3">
      <c r="A906" s="1">
        <v>905</v>
      </c>
      <c r="B906">
        <v>20</v>
      </c>
      <c r="C906" t="s">
        <v>81</v>
      </c>
      <c r="D906" t="s">
        <v>83</v>
      </c>
      <c r="E906" s="1">
        <v>6173</v>
      </c>
      <c r="F906" s="2" t="s">
        <v>82</v>
      </c>
      <c r="G906" s="1">
        <f t="shared" si="56"/>
        <v>1</v>
      </c>
      <c r="H906" t="s">
        <v>83</v>
      </c>
      <c r="I906" t="s">
        <v>120</v>
      </c>
      <c r="J906" t="s">
        <v>85</v>
      </c>
      <c r="K906" t="s">
        <v>86</v>
      </c>
      <c r="L906" t="s">
        <v>87</v>
      </c>
      <c r="M906" t="s">
        <v>88</v>
      </c>
      <c r="N906" t="s">
        <v>151</v>
      </c>
      <c r="O906" t="s">
        <v>90</v>
      </c>
      <c r="P906" t="s">
        <v>90</v>
      </c>
      <c r="Q906" t="s">
        <v>91</v>
      </c>
      <c r="R906" t="s">
        <v>115</v>
      </c>
      <c r="S906">
        <v>5</v>
      </c>
      <c r="T906">
        <v>6</v>
      </c>
      <c r="U906" s="2">
        <v>1967</v>
      </c>
      <c r="V906" s="2">
        <v>1967</v>
      </c>
      <c r="W906" s="1">
        <f t="shared" si="57"/>
        <v>55</v>
      </c>
      <c r="X906" s="1">
        <f t="shared" si="58"/>
        <v>55</v>
      </c>
      <c r="Y906" t="s">
        <v>93</v>
      </c>
      <c r="Z906" t="s">
        <v>94</v>
      </c>
      <c r="AA906" t="s">
        <v>140</v>
      </c>
      <c r="AB906" t="s">
        <v>124</v>
      </c>
      <c r="AC906" t="s">
        <v>96</v>
      </c>
      <c r="AE906">
        <v>75</v>
      </c>
      <c r="AF906" t="s">
        <v>98</v>
      </c>
      <c r="AG906" t="s">
        <v>98</v>
      </c>
      <c r="AH906" t="s">
        <v>118</v>
      </c>
      <c r="AI906" s="1">
        <f>VLOOKUP('Housing Data Set'!AH906, 'Look-Up Tab'!$B$3:$C$8,2,FALSE)</f>
        <v>2</v>
      </c>
      <c r="AJ906" t="s">
        <v>98</v>
      </c>
      <c r="AK906" t="s">
        <v>98</v>
      </c>
      <c r="AL906" t="s">
        <v>100</v>
      </c>
      <c r="AM906" t="s">
        <v>101</v>
      </c>
      <c r="AN906">
        <v>599</v>
      </c>
      <c r="AO906" t="s">
        <v>102</v>
      </c>
      <c r="AP906">
        <v>0</v>
      </c>
      <c r="AQ906">
        <v>277</v>
      </c>
      <c r="AR906">
        <v>876</v>
      </c>
      <c r="AS906" t="s">
        <v>103</v>
      </c>
      <c r="AT906" t="s">
        <v>98</v>
      </c>
      <c r="AU906" t="s">
        <v>105</v>
      </c>
      <c r="AV906" t="s">
        <v>106</v>
      </c>
      <c r="AW906">
        <v>902</v>
      </c>
      <c r="AX906">
        <v>0</v>
      </c>
      <c r="AY906">
        <v>0</v>
      </c>
      <c r="AZ906">
        <v>902</v>
      </c>
      <c r="BA906">
        <v>0</v>
      </c>
      <c r="BB906">
        <v>0</v>
      </c>
      <c r="BC906">
        <v>1</v>
      </c>
      <c r="BD906">
        <v>0</v>
      </c>
      <c r="BE906">
        <v>3</v>
      </c>
      <c r="BF906">
        <v>1</v>
      </c>
      <c r="BG906" t="s">
        <v>98</v>
      </c>
      <c r="BH906" s="1">
        <v>6</v>
      </c>
      <c r="BI906" t="s">
        <v>107</v>
      </c>
      <c r="BJ906" s="2">
        <v>0</v>
      </c>
      <c r="BK906" s="1">
        <f t="shared" si="59"/>
        <v>0</v>
      </c>
      <c r="BL906" t="s">
        <v>83</v>
      </c>
      <c r="BM906" t="s">
        <v>108</v>
      </c>
      <c r="BN906">
        <v>1967</v>
      </c>
      <c r="BO906" t="s">
        <v>102</v>
      </c>
      <c r="BP906">
        <v>1</v>
      </c>
      <c r="BQ906">
        <v>288</v>
      </c>
      <c r="BR906" t="s">
        <v>98</v>
      </c>
      <c r="BS906" t="s">
        <v>98</v>
      </c>
      <c r="BT906" t="s">
        <v>105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 t="s">
        <v>83</v>
      </c>
      <c r="CB906" t="s">
        <v>134</v>
      </c>
      <c r="CC906" t="s">
        <v>83</v>
      </c>
      <c r="CD906">
        <v>0</v>
      </c>
      <c r="CE906">
        <v>8</v>
      </c>
      <c r="CF906">
        <v>2007</v>
      </c>
      <c r="CG906" t="s">
        <v>110</v>
      </c>
      <c r="CH906" t="s">
        <v>111</v>
      </c>
      <c r="CI906" s="3">
        <v>125500</v>
      </c>
    </row>
    <row r="907" spans="1:87" x14ac:dyDescent="0.3">
      <c r="A907" s="1">
        <v>906</v>
      </c>
      <c r="B907">
        <v>20</v>
      </c>
      <c r="C907" t="s">
        <v>81</v>
      </c>
      <c r="D907">
        <v>80</v>
      </c>
      <c r="E907" s="1">
        <v>9920</v>
      </c>
      <c r="F907" s="2" t="s">
        <v>82</v>
      </c>
      <c r="G907" s="1">
        <f t="shared" si="56"/>
        <v>1</v>
      </c>
      <c r="H907" t="s">
        <v>83</v>
      </c>
      <c r="I907" t="s">
        <v>84</v>
      </c>
      <c r="J907" t="s">
        <v>85</v>
      </c>
      <c r="K907" t="s">
        <v>86</v>
      </c>
      <c r="L907" t="s">
        <v>87</v>
      </c>
      <c r="M907" t="s">
        <v>88</v>
      </c>
      <c r="N907" t="s">
        <v>162</v>
      </c>
      <c r="O907" t="s">
        <v>90</v>
      </c>
      <c r="P907" t="s">
        <v>90</v>
      </c>
      <c r="Q907" t="s">
        <v>91</v>
      </c>
      <c r="R907" t="s">
        <v>115</v>
      </c>
      <c r="S907">
        <v>5</v>
      </c>
      <c r="T907">
        <v>5</v>
      </c>
      <c r="U907" s="2">
        <v>1954</v>
      </c>
      <c r="V907" s="2">
        <v>1954</v>
      </c>
      <c r="W907" s="1">
        <f t="shared" si="57"/>
        <v>68</v>
      </c>
      <c r="X907" s="1">
        <f t="shared" si="58"/>
        <v>68</v>
      </c>
      <c r="Y907" t="s">
        <v>93</v>
      </c>
      <c r="Z907" t="s">
        <v>94</v>
      </c>
      <c r="AA907" t="s">
        <v>140</v>
      </c>
      <c r="AB907" t="s">
        <v>140</v>
      </c>
      <c r="AC907" t="s">
        <v>137</v>
      </c>
      <c r="AE907">
        <v>110</v>
      </c>
      <c r="AF907" t="s">
        <v>98</v>
      </c>
      <c r="AG907" t="s">
        <v>98</v>
      </c>
      <c r="AH907" t="s">
        <v>118</v>
      </c>
      <c r="AI907" s="1">
        <f>VLOOKUP('Housing Data Set'!AH907, 'Look-Up Tab'!$B$3:$C$8,2,FALSE)</f>
        <v>2</v>
      </c>
      <c r="AJ907" t="s">
        <v>98</v>
      </c>
      <c r="AK907" t="s">
        <v>98</v>
      </c>
      <c r="AL907" t="s">
        <v>100</v>
      </c>
      <c r="AM907" t="s">
        <v>153</v>
      </c>
      <c r="AN907">
        <v>354</v>
      </c>
      <c r="AO907" t="s">
        <v>172</v>
      </c>
      <c r="AP907">
        <v>290</v>
      </c>
      <c r="AQ907">
        <v>412</v>
      </c>
      <c r="AR907">
        <v>1056</v>
      </c>
      <c r="AS907" t="s">
        <v>103</v>
      </c>
      <c r="AT907" t="s">
        <v>98</v>
      </c>
      <c r="AU907" t="s">
        <v>105</v>
      </c>
      <c r="AV907" t="s">
        <v>106</v>
      </c>
      <c r="AW907">
        <v>1063</v>
      </c>
      <c r="AX907">
        <v>0</v>
      </c>
      <c r="AY907">
        <v>0</v>
      </c>
      <c r="AZ907">
        <v>1063</v>
      </c>
      <c r="BA907">
        <v>1</v>
      </c>
      <c r="BB907">
        <v>0</v>
      </c>
      <c r="BC907">
        <v>1</v>
      </c>
      <c r="BD907">
        <v>0</v>
      </c>
      <c r="BE907">
        <v>3</v>
      </c>
      <c r="BF907">
        <v>1</v>
      </c>
      <c r="BG907" t="s">
        <v>98</v>
      </c>
      <c r="BH907" s="1">
        <v>6</v>
      </c>
      <c r="BI907" t="s">
        <v>107</v>
      </c>
      <c r="BJ907" s="2">
        <v>0</v>
      </c>
      <c r="BK907" s="1">
        <f t="shared" si="59"/>
        <v>0</v>
      </c>
      <c r="BL907" t="s">
        <v>83</v>
      </c>
      <c r="BM907" t="s">
        <v>108</v>
      </c>
      <c r="BN907">
        <v>1954</v>
      </c>
      <c r="BO907" t="s">
        <v>109</v>
      </c>
      <c r="BP907">
        <v>1</v>
      </c>
      <c r="BQ907">
        <v>280</v>
      </c>
      <c r="BR907" t="s">
        <v>98</v>
      </c>
      <c r="BS907" t="s">
        <v>98</v>
      </c>
      <c r="BT907" t="s">
        <v>105</v>
      </c>
      <c r="BU907">
        <v>0</v>
      </c>
      <c r="BV907">
        <v>0</v>
      </c>
      <c r="BW907">
        <v>164</v>
      </c>
      <c r="BX907">
        <v>0</v>
      </c>
      <c r="BY907">
        <v>0</v>
      </c>
      <c r="BZ907">
        <v>0</v>
      </c>
      <c r="CA907" t="s">
        <v>83</v>
      </c>
      <c r="CB907" t="s">
        <v>134</v>
      </c>
      <c r="CC907" t="s">
        <v>83</v>
      </c>
      <c r="CD907">
        <v>0</v>
      </c>
      <c r="CE907">
        <v>2</v>
      </c>
      <c r="CF907">
        <v>2010</v>
      </c>
      <c r="CG907" t="s">
        <v>110</v>
      </c>
      <c r="CH907" t="s">
        <v>111</v>
      </c>
      <c r="CI907" s="3">
        <v>128000</v>
      </c>
    </row>
    <row r="908" spans="1:87" x14ac:dyDescent="0.3">
      <c r="A908" s="1">
        <v>907</v>
      </c>
      <c r="B908">
        <v>20</v>
      </c>
      <c r="C908" t="s">
        <v>81</v>
      </c>
      <c r="D908">
        <v>116</v>
      </c>
      <c r="E908" s="1">
        <v>13501</v>
      </c>
      <c r="F908" s="2" t="s">
        <v>82</v>
      </c>
      <c r="G908" s="1">
        <f t="shared" si="56"/>
        <v>1</v>
      </c>
      <c r="H908" t="s">
        <v>83</v>
      </c>
      <c r="I908" t="s">
        <v>120</v>
      </c>
      <c r="J908" t="s">
        <v>85</v>
      </c>
      <c r="K908" t="s">
        <v>86</v>
      </c>
      <c r="L908" t="s">
        <v>122</v>
      </c>
      <c r="M908" t="s">
        <v>88</v>
      </c>
      <c r="N908" t="s">
        <v>136</v>
      </c>
      <c r="O908" t="s">
        <v>90</v>
      </c>
      <c r="P908" t="s">
        <v>90</v>
      </c>
      <c r="Q908" t="s">
        <v>91</v>
      </c>
      <c r="R908" t="s">
        <v>115</v>
      </c>
      <c r="S908">
        <v>8</v>
      </c>
      <c r="T908">
        <v>5</v>
      </c>
      <c r="U908" s="2">
        <v>2006</v>
      </c>
      <c r="V908" s="2">
        <v>2006</v>
      </c>
      <c r="W908" s="1">
        <f t="shared" si="57"/>
        <v>16</v>
      </c>
      <c r="X908" s="1">
        <f t="shared" si="58"/>
        <v>16</v>
      </c>
      <c r="Y908" t="s">
        <v>93</v>
      </c>
      <c r="Z908" t="s">
        <v>94</v>
      </c>
      <c r="AA908" t="s">
        <v>95</v>
      </c>
      <c r="AB908" t="s">
        <v>95</v>
      </c>
      <c r="AC908" t="s">
        <v>137</v>
      </c>
      <c r="AE908">
        <v>208</v>
      </c>
      <c r="AF908" t="s">
        <v>97</v>
      </c>
      <c r="AG908" t="s">
        <v>98</v>
      </c>
      <c r="AH908" t="s">
        <v>99</v>
      </c>
      <c r="AI908" s="1">
        <f>VLOOKUP('Housing Data Set'!AH908, 'Look-Up Tab'!$B$3:$C$8,2,FALSE)</f>
        <v>3</v>
      </c>
      <c r="AJ908" t="s">
        <v>97</v>
      </c>
      <c r="AK908" t="s">
        <v>98</v>
      </c>
      <c r="AL908" t="s">
        <v>100</v>
      </c>
      <c r="AM908" t="s">
        <v>101</v>
      </c>
      <c r="AN908">
        <v>63</v>
      </c>
      <c r="AO908" t="s">
        <v>102</v>
      </c>
      <c r="AP908">
        <v>0</v>
      </c>
      <c r="AQ908">
        <v>1560</v>
      </c>
      <c r="AR908">
        <v>1623</v>
      </c>
      <c r="AS908" t="s">
        <v>103</v>
      </c>
      <c r="AT908" t="s">
        <v>104</v>
      </c>
      <c r="AU908" t="s">
        <v>105</v>
      </c>
      <c r="AV908" t="s">
        <v>106</v>
      </c>
      <c r="AW908">
        <v>1636</v>
      </c>
      <c r="AX908">
        <v>0</v>
      </c>
      <c r="AY908">
        <v>0</v>
      </c>
      <c r="AZ908">
        <v>1636</v>
      </c>
      <c r="BA908">
        <v>1</v>
      </c>
      <c r="BB908">
        <v>0</v>
      </c>
      <c r="BC908">
        <v>2</v>
      </c>
      <c r="BD908">
        <v>0</v>
      </c>
      <c r="BE908">
        <v>3</v>
      </c>
      <c r="BF908">
        <v>1</v>
      </c>
      <c r="BG908" t="s">
        <v>97</v>
      </c>
      <c r="BH908" s="1">
        <v>8</v>
      </c>
      <c r="BI908" t="s">
        <v>107</v>
      </c>
      <c r="BJ908" s="2">
        <v>1</v>
      </c>
      <c r="BK908" s="1">
        <f t="shared" si="59"/>
        <v>1</v>
      </c>
      <c r="BL908" t="s">
        <v>97</v>
      </c>
      <c r="BM908" t="s">
        <v>108</v>
      </c>
      <c r="BN908">
        <v>2006</v>
      </c>
      <c r="BO908" t="s">
        <v>109</v>
      </c>
      <c r="BP908">
        <v>3</v>
      </c>
      <c r="BQ908">
        <v>865</v>
      </c>
      <c r="BR908" t="s">
        <v>98</v>
      </c>
      <c r="BS908" t="s">
        <v>98</v>
      </c>
      <c r="BT908" t="s">
        <v>105</v>
      </c>
      <c r="BU908">
        <v>0</v>
      </c>
      <c r="BV908">
        <v>60</v>
      </c>
      <c r="BW908">
        <v>0</v>
      </c>
      <c r="BX908">
        <v>0</v>
      </c>
      <c r="BY908">
        <v>0</v>
      </c>
      <c r="BZ908">
        <v>0</v>
      </c>
      <c r="CA908" t="s">
        <v>83</v>
      </c>
      <c r="CB908" t="s">
        <v>83</v>
      </c>
      <c r="CC908" t="s">
        <v>83</v>
      </c>
      <c r="CD908">
        <v>0</v>
      </c>
      <c r="CE908">
        <v>6</v>
      </c>
      <c r="CF908">
        <v>2007</v>
      </c>
      <c r="CG908" t="s">
        <v>110</v>
      </c>
      <c r="CH908" t="s">
        <v>111</v>
      </c>
      <c r="CI908" s="3">
        <v>255000</v>
      </c>
    </row>
    <row r="909" spans="1:87" x14ac:dyDescent="0.3">
      <c r="A909" s="1">
        <v>908</v>
      </c>
      <c r="B909">
        <v>50</v>
      </c>
      <c r="C909" t="s">
        <v>81</v>
      </c>
      <c r="D909">
        <v>86</v>
      </c>
      <c r="E909" s="1">
        <v>11500</v>
      </c>
      <c r="F909" s="2" t="s">
        <v>82</v>
      </c>
      <c r="G909" s="1">
        <f t="shared" si="56"/>
        <v>1</v>
      </c>
      <c r="H909" t="s">
        <v>83</v>
      </c>
      <c r="I909" t="s">
        <v>120</v>
      </c>
      <c r="J909" t="s">
        <v>85</v>
      </c>
      <c r="K909" t="s">
        <v>86</v>
      </c>
      <c r="L909" t="s">
        <v>87</v>
      </c>
      <c r="M909" t="s">
        <v>88</v>
      </c>
      <c r="N909" t="s">
        <v>123</v>
      </c>
      <c r="O909" t="s">
        <v>90</v>
      </c>
      <c r="P909" t="s">
        <v>90</v>
      </c>
      <c r="Q909" t="s">
        <v>91</v>
      </c>
      <c r="R909" t="s">
        <v>132</v>
      </c>
      <c r="S909">
        <v>7</v>
      </c>
      <c r="T909">
        <v>7</v>
      </c>
      <c r="U909" s="2">
        <v>1936</v>
      </c>
      <c r="V909" s="2">
        <v>1987</v>
      </c>
      <c r="W909" s="1">
        <f t="shared" si="57"/>
        <v>86</v>
      </c>
      <c r="X909" s="1">
        <f t="shared" si="58"/>
        <v>35</v>
      </c>
      <c r="Y909" t="s">
        <v>93</v>
      </c>
      <c r="Z909" t="s">
        <v>94</v>
      </c>
      <c r="AA909" t="s">
        <v>96</v>
      </c>
      <c r="AB909" t="s">
        <v>96</v>
      </c>
      <c r="AC909" t="s">
        <v>117</v>
      </c>
      <c r="AE909">
        <v>0</v>
      </c>
      <c r="AF909" t="s">
        <v>97</v>
      </c>
      <c r="AG909" t="s">
        <v>98</v>
      </c>
      <c r="AH909" t="s">
        <v>118</v>
      </c>
      <c r="AI909" s="1">
        <f>VLOOKUP('Housing Data Set'!AH909, 'Look-Up Tab'!$B$3:$C$8,2,FALSE)</f>
        <v>2</v>
      </c>
      <c r="AJ909" t="s">
        <v>97</v>
      </c>
      <c r="AK909" t="s">
        <v>98</v>
      </c>
      <c r="AL909" t="s">
        <v>100</v>
      </c>
      <c r="AM909" t="s">
        <v>153</v>
      </c>
      <c r="AN909">
        <v>223</v>
      </c>
      <c r="AO909" t="s">
        <v>102</v>
      </c>
      <c r="AP909">
        <v>0</v>
      </c>
      <c r="AQ909">
        <v>794</v>
      </c>
      <c r="AR909">
        <v>1017</v>
      </c>
      <c r="AS909" t="s">
        <v>103</v>
      </c>
      <c r="AT909" t="s">
        <v>97</v>
      </c>
      <c r="AU909" t="s">
        <v>105</v>
      </c>
      <c r="AV909" t="s">
        <v>106</v>
      </c>
      <c r="AW909">
        <v>1020</v>
      </c>
      <c r="AX909">
        <v>1037</v>
      </c>
      <c r="AY909">
        <v>0</v>
      </c>
      <c r="AZ909">
        <v>2057</v>
      </c>
      <c r="BA909">
        <v>0</v>
      </c>
      <c r="BB909">
        <v>0</v>
      </c>
      <c r="BC909">
        <v>1</v>
      </c>
      <c r="BD909">
        <v>1</v>
      </c>
      <c r="BE909">
        <v>3</v>
      </c>
      <c r="BF909">
        <v>1</v>
      </c>
      <c r="BG909" t="s">
        <v>97</v>
      </c>
      <c r="BH909" s="1">
        <v>6</v>
      </c>
      <c r="BI909" t="s">
        <v>107</v>
      </c>
      <c r="BJ909" s="2">
        <v>1</v>
      </c>
      <c r="BK909" s="1">
        <f t="shared" si="59"/>
        <v>1</v>
      </c>
      <c r="BL909" t="s">
        <v>97</v>
      </c>
      <c r="BM909" t="s">
        <v>108</v>
      </c>
      <c r="BN909">
        <v>1936</v>
      </c>
      <c r="BO909" t="s">
        <v>157</v>
      </c>
      <c r="BP909">
        <v>1</v>
      </c>
      <c r="BQ909">
        <v>180</v>
      </c>
      <c r="BR909" t="s">
        <v>147</v>
      </c>
      <c r="BS909" t="s">
        <v>98</v>
      </c>
      <c r="BT909" t="s">
        <v>105</v>
      </c>
      <c r="BU909">
        <v>0</v>
      </c>
      <c r="BV909">
        <v>0</v>
      </c>
      <c r="BW909">
        <v>0</v>
      </c>
      <c r="BX909">
        <v>0</v>
      </c>
      <c r="BY909">
        <v>322</v>
      </c>
      <c r="BZ909">
        <v>0</v>
      </c>
      <c r="CA909" t="s">
        <v>83</v>
      </c>
      <c r="CB909" t="s">
        <v>83</v>
      </c>
      <c r="CC909" t="s">
        <v>83</v>
      </c>
      <c r="CD909">
        <v>0</v>
      </c>
      <c r="CE909">
        <v>6</v>
      </c>
      <c r="CF909">
        <v>2006</v>
      </c>
      <c r="CG909" t="s">
        <v>110</v>
      </c>
      <c r="CH909" t="s">
        <v>111</v>
      </c>
      <c r="CI909" s="3">
        <v>250000</v>
      </c>
    </row>
    <row r="910" spans="1:87" x14ac:dyDescent="0.3">
      <c r="A910" s="1">
        <v>909</v>
      </c>
      <c r="B910">
        <v>20</v>
      </c>
      <c r="C910" t="s">
        <v>81</v>
      </c>
      <c r="D910" t="s">
        <v>83</v>
      </c>
      <c r="E910" s="1">
        <v>8885</v>
      </c>
      <c r="F910" s="2" t="s">
        <v>82</v>
      </c>
      <c r="G910" s="1">
        <f t="shared" si="56"/>
        <v>1</v>
      </c>
      <c r="H910" t="s">
        <v>83</v>
      </c>
      <c r="I910" t="s">
        <v>120</v>
      </c>
      <c r="J910" t="s">
        <v>195</v>
      </c>
      <c r="K910" t="s">
        <v>86</v>
      </c>
      <c r="L910" t="s">
        <v>87</v>
      </c>
      <c r="M910" t="s">
        <v>194</v>
      </c>
      <c r="N910" t="s">
        <v>131</v>
      </c>
      <c r="O910" t="s">
        <v>90</v>
      </c>
      <c r="P910" t="s">
        <v>90</v>
      </c>
      <c r="Q910" t="s">
        <v>91</v>
      </c>
      <c r="R910" t="s">
        <v>115</v>
      </c>
      <c r="S910">
        <v>5</v>
      </c>
      <c r="T910">
        <v>5</v>
      </c>
      <c r="U910" s="2">
        <v>1983</v>
      </c>
      <c r="V910" s="2">
        <v>1983</v>
      </c>
      <c r="W910" s="1">
        <f t="shared" si="57"/>
        <v>39</v>
      </c>
      <c r="X910" s="1">
        <f t="shared" si="58"/>
        <v>39</v>
      </c>
      <c r="Y910" t="s">
        <v>93</v>
      </c>
      <c r="Z910" t="s">
        <v>94</v>
      </c>
      <c r="AA910" t="s">
        <v>140</v>
      </c>
      <c r="AB910" t="s">
        <v>140</v>
      </c>
      <c r="AC910" t="s">
        <v>117</v>
      </c>
      <c r="AE910">
        <v>0</v>
      </c>
      <c r="AF910" t="s">
        <v>98</v>
      </c>
      <c r="AG910" t="s">
        <v>98</v>
      </c>
      <c r="AH910" t="s">
        <v>118</v>
      </c>
      <c r="AI910" s="1">
        <f>VLOOKUP('Housing Data Set'!AH910, 'Look-Up Tab'!$B$3:$C$8,2,FALSE)</f>
        <v>2</v>
      </c>
      <c r="AJ910" t="s">
        <v>97</v>
      </c>
      <c r="AK910" t="s">
        <v>98</v>
      </c>
      <c r="AL910" t="s">
        <v>130</v>
      </c>
      <c r="AM910" t="s">
        <v>141</v>
      </c>
      <c r="AN910">
        <v>301</v>
      </c>
      <c r="AO910" t="s">
        <v>119</v>
      </c>
      <c r="AP910">
        <v>324</v>
      </c>
      <c r="AQ910">
        <v>239</v>
      </c>
      <c r="AR910">
        <v>864</v>
      </c>
      <c r="AS910" t="s">
        <v>103</v>
      </c>
      <c r="AT910" t="s">
        <v>98</v>
      </c>
      <c r="AU910" t="s">
        <v>105</v>
      </c>
      <c r="AV910" t="s">
        <v>106</v>
      </c>
      <c r="AW910">
        <v>902</v>
      </c>
      <c r="AX910">
        <v>0</v>
      </c>
      <c r="AY910">
        <v>0</v>
      </c>
      <c r="AZ910">
        <v>902</v>
      </c>
      <c r="BA910">
        <v>1</v>
      </c>
      <c r="BB910">
        <v>0</v>
      </c>
      <c r="BC910">
        <v>1</v>
      </c>
      <c r="BD910">
        <v>0</v>
      </c>
      <c r="BE910">
        <v>2</v>
      </c>
      <c r="BF910">
        <v>1</v>
      </c>
      <c r="BG910" t="s">
        <v>98</v>
      </c>
      <c r="BH910" s="1">
        <v>5</v>
      </c>
      <c r="BI910" t="s">
        <v>107</v>
      </c>
      <c r="BJ910" s="2">
        <v>0</v>
      </c>
      <c r="BK910" s="1">
        <f t="shared" si="59"/>
        <v>0</v>
      </c>
      <c r="BL910" t="s">
        <v>83</v>
      </c>
      <c r="BM910" t="s">
        <v>108</v>
      </c>
      <c r="BN910">
        <v>1983</v>
      </c>
      <c r="BO910" t="s">
        <v>102</v>
      </c>
      <c r="BP910">
        <v>2</v>
      </c>
      <c r="BQ910">
        <v>484</v>
      </c>
      <c r="BR910" t="s">
        <v>98</v>
      </c>
      <c r="BS910" t="s">
        <v>98</v>
      </c>
      <c r="BT910" t="s">
        <v>105</v>
      </c>
      <c r="BU910">
        <v>164</v>
      </c>
      <c r="BV910">
        <v>0</v>
      </c>
      <c r="BW910">
        <v>0</v>
      </c>
      <c r="BX910">
        <v>0</v>
      </c>
      <c r="BY910">
        <v>0</v>
      </c>
      <c r="BZ910">
        <v>0</v>
      </c>
      <c r="CA910" t="s">
        <v>83</v>
      </c>
      <c r="CB910" t="s">
        <v>134</v>
      </c>
      <c r="CC910" t="s">
        <v>83</v>
      </c>
      <c r="CD910">
        <v>0</v>
      </c>
      <c r="CE910">
        <v>6</v>
      </c>
      <c r="CF910">
        <v>2006</v>
      </c>
      <c r="CG910" t="s">
        <v>110</v>
      </c>
      <c r="CH910" t="s">
        <v>111</v>
      </c>
      <c r="CI910" s="3">
        <v>131000</v>
      </c>
    </row>
    <row r="911" spans="1:87" x14ac:dyDescent="0.3">
      <c r="A911" s="1">
        <v>910</v>
      </c>
      <c r="B911">
        <v>60</v>
      </c>
      <c r="C911" t="s">
        <v>81</v>
      </c>
      <c r="D911">
        <v>149</v>
      </c>
      <c r="E911" s="1">
        <v>12589</v>
      </c>
      <c r="F911" s="2" t="s">
        <v>82</v>
      </c>
      <c r="G911" s="1">
        <f t="shared" si="56"/>
        <v>1</v>
      </c>
      <c r="H911" t="s">
        <v>83</v>
      </c>
      <c r="I911" t="s">
        <v>160</v>
      </c>
      <c r="J911" t="s">
        <v>85</v>
      </c>
      <c r="K911" t="s">
        <v>86</v>
      </c>
      <c r="L911" t="s">
        <v>87</v>
      </c>
      <c r="M911" t="s">
        <v>88</v>
      </c>
      <c r="N911" t="s">
        <v>193</v>
      </c>
      <c r="O911" t="s">
        <v>90</v>
      </c>
      <c r="P911" t="s">
        <v>90</v>
      </c>
      <c r="Q911" t="s">
        <v>91</v>
      </c>
      <c r="R911" t="s">
        <v>92</v>
      </c>
      <c r="S911">
        <v>6</v>
      </c>
      <c r="T911">
        <v>5</v>
      </c>
      <c r="U911" s="2">
        <v>2005</v>
      </c>
      <c r="V911" s="2">
        <v>2005</v>
      </c>
      <c r="W911" s="1">
        <f t="shared" si="57"/>
        <v>17</v>
      </c>
      <c r="X911" s="1">
        <f t="shared" si="58"/>
        <v>17</v>
      </c>
      <c r="Y911" t="s">
        <v>93</v>
      </c>
      <c r="Z911" t="s">
        <v>94</v>
      </c>
      <c r="AA911" t="s">
        <v>95</v>
      </c>
      <c r="AB911" t="s">
        <v>95</v>
      </c>
      <c r="AC911" t="s">
        <v>117</v>
      </c>
      <c r="AE911">
        <v>0</v>
      </c>
      <c r="AF911" t="s">
        <v>97</v>
      </c>
      <c r="AG911" t="s">
        <v>98</v>
      </c>
      <c r="AH911" t="s">
        <v>99</v>
      </c>
      <c r="AI911" s="1">
        <f>VLOOKUP('Housing Data Set'!AH911, 'Look-Up Tab'!$B$3:$C$8,2,FALSE)</f>
        <v>3</v>
      </c>
      <c r="AJ911" t="s">
        <v>97</v>
      </c>
      <c r="AK911" t="s">
        <v>98</v>
      </c>
      <c r="AL911" t="s">
        <v>100</v>
      </c>
      <c r="AM911" t="s">
        <v>102</v>
      </c>
      <c r="AN911">
        <v>0</v>
      </c>
      <c r="AO911" t="s">
        <v>102</v>
      </c>
      <c r="AP911">
        <v>0</v>
      </c>
      <c r="AQ911">
        <v>742</v>
      </c>
      <c r="AR911">
        <v>742</v>
      </c>
      <c r="AS911" t="s">
        <v>103</v>
      </c>
      <c r="AT911" t="s">
        <v>104</v>
      </c>
      <c r="AU911" t="s">
        <v>105</v>
      </c>
      <c r="AV911" t="s">
        <v>106</v>
      </c>
      <c r="AW911">
        <v>742</v>
      </c>
      <c r="AX911">
        <v>742</v>
      </c>
      <c r="AY911">
        <v>0</v>
      </c>
      <c r="AZ911">
        <v>1484</v>
      </c>
      <c r="BA911">
        <v>0</v>
      </c>
      <c r="BB911">
        <v>0</v>
      </c>
      <c r="BC911">
        <v>2</v>
      </c>
      <c r="BD911">
        <v>1</v>
      </c>
      <c r="BE911">
        <v>3</v>
      </c>
      <c r="BF911">
        <v>1</v>
      </c>
      <c r="BG911" t="s">
        <v>97</v>
      </c>
      <c r="BH911" s="1">
        <v>8</v>
      </c>
      <c r="BI911" t="s">
        <v>107</v>
      </c>
      <c r="BJ911" s="2">
        <v>1</v>
      </c>
      <c r="BK911" s="1">
        <f t="shared" si="59"/>
        <v>1</v>
      </c>
      <c r="BL911" t="s">
        <v>97</v>
      </c>
      <c r="BM911" t="s">
        <v>108</v>
      </c>
      <c r="BN911">
        <v>2005</v>
      </c>
      <c r="BO911" t="s">
        <v>157</v>
      </c>
      <c r="BP911">
        <v>2</v>
      </c>
      <c r="BQ911">
        <v>390</v>
      </c>
      <c r="BR911" t="s">
        <v>98</v>
      </c>
      <c r="BS911" t="s">
        <v>98</v>
      </c>
      <c r="BT911" t="s">
        <v>105</v>
      </c>
      <c r="BU911">
        <v>36</v>
      </c>
      <c r="BV911">
        <v>24</v>
      </c>
      <c r="BW911">
        <v>0</v>
      </c>
      <c r="BX911">
        <v>0</v>
      </c>
      <c r="BY911">
        <v>0</v>
      </c>
      <c r="BZ911">
        <v>0</v>
      </c>
      <c r="CA911" t="s">
        <v>83</v>
      </c>
      <c r="CB911" t="s">
        <v>83</v>
      </c>
      <c r="CC911" t="s">
        <v>83</v>
      </c>
      <c r="CD911">
        <v>0</v>
      </c>
      <c r="CE911">
        <v>6</v>
      </c>
      <c r="CF911">
        <v>2009</v>
      </c>
      <c r="CG911" t="s">
        <v>110</v>
      </c>
      <c r="CH911" t="s">
        <v>111</v>
      </c>
      <c r="CI911" s="3">
        <v>174000</v>
      </c>
    </row>
    <row r="912" spans="1:87" x14ac:dyDescent="0.3">
      <c r="A912" s="1">
        <v>911</v>
      </c>
      <c r="B912">
        <v>90</v>
      </c>
      <c r="C912" t="s">
        <v>81</v>
      </c>
      <c r="D912">
        <v>80</v>
      </c>
      <c r="E912" s="1">
        <v>11600</v>
      </c>
      <c r="F912" s="2" t="s">
        <v>82</v>
      </c>
      <c r="G912" s="1">
        <f t="shared" si="56"/>
        <v>1</v>
      </c>
      <c r="H912" t="s">
        <v>83</v>
      </c>
      <c r="I912" t="s">
        <v>84</v>
      </c>
      <c r="J912" t="s">
        <v>85</v>
      </c>
      <c r="K912" t="s">
        <v>86</v>
      </c>
      <c r="L912" t="s">
        <v>122</v>
      </c>
      <c r="M912" t="s">
        <v>88</v>
      </c>
      <c r="N912" t="s">
        <v>162</v>
      </c>
      <c r="O912" t="s">
        <v>114</v>
      </c>
      <c r="P912" t="s">
        <v>90</v>
      </c>
      <c r="Q912" t="s">
        <v>167</v>
      </c>
      <c r="R912" t="s">
        <v>92</v>
      </c>
      <c r="S912">
        <v>5</v>
      </c>
      <c r="T912">
        <v>5</v>
      </c>
      <c r="U912" s="2">
        <v>1960</v>
      </c>
      <c r="V912" s="2">
        <v>1960</v>
      </c>
      <c r="W912" s="1">
        <f t="shared" si="57"/>
        <v>62</v>
      </c>
      <c r="X912" s="1">
        <f t="shared" si="58"/>
        <v>62</v>
      </c>
      <c r="Y912" t="s">
        <v>93</v>
      </c>
      <c r="Z912" t="s">
        <v>94</v>
      </c>
      <c r="AA912" t="s">
        <v>116</v>
      </c>
      <c r="AB912" t="s">
        <v>116</v>
      </c>
      <c r="AC912" t="s">
        <v>96</v>
      </c>
      <c r="AE912">
        <v>361</v>
      </c>
      <c r="AF912" t="s">
        <v>98</v>
      </c>
      <c r="AG912" t="s">
        <v>98</v>
      </c>
      <c r="AH912" t="s">
        <v>118</v>
      </c>
      <c r="AI912" s="1">
        <f>VLOOKUP('Housing Data Set'!AH912, 'Look-Up Tab'!$B$3:$C$8,2,FALSE)</f>
        <v>2</v>
      </c>
      <c r="AJ912" t="s">
        <v>98</v>
      </c>
      <c r="AK912" t="s">
        <v>98</v>
      </c>
      <c r="AL912" t="s">
        <v>100</v>
      </c>
      <c r="AM912" t="s">
        <v>153</v>
      </c>
      <c r="AN912">
        <v>443</v>
      </c>
      <c r="AO912" t="s">
        <v>102</v>
      </c>
      <c r="AP912">
        <v>0</v>
      </c>
      <c r="AQ912">
        <v>662</v>
      </c>
      <c r="AR912">
        <v>1105</v>
      </c>
      <c r="AS912" t="s">
        <v>103</v>
      </c>
      <c r="AT912" t="s">
        <v>98</v>
      </c>
      <c r="AU912" t="s">
        <v>105</v>
      </c>
      <c r="AV912" t="s">
        <v>164</v>
      </c>
      <c r="AW912">
        <v>1105</v>
      </c>
      <c r="AX912">
        <v>1169</v>
      </c>
      <c r="AY912">
        <v>0</v>
      </c>
      <c r="AZ912">
        <v>2274</v>
      </c>
      <c r="BA912">
        <v>0</v>
      </c>
      <c r="BB912">
        <v>0</v>
      </c>
      <c r="BC912">
        <v>2</v>
      </c>
      <c r="BD912">
        <v>0</v>
      </c>
      <c r="BE912">
        <v>5</v>
      </c>
      <c r="BF912">
        <v>2</v>
      </c>
      <c r="BG912" t="s">
        <v>98</v>
      </c>
      <c r="BH912" s="1">
        <v>12</v>
      </c>
      <c r="BI912" t="s">
        <v>107</v>
      </c>
      <c r="BJ912" s="2">
        <v>0</v>
      </c>
      <c r="BK912" s="1">
        <f t="shared" si="59"/>
        <v>0</v>
      </c>
      <c r="BL912" t="s">
        <v>83</v>
      </c>
      <c r="BM912" t="s">
        <v>127</v>
      </c>
      <c r="BN912">
        <v>1960</v>
      </c>
      <c r="BO912" t="s">
        <v>102</v>
      </c>
      <c r="BP912">
        <v>2</v>
      </c>
      <c r="BQ912">
        <v>480</v>
      </c>
      <c r="BR912" t="s">
        <v>98</v>
      </c>
      <c r="BS912" t="s">
        <v>98</v>
      </c>
      <c r="BT912" t="s">
        <v>105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 t="s">
        <v>83</v>
      </c>
      <c r="CB912" t="s">
        <v>83</v>
      </c>
      <c r="CC912" t="s">
        <v>83</v>
      </c>
      <c r="CD912">
        <v>0</v>
      </c>
      <c r="CE912">
        <v>1</v>
      </c>
      <c r="CF912">
        <v>2010</v>
      </c>
      <c r="CG912" t="s">
        <v>110</v>
      </c>
      <c r="CH912" t="s">
        <v>111</v>
      </c>
      <c r="CI912" s="3">
        <v>154300</v>
      </c>
    </row>
    <row r="913" spans="1:87" x14ac:dyDescent="0.3">
      <c r="A913" s="1">
        <v>912</v>
      </c>
      <c r="B913">
        <v>20</v>
      </c>
      <c r="C913" t="s">
        <v>81</v>
      </c>
      <c r="D913" t="s">
        <v>83</v>
      </c>
      <c r="E913" s="1">
        <v>9286</v>
      </c>
      <c r="F913" s="2" t="s">
        <v>82</v>
      </c>
      <c r="G913" s="1">
        <f t="shared" si="56"/>
        <v>1</v>
      </c>
      <c r="H913" t="s">
        <v>83</v>
      </c>
      <c r="I913" t="s">
        <v>120</v>
      </c>
      <c r="J913" t="s">
        <v>85</v>
      </c>
      <c r="K913" t="s">
        <v>86</v>
      </c>
      <c r="L913" t="s">
        <v>166</v>
      </c>
      <c r="M913" t="s">
        <v>194</v>
      </c>
      <c r="N913" t="s">
        <v>89</v>
      </c>
      <c r="O913" t="s">
        <v>90</v>
      </c>
      <c r="P913" t="s">
        <v>90</v>
      </c>
      <c r="Q913" t="s">
        <v>91</v>
      </c>
      <c r="R913" t="s">
        <v>115</v>
      </c>
      <c r="S913">
        <v>5</v>
      </c>
      <c r="T913">
        <v>7</v>
      </c>
      <c r="U913" s="2">
        <v>1977</v>
      </c>
      <c r="V913" s="2">
        <v>1989</v>
      </c>
      <c r="W913" s="1">
        <f t="shared" si="57"/>
        <v>45</v>
      </c>
      <c r="X913" s="1">
        <f t="shared" si="58"/>
        <v>33</v>
      </c>
      <c r="Y913" t="s">
        <v>93</v>
      </c>
      <c r="Z913" t="s">
        <v>94</v>
      </c>
      <c r="AA913" t="s">
        <v>140</v>
      </c>
      <c r="AB913" t="s">
        <v>161</v>
      </c>
      <c r="AC913" t="s">
        <v>117</v>
      </c>
      <c r="AE913">
        <v>0</v>
      </c>
      <c r="AF913" t="s">
        <v>98</v>
      </c>
      <c r="AG913" t="s">
        <v>98</v>
      </c>
      <c r="AH913" t="s">
        <v>118</v>
      </c>
      <c r="AI913" s="1">
        <f>VLOOKUP('Housing Data Set'!AH913, 'Look-Up Tab'!$B$3:$C$8,2,FALSE)</f>
        <v>2</v>
      </c>
      <c r="AJ913" t="s">
        <v>97</v>
      </c>
      <c r="AK913" t="s">
        <v>97</v>
      </c>
      <c r="AL913" t="s">
        <v>130</v>
      </c>
      <c r="AM913" t="s">
        <v>119</v>
      </c>
      <c r="AN913">
        <v>196</v>
      </c>
      <c r="AO913" t="s">
        <v>102</v>
      </c>
      <c r="AP913">
        <v>0</v>
      </c>
      <c r="AQ913">
        <v>1072</v>
      </c>
      <c r="AR913">
        <v>1268</v>
      </c>
      <c r="AS913" t="s">
        <v>103</v>
      </c>
      <c r="AT913" t="s">
        <v>98</v>
      </c>
      <c r="AU913" t="s">
        <v>105</v>
      </c>
      <c r="AV913" t="s">
        <v>106</v>
      </c>
      <c r="AW913">
        <v>1268</v>
      </c>
      <c r="AX913">
        <v>0</v>
      </c>
      <c r="AY913">
        <v>0</v>
      </c>
      <c r="AZ913">
        <v>1268</v>
      </c>
      <c r="BA913">
        <v>0</v>
      </c>
      <c r="BB913">
        <v>0</v>
      </c>
      <c r="BC913">
        <v>1</v>
      </c>
      <c r="BD913">
        <v>1</v>
      </c>
      <c r="BE913">
        <v>3</v>
      </c>
      <c r="BF913">
        <v>1</v>
      </c>
      <c r="BG913" t="s">
        <v>97</v>
      </c>
      <c r="BH913" s="1">
        <v>5</v>
      </c>
      <c r="BI913" t="s">
        <v>107</v>
      </c>
      <c r="BJ913" s="2">
        <v>0</v>
      </c>
      <c r="BK913" s="1">
        <f t="shared" si="59"/>
        <v>0</v>
      </c>
      <c r="BL913" t="s">
        <v>83</v>
      </c>
      <c r="BM913" t="s">
        <v>127</v>
      </c>
      <c r="BN913">
        <v>1978</v>
      </c>
      <c r="BO913" t="s">
        <v>102</v>
      </c>
      <c r="BP913">
        <v>1</v>
      </c>
      <c r="BQ913">
        <v>252</v>
      </c>
      <c r="BR913" t="s">
        <v>98</v>
      </c>
      <c r="BS913" t="s">
        <v>98</v>
      </c>
      <c r="BT913" t="s">
        <v>105</v>
      </c>
      <c r="BU913">
        <v>173</v>
      </c>
      <c r="BV913">
        <v>0</v>
      </c>
      <c r="BW913">
        <v>0</v>
      </c>
      <c r="BX913">
        <v>0</v>
      </c>
      <c r="BY913">
        <v>0</v>
      </c>
      <c r="BZ913">
        <v>0</v>
      </c>
      <c r="CA913" t="s">
        <v>83</v>
      </c>
      <c r="CB913" t="s">
        <v>83</v>
      </c>
      <c r="CC913" t="s">
        <v>83</v>
      </c>
      <c r="CD913">
        <v>0</v>
      </c>
      <c r="CE913">
        <v>10</v>
      </c>
      <c r="CF913">
        <v>2009</v>
      </c>
      <c r="CG913" t="s">
        <v>110</v>
      </c>
      <c r="CH913" t="s">
        <v>111</v>
      </c>
      <c r="CI913" s="3">
        <v>143500</v>
      </c>
    </row>
    <row r="914" spans="1:87" x14ac:dyDescent="0.3">
      <c r="A914" s="1">
        <v>913</v>
      </c>
      <c r="B914">
        <v>30</v>
      </c>
      <c r="C914" t="s">
        <v>142</v>
      </c>
      <c r="D914">
        <v>51</v>
      </c>
      <c r="E914" s="1">
        <v>6120</v>
      </c>
      <c r="F914" s="2" t="s">
        <v>82</v>
      </c>
      <c r="G914" s="1">
        <f t="shared" si="56"/>
        <v>1</v>
      </c>
      <c r="H914" t="s">
        <v>83</v>
      </c>
      <c r="I914" t="s">
        <v>84</v>
      </c>
      <c r="J914" t="s">
        <v>85</v>
      </c>
      <c r="K914" t="s">
        <v>86</v>
      </c>
      <c r="L914" t="s">
        <v>87</v>
      </c>
      <c r="M914" t="s">
        <v>88</v>
      </c>
      <c r="N914" t="s">
        <v>148</v>
      </c>
      <c r="O914" t="s">
        <v>90</v>
      </c>
      <c r="P914" t="s">
        <v>90</v>
      </c>
      <c r="Q914" t="s">
        <v>91</v>
      </c>
      <c r="R914" t="s">
        <v>115</v>
      </c>
      <c r="S914">
        <v>5</v>
      </c>
      <c r="T914">
        <v>7</v>
      </c>
      <c r="U914" s="2">
        <v>1925</v>
      </c>
      <c r="V914" s="2">
        <v>1950</v>
      </c>
      <c r="W914" s="1">
        <f t="shared" si="57"/>
        <v>97</v>
      </c>
      <c r="X914" s="1">
        <f t="shared" si="58"/>
        <v>72</v>
      </c>
      <c r="Y914" t="s">
        <v>93</v>
      </c>
      <c r="Z914" t="s">
        <v>94</v>
      </c>
      <c r="AA914" t="s">
        <v>116</v>
      </c>
      <c r="AB914" t="s">
        <v>116</v>
      </c>
      <c r="AC914" t="s">
        <v>117</v>
      </c>
      <c r="AE914">
        <v>0</v>
      </c>
      <c r="AF914" t="s">
        <v>98</v>
      </c>
      <c r="AG914" t="s">
        <v>98</v>
      </c>
      <c r="AH914" t="s">
        <v>126</v>
      </c>
      <c r="AI914" s="1">
        <f>VLOOKUP('Housing Data Set'!AH914, 'Look-Up Tab'!$B$3:$C$8,2,FALSE)</f>
        <v>1</v>
      </c>
      <c r="AJ914" t="s">
        <v>98</v>
      </c>
      <c r="AK914" t="s">
        <v>98</v>
      </c>
      <c r="AL914" t="s">
        <v>100</v>
      </c>
      <c r="AM914" t="s">
        <v>153</v>
      </c>
      <c r="AN914">
        <v>489</v>
      </c>
      <c r="AO914" t="s">
        <v>102</v>
      </c>
      <c r="AP914">
        <v>0</v>
      </c>
      <c r="AQ914">
        <v>279</v>
      </c>
      <c r="AR914">
        <v>768</v>
      </c>
      <c r="AS914" t="s">
        <v>103</v>
      </c>
      <c r="AT914" t="s">
        <v>98</v>
      </c>
      <c r="AU914" t="s">
        <v>177</v>
      </c>
      <c r="AV914" t="s">
        <v>106</v>
      </c>
      <c r="AW914">
        <v>1015</v>
      </c>
      <c r="AX914">
        <v>0</v>
      </c>
      <c r="AY914">
        <v>0</v>
      </c>
      <c r="AZ914">
        <v>1015</v>
      </c>
      <c r="BA914">
        <v>0</v>
      </c>
      <c r="BB914">
        <v>0</v>
      </c>
      <c r="BC914">
        <v>1</v>
      </c>
      <c r="BD914">
        <v>0</v>
      </c>
      <c r="BE914">
        <v>3</v>
      </c>
      <c r="BF914">
        <v>1</v>
      </c>
      <c r="BG914" t="s">
        <v>98</v>
      </c>
      <c r="BH914" s="1">
        <v>6</v>
      </c>
      <c r="BI914" t="s">
        <v>146</v>
      </c>
      <c r="BJ914" s="2">
        <v>0</v>
      </c>
      <c r="BK914" s="1">
        <f t="shared" si="59"/>
        <v>0</v>
      </c>
      <c r="BL914" t="s">
        <v>83</v>
      </c>
      <c r="BM914" t="s">
        <v>127</v>
      </c>
      <c r="BN914">
        <v>1925</v>
      </c>
      <c r="BO914" t="s">
        <v>102</v>
      </c>
      <c r="BP914">
        <v>1</v>
      </c>
      <c r="BQ914">
        <v>450</v>
      </c>
      <c r="BR914" t="s">
        <v>98</v>
      </c>
      <c r="BS914" t="s">
        <v>98</v>
      </c>
      <c r="BT914" t="s">
        <v>105</v>
      </c>
      <c r="BU914">
        <v>0</v>
      </c>
      <c r="BV914">
        <v>0</v>
      </c>
      <c r="BW914">
        <v>112</v>
      </c>
      <c r="BX914">
        <v>0</v>
      </c>
      <c r="BY914">
        <v>120</v>
      </c>
      <c r="BZ914">
        <v>0</v>
      </c>
      <c r="CA914" t="s">
        <v>83</v>
      </c>
      <c r="CB914" t="s">
        <v>134</v>
      </c>
      <c r="CC914" t="s">
        <v>135</v>
      </c>
      <c r="CD914">
        <v>620</v>
      </c>
      <c r="CE914">
        <v>7</v>
      </c>
      <c r="CF914">
        <v>2006</v>
      </c>
      <c r="CG914" t="s">
        <v>110</v>
      </c>
      <c r="CH914" t="s">
        <v>128</v>
      </c>
      <c r="CI914" s="3">
        <v>88000</v>
      </c>
    </row>
    <row r="915" spans="1:87" x14ac:dyDescent="0.3">
      <c r="A915" s="1">
        <v>914</v>
      </c>
      <c r="B915">
        <v>90</v>
      </c>
      <c r="C915" t="s">
        <v>239</v>
      </c>
      <c r="D915">
        <v>82</v>
      </c>
      <c r="E915" s="1">
        <v>6270</v>
      </c>
      <c r="F915" s="2" t="s">
        <v>82</v>
      </c>
      <c r="G915" s="1">
        <f t="shared" si="56"/>
        <v>1</v>
      </c>
      <c r="H915" t="s">
        <v>83</v>
      </c>
      <c r="I915" t="s">
        <v>84</v>
      </c>
      <c r="J915" t="s">
        <v>199</v>
      </c>
      <c r="K915" t="s">
        <v>86</v>
      </c>
      <c r="L915" t="s">
        <v>87</v>
      </c>
      <c r="M915" t="s">
        <v>88</v>
      </c>
      <c r="N915" t="s">
        <v>123</v>
      </c>
      <c r="O915" t="s">
        <v>90</v>
      </c>
      <c r="P915" t="s">
        <v>90</v>
      </c>
      <c r="Q915" t="s">
        <v>167</v>
      </c>
      <c r="R915" t="s">
        <v>92</v>
      </c>
      <c r="S915">
        <v>5</v>
      </c>
      <c r="T915">
        <v>6</v>
      </c>
      <c r="U915" s="2">
        <v>1949</v>
      </c>
      <c r="V915" s="2">
        <v>1950</v>
      </c>
      <c r="W915" s="1">
        <f t="shared" si="57"/>
        <v>73</v>
      </c>
      <c r="X915" s="1">
        <f t="shared" si="58"/>
        <v>72</v>
      </c>
      <c r="Y915" t="s">
        <v>93</v>
      </c>
      <c r="Z915" t="s">
        <v>94</v>
      </c>
      <c r="AA915" t="s">
        <v>116</v>
      </c>
      <c r="AB915" t="s">
        <v>116</v>
      </c>
      <c r="AC915" t="s">
        <v>117</v>
      </c>
      <c r="AE915">
        <v>0</v>
      </c>
      <c r="AF915" t="s">
        <v>98</v>
      </c>
      <c r="AG915" t="s">
        <v>98</v>
      </c>
      <c r="AH915" t="s">
        <v>118</v>
      </c>
      <c r="AI915" s="1">
        <f>VLOOKUP('Housing Data Set'!AH915, 'Look-Up Tab'!$B$3:$C$8,2,FALSE)</f>
        <v>2</v>
      </c>
      <c r="AJ915" t="s">
        <v>98</v>
      </c>
      <c r="AK915" t="s">
        <v>98</v>
      </c>
      <c r="AL915" t="s">
        <v>100</v>
      </c>
      <c r="AM915" t="s">
        <v>141</v>
      </c>
      <c r="AN915">
        <v>284</v>
      </c>
      <c r="AO915" t="s">
        <v>102</v>
      </c>
      <c r="AP915">
        <v>0</v>
      </c>
      <c r="AQ915">
        <v>717</v>
      </c>
      <c r="AR915">
        <v>1001</v>
      </c>
      <c r="AS915" t="s">
        <v>103</v>
      </c>
      <c r="AT915" t="s">
        <v>98</v>
      </c>
      <c r="AU915" t="s">
        <v>177</v>
      </c>
      <c r="AV915" t="s">
        <v>164</v>
      </c>
      <c r="AW915">
        <v>1001</v>
      </c>
      <c r="AX915">
        <v>1001</v>
      </c>
      <c r="AY915">
        <v>0</v>
      </c>
      <c r="AZ915">
        <v>2002</v>
      </c>
      <c r="BA915">
        <v>0</v>
      </c>
      <c r="BB915">
        <v>0</v>
      </c>
      <c r="BC915">
        <v>2</v>
      </c>
      <c r="BD915">
        <v>0</v>
      </c>
      <c r="BE915">
        <v>4</v>
      </c>
      <c r="BF915">
        <v>2</v>
      </c>
      <c r="BG915" t="s">
        <v>98</v>
      </c>
      <c r="BH915" s="1">
        <v>8</v>
      </c>
      <c r="BI915" t="s">
        <v>107</v>
      </c>
      <c r="BJ915" s="2">
        <v>0</v>
      </c>
      <c r="BK915" s="1">
        <f t="shared" si="59"/>
        <v>0</v>
      </c>
      <c r="BL915" t="s">
        <v>83</v>
      </c>
      <c r="BM915" t="s">
        <v>217</v>
      </c>
      <c r="BN915">
        <v>1949</v>
      </c>
      <c r="BO915" t="s">
        <v>102</v>
      </c>
      <c r="BP915">
        <v>3</v>
      </c>
      <c r="BQ915">
        <v>871</v>
      </c>
      <c r="BR915" t="s">
        <v>98</v>
      </c>
      <c r="BS915" t="s">
        <v>98</v>
      </c>
      <c r="BT915" t="s">
        <v>105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 t="s">
        <v>83</v>
      </c>
      <c r="CB915" t="s">
        <v>83</v>
      </c>
      <c r="CC915" t="s">
        <v>83</v>
      </c>
      <c r="CD915">
        <v>0</v>
      </c>
      <c r="CE915">
        <v>8</v>
      </c>
      <c r="CF915">
        <v>2007</v>
      </c>
      <c r="CG915" t="s">
        <v>110</v>
      </c>
      <c r="CH915" t="s">
        <v>111</v>
      </c>
      <c r="CI915" s="3">
        <v>145000</v>
      </c>
    </row>
    <row r="916" spans="1:87" x14ac:dyDescent="0.3">
      <c r="A916" s="1">
        <v>915</v>
      </c>
      <c r="B916">
        <v>160</v>
      </c>
      <c r="C916" t="s">
        <v>192</v>
      </c>
      <c r="D916">
        <v>30</v>
      </c>
      <c r="E916" s="1">
        <v>3000</v>
      </c>
      <c r="F916" s="2" t="s">
        <v>82</v>
      </c>
      <c r="G916" s="1">
        <f t="shared" si="56"/>
        <v>1</v>
      </c>
      <c r="H916" t="s">
        <v>82</v>
      </c>
      <c r="I916" t="s">
        <v>84</v>
      </c>
      <c r="J916" t="s">
        <v>85</v>
      </c>
      <c r="K916" t="s">
        <v>86</v>
      </c>
      <c r="L916" t="s">
        <v>87</v>
      </c>
      <c r="M916" t="s">
        <v>88</v>
      </c>
      <c r="N916" t="s">
        <v>136</v>
      </c>
      <c r="O916" t="s">
        <v>90</v>
      </c>
      <c r="P916" t="s">
        <v>90</v>
      </c>
      <c r="Q916" t="s">
        <v>179</v>
      </c>
      <c r="R916" t="s">
        <v>92</v>
      </c>
      <c r="S916">
        <v>6</v>
      </c>
      <c r="T916">
        <v>5</v>
      </c>
      <c r="U916" s="2">
        <v>2009</v>
      </c>
      <c r="V916" s="2">
        <v>2009</v>
      </c>
      <c r="W916" s="1">
        <f t="shared" si="57"/>
        <v>13</v>
      </c>
      <c r="X916" s="1">
        <f t="shared" si="58"/>
        <v>13</v>
      </c>
      <c r="Y916" t="s">
        <v>93</v>
      </c>
      <c r="Z916" t="s">
        <v>94</v>
      </c>
      <c r="AA916" t="s">
        <v>95</v>
      </c>
      <c r="AB916" t="s">
        <v>95</v>
      </c>
      <c r="AC916" t="s">
        <v>137</v>
      </c>
      <c r="AE916">
        <v>76</v>
      </c>
      <c r="AF916" t="s">
        <v>97</v>
      </c>
      <c r="AG916" t="s">
        <v>98</v>
      </c>
      <c r="AH916" t="s">
        <v>99</v>
      </c>
      <c r="AI916" s="1">
        <f>VLOOKUP('Housing Data Set'!AH916, 'Look-Up Tab'!$B$3:$C$8,2,FALSE)</f>
        <v>3</v>
      </c>
      <c r="AJ916" t="s">
        <v>97</v>
      </c>
      <c r="AK916" t="s">
        <v>98</v>
      </c>
      <c r="AL916" t="s">
        <v>130</v>
      </c>
      <c r="AM916" t="s">
        <v>101</v>
      </c>
      <c r="AN916">
        <v>294</v>
      </c>
      <c r="AO916" t="s">
        <v>102</v>
      </c>
      <c r="AP916">
        <v>0</v>
      </c>
      <c r="AQ916">
        <v>318</v>
      </c>
      <c r="AR916">
        <v>612</v>
      </c>
      <c r="AS916" t="s">
        <v>103</v>
      </c>
      <c r="AT916" t="s">
        <v>104</v>
      </c>
      <c r="AU916" t="s">
        <v>105</v>
      </c>
      <c r="AV916" t="s">
        <v>106</v>
      </c>
      <c r="AW916">
        <v>612</v>
      </c>
      <c r="AX916">
        <v>612</v>
      </c>
      <c r="AY916">
        <v>0</v>
      </c>
      <c r="AZ916">
        <v>1224</v>
      </c>
      <c r="BA916">
        <v>0</v>
      </c>
      <c r="BB916">
        <v>0</v>
      </c>
      <c r="BC916">
        <v>2</v>
      </c>
      <c r="BD916">
        <v>1</v>
      </c>
      <c r="BE916">
        <v>2</v>
      </c>
      <c r="BF916">
        <v>1</v>
      </c>
      <c r="BG916" t="s">
        <v>97</v>
      </c>
      <c r="BH916" s="1">
        <v>4</v>
      </c>
      <c r="BI916" t="s">
        <v>107</v>
      </c>
      <c r="BJ916" s="2">
        <v>0</v>
      </c>
      <c r="BK916" s="1">
        <f t="shared" si="59"/>
        <v>0</v>
      </c>
      <c r="BL916" t="s">
        <v>83</v>
      </c>
      <c r="BM916" t="s">
        <v>127</v>
      </c>
      <c r="BN916">
        <v>2009</v>
      </c>
      <c r="BO916" t="s">
        <v>109</v>
      </c>
      <c r="BP916">
        <v>2</v>
      </c>
      <c r="BQ916">
        <v>528</v>
      </c>
      <c r="BR916" t="s">
        <v>98</v>
      </c>
      <c r="BS916" t="s">
        <v>98</v>
      </c>
      <c r="BT916" t="s">
        <v>105</v>
      </c>
      <c r="BU916">
        <v>0</v>
      </c>
      <c r="BV916">
        <v>234</v>
      </c>
      <c r="BW916">
        <v>0</v>
      </c>
      <c r="BX916">
        <v>0</v>
      </c>
      <c r="BY916">
        <v>0</v>
      </c>
      <c r="BZ916">
        <v>0</v>
      </c>
      <c r="CA916" t="s">
        <v>83</v>
      </c>
      <c r="CB916" t="s">
        <v>83</v>
      </c>
      <c r="CC916" t="s">
        <v>83</v>
      </c>
      <c r="CD916">
        <v>0</v>
      </c>
      <c r="CE916">
        <v>6</v>
      </c>
      <c r="CF916">
        <v>2009</v>
      </c>
      <c r="CG916" t="s">
        <v>158</v>
      </c>
      <c r="CH916" t="s">
        <v>159</v>
      </c>
      <c r="CI916" s="3">
        <v>173733</v>
      </c>
    </row>
    <row r="917" spans="1:87" x14ac:dyDescent="0.3">
      <c r="A917" s="1">
        <v>916</v>
      </c>
      <c r="B917">
        <v>160</v>
      </c>
      <c r="C917" t="s">
        <v>142</v>
      </c>
      <c r="D917">
        <v>21</v>
      </c>
      <c r="E917" s="1">
        <v>2001</v>
      </c>
      <c r="F917" s="2" t="s">
        <v>82</v>
      </c>
      <c r="G917" s="1">
        <f t="shared" si="56"/>
        <v>1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88</v>
      </c>
      <c r="N917" t="s">
        <v>178</v>
      </c>
      <c r="O917" t="s">
        <v>90</v>
      </c>
      <c r="P917" t="s">
        <v>90</v>
      </c>
      <c r="Q917" t="s">
        <v>198</v>
      </c>
      <c r="R917" t="s">
        <v>92</v>
      </c>
      <c r="S917">
        <v>4</v>
      </c>
      <c r="T917">
        <v>5</v>
      </c>
      <c r="U917" s="2">
        <v>1970</v>
      </c>
      <c r="V917" s="2">
        <v>1970</v>
      </c>
      <c r="W917" s="1">
        <f t="shared" si="57"/>
        <v>52</v>
      </c>
      <c r="X917" s="1">
        <f t="shared" si="58"/>
        <v>52</v>
      </c>
      <c r="Y917" t="s">
        <v>93</v>
      </c>
      <c r="Z917" t="s">
        <v>94</v>
      </c>
      <c r="AA917" t="s">
        <v>180</v>
      </c>
      <c r="AB917" t="s">
        <v>181</v>
      </c>
      <c r="AC917" t="s">
        <v>96</v>
      </c>
      <c r="AE917">
        <v>80</v>
      </c>
      <c r="AF917" t="s">
        <v>98</v>
      </c>
      <c r="AG917" t="s">
        <v>98</v>
      </c>
      <c r="AH917" t="s">
        <v>118</v>
      </c>
      <c r="AI917" s="1">
        <f>VLOOKUP('Housing Data Set'!AH917, 'Look-Up Tab'!$B$3:$C$8,2,FALSE)</f>
        <v>2</v>
      </c>
      <c r="AJ917" t="s">
        <v>98</v>
      </c>
      <c r="AK917" t="s">
        <v>98</v>
      </c>
      <c r="AL917" t="s">
        <v>100</v>
      </c>
      <c r="AM917" t="s">
        <v>102</v>
      </c>
      <c r="AN917">
        <v>0</v>
      </c>
      <c r="AO917" t="s">
        <v>102</v>
      </c>
      <c r="AP917">
        <v>0</v>
      </c>
      <c r="AQ917">
        <v>546</v>
      </c>
      <c r="AR917">
        <v>546</v>
      </c>
      <c r="AS917" t="s">
        <v>103</v>
      </c>
      <c r="AT917" t="s">
        <v>147</v>
      </c>
      <c r="AU917" t="s">
        <v>105</v>
      </c>
      <c r="AV917" t="s">
        <v>106</v>
      </c>
      <c r="AW917">
        <v>546</v>
      </c>
      <c r="AX917">
        <v>546</v>
      </c>
      <c r="AY917">
        <v>0</v>
      </c>
      <c r="AZ917">
        <v>1092</v>
      </c>
      <c r="BA917">
        <v>0</v>
      </c>
      <c r="BB917">
        <v>0</v>
      </c>
      <c r="BC917">
        <v>1</v>
      </c>
      <c r="BD917">
        <v>1</v>
      </c>
      <c r="BE917">
        <v>3</v>
      </c>
      <c r="BF917">
        <v>1</v>
      </c>
      <c r="BG917" t="s">
        <v>98</v>
      </c>
      <c r="BH917" s="1">
        <v>6</v>
      </c>
      <c r="BI917" t="s">
        <v>107</v>
      </c>
      <c r="BJ917" s="2">
        <v>0</v>
      </c>
      <c r="BK917" s="1">
        <f t="shared" si="59"/>
        <v>0</v>
      </c>
      <c r="BL917" t="s">
        <v>83</v>
      </c>
      <c r="BM917" t="s">
        <v>108</v>
      </c>
      <c r="BN917">
        <v>1970</v>
      </c>
      <c r="BO917" t="s">
        <v>102</v>
      </c>
      <c r="BP917">
        <v>1</v>
      </c>
      <c r="BQ917">
        <v>286</v>
      </c>
      <c r="BR917" t="s">
        <v>98</v>
      </c>
      <c r="BS917" t="s">
        <v>98</v>
      </c>
      <c r="BT917" t="s">
        <v>105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 t="s">
        <v>83</v>
      </c>
      <c r="CB917" t="s">
        <v>83</v>
      </c>
      <c r="CC917" t="s">
        <v>83</v>
      </c>
      <c r="CD917">
        <v>0</v>
      </c>
      <c r="CE917">
        <v>1</v>
      </c>
      <c r="CF917">
        <v>2007</v>
      </c>
      <c r="CG917" t="s">
        <v>110</v>
      </c>
      <c r="CH917" t="s">
        <v>111</v>
      </c>
      <c r="CI917" s="3">
        <v>75000</v>
      </c>
    </row>
    <row r="918" spans="1:87" x14ac:dyDescent="0.3">
      <c r="A918" s="1">
        <v>917</v>
      </c>
      <c r="B918">
        <v>20</v>
      </c>
      <c r="C918" t="s">
        <v>183</v>
      </c>
      <c r="D918">
        <v>50</v>
      </c>
      <c r="E918" s="1">
        <v>9000</v>
      </c>
      <c r="F918" s="2" t="s">
        <v>82</v>
      </c>
      <c r="G918" s="1">
        <f t="shared" si="56"/>
        <v>1</v>
      </c>
      <c r="H918" t="s">
        <v>83</v>
      </c>
      <c r="I918" t="s">
        <v>84</v>
      </c>
      <c r="J918" t="s">
        <v>85</v>
      </c>
      <c r="K918" t="s">
        <v>86</v>
      </c>
      <c r="L918" t="s">
        <v>87</v>
      </c>
      <c r="M918" t="s">
        <v>88</v>
      </c>
      <c r="N918" t="s">
        <v>176</v>
      </c>
      <c r="O918" t="s">
        <v>90</v>
      </c>
      <c r="P918" t="s">
        <v>90</v>
      </c>
      <c r="Q918" t="s">
        <v>91</v>
      </c>
      <c r="R918" t="s">
        <v>115</v>
      </c>
      <c r="S918">
        <v>2</v>
      </c>
      <c r="T918">
        <v>3</v>
      </c>
      <c r="U918" s="2">
        <v>1949</v>
      </c>
      <c r="V918" s="2">
        <v>1950</v>
      </c>
      <c r="W918" s="1">
        <f t="shared" si="57"/>
        <v>73</v>
      </c>
      <c r="X918" s="1">
        <f t="shared" si="58"/>
        <v>72</v>
      </c>
      <c r="Y918" t="s">
        <v>93</v>
      </c>
      <c r="Z918" t="s">
        <v>94</v>
      </c>
      <c r="AA918" t="s">
        <v>186</v>
      </c>
      <c r="AB918" t="s">
        <v>186</v>
      </c>
      <c r="AC918" t="s">
        <v>117</v>
      </c>
      <c r="AE918">
        <v>0</v>
      </c>
      <c r="AF918" t="s">
        <v>98</v>
      </c>
      <c r="AG918" t="s">
        <v>98</v>
      </c>
      <c r="AH918" t="s">
        <v>118</v>
      </c>
      <c r="AI918" s="1">
        <f>VLOOKUP('Housing Data Set'!AH918, 'Look-Up Tab'!$B$3:$C$8,2,FALSE)</f>
        <v>2</v>
      </c>
      <c r="AJ918" t="s">
        <v>98</v>
      </c>
      <c r="AK918" t="s">
        <v>98</v>
      </c>
      <c r="AL918" t="s">
        <v>130</v>
      </c>
      <c r="AM918" t="s">
        <v>141</v>
      </c>
      <c r="AN918">
        <v>50</v>
      </c>
      <c r="AO918" t="s">
        <v>102</v>
      </c>
      <c r="AP918">
        <v>0</v>
      </c>
      <c r="AQ918">
        <v>430</v>
      </c>
      <c r="AR918">
        <v>480</v>
      </c>
      <c r="AS918" t="s">
        <v>103</v>
      </c>
      <c r="AT918" t="s">
        <v>98</v>
      </c>
      <c r="AU918" t="s">
        <v>177</v>
      </c>
      <c r="AV918" t="s">
        <v>164</v>
      </c>
      <c r="AW918">
        <v>480</v>
      </c>
      <c r="AX918">
        <v>0</v>
      </c>
      <c r="AY918">
        <v>0</v>
      </c>
      <c r="AZ918">
        <v>480</v>
      </c>
      <c r="BA918">
        <v>1</v>
      </c>
      <c r="BB918">
        <v>0</v>
      </c>
      <c r="BC918">
        <v>0</v>
      </c>
      <c r="BD918">
        <v>0</v>
      </c>
      <c r="BE918">
        <v>1</v>
      </c>
      <c r="BF918">
        <v>1</v>
      </c>
      <c r="BG918" t="s">
        <v>98</v>
      </c>
      <c r="BH918" s="1">
        <v>4</v>
      </c>
      <c r="BI918" t="s">
        <v>107</v>
      </c>
      <c r="BJ918" s="2">
        <v>0</v>
      </c>
      <c r="BK918" s="1">
        <f t="shared" si="59"/>
        <v>0</v>
      </c>
      <c r="BL918" t="s">
        <v>83</v>
      </c>
      <c r="BM918" t="s">
        <v>127</v>
      </c>
      <c r="BN918">
        <v>1958</v>
      </c>
      <c r="BO918" t="s">
        <v>102</v>
      </c>
      <c r="BP918">
        <v>1</v>
      </c>
      <c r="BQ918">
        <v>308</v>
      </c>
      <c r="BR918" t="s">
        <v>98</v>
      </c>
      <c r="BS918" t="s">
        <v>98</v>
      </c>
      <c r="BT918" t="s">
        <v>105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 t="s">
        <v>83</v>
      </c>
      <c r="CB918" t="s">
        <v>83</v>
      </c>
      <c r="CC918" t="s">
        <v>83</v>
      </c>
      <c r="CD918">
        <v>0</v>
      </c>
      <c r="CE918">
        <v>10</v>
      </c>
      <c r="CF918">
        <v>2006</v>
      </c>
      <c r="CG918" t="s">
        <v>110</v>
      </c>
      <c r="CH918" t="s">
        <v>128</v>
      </c>
      <c r="CI918" s="3">
        <v>35311</v>
      </c>
    </row>
    <row r="919" spans="1:87" x14ac:dyDescent="0.3">
      <c r="A919" s="1">
        <v>918</v>
      </c>
      <c r="B919">
        <v>20</v>
      </c>
      <c r="C919" t="s">
        <v>81</v>
      </c>
      <c r="D919" t="s">
        <v>83</v>
      </c>
      <c r="E919" s="1">
        <v>17140</v>
      </c>
      <c r="F919" s="2" t="s">
        <v>82</v>
      </c>
      <c r="G919" s="1">
        <f t="shared" si="56"/>
        <v>1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88</v>
      </c>
      <c r="N919" t="s">
        <v>185</v>
      </c>
      <c r="O919" t="s">
        <v>90</v>
      </c>
      <c r="P919" t="s">
        <v>90</v>
      </c>
      <c r="Q919" t="s">
        <v>91</v>
      </c>
      <c r="R919" t="s">
        <v>115</v>
      </c>
      <c r="S919">
        <v>4</v>
      </c>
      <c r="T919">
        <v>6</v>
      </c>
      <c r="U919" s="2">
        <v>1956</v>
      </c>
      <c r="V919" s="2">
        <v>1956</v>
      </c>
      <c r="W919" s="1">
        <f t="shared" si="57"/>
        <v>66</v>
      </c>
      <c r="X919" s="1">
        <f t="shared" si="58"/>
        <v>66</v>
      </c>
      <c r="Y919" t="s">
        <v>93</v>
      </c>
      <c r="Z919" t="s">
        <v>94</v>
      </c>
      <c r="AA919" t="s">
        <v>95</v>
      </c>
      <c r="AB919" t="s">
        <v>95</v>
      </c>
      <c r="AC919" t="s">
        <v>117</v>
      </c>
      <c r="AE919">
        <v>0</v>
      </c>
      <c r="AF919" t="s">
        <v>98</v>
      </c>
      <c r="AG919" t="s">
        <v>98</v>
      </c>
      <c r="AH919" t="s">
        <v>118</v>
      </c>
      <c r="AI919" s="1">
        <f>VLOOKUP('Housing Data Set'!AH919, 'Look-Up Tab'!$B$3:$C$8,2,FALSE)</f>
        <v>2</v>
      </c>
      <c r="AJ919" t="s">
        <v>98</v>
      </c>
      <c r="AK919" t="s">
        <v>98</v>
      </c>
      <c r="AL919" t="s">
        <v>100</v>
      </c>
      <c r="AM919" t="s">
        <v>119</v>
      </c>
      <c r="AN919">
        <v>1059</v>
      </c>
      <c r="AO919" t="s">
        <v>102</v>
      </c>
      <c r="AP919">
        <v>0</v>
      </c>
      <c r="AQ919">
        <v>75</v>
      </c>
      <c r="AR919">
        <v>1134</v>
      </c>
      <c r="AS919" t="s">
        <v>103</v>
      </c>
      <c r="AT919" t="s">
        <v>104</v>
      </c>
      <c r="AU919" t="s">
        <v>105</v>
      </c>
      <c r="AV919" t="s">
        <v>164</v>
      </c>
      <c r="AW919">
        <v>1229</v>
      </c>
      <c r="AX919">
        <v>0</v>
      </c>
      <c r="AY919">
        <v>0</v>
      </c>
      <c r="AZ919">
        <v>1229</v>
      </c>
      <c r="BA919">
        <v>0</v>
      </c>
      <c r="BB919">
        <v>0</v>
      </c>
      <c r="BC919">
        <v>1</v>
      </c>
      <c r="BD919">
        <v>0</v>
      </c>
      <c r="BE919">
        <v>3</v>
      </c>
      <c r="BF919">
        <v>1</v>
      </c>
      <c r="BG919" t="s">
        <v>98</v>
      </c>
      <c r="BH919" s="1">
        <v>6</v>
      </c>
      <c r="BI919" t="s">
        <v>107</v>
      </c>
      <c r="BJ919" s="2">
        <v>0</v>
      </c>
      <c r="BK919" s="1">
        <f t="shared" si="59"/>
        <v>0</v>
      </c>
      <c r="BL919" t="s">
        <v>83</v>
      </c>
      <c r="BM919" t="s">
        <v>108</v>
      </c>
      <c r="BN919">
        <v>1956</v>
      </c>
      <c r="BO919" t="s">
        <v>109</v>
      </c>
      <c r="BP919">
        <v>1</v>
      </c>
      <c r="BQ919">
        <v>284</v>
      </c>
      <c r="BR919" t="s">
        <v>98</v>
      </c>
      <c r="BS919" t="s">
        <v>98</v>
      </c>
      <c r="BT919" t="s">
        <v>105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 t="s">
        <v>83</v>
      </c>
      <c r="CB919" t="s">
        <v>83</v>
      </c>
      <c r="CC919" t="s">
        <v>83</v>
      </c>
      <c r="CD919">
        <v>0</v>
      </c>
      <c r="CE919">
        <v>4</v>
      </c>
      <c r="CF919">
        <v>2009</v>
      </c>
      <c r="CG919" t="s">
        <v>110</v>
      </c>
      <c r="CH919" t="s">
        <v>111</v>
      </c>
      <c r="CI919" s="3">
        <v>135000</v>
      </c>
    </row>
    <row r="920" spans="1:87" x14ac:dyDescent="0.3">
      <c r="A920" s="1">
        <v>919</v>
      </c>
      <c r="B920">
        <v>60</v>
      </c>
      <c r="C920" t="s">
        <v>81</v>
      </c>
      <c r="D920">
        <v>103</v>
      </c>
      <c r="E920" s="1">
        <v>13125</v>
      </c>
      <c r="F920" s="2" t="s">
        <v>82</v>
      </c>
      <c r="G920" s="1">
        <f t="shared" si="56"/>
        <v>1</v>
      </c>
      <c r="H920" t="s">
        <v>83</v>
      </c>
      <c r="I920" t="s">
        <v>120</v>
      </c>
      <c r="J920" t="s">
        <v>85</v>
      </c>
      <c r="K920" t="s">
        <v>86</v>
      </c>
      <c r="L920" t="s">
        <v>122</v>
      </c>
      <c r="M920" t="s">
        <v>88</v>
      </c>
      <c r="N920" t="s">
        <v>170</v>
      </c>
      <c r="O920" t="s">
        <v>90</v>
      </c>
      <c r="P920" t="s">
        <v>90</v>
      </c>
      <c r="Q920" t="s">
        <v>91</v>
      </c>
      <c r="R920" t="s">
        <v>92</v>
      </c>
      <c r="S920">
        <v>7</v>
      </c>
      <c r="T920">
        <v>5</v>
      </c>
      <c r="U920" s="2">
        <v>1991</v>
      </c>
      <c r="V920" s="2">
        <v>1991</v>
      </c>
      <c r="W920" s="1">
        <f t="shared" si="57"/>
        <v>31</v>
      </c>
      <c r="X920" s="1">
        <f t="shared" si="58"/>
        <v>31</v>
      </c>
      <c r="Y920" t="s">
        <v>93</v>
      </c>
      <c r="Z920" t="s">
        <v>94</v>
      </c>
      <c r="AA920" t="s">
        <v>140</v>
      </c>
      <c r="AB920" t="s">
        <v>140</v>
      </c>
      <c r="AC920" t="s">
        <v>117</v>
      </c>
      <c r="AE920">
        <v>0</v>
      </c>
      <c r="AF920" t="s">
        <v>97</v>
      </c>
      <c r="AG920" t="s">
        <v>98</v>
      </c>
      <c r="AH920" t="s">
        <v>99</v>
      </c>
      <c r="AI920" s="1">
        <f>VLOOKUP('Housing Data Set'!AH920, 'Look-Up Tab'!$B$3:$C$8,2,FALSE)</f>
        <v>3</v>
      </c>
      <c r="AJ920" t="s">
        <v>104</v>
      </c>
      <c r="AK920" t="s">
        <v>98</v>
      </c>
      <c r="AL920" t="s">
        <v>121</v>
      </c>
      <c r="AM920" t="s">
        <v>141</v>
      </c>
      <c r="AN920">
        <v>48</v>
      </c>
      <c r="AO920" t="s">
        <v>101</v>
      </c>
      <c r="AP920">
        <v>634</v>
      </c>
      <c r="AQ920">
        <v>422</v>
      </c>
      <c r="AR920">
        <v>1104</v>
      </c>
      <c r="AS920" t="s">
        <v>103</v>
      </c>
      <c r="AT920" t="s">
        <v>104</v>
      </c>
      <c r="AU920" t="s">
        <v>105</v>
      </c>
      <c r="AV920" t="s">
        <v>106</v>
      </c>
      <c r="AW920">
        <v>912</v>
      </c>
      <c r="AX920">
        <v>1215</v>
      </c>
      <c r="AY920">
        <v>0</v>
      </c>
      <c r="AZ920">
        <v>2127</v>
      </c>
      <c r="BA920">
        <v>1</v>
      </c>
      <c r="BB920">
        <v>0</v>
      </c>
      <c r="BC920">
        <v>2</v>
      </c>
      <c r="BD920">
        <v>1</v>
      </c>
      <c r="BE920">
        <v>4</v>
      </c>
      <c r="BF920">
        <v>1</v>
      </c>
      <c r="BG920" t="s">
        <v>97</v>
      </c>
      <c r="BH920" s="1">
        <v>8</v>
      </c>
      <c r="BI920" t="s">
        <v>107</v>
      </c>
      <c r="BJ920" s="2">
        <v>1</v>
      </c>
      <c r="BK920" s="1">
        <f t="shared" si="59"/>
        <v>1</v>
      </c>
      <c r="BL920" t="s">
        <v>98</v>
      </c>
      <c r="BM920" t="s">
        <v>108</v>
      </c>
      <c r="BN920">
        <v>1991</v>
      </c>
      <c r="BO920" t="s">
        <v>109</v>
      </c>
      <c r="BP920">
        <v>3</v>
      </c>
      <c r="BQ920">
        <v>833</v>
      </c>
      <c r="BR920" t="s">
        <v>98</v>
      </c>
      <c r="BS920" t="s">
        <v>98</v>
      </c>
      <c r="BT920" t="s">
        <v>105</v>
      </c>
      <c r="BU920">
        <v>72</v>
      </c>
      <c r="BV920">
        <v>192</v>
      </c>
      <c r="BW920">
        <v>224</v>
      </c>
      <c r="BX920">
        <v>0</v>
      </c>
      <c r="BY920">
        <v>0</v>
      </c>
      <c r="BZ920">
        <v>0</v>
      </c>
      <c r="CA920" t="s">
        <v>83</v>
      </c>
      <c r="CB920" t="s">
        <v>165</v>
      </c>
      <c r="CC920" t="s">
        <v>83</v>
      </c>
      <c r="CD920">
        <v>0</v>
      </c>
      <c r="CE920">
        <v>11</v>
      </c>
      <c r="CF920">
        <v>2007</v>
      </c>
      <c r="CG920" t="s">
        <v>110</v>
      </c>
      <c r="CH920" t="s">
        <v>111</v>
      </c>
      <c r="CI920" s="3">
        <v>238000</v>
      </c>
    </row>
    <row r="921" spans="1:87" x14ac:dyDescent="0.3">
      <c r="A921" s="1">
        <v>920</v>
      </c>
      <c r="B921">
        <v>20</v>
      </c>
      <c r="C921" t="s">
        <v>81</v>
      </c>
      <c r="D921">
        <v>87</v>
      </c>
      <c r="E921" s="1">
        <v>11029</v>
      </c>
      <c r="F921" s="2" t="s">
        <v>82</v>
      </c>
      <c r="G921" s="1">
        <f t="shared" si="56"/>
        <v>1</v>
      </c>
      <c r="H921" t="s">
        <v>83</v>
      </c>
      <c r="I921" t="s">
        <v>120</v>
      </c>
      <c r="J921" t="s">
        <v>85</v>
      </c>
      <c r="K921" t="s">
        <v>86</v>
      </c>
      <c r="L921" t="s">
        <v>122</v>
      </c>
      <c r="M921" t="s">
        <v>88</v>
      </c>
      <c r="N921" t="s">
        <v>162</v>
      </c>
      <c r="O921" t="s">
        <v>90</v>
      </c>
      <c r="P921" t="s">
        <v>90</v>
      </c>
      <c r="Q921" t="s">
        <v>91</v>
      </c>
      <c r="R921" t="s">
        <v>115</v>
      </c>
      <c r="S921">
        <v>6</v>
      </c>
      <c r="T921">
        <v>8</v>
      </c>
      <c r="U921" s="2">
        <v>1958</v>
      </c>
      <c r="V921" s="2">
        <v>2002</v>
      </c>
      <c r="W921" s="1">
        <f t="shared" si="57"/>
        <v>64</v>
      </c>
      <c r="X921" s="1">
        <f t="shared" si="58"/>
        <v>20</v>
      </c>
      <c r="Y921" t="s">
        <v>152</v>
      </c>
      <c r="Z921" t="s">
        <v>94</v>
      </c>
      <c r="AA921" t="s">
        <v>116</v>
      </c>
      <c r="AB921" t="s">
        <v>116</v>
      </c>
      <c r="AC921" t="s">
        <v>117</v>
      </c>
      <c r="AE921">
        <v>0</v>
      </c>
      <c r="AF921" t="s">
        <v>104</v>
      </c>
      <c r="AG921" t="s">
        <v>98</v>
      </c>
      <c r="AH921" t="s">
        <v>118</v>
      </c>
      <c r="AI921" s="1">
        <f>VLOOKUP('Housing Data Set'!AH921, 'Look-Up Tab'!$B$3:$C$8,2,FALSE)</f>
        <v>2</v>
      </c>
      <c r="AJ921" t="s">
        <v>97</v>
      </c>
      <c r="AK921" t="s">
        <v>98</v>
      </c>
      <c r="AL921" t="s">
        <v>100</v>
      </c>
      <c r="AM921" t="s">
        <v>119</v>
      </c>
      <c r="AN921">
        <v>528</v>
      </c>
      <c r="AO921" t="s">
        <v>141</v>
      </c>
      <c r="AP921">
        <v>411</v>
      </c>
      <c r="AQ921">
        <v>245</v>
      </c>
      <c r="AR921">
        <v>1184</v>
      </c>
      <c r="AS921" t="s">
        <v>103</v>
      </c>
      <c r="AT921" t="s">
        <v>104</v>
      </c>
      <c r="AU921" t="s">
        <v>105</v>
      </c>
      <c r="AV921" t="s">
        <v>106</v>
      </c>
      <c r="AW921">
        <v>1414</v>
      </c>
      <c r="AX921">
        <v>0</v>
      </c>
      <c r="AY921">
        <v>0</v>
      </c>
      <c r="AZ921">
        <v>1414</v>
      </c>
      <c r="BA921">
        <v>1</v>
      </c>
      <c r="BB921">
        <v>0</v>
      </c>
      <c r="BC921">
        <v>1</v>
      </c>
      <c r="BD921">
        <v>0</v>
      </c>
      <c r="BE921">
        <v>3</v>
      </c>
      <c r="BF921">
        <v>1</v>
      </c>
      <c r="BG921" t="s">
        <v>98</v>
      </c>
      <c r="BH921" s="1">
        <v>6</v>
      </c>
      <c r="BI921" t="s">
        <v>146</v>
      </c>
      <c r="BJ921" s="2">
        <v>1</v>
      </c>
      <c r="BK921" s="1">
        <f t="shared" si="59"/>
        <v>1</v>
      </c>
      <c r="BL921" t="s">
        <v>98</v>
      </c>
      <c r="BM921" t="s">
        <v>108</v>
      </c>
      <c r="BN921">
        <v>1990</v>
      </c>
      <c r="BO921" t="s">
        <v>102</v>
      </c>
      <c r="BP921">
        <v>2</v>
      </c>
      <c r="BQ921">
        <v>601</v>
      </c>
      <c r="BR921" t="s">
        <v>98</v>
      </c>
      <c r="BS921" t="s">
        <v>98</v>
      </c>
      <c r="BT921" t="s">
        <v>105</v>
      </c>
      <c r="BU921">
        <v>0</v>
      </c>
      <c r="BV921">
        <v>51</v>
      </c>
      <c r="BW921">
        <v>0</v>
      </c>
      <c r="BX921">
        <v>0</v>
      </c>
      <c r="BY921">
        <v>190</v>
      </c>
      <c r="BZ921">
        <v>0</v>
      </c>
      <c r="CA921" t="s">
        <v>83</v>
      </c>
      <c r="CB921" t="s">
        <v>83</v>
      </c>
      <c r="CC921" t="s">
        <v>83</v>
      </c>
      <c r="CD921">
        <v>0</v>
      </c>
      <c r="CE921">
        <v>5</v>
      </c>
      <c r="CF921">
        <v>2008</v>
      </c>
      <c r="CG921" t="s">
        <v>110</v>
      </c>
      <c r="CH921" t="s">
        <v>111</v>
      </c>
      <c r="CI921" s="3">
        <v>176500</v>
      </c>
    </row>
    <row r="922" spans="1:87" x14ac:dyDescent="0.3">
      <c r="A922" s="1">
        <v>921</v>
      </c>
      <c r="B922">
        <v>60</v>
      </c>
      <c r="C922" t="s">
        <v>81</v>
      </c>
      <c r="D922">
        <v>70</v>
      </c>
      <c r="E922" s="1">
        <v>8462</v>
      </c>
      <c r="F922" s="2" t="s">
        <v>82</v>
      </c>
      <c r="G922" s="1">
        <f t="shared" si="56"/>
        <v>1</v>
      </c>
      <c r="H922" t="s">
        <v>83</v>
      </c>
      <c r="I922" t="s">
        <v>120</v>
      </c>
      <c r="J922" t="s">
        <v>85</v>
      </c>
      <c r="K922" t="s">
        <v>86</v>
      </c>
      <c r="L922" t="s">
        <v>87</v>
      </c>
      <c r="M922" t="s">
        <v>88</v>
      </c>
      <c r="N922" t="s">
        <v>170</v>
      </c>
      <c r="O922" t="s">
        <v>90</v>
      </c>
      <c r="P922" t="s">
        <v>90</v>
      </c>
      <c r="Q922" t="s">
        <v>91</v>
      </c>
      <c r="R922" t="s">
        <v>92</v>
      </c>
      <c r="S922">
        <v>6</v>
      </c>
      <c r="T922">
        <v>5</v>
      </c>
      <c r="U922" s="2">
        <v>1994</v>
      </c>
      <c r="V922" s="2">
        <v>1994</v>
      </c>
      <c r="W922" s="1">
        <f t="shared" si="57"/>
        <v>28</v>
      </c>
      <c r="X922" s="1">
        <f t="shared" si="58"/>
        <v>28</v>
      </c>
      <c r="Y922" t="s">
        <v>93</v>
      </c>
      <c r="Z922" t="s">
        <v>94</v>
      </c>
      <c r="AA922" t="s">
        <v>140</v>
      </c>
      <c r="AB922" t="s">
        <v>140</v>
      </c>
      <c r="AC922" t="s">
        <v>96</v>
      </c>
      <c r="AE922">
        <v>105</v>
      </c>
      <c r="AF922" t="s">
        <v>97</v>
      </c>
      <c r="AG922" t="s">
        <v>97</v>
      </c>
      <c r="AH922" t="s">
        <v>99</v>
      </c>
      <c r="AI922" s="1">
        <f>VLOOKUP('Housing Data Set'!AH922, 'Look-Up Tab'!$B$3:$C$8,2,FALSE)</f>
        <v>3</v>
      </c>
      <c r="AJ922" t="s">
        <v>97</v>
      </c>
      <c r="AK922" t="s">
        <v>97</v>
      </c>
      <c r="AL922" t="s">
        <v>100</v>
      </c>
      <c r="AM922" t="s">
        <v>101</v>
      </c>
      <c r="AN922">
        <v>814</v>
      </c>
      <c r="AO922" t="s">
        <v>102</v>
      </c>
      <c r="AP922">
        <v>0</v>
      </c>
      <c r="AQ922">
        <v>114</v>
      </c>
      <c r="AR922">
        <v>928</v>
      </c>
      <c r="AS922" t="s">
        <v>103</v>
      </c>
      <c r="AT922" t="s">
        <v>104</v>
      </c>
      <c r="AU922" t="s">
        <v>105</v>
      </c>
      <c r="AV922" t="s">
        <v>106</v>
      </c>
      <c r="AW922">
        <v>936</v>
      </c>
      <c r="AX922">
        <v>785</v>
      </c>
      <c r="AY922">
        <v>0</v>
      </c>
      <c r="AZ922">
        <v>1721</v>
      </c>
      <c r="BA922">
        <v>0</v>
      </c>
      <c r="BB922">
        <v>1</v>
      </c>
      <c r="BC922">
        <v>2</v>
      </c>
      <c r="BD922">
        <v>1</v>
      </c>
      <c r="BE922">
        <v>3</v>
      </c>
      <c r="BF922">
        <v>1</v>
      </c>
      <c r="BG922" t="s">
        <v>97</v>
      </c>
      <c r="BH922" s="1">
        <v>7</v>
      </c>
      <c r="BI922" t="s">
        <v>107</v>
      </c>
      <c r="BJ922" s="2">
        <v>0</v>
      </c>
      <c r="BK922" s="1">
        <f t="shared" si="59"/>
        <v>0</v>
      </c>
      <c r="BL922" t="s">
        <v>83</v>
      </c>
      <c r="BM922" t="s">
        <v>108</v>
      </c>
      <c r="BN922">
        <v>1994</v>
      </c>
      <c r="BO922" t="s">
        <v>109</v>
      </c>
      <c r="BP922">
        <v>2</v>
      </c>
      <c r="BQ922">
        <v>471</v>
      </c>
      <c r="BR922" t="s">
        <v>98</v>
      </c>
      <c r="BS922" t="s">
        <v>98</v>
      </c>
      <c r="BT922" t="s">
        <v>105</v>
      </c>
      <c r="BU922">
        <v>300</v>
      </c>
      <c r="BV922">
        <v>87</v>
      </c>
      <c r="BW922">
        <v>0</v>
      </c>
      <c r="BX922">
        <v>0</v>
      </c>
      <c r="BY922">
        <v>0</v>
      </c>
      <c r="BZ922">
        <v>0</v>
      </c>
      <c r="CA922" t="s">
        <v>83</v>
      </c>
      <c r="CB922" t="s">
        <v>83</v>
      </c>
      <c r="CC922" t="s">
        <v>83</v>
      </c>
      <c r="CD922">
        <v>0</v>
      </c>
      <c r="CE922">
        <v>7</v>
      </c>
      <c r="CF922">
        <v>2007</v>
      </c>
      <c r="CG922" t="s">
        <v>110</v>
      </c>
      <c r="CH922" t="s">
        <v>111</v>
      </c>
      <c r="CI922" s="3">
        <v>201000</v>
      </c>
    </row>
    <row r="923" spans="1:87" x14ac:dyDescent="0.3">
      <c r="A923" s="1">
        <v>922</v>
      </c>
      <c r="B923">
        <v>90</v>
      </c>
      <c r="C923" t="s">
        <v>81</v>
      </c>
      <c r="D923">
        <v>67</v>
      </c>
      <c r="E923" s="1">
        <v>8777</v>
      </c>
      <c r="F923" s="2" t="s">
        <v>82</v>
      </c>
      <c r="G923" s="1">
        <f t="shared" si="56"/>
        <v>1</v>
      </c>
      <c r="H923" t="s">
        <v>83</v>
      </c>
      <c r="I923" t="s">
        <v>84</v>
      </c>
      <c r="J923" t="s">
        <v>85</v>
      </c>
      <c r="K923" t="s">
        <v>86</v>
      </c>
      <c r="L923" t="s">
        <v>87</v>
      </c>
      <c r="M923" t="s">
        <v>88</v>
      </c>
      <c r="N923" t="s">
        <v>185</v>
      </c>
      <c r="O923" t="s">
        <v>114</v>
      </c>
      <c r="P923" t="s">
        <v>90</v>
      </c>
      <c r="Q923" t="s">
        <v>167</v>
      </c>
      <c r="R923" t="s">
        <v>132</v>
      </c>
      <c r="S923">
        <v>5</v>
      </c>
      <c r="T923">
        <v>7</v>
      </c>
      <c r="U923" s="2">
        <v>1900</v>
      </c>
      <c r="V923" s="2">
        <v>2003</v>
      </c>
      <c r="W923" s="1">
        <f t="shared" si="57"/>
        <v>122</v>
      </c>
      <c r="X923" s="1">
        <f t="shared" si="58"/>
        <v>19</v>
      </c>
      <c r="Y923" t="s">
        <v>93</v>
      </c>
      <c r="Z923" t="s">
        <v>94</v>
      </c>
      <c r="AA923" t="s">
        <v>116</v>
      </c>
      <c r="AB923" t="s">
        <v>116</v>
      </c>
      <c r="AC923" t="s">
        <v>117</v>
      </c>
      <c r="AE923">
        <v>0</v>
      </c>
      <c r="AF923" t="s">
        <v>98</v>
      </c>
      <c r="AG923" t="s">
        <v>98</v>
      </c>
      <c r="AH923" t="s">
        <v>118</v>
      </c>
      <c r="AI923" s="1">
        <f>VLOOKUP('Housing Data Set'!AH923, 'Look-Up Tab'!$B$3:$C$8,2,FALSE)</f>
        <v>2</v>
      </c>
      <c r="AJ923" t="s">
        <v>98</v>
      </c>
      <c r="AK923" t="s">
        <v>98</v>
      </c>
      <c r="AL923" t="s">
        <v>100</v>
      </c>
      <c r="AM923" t="s">
        <v>119</v>
      </c>
      <c r="AN923">
        <v>1084</v>
      </c>
      <c r="AO923" t="s">
        <v>102</v>
      </c>
      <c r="AP923">
        <v>0</v>
      </c>
      <c r="AQ923">
        <v>188</v>
      </c>
      <c r="AR923">
        <v>1272</v>
      </c>
      <c r="AS923" t="s">
        <v>103</v>
      </c>
      <c r="AT923" t="s">
        <v>97</v>
      </c>
      <c r="AU923" t="s">
        <v>105</v>
      </c>
      <c r="AV923" t="s">
        <v>106</v>
      </c>
      <c r="AW923">
        <v>1272</v>
      </c>
      <c r="AX923">
        <v>928</v>
      </c>
      <c r="AY923">
        <v>0</v>
      </c>
      <c r="AZ923">
        <v>2200</v>
      </c>
      <c r="BA923">
        <v>2</v>
      </c>
      <c r="BB923">
        <v>0</v>
      </c>
      <c r="BC923">
        <v>2</v>
      </c>
      <c r="BD923">
        <v>2</v>
      </c>
      <c r="BE923">
        <v>4</v>
      </c>
      <c r="BF923">
        <v>2</v>
      </c>
      <c r="BG923" t="s">
        <v>98</v>
      </c>
      <c r="BH923" s="1">
        <v>9</v>
      </c>
      <c r="BI923" t="s">
        <v>107</v>
      </c>
      <c r="BJ923" s="2">
        <v>0</v>
      </c>
      <c r="BK923" s="1">
        <f t="shared" si="59"/>
        <v>0</v>
      </c>
      <c r="BL923" t="s">
        <v>83</v>
      </c>
      <c r="BM923" t="s">
        <v>83</v>
      </c>
      <c r="BN923" t="s">
        <v>83</v>
      </c>
      <c r="BO923" t="s">
        <v>83</v>
      </c>
      <c r="BP923">
        <v>0</v>
      </c>
      <c r="BQ923">
        <v>0</v>
      </c>
      <c r="BR923" t="s">
        <v>83</v>
      </c>
      <c r="BS923" t="s">
        <v>83</v>
      </c>
      <c r="BT923" t="s">
        <v>177</v>
      </c>
      <c r="BU923">
        <v>0</v>
      </c>
      <c r="BV923">
        <v>70</v>
      </c>
      <c r="BW923">
        <v>0</v>
      </c>
      <c r="BX923">
        <v>0</v>
      </c>
      <c r="BY923">
        <v>0</v>
      </c>
      <c r="BZ923">
        <v>0</v>
      </c>
      <c r="CA923" t="s">
        <v>83</v>
      </c>
      <c r="CB923" t="s">
        <v>165</v>
      </c>
      <c r="CC923" t="s">
        <v>83</v>
      </c>
      <c r="CD923">
        <v>0</v>
      </c>
      <c r="CE923">
        <v>9</v>
      </c>
      <c r="CF923">
        <v>2008</v>
      </c>
      <c r="CG923" t="s">
        <v>110</v>
      </c>
      <c r="CH923" t="s">
        <v>111</v>
      </c>
      <c r="CI923" s="3">
        <v>145900</v>
      </c>
    </row>
    <row r="924" spans="1:87" x14ac:dyDescent="0.3">
      <c r="A924" s="1">
        <v>923</v>
      </c>
      <c r="B924">
        <v>20</v>
      </c>
      <c r="C924" t="s">
        <v>81</v>
      </c>
      <c r="D924">
        <v>65</v>
      </c>
      <c r="E924" s="1">
        <v>10237</v>
      </c>
      <c r="F924" s="2" t="s">
        <v>82</v>
      </c>
      <c r="G924" s="1">
        <f t="shared" si="56"/>
        <v>1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88</v>
      </c>
      <c r="N924" t="s">
        <v>193</v>
      </c>
      <c r="O924" t="s">
        <v>202</v>
      </c>
      <c r="P924" t="s">
        <v>90</v>
      </c>
      <c r="Q924" t="s">
        <v>91</v>
      </c>
      <c r="R924" t="s">
        <v>115</v>
      </c>
      <c r="S924">
        <v>6</v>
      </c>
      <c r="T924">
        <v>5</v>
      </c>
      <c r="U924" s="2">
        <v>2005</v>
      </c>
      <c r="V924" s="2">
        <v>2006</v>
      </c>
      <c r="W924" s="1">
        <f t="shared" si="57"/>
        <v>17</v>
      </c>
      <c r="X924" s="1">
        <f t="shared" si="58"/>
        <v>16</v>
      </c>
      <c r="Y924" t="s">
        <v>93</v>
      </c>
      <c r="Z924" t="s">
        <v>94</v>
      </c>
      <c r="AA924" t="s">
        <v>95</v>
      </c>
      <c r="AB924" t="s">
        <v>95</v>
      </c>
      <c r="AC924" t="s">
        <v>117</v>
      </c>
      <c r="AE924">
        <v>0</v>
      </c>
      <c r="AF924" t="s">
        <v>97</v>
      </c>
      <c r="AG924" t="s">
        <v>98</v>
      </c>
      <c r="AH924" t="s">
        <v>99</v>
      </c>
      <c r="AI924" s="1">
        <f>VLOOKUP('Housing Data Set'!AH924, 'Look-Up Tab'!$B$3:$C$8,2,FALSE)</f>
        <v>3</v>
      </c>
      <c r="AJ924" t="s">
        <v>97</v>
      </c>
      <c r="AK924" t="s">
        <v>98</v>
      </c>
      <c r="AL924" t="s">
        <v>100</v>
      </c>
      <c r="AM924" t="s">
        <v>101</v>
      </c>
      <c r="AN924">
        <v>28</v>
      </c>
      <c r="AO924" t="s">
        <v>102</v>
      </c>
      <c r="AP924">
        <v>0</v>
      </c>
      <c r="AQ924">
        <v>1288</v>
      </c>
      <c r="AR924">
        <v>1316</v>
      </c>
      <c r="AS924" t="s">
        <v>103</v>
      </c>
      <c r="AT924" t="s">
        <v>104</v>
      </c>
      <c r="AU924" t="s">
        <v>105</v>
      </c>
      <c r="AV924" t="s">
        <v>106</v>
      </c>
      <c r="AW924">
        <v>1316</v>
      </c>
      <c r="AX924">
        <v>0</v>
      </c>
      <c r="AY924">
        <v>0</v>
      </c>
      <c r="AZ924">
        <v>1316</v>
      </c>
      <c r="BA924">
        <v>0</v>
      </c>
      <c r="BB924">
        <v>0</v>
      </c>
      <c r="BC924">
        <v>2</v>
      </c>
      <c r="BD924">
        <v>0</v>
      </c>
      <c r="BE924">
        <v>3</v>
      </c>
      <c r="BF924">
        <v>1</v>
      </c>
      <c r="BG924" t="s">
        <v>97</v>
      </c>
      <c r="BH924" s="1">
        <v>6</v>
      </c>
      <c r="BI924" t="s">
        <v>107</v>
      </c>
      <c r="BJ924" s="2">
        <v>1</v>
      </c>
      <c r="BK924" s="1">
        <f t="shared" si="59"/>
        <v>1</v>
      </c>
      <c r="BL924" t="s">
        <v>97</v>
      </c>
      <c r="BM924" t="s">
        <v>108</v>
      </c>
      <c r="BN924">
        <v>2005</v>
      </c>
      <c r="BO924" t="s">
        <v>157</v>
      </c>
      <c r="BP924">
        <v>2</v>
      </c>
      <c r="BQ924">
        <v>397</v>
      </c>
      <c r="BR924" t="s">
        <v>98</v>
      </c>
      <c r="BS924" t="s">
        <v>98</v>
      </c>
      <c r="BT924" t="s">
        <v>105</v>
      </c>
      <c r="BU924">
        <v>100</v>
      </c>
      <c r="BV924">
        <v>0</v>
      </c>
      <c r="BW924">
        <v>0</v>
      </c>
      <c r="BX924">
        <v>23</v>
      </c>
      <c r="BY924">
        <v>0</v>
      </c>
      <c r="BZ924">
        <v>0</v>
      </c>
      <c r="CA924" t="s">
        <v>83</v>
      </c>
      <c r="CB924" t="s">
        <v>83</v>
      </c>
      <c r="CC924" t="s">
        <v>83</v>
      </c>
      <c r="CD924">
        <v>0</v>
      </c>
      <c r="CE924">
        <v>10</v>
      </c>
      <c r="CF924">
        <v>2006</v>
      </c>
      <c r="CG924" t="s">
        <v>158</v>
      </c>
      <c r="CH924" t="s">
        <v>159</v>
      </c>
      <c r="CI924" s="3">
        <v>169990</v>
      </c>
    </row>
    <row r="925" spans="1:87" x14ac:dyDescent="0.3">
      <c r="A925" s="1">
        <v>924</v>
      </c>
      <c r="B925">
        <v>120</v>
      </c>
      <c r="C925" t="s">
        <v>81</v>
      </c>
      <c r="D925">
        <v>50</v>
      </c>
      <c r="E925" s="1">
        <v>8012</v>
      </c>
      <c r="F925" s="2" t="s">
        <v>82</v>
      </c>
      <c r="G925" s="1">
        <f t="shared" si="56"/>
        <v>1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88</v>
      </c>
      <c r="N925" t="s">
        <v>170</v>
      </c>
      <c r="O925" t="s">
        <v>90</v>
      </c>
      <c r="P925" t="s">
        <v>90</v>
      </c>
      <c r="Q925" t="s">
        <v>179</v>
      </c>
      <c r="R925" t="s">
        <v>115</v>
      </c>
      <c r="S925">
        <v>6</v>
      </c>
      <c r="T925">
        <v>5</v>
      </c>
      <c r="U925" s="2">
        <v>1993</v>
      </c>
      <c r="V925" s="2">
        <v>1994</v>
      </c>
      <c r="W925" s="1">
        <f t="shared" si="57"/>
        <v>29</v>
      </c>
      <c r="X925" s="1">
        <f t="shared" si="58"/>
        <v>28</v>
      </c>
      <c r="Y925" t="s">
        <v>93</v>
      </c>
      <c r="Z925" t="s">
        <v>94</v>
      </c>
      <c r="AA925" t="s">
        <v>161</v>
      </c>
      <c r="AB925" t="s">
        <v>161</v>
      </c>
      <c r="AC925" t="s">
        <v>117</v>
      </c>
      <c r="AE925">
        <v>0</v>
      </c>
      <c r="AF925" t="s">
        <v>97</v>
      </c>
      <c r="AG925" t="s">
        <v>98</v>
      </c>
      <c r="AH925" t="s">
        <v>99</v>
      </c>
      <c r="AI925" s="1">
        <f>VLOOKUP('Housing Data Set'!AH925, 'Look-Up Tab'!$B$3:$C$8,2,FALSE)</f>
        <v>3</v>
      </c>
      <c r="AJ925" t="s">
        <v>97</v>
      </c>
      <c r="AK925" t="s">
        <v>98</v>
      </c>
      <c r="AL925" t="s">
        <v>100</v>
      </c>
      <c r="AM925" t="s">
        <v>172</v>
      </c>
      <c r="AN925">
        <v>165</v>
      </c>
      <c r="AO925" t="s">
        <v>101</v>
      </c>
      <c r="AP925">
        <v>841</v>
      </c>
      <c r="AQ925">
        <v>598</v>
      </c>
      <c r="AR925">
        <v>1604</v>
      </c>
      <c r="AS925" t="s">
        <v>103</v>
      </c>
      <c r="AT925" t="s">
        <v>104</v>
      </c>
      <c r="AU925" t="s">
        <v>105</v>
      </c>
      <c r="AV925" t="s">
        <v>106</v>
      </c>
      <c r="AW925">
        <v>1617</v>
      </c>
      <c r="AX925">
        <v>0</v>
      </c>
      <c r="AY925">
        <v>0</v>
      </c>
      <c r="AZ925">
        <v>1617</v>
      </c>
      <c r="BA925">
        <v>1</v>
      </c>
      <c r="BB925">
        <v>0</v>
      </c>
      <c r="BC925">
        <v>2</v>
      </c>
      <c r="BD925">
        <v>0</v>
      </c>
      <c r="BE925">
        <v>2</v>
      </c>
      <c r="BF925">
        <v>1</v>
      </c>
      <c r="BG925" t="s">
        <v>97</v>
      </c>
      <c r="BH925" s="1">
        <v>5</v>
      </c>
      <c r="BI925" t="s">
        <v>107</v>
      </c>
      <c r="BJ925" s="2">
        <v>1</v>
      </c>
      <c r="BK925" s="1">
        <f t="shared" si="59"/>
        <v>1</v>
      </c>
      <c r="BL925" t="s">
        <v>147</v>
      </c>
      <c r="BM925" t="s">
        <v>108</v>
      </c>
      <c r="BN925">
        <v>1993</v>
      </c>
      <c r="BO925" t="s">
        <v>109</v>
      </c>
      <c r="BP925">
        <v>2</v>
      </c>
      <c r="BQ925">
        <v>533</v>
      </c>
      <c r="BR925" t="s">
        <v>98</v>
      </c>
      <c r="BS925" t="s">
        <v>98</v>
      </c>
      <c r="BT925" t="s">
        <v>105</v>
      </c>
      <c r="BU925">
        <v>0</v>
      </c>
      <c r="BV925">
        <v>69</v>
      </c>
      <c r="BW925">
        <v>0</v>
      </c>
      <c r="BX925">
        <v>0</v>
      </c>
      <c r="BY925">
        <v>0</v>
      </c>
      <c r="BZ925">
        <v>0</v>
      </c>
      <c r="CA925" t="s">
        <v>83</v>
      </c>
      <c r="CB925" t="s">
        <v>83</v>
      </c>
      <c r="CC925" t="s">
        <v>83</v>
      </c>
      <c r="CD925">
        <v>0</v>
      </c>
      <c r="CE925">
        <v>7</v>
      </c>
      <c r="CF925">
        <v>2008</v>
      </c>
      <c r="CG925" t="s">
        <v>110</v>
      </c>
      <c r="CH925" t="s">
        <v>111</v>
      </c>
      <c r="CI925" s="3">
        <v>193000</v>
      </c>
    </row>
    <row r="926" spans="1:87" x14ac:dyDescent="0.3">
      <c r="A926" s="1">
        <v>925</v>
      </c>
      <c r="B926">
        <v>20</v>
      </c>
      <c r="C926" t="s">
        <v>81</v>
      </c>
      <c r="D926">
        <v>79</v>
      </c>
      <c r="E926" s="1">
        <v>10240</v>
      </c>
      <c r="F926" s="2" t="s">
        <v>82</v>
      </c>
      <c r="G926" s="1">
        <f t="shared" si="56"/>
        <v>1</v>
      </c>
      <c r="H926" t="s">
        <v>83</v>
      </c>
      <c r="I926" t="s">
        <v>84</v>
      </c>
      <c r="J926" t="s">
        <v>85</v>
      </c>
      <c r="K926" t="s">
        <v>86</v>
      </c>
      <c r="L926" t="s">
        <v>87</v>
      </c>
      <c r="M926" t="s">
        <v>88</v>
      </c>
      <c r="N926" t="s">
        <v>138</v>
      </c>
      <c r="O926" t="s">
        <v>90</v>
      </c>
      <c r="P926" t="s">
        <v>90</v>
      </c>
      <c r="Q926" t="s">
        <v>91</v>
      </c>
      <c r="R926" t="s">
        <v>115</v>
      </c>
      <c r="S926">
        <v>6</v>
      </c>
      <c r="T926">
        <v>6</v>
      </c>
      <c r="U926" s="2">
        <v>1980</v>
      </c>
      <c r="V926" s="2">
        <v>1980</v>
      </c>
      <c r="W926" s="1">
        <f t="shared" si="57"/>
        <v>42</v>
      </c>
      <c r="X926" s="1">
        <f t="shared" si="58"/>
        <v>42</v>
      </c>
      <c r="Y926" t="s">
        <v>93</v>
      </c>
      <c r="Z926" t="s">
        <v>94</v>
      </c>
      <c r="AA926" t="s">
        <v>161</v>
      </c>
      <c r="AB926" t="s">
        <v>161</v>
      </c>
      <c r="AC926" t="s">
        <v>96</v>
      </c>
      <c r="AE926">
        <v>157</v>
      </c>
      <c r="AF926" t="s">
        <v>98</v>
      </c>
      <c r="AG926" t="s">
        <v>97</v>
      </c>
      <c r="AH926" t="s">
        <v>118</v>
      </c>
      <c r="AI926" s="1">
        <f>VLOOKUP('Housing Data Set'!AH926, 'Look-Up Tab'!$B$3:$C$8,2,FALSE)</f>
        <v>2</v>
      </c>
      <c r="AJ926" t="s">
        <v>97</v>
      </c>
      <c r="AK926" t="s">
        <v>98</v>
      </c>
      <c r="AL926" t="s">
        <v>100</v>
      </c>
      <c r="AM926" t="s">
        <v>141</v>
      </c>
      <c r="AN926">
        <v>625</v>
      </c>
      <c r="AO926" t="s">
        <v>172</v>
      </c>
      <c r="AP926">
        <v>1061</v>
      </c>
      <c r="AQ926">
        <v>0</v>
      </c>
      <c r="AR926">
        <v>1686</v>
      </c>
      <c r="AS926" t="s">
        <v>103</v>
      </c>
      <c r="AT926" t="s">
        <v>98</v>
      </c>
      <c r="AU926" t="s">
        <v>105</v>
      </c>
      <c r="AV926" t="s">
        <v>106</v>
      </c>
      <c r="AW926">
        <v>1686</v>
      </c>
      <c r="AX926">
        <v>0</v>
      </c>
      <c r="AY926">
        <v>0</v>
      </c>
      <c r="AZ926">
        <v>1686</v>
      </c>
      <c r="BA926">
        <v>1</v>
      </c>
      <c r="BB926">
        <v>0</v>
      </c>
      <c r="BC926">
        <v>2</v>
      </c>
      <c r="BD926">
        <v>0</v>
      </c>
      <c r="BE926">
        <v>3</v>
      </c>
      <c r="BF926">
        <v>1</v>
      </c>
      <c r="BG926" t="s">
        <v>98</v>
      </c>
      <c r="BH926" s="1">
        <v>7</v>
      </c>
      <c r="BI926" t="s">
        <v>107</v>
      </c>
      <c r="BJ926" s="2">
        <v>1</v>
      </c>
      <c r="BK926" s="1">
        <f t="shared" si="59"/>
        <v>1</v>
      </c>
      <c r="BL926" t="s">
        <v>98</v>
      </c>
      <c r="BM926" t="s">
        <v>108</v>
      </c>
      <c r="BN926">
        <v>1980</v>
      </c>
      <c r="BO926" t="s">
        <v>102</v>
      </c>
      <c r="BP926">
        <v>2</v>
      </c>
      <c r="BQ926">
        <v>612</v>
      </c>
      <c r="BR926" t="s">
        <v>98</v>
      </c>
      <c r="BS926" t="s">
        <v>98</v>
      </c>
      <c r="BT926" t="s">
        <v>105</v>
      </c>
      <c r="BU926">
        <v>384</v>
      </c>
      <c r="BV926">
        <v>131</v>
      </c>
      <c r="BW926">
        <v>0</v>
      </c>
      <c r="BX926">
        <v>0</v>
      </c>
      <c r="BY926">
        <v>0</v>
      </c>
      <c r="BZ926">
        <v>0</v>
      </c>
      <c r="CA926" t="s">
        <v>83</v>
      </c>
      <c r="CB926" t="s">
        <v>83</v>
      </c>
      <c r="CC926" t="s">
        <v>83</v>
      </c>
      <c r="CD926">
        <v>0</v>
      </c>
      <c r="CE926">
        <v>5</v>
      </c>
      <c r="CF926">
        <v>2006</v>
      </c>
      <c r="CG926" t="s">
        <v>110</v>
      </c>
      <c r="CH926" t="s">
        <v>111</v>
      </c>
      <c r="CI926" s="3">
        <v>207500</v>
      </c>
    </row>
    <row r="927" spans="1:87" x14ac:dyDescent="0.3">
      <c r="A927" s="1">
        <v>926</v>
      </c>
      <c r="B927">
        <v>20</v>
      </c>
      <c r="C927" t="s">
        <v>81</v>
      </c>
      <c r="D927" t="s">
        <v>83</v>
      </c>
      <c r="E927" s="1">
        <v>15611</v>
      </c>
      <c r="F927" s="2" t="s">
        <v>82</v>
      </c>
      <c r="G927" s="1">
        <f t="shared" si="56"/>
        <v>1</v>
      </c>
      <c r="H927" t="s">
        <v>83</v>
      </c>
      <c r="I927" t="s">
        <v>120</v>
      </c>
      <c r="J927" t="s">
        <v>85</v>
      </c>
      <c r="K927" t="s">
        <v>86</v>
      </c>
      <c r="L927" t="s">
        <v>122</v>
      </c>
      <c r="M927" t="s">
        <v>88</v>
      </c>
      <c r="N927" t="s">
        <v>138</v>
      </c>
      <c r="O927" t="s">
        <v>90</v>
      </c>
      <c r="P927" t="s">
        <v>90</v>
      </c>
      <c r="Q927" t="s">
        <v>91</v>
      </c>
      <c r="R927" t="s">
        <v>115</v>
      </c>
      <c r="S927">
        <v>5</v>
      </c>
      <c r="T927">
        <v>6</v>
      </c>
      <c r="U927" s="2">
        <v>1977</v>
      </c>
      <c r="V927" s="2">
        <v>1977</v>
      </c>
      <c r="W927" s="1">
        <f t="shared" si="57"/>
        <v>45</v>
      </c>
      <c r="X927" s="1">
        <f t="shared" si="58"/>
        <v>45</v>
      </c>
      <c r="Y927" t="s">
        <v>93</v>
      </c>
      <c r="Z927" t="s">
        <v>94</v>
      </c>
      <c r="AA927" t="s">
        <v>95</v>
      </c>
      <c r="AB927" t="s">
        <v>95</v>
      </c>
      <c r="AC927" t="s">
        <v>117</v>
      </c>
      <c r="AE927">
        <v>0</v>
      </c>
      <c r="AF927" t="s">
        <v>98</v>
      </c>
      <c r="AG927" t="s">
        <v>98</v>
      </c>
      <c r="AH927" t="s">
        <v>99</v>
      </c>
      <c r="AI927" s="1">
        <f>VLOOKUP('Housing Data Set'!AH927, 'Look-Up Tab'!$B$3:$C$8,2,FALSE)</f>
        <v>3</v>
      </c>
      <c r="AJ927" t="s">
        <v>97</v>
      </c>
      <c r="AK927" t="s">
        <v>98</v>
      </c>
      <c r="AL927" t="s">
        <v>130</v>
      </c>
      <c r="AM927" t="s">
        <v>119</v>
      </c>
      <c r="AN927">
        <v>767</v>
      </c>
      <c r="AO927" t="s">
        <v>172</v>
      </c>
      <c r="AP927">
        <v>93</v>
      </c>
      <c r="AQ927">
        <v>266</v>
      </c>
      <c r="AR927">
        <v>1126</v>
      </c>
      <c r="AS927" t="s">
        <v>103</v>
      </c>
      <c r="AT927" t="s">
        <v>98</v>
      </c>
      <c r="AU927" t="s">
        <v>105</v>
      </c>
      <c r="AV927" t="s">
        <v>106</v>
      </c>
      <c r="AW927">
        <v>1126</v>
      </c>
      <c r="AX927">
        <v>0</v>
      </c>
      <c r="AY927">
        <v>0</v>
      </c>
      <c r="AZ927">
        <v>1126</v>
      </c>
      <c r="BA927">
        <v>0</v>
      </c>
      <c r="BB927">
        <v>1</v>
      </c>
      <c r="BC927">
        <v>2</v>
      </c>
      <c r="BD927">
        <v>0</v>
      </c>
      <c r="BE927">
        <v>3</v>
      </c>
      <c r="BF927">
        <v>1</v>
      </c>
      <c r="BG927" t="s">
        <v>104</v>
      </c>
      <c r="BH927" s="1">
        <v>6</v>
      </c>
      <c r="BI927" t="s">
        <v>107</v>
      </c>
      <c r="BJ927" s="2">
        <v>0</v>
      </c>
      <c r="BK927" s="1">
        <f t="shared" si="59"/>
        <v>0</v>
      </c>
      <c r="BL927" t="s">
        <v>83</v>
      </c>
      <c r="BM927" t="s">
        <v>108</v>
      </c>
      <c r="BN927">
        <v>1977</v>
      </c>
      <c r="BO927" t="s">
        <v>109</v>
      </c>
      <c r="BP927">
        <v>2</v>
      </c>
      <c r="BQ927">
        <v>540</v>
      </c>
      <c r="BR927" t="s">
        <v>98</v>
      </c>
      <c r="BS927" t="s">
        <v>98</v>
      </c>
      <c r="BT927" t="s">
        <v>105</v>
      </c>
      <c r="BU927">
        <v>180</v>
      </c>
      <c r="BV927">
        <v>0</v>
      </c>
      <c r="BW927">
        <v>0</v>
      </c>
      <c r="BX927">
        <v>0</v>
      </c>
      <c r="BY927">
        <v>0</v>
      </c>
      <c r="BZ927">
        <v>0</v>
      </c>
      <c r="CA927" t="s">
        <v>83</v>
      </c>
      <c r="CB927" t="s">
        <v>83</v>
      </c>
      <c r="CC927" t="s">
        <v>83</v>
      </c>
      <c r="CD927">
        <v>0</v>
      </c>
      <c r="CE927">
        <v>3</v>
      </c>
      <c r="CF927">
        <v>2008</v>
      </c>
      <c r="CG927" t="s">
        <v>110</v>
      </c>
      <c r="CH927" t="s">
        <v>128</v>
      </c>
      <c r="CI927" s="3">
        <v>175000</v>
      </c>
    </row>
    <row r="928" spans="1:87" x14ac:dyDescent="0.3">
      <c r="A928" s="1">
        <v>927</v>
      </c>
      <c r="B928">
        <v>60</v>
      </c>
      <c r="C928" t="s">
        <v>81</v>
      </c>
      <c r="D928">
        <v>93</v>
      </c>
      <c r="E928" s="1">
        <v>11999</v>
      </c>
      <c r="F928" s="2" t="s">
        <v>82</v>
      </c>
      <c r="G928" s="1">
        <f t="shared" si="56"/>
        <v>1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88</v>
      </c>
      <c r="N928" t="s">
        <v>154</v>
      </c>
      <c r="O928" t="s">
        <v>90</v>
      </c>
      <c r="P928" t="s">
        <v>90</v>
      </c>
      <c r="Q928" t="s">
        <v>91</v>
      </c>
      <c r="R928" t="s">
        <v>92</v>
      </c>
      <c r="S928">
        <v>8</v>
      </c>
      <c r="T928">
        <v>5</v>
      </c>
      <c r="U928" s="2">
        <v>2003</v>
      </c>
      <c r="V928" s="2">
        <v>2004</v>
      </c>
      <c r="W928" s="1">
        <f t="shared" si="57"/>
        <v>19</v>
      </c>
      <c r="X928" s="1">
        <f t="shared" si="58"/>
        <v>18</v>
      </c>
      <c r="Y928" t="s">
        <v>152</v>
      </c>
      <c r="Z928" t="s">
        <v>94</v>
      </c>
      <c r="AA928" t="s">
        <v>95</v>
      </c>
      <c r="AB928" t="s">
        <v>95</v>
      </c>
      <c r="AC928" t="s">
        <v>96</v>
      </c>
      <c r="AE928">
        <v>340</v>
      </c>
      <c r="AF928" t="s">
        <v>97</v>
      </c>
      <c r="AG928" t="s">
        <v>98</v>
      </c>
      <c r="AH928" t="s">
        <v>99</v>
      </c>
      <c r="AI928" s="1">
        <f>VLOOKUP('Housing Data Set'!AH928, 'Look-Up Tab'!$B$3:$C$8,2,FALSE)</f>
        <v>3</v>
      </c>
      <c r="AJ928" t="s">
        <v>97</v>
      </c>
      <c r="AK928" t="s">
        <v>98</v>
      </c>
      <c r="AL928" t="s">
        <v>100</v>
      </c>
      <c r="AM928" t="s">
        <v>102</v>
      </c>
      <c r="AN928">
        <v>0</v>
      </c>
      <c r="AO928" t="s">
        <v>102</v>
      </c>
      <c r="AP928">
        <v>0</v>
      </c>
      <c r="AQ928">
        <v>1181</v>
      </c>
      <c r="AR928">
        <v>1181</v>
      </c>
      <c r="AS928" t="s">
        <v>103</v>
      </c>
      <c r="AT928" t="s">
        <v>104</v>
      </c>
      <c r="AU928" t="s">
        <v>105</v>
      </c>
      <c r="AV928" t="s">
        <v>106</v>
      </c>
      <c r="AW928">
        <v>1234</v>
      </c>
      <c r="AX928">
        <v>1140</v>
      </c>
      <c r="AY928">
        <v>0</v>
      </c>
      <c r="AZ928">
        <v>2374</v>
      </c>
      <c r="BA928">
        <v>0</v>
      </c>
      <c r="BB928">
        <v>0</v>
      </c>
      <c r="BC928">
        <v>2</v>
      </c>
      <c r="BD928">
        <v>1</v>
      </c>
      <c r="BE928">
        <v>4</v>
      </c>
      <c r="BF928">
        <v>1</v>
      </c>
      <c r="BG928" t="s">
        <v>104</v>
      </c>
      <c r="BH928" s="1">
        <v>10</v>
      </c>
      <c r="BI928" t="s">
        <v>107</v>
      </c>
      <c r="BJ928" s="2">
        <v>1</v>
      </c>
      <c r="BK928" s="1">
        <f t="shared" si="59"/>
        <v>1</v>
      </c>
      <c r="BL928" t="s">
        <v>97</v>
      </c>
      <c r="BM928" t="s">
        <v>156</v>
      </c>
      <c r="BN928">
        <v>2003</v>
      </c>
      <c r="BO928" t="s">
        <v>157</v>
      </c>
      <c r="BP928">
        <v>3</v>
      </c>
      <c r="BQ928">
        <v>656</v>
      </c>
      <c r="BR928" t="s">
        <v>98</v>
      </c>
      <c r="BS928" t="s">
        <v>98</v>
      </c>
      <c r="BT928" t="s">
        <v>105</v>
      </c>
      <c r="BU928">
        <v>104</v>
      </c>
      <c r="BV928">
        <v>100</v>
      </c>
      <c r="BW928">
        <v>0</v>
      </c>
      <c r="BX928">
        <v>0</v>
      </c>
      <c r="BY928">
        <v>0</v>
      </c>
      <c r="BZ928">
        <v>0</v>
      </c>
      <c r="CA928" t="s">
        <v>83</v>
      </c>
      <c r="CB928" t="s">
        <v>83</v>
      </c>
      <c r="CC928" t="s">
        <v>83</v>
      </c>
      <c r="CD928">
        <v>0</v>
      </c>
      <c r="CE928">
        <v>5</v>
      </c>
      <c r="CF928">
        <v>2007</v>
      </c>
      <c r="CG928" t="s">
        <v>110</v>
      </c>
      <c r="CH928" t="s">
        <v>111</v>
      </c>
      <c r="CI928" s="3">
        <v>285000</v>
      </c>
    </row>
    <row r="929" spans="1:87" x14ac:dyDescent="0.3">
      <c r="A929" s="1">
        <v>928</v>
      </c>
      <c r="B929">
        <v>60</v>
      </c>
      <c r="C929" t="s">
        <v>81</v>
      </c>
      <c r="D929" t="s">
        <v>83</v>
      </c>
      <c r="E929" s="1">
        <v>9900</v>
      </c>
      <c r="F929" s="2" t="s">
        <v>82</v>
      </c>
      <c r="G929" s="1">
        <f t="shared" si="56"/>
        <v>1</v>
      </c>
      <c r="H929" t="s">
        <v>83</v>
      </c>
      <c r="I929" t="s">
        <v>84</v>
      </c>
      <c r="J929" t="s">
        <v>85</v>
      </c>
      <c r="K929" t="s">
        <v>86</v>
      </c>
      <c r="L929" t="s">
        <v>87</v>
      </c>
      <c r="M929" t="s">
        <v>88</v>
      </c>
      <c r="N929" t="s">
        <v>138</v>
      </c>
      <c r="O929" t="s">
        <v>114</v>
      </c>
      <c r="P929" t="s">
        <v>90</v>
      </c>
      <c r="Q929" t="s">
        <v>91</v>
      </c>
      <c r="R929" t="s">
        <v>92</v>
      </c>
      <c r="S929">
        <v>7</v>
      </c>
      <c r="T929">
        <v>5</v>
      </c>
      <c r="U929" s="2">
        <v>1968</v>
      </c>
      <c r="V929" s="2">
        <v>1968</v>
      </c>
      <c r="W929" s="1">
        <f t="shared" si="57"/>
        <v>54</v>
      </c>
      <c r="X929" s="1">
        <f t="shared" si="58"/>
        <v>54</v>
      </c>
      <c r="Y929" t="s">
        <v>93</v>
      </c>
      <c r="Z929" t="s">
        <v>94</v>
      </c>
      <c r="AA929" t="s">
        <v>116</v>
      </c>
      <c r="AB929" t="s">
        <v>116</v>
      </c>
      <c r="AC929" t="s">
        <v>96</v>
      </c>
      <c r="AE929">
        <v>342</v>
      </c>
      <c r="AF929" t="s">
        <v>98</v>
      </c>
      <c r="AG929" t="s">
        <v>98</v>
      </c>
      <c r="AH929" t="s">
        <v>118</v>
      </c>
      <c r="AI929" s="1">
        <f>VLOOKUP('Housing Data Set'!AH929, 'Look-Up Tab'!$B$3:$C$8,2,FALSE)</f>
        <v>2</v>
      </c>
      <c r="AJ929" t="s">
        <v>98</v>
      </c>
      <c r="AK929" t="s">
        <v>98</v>
      </c>
      <c r="AL929" t="s">
        <v>100</v>
      </c>
      <c r="AM929" t="s">
        <v>141</v>
      </c>
      <c r="AN929">
        <v>552</v>
      </c>
      <c r="AO929" t="s">
        <v>102</v>
      </c>
      <c r="AP929">
        <v>0</v>
      </c>
      <c r="AQ929">
        <v>280</v>
      </c>
      <c r="AR929">
        <v>832</v>
      </c>
      <c r="AS929" t="s">
        <v>103</v>
      </c>
      <c r="AT929" t="s">
        <v>97</v>
      </c>
      <c r="AU929" t="s">
        <v>105</v>
      </c>
      <c r="AV929" t="s">
        <v>106</v>
      </c>
      <c r="AW929">
        <v>1098</v>
      </c>
      <c r="AX929">
        <v>880</v>
      </c>
      <c r="AY929">
        <v>0</v>
      </c>
      <c r="AZ929">
        <v>1978</v>
      </c>
      <c r="BA929">
        <v>0</v>
      </c>
      <c r="BB929">
        <v>0</v>
      </c>
      <c r="BC929">
        <v>2</v>
      </c>
      <c r="BD929">
        <v>1</v>
      </c>
      <c r="BE929">
        <v>4</v>
      </c>
      <c r="BF929">
        <v>1</v>
      </c>
      <c r="BG929" t="s">
        <v>98</v>
      </c>
      <c r="BH929" s="1">
        <v>9</v>
      </c>
      <c r="BI929" t="s">
        <v>107</v>
      </c>
      <c r="BJ929" s="2">
        <v>1</v>
      </c>
      <c r="BK929" s="1">
        <f t="shared" si="59"/>
        <v>1</v>
      </c>
      <c r="BL929" t="s">
        <v>97</v>
      </c>
      <c r="BM929" t="s">
        <v>108</v>
      </c>
      <c r="BN929">
        <v>1968</v>
      </c>
      <c r="BO929" t="s">
        <v>109</v>
      </c>
      <c r="BP929">
        <v>2</v>
      </c>
      <c r="BQ929">
        <v>486</v>
      </c>
      <c r="BR929" t="s">
        <v>98</v>
      </c>
      <c r="BS929" t="s">
        <v>98</v>
      </c>
      <c r="BT929" t="s">
        <v>105</v>
      </c>
      <c r="BU929">
        <v>0</v>
      </c>
      <c r="BV929">
        <v>43</v>
      </c>
      <c r="BW929">
        <v>0</v>
      </c>
      <c r="BX929">
        <v>0</v>
      </c>
      <c r="BY929">
        <v>0</v>
      </c>
      <c r="BZ929">
        <v>0</v>
      </c>
      <c r="CA929" t="s">
        <v>83</v>
      </c>
      <c r="CB929" t="s">
        <v>165</v>
      </c>
      <c r="CC929" t="s">
        <v>83</v>
      </c>
      <c r="CD929">
        <v>0</v>
      </c>
      <c r="CE929">
        <v>4</v>
      </c>
      <c r="CF929">
        <v>2008</v>
      </c>
      <c r="CG929" t="s">
        <v>110</v>
      </c>
      <c r="CH929" t="s">
        <v>111</v>
      </c>
      <c r="CI929" s="3">
        <v>176000</v>
      </c>
    </row>
    <row r="930" spans="1:87" x14ac:dyDescent="0.3">
      <c r="A930" s="1">
        <v>929</v>
      </c>
      <c r="B930">
        <v>20</v>
      </c>
      <c r="C930" t="s">
        <v>81</v>
      </c>
      <c r="D930" t="s">
        <v>83</v>
      </c>
      <c r="E930" s="1">
        <v>11838</v>
      </c>
      <c r="F930" s="2" t="s">
        <v>82</v>
      </c>
      <c r="G930" s="1">
        <f t="shared" si="56"/>
        <v>1</v>
      </c>
      <c r="H930" t="s">
        <v>83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89</v>
      </c>
      <c r="O930" t="s">
        <v>90</v>
      </c>
      <c r="P930" t="s">
        <v>90</v>
      </c>
      <c r="Q930" t="s">
        <v>91</v>
      </c>
      <c r="R930" t="s">
        <v>115</v>
      </c>
      <c r="S930">
        <v>8</v>
      </c>
      <c r="T930">
        <v>5</v>
      </c>
      <c r="U930" s="2">
        <v>2001</v>
      </c>
      <c r="V930" s="2">
        <v>2001</v>
      </c>
      <c r="W930" s="1">
        <f t="shared" si="57"/>
        <v>21</v>
      </c>
      <c r="X930" s="1">
        <f t="shared" si="58"/>
        <v>21</v>
      </c>
      <c r="Y930" t="s">
        <v>152</v>
      </c>
      <c r="Z930" t="s">
        <v>94</v>
      </c>
      <c r="AA930" t="s">
        <v>95</v>
      </c>
      <c r="AB930" t="s">
        <v>95</v>
      </c>
      <c r="AC930" t="s">
        <v>117</v>
      </c>
      <c r="AE930">
        <v>0</v>
      </c>
      <c r="AF930" t="s">
        <v>97</v>
      </c>
      <c r="AG930" t="s">
        <v>98</v>
      </c>
      <c r="AH930" t="s">
        <v>99</v>
      </c>
      <c r="AI930" s="1">
        <f>VLOOKUP('Housing Data Set'!AH930, 'Look-Up Tab'!$B$3:$C$8,2,FALSE)</f>
        <v>3</v>
      </c>
      <c r="AJ930" t="s">
        <v>97</v>
      </c>
      <c r="AK930" t="s">
        <v>98</v>
      </c>
      <c r="AL930" t="s">
        <v>130</v>
      </c>
      <c r="AM930" t="s">
        <v>102</v>
      </c>
      <c r="AN930">
        <v>0</v>
      </c>
      <c r="AO930" t="s">
        <v>102</v>
      </c>
      <c r="AP930">
        <v>0</v>
      </c>
      <c r="AQ930">
        <v>1753</v>
      </c>
      <c r="AR930">
        <v>1753</v>
      </c>
      <c r="AS930" t="s">
        <v>103</v>
      </c>
      <c r="AT930" t="s">
        <v>104</v>
      </c>
      <c r="AU930" t="s">
        <v>105</v>
      </c>
      <c r="AV930" t="s">
        <v>106</v>
      </c>
      <c r="AW930">
        <v>1788</v>
      </c>
      <c r="AX930">
        <v>0</v>
      </c>
      <c r="AY930">
        <v>0</v>
      </c>
      <c r="AZ930">
        <v>1788</v>
      </c>
      <c r="BA930">
        <v>0</v>
      </c>
      <c r="BB930">
        <v>0</v>
      </c>
      <c r="BC930">
        <v>2</v>
      </c>
      <c r="BD930">
        <v>0</v>
      </c>
      <c r="BE930">
        <v>3</v>
      </c>
      <c r="BF930">
        <v>1</v>
      </c>
      <c r="BG930" t="s">
        <v>104</v>
      </c>
      <c r="BH930" s="1">
        <v>7</v>
      </c>
      <c r="BI930" t="s">
        <v>107</v>
      </c>
      <c r="BJ930" s="2">
        <v>1</v>
      </c>
      <c r="BK930" s="1">
        <f t="shared" si="59"/>
        <v>1</v>
      </c>
      <c r="BL930" t="s">
        <v>98</v>
      </c>
      <c r="BM930" t="s">
        <v>108</v>
      </c>
      <c r="BN930">
        <v>2001</v>
      </c>
      <c r="BO930" t="s">
        <v>109</v>
      </c>
      <c r="BP930">
        <v>2</v>
      </c>
      <c r="BQ930">
        <v>522</v>
      </c>
      <c r="BR930" t="s">
        <v>98</v>
      </c>
      <c r="BS930" t="s">
        <v>98</v>
      </c>
      <c r="BT930" t="s">
        <v>105</v>
      </c>
      <c r="BU930">
        <v>202</v>
      </c>
      <c r="BV930">
        <v>151</v>
      </c>
      <c r="BW930">
        <v>0</v>
      </c>
      <c r="BX930">
        <v>0</v>
      </c>
      <c r="BY930">
        <v>0</v>
      </c>
      <c r="BZ930">
        <v>0</v>
      </c>
      <c r="CA930" t="s">
        <v>83</v>
      </c>
      <c r="CB930" t="s">
        <v>83</v>
      </c>
      <c r="CC930" t="s">
        <v>83</v>
      </c>
      <c r="CD930">
        <v>0</v>
      </c>
      <c r="CE930">
        <v>6</v>
      </c>
      <c r="CF930">
        <v>2009</v>
      </c>
      <c r="CG930" t="s">
        <v>110</v>
      </c>
      <c r="CH930" t="s">
        <v>111</v>
      </c>
      <c r="CI930" s="3">
        <v>236500</v>
      </c>
    </row>
    <row r="931" spans="1:87" x14ac:dyDescent="0.3">
      <c r="A931" s="1">
        <v>930</v>
      </c>
      <c r="B931">
        <v>60</v>
      </c>
      <c r="C931" t="s">
        <v>81</v>
      </c>
      <c r="D931" t="s">
        <v>83</v>
      </c>
      <c r="E931" s="1">
        <v>13006</v>
      </c>
      <c r="F931" s="2" t="s">
        <v>82</v>
      </c>
      <c r="G931" s="1">
        <f t="shared" si="56"/>
        <v>1</v>
      </c>
      <c r="H931" t="s">
        <v>83</v>
      </c>
      <c r="I931" t="s">
        <v>120</v>
      </c>
      <c r="J931" t="s">
        <v>85</v>
      </c>
      <c r="K931" t="s">
        <v>86</v>
      </c>
      <c r="L931" t="s">
        <v>122</v>
      </c>
      <c r="M931" t="s">
        <v>88</v>
      </c>
      <c r="N931" t="s">
        <v>193</v>
      </c>
      <c r="O931" t="s">
        <v>90</v>
      </c>
      <c r="P931" t="s">
        <v>90</v>
      </c>
      <c r="Q931" t="s">
        <v>91</v>
      </c>
      <c r="R931" t="s">
        <v>92</v>
      </c>
      <c r="S931">
        <v>7</v>
      </c>
      <c r="T931">
        <v>5</v>
      </c>
      <c r="U931" s="2">
        <v>1997</v>
      </c>
      <c r="V931" s="2">
        <v>1997</v>
      </c>
      <c r="W931" s="1">
        <f t="shared" si="57"/>
        <v>25</v>
      </c>
      <c r="X931" s="1">
        <f t="shared" si="58"/>
        <v>25</v>
      </c>
      <c r="Y931" t="s">
        <v>93</v>
      </c>
      <c r="Z931" t="s">
        <v>94</v>
      </c>
      <c r="AA931" t="s">
        <v>140</v>
      </c>
      <c r="AB931" t="s">
        <v>140</v>
      </c>
      <c r="AC931" t="s">
        <v>96</v>
      </c>
      <c r="AE931">
        <v>285</v>
      </c>
      <c r="AF931" t="s">
        <v>98</v>
      </c>
      <c r="AG931" t="s">
        <v>98</v>
      </c>
      <c r="AH931" t="s">
        <v>99</v>
      </c>
      <c r="AI931" s="1">
        <f>VLOOKUP('Housing Data Set'!AH931, 'Look-Up Tab'!$B$3:$C$8,2,FALSE)</f>
        <v>3</v>
      </c>
      <c r="AJ931" t="s">
        <v>97</v>
      </c>
      <c r="AK931" t="s">
        <v>98</v>
      </c>
      <c r="AL931" t="s">
        <v>100</v>
      </c>
      <c r="AM931" t="s">
        <v>102</v>
      </c>
      <c r="AN931">
        <v>0</v>
      </c>
      <c r="AO931" t="s">
        <v>102</v>
      </c>
      <c r="AP931">
        <v>0</v>
      </c>
      <c r="AQ931">
        <v>964</v>
      </c>
      <c r="AR931">
        <v>964</v>
      </c>
      <c r="AS931" t="s">
        <v>103</v>
      </c>
      <c r="AT931" t="s">
        <v>97</v>
      </c>
      <c r="AU931" t="s">
        <v>105</v>
      </c>
      <c r="AV931" t="s">
        <v>106</v>
      </c>
      <c r="AW931">
        <v>993</v>
      </c>
      <c r="AX931">
        <v>1243</v>
      </c>
      <c r="AY931">
        <v>0</v>
      </c>
      <c r="AZ931">
        <v>2236</v>
      </c>
      <c r="BA931">
        <v>0</v>
      </c>
      <c r="BB931">
        <v>0</v>
      </c>
      <c r="BC931">
        <v>2</v>
      </c>
      <c r="BD931">
        <v>1</v>
      </c>
      <c r="BE931">
        <v>4</v>
      </c>
      <c r="BF931">
        <v>1</v>
      </c>
      <c r="BG931" t="s">
        <v>97</v>
      </c>
      <c r="BH931" s="1">
        <v>8</v>
      </c>
      <c r="BI931" t="s">
        <v>107</v>
      </c>
      <c r="BJ931" s="2">
        <v>1</v>
      </c>
      <c r="BK931" s="1">
        <f t="shared" si="59"/>
        <v>1</v>
      </c>
      <c r="BL931" t="s">
        <v>98</v>
      </c>
      <c r="BM931" t="s">
        <v>156</v>
      </c>
      <c r="BN931">
        <v>1997</v>
      </c>
      <c r="BO931" t="s">
        <v>157</v>
      </c>
      <c r="BP931">
        <v>2</v>
      </c>
      <c r="BQ931">
        <v>642</v>
      </c>
      <c r="BR931" t="s">
        <v>98</v>
      </c>
      <c r="BS931" t="s">
        <v>98</v>
      </c>
      <c r="BT931" t="s">
        <v>105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 t="s">
        <v>83</v>
      </c>
      <c r="CB931" t="s">
        <v>83</v>
      </c>
      <c r="CC931" t="s">
        <v>83</v>
      </c>
      <c r="CD931">
        <v>0</v>
      </c>
      <c r="CE931">
        <v>11</v>
      </c>
      <c r="CF931">
        <v>2006</v>
      </c>
      <c r="CG931" t="s">
        <v>110</v>
      </c>
      <c r="CH931" t="s">
        <v>111</v>
      </c>
      <c r="CI931" s="3">
        <v>222000</v>
      </c>
    </row>
    <row r="932" spans="1:87" x14ac:dyDescent="0.3">
      <c r="A932" s="1">
        <v>931</v>
      </c>
      <c r="B932">
        <v>20</v>
      </c>
      <c r="C932" t="s">
        <v>81</v>
      </c>
      <c r="D932">
        <v>73</v>
      </c>
      <c r="E932" s="1">
        <v>8925</v>
      </c>
      <c r="F932" s="2" t="s">
        <v>82</v>
      </c>
      <c r="G932" s="1">
        <f t="shared" si="56"/>
        <v>1</v>
      </c>
      <c r="H932" t="s">
        <v>83</v>
      </c>
      <c r="I932" t="s">
        <v>120</v>
      </c>
      <c r="J932" t="s">
        <v>199</v>
      </c>
      <c r="K932" t="s">
        <v>86</v>
      </c>
      <c r="L932" t="s">
        <v>87</v>
      </c>
      <c r="M932" t="s">
        <v>88</v>
      </c>
      <c r="N932" t="s">
        <v>189</v>
      </c>
      <c r="O932" t="s">
        <v>90</v>
      </c>
      <c r="P932" t="s">
        <v>90</v>
      </c>
      <c r="Q932" t="s">
        <v>91</v>
      </c>
      <c r="R932" t="s">
        <v>115</v>
      </c>
      <c r="S932">
        <v>8</v>
      </c>
      <c r="T932">
        <v>5</v>
      </c>
      <c r="U932" s="2">
        <v>2007</v>
      </c>
      <c r="V932" s="2">
        <v>2007</v>
      </c>
      <c r="W932" s="1">
        <f t="shared" si="57"/>
        <v>15</v>
      </c>
      <c r="X932" s="1">
        <f t="shared" si="58"/>
        <v>15</v>
      </c>
      <c r="Y932" t="s">
        <v>93</v>
      </c>
      <c r="Z932" t="s">
        <v>94</v>
      </c>
      <c r="AA932" t="s">
        <v>95</v>
      </c>
      <c r="AB932" t="s">
        <v>95</v>
      </c>
      <c r="AC932" t="s">
        <v>117</v>
      </c>
      <c r="AE932">
        <v>0</v>
      </c>
      <c r="AF932" t="s">
        <v>97</v>
      </c>
      <c r="AG932" t="s">
        <v>98</v>
      </c>
      <c r="AH932" t="s">
        <v>99</v>
      </c>
      <c r="AI932" s="1">
        <f>VLOOKUP('Housing Data Set'!AH932, 'Look-Up Tab'!$B$3:$C$8,2,FALSE)</f>
        <v>3</v>
      </c>
      <c r="AJ932" t="s">
        <v>97</v>
      </c>
      <c r="AK932" t="s">
        <v>98</v>
      </c>
      <c r="AL932" t="s">
        <v>130</v>
      </c>
      <c r="AM932" t="s">
        <v>101</v>
      </c>
      <c r="AN932">
        <v>16</v>
      </c>
      <c r="AO932" t="s">
        <v>102</v>
      </c>
      <c r="AP932">
        <v>0</v>
      </c>
      <c r="AQ932">
        <v>1450</v>
      </c>
      <c r="AR932">
        <v>1466</v>
      </c>
      <c r="AS932" t="s">
        <v>103</v>
      </c>
      <c r="AT932" t="s">
        <v>104</v>
      </c>
      <c r="AU932" t="s">
        <v>105</v>
      </c>
      <c r="AV932" t="s">
        <v>106</v>
      </c>
      <c r="AW932">
        <v>1466</v>
      </c>
      <c r="AX932">
        <v>0</v>
      </c>
      <c r="AY932">
        <v>0</v>
      </c>
      <c r="AZ932">
        <v>1466</v>
      </c>
      <c r="BA932">
        <v>0</v>
      </c>
      <c r="BB932">
        <v>0</v>
      </c>
      <c r="BC932">
        <v>2</v>
      </c>
      <c r="BD932">
        <v>0</v>
      </c>
      <c r="BE932">
        <v>3</v>
      </c>
      <c r="BF932">
        <v>1</v>
      </c>
      <c r="BG932" t="s">
        <v>97</v>
      </c>
      <c r="BH932" s="1">
        <v>7</v>
      </c>
      <c r="BI932" t="s">
        <v>107</v>
      </c>
      <c r="BJ932" s="2">
        <v>0</v>
      </c>
      <c r="BK932" s="1">
        <f t="shared" si="59"/>
        <v>0</v>
      </c>
      <c r="BL932" t="s">
        <v>83</v>
      </c>
      <c r="BM932" t="s">
        <v>108</v>
      </c>
      <c r="BN932">
        <v>2007</v>
      </c>
      <c r="BO932" t="s">
        <v>157</v>
      </c>
      <c r="BP932">
        <v>3</v>
      </c>
      <c r="BQ932">
        <v>610</v>
      </c>
      <c r="BR932" t="s">
        <v>98</v>
      </c>
      <c r="BS932" t="s">
        <v>98</v>
      </c>
      <c r="BT932" t="s">
        <v>105</v>
      </c>
      <c r="BU932">
        <v>100</v>
      </c>
      <c r="BV932">
        <v>18</v>
      </c>
      <c r="BW932">
        <v>0</v>
      </c>
      <c r="BX932">
        <v>0</v>
      </c>
      <c r="BY932">
        <v>0</v>
      </c>
      <c r="BZ932">
        <v>0</v>
      </c>
      <c r="CA932" t="s">
        <v>83</v>
      </c>
      <c r="CB932" t="s">
        <v>83</v>
      </c>
      <c r="CC932" t="s">
        <v>83</v>
      </c>
      <c r="CD932">
        <v>0</v>
      </c>
      <c r="CE932">
        <v>7</v>
      </c>
      <c r="CF932">
        <v>2009</v>
      </c>
      <c r="CG932" t="s">
        <v>110</v>
      </c>
      <c r="CH932" t="s">
        <v>111</v>
      </c>
      <c r="CI932" s="3">
        <v>201000</v>
      </c>
    </row>
    <row r="933" spans="1:87" x14ac:dyDescent="0.3">
      <c r="A933" s="1">
        <v>932</v>
      </c>
      <c r="B933">
        <v>20</v>
      </c>
      <c r="C933" t="s">
        <v>81</v>
      </c>
      <c r="D933">
        <v>70</v>
      </c>
      <c r="E933" s="1">
        <v>9100</v>
      </c>
      <c r="F933" s="2" t="s">
        <v>82</v>
      </c>
      <c r="G933" s="1">
        <f t="shared" si="56"/>
        <v>1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88</v>
      </c>
      <c r="N933" t="s">
        <v>162</v>
      </c>
      <c r="O933" t="s">
        <v>90</v>
      </c>
      <c r="P933" t="s">
        <v>90</v>
      </c>
      <c r="Q933" t="s">
        <v>91</v>
      </c>
      <c r="R933" t="s">
        <v>115</v>
      </c>
      <c r="S933">
        <v>5</v>
      </c>
      <c r="T933">
        <v>6</v>
      </c>
      <c r="U933" s="2">
        <v>1965</v>
      </c>
      <c r="V933" s="2">
        <v>1965</v>
      </c>
      <c r="W933" s="1">
        <f t="shared" si="57"/>
        <v>57</v>
      </c>
      <c r="X933" s="1">
        <f t="shared" si="58"/>
        <v>57</v>
      </c>
      <c r="Y933" t="s">
        <v>93</v>
      </c>
      <c r="Z933" t="s">
        <v>94</v>
      </c>
      <c r="AA933" t="s">
        <v>95</v>
      </c>
      <c r="AB933" t="s">
        <v>95</v>
      </c>
      <c r="AC933" t="s">
        <v>117</v>
      </c>
      <c r="AE933">
        <v>0</v>
      </c>
      <c r="AF933" t="s">
        <v>98</v>
      </c>
      <c r="AG933" t="s">
        <v>98</v>
      </c>
      <c r="AH933" t="s">
        <v>118</v>
      </c>
      <c r="AI933" s="1">
        <f>VLOOKUP('Housing Data Set'!AH933, 'Look-Up Tab'!$B$3:$C$8,2,FALSE)</f>
        <v>2</v>
      </c>
      <c r="AJ933" t="s">
        <v>98</v>
      </c>
      <c r="AK933" t="s">
        <v>98</v>
      </c>
      <c r="AL933" t="s">
        <v>100</v>
      </c>
      <c r="AM933" t="s">
        <v>141</v>
      </c>
      <c r="AN933">
        <v>338</v>
      </c>
      <c r="AO933" t="s">
        <v>153</v>
      </c>
      <c r="AP933">
        <v>466</v>
      </c>
      <c r="AQ933">
        <v>121</v>
      </c>
      <c r="AR933">
        <v>925</v>
      </c>
      <c r="AS933" t="s">
        <v>103</v>
      </c>
      <c r="AT933" t="s">
        <v>104</v>
      </c>
      <c r="AU933" t="s">
        <v>105</v>
      </c>
      <c r="AV933" t="s">
        <v>106</v>
      </c>
      <c r="AW933">
        <v>925</v>
      </c>
      <c r="AX933">
        <v>0</v>
      </c>
      <c r="AY933">
        <v>0</v>
      </c>
      <c r="AZ933">
        <v>925</v>
      </c>
      <c r="BA933">
        <v>0</v>
      </c>
      <c r="BB933">
        <v>1</v>
      </c>
      <c r="BC933">
        <v>1</v>
      </c>
      <c r="BD933">
        <v>0</v>
      </c>
      <c r="BE933">
        <v>2</v>
      </c>
      <c r="BF933">
        <v>1</v>
      </c>
      <c r="BG933" t="s">
        <v>98</v>
      </c>
      <c r="BH933" s="1">
        <v>5</v>
      </c>
      <c r="BI933" t="s">
        <v>107</v>
      </c>
      <c r="BJ933" s="2">
        <v>0</v>
      </c>
      <c r="BK933" s="1">
        <f t="shared" si="59"/>
        <v>0</v>
      </c>
      <c r="BL933" t="s">
        <v>83</v>
      </c>
      <c r="BM933" t="s">
        <v>127</v>
      </c>
      <c r="BN933">
        <v>1965</v>
      </c>
      <c r="BO933" t="s">
        <v>102</v>
      </c>
      <c r="BP933">
        <v>1</v>
      </c>
      <c r="BQ933">
        <v>429</v>
      </c>
      <c r="BR933" t="s">
        <v>98</v>
      </c>
      <c r="BS933" t="s">
        <v>98</v>
      </c>
      <c r="BT933" t="s">
        <v>105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 t="s">
        <v>83</v>
      </c>
      <c r="CB933" t="s">
        <v>163</v>
      </c>
      <c r="CC933" t="s">
        <v>83</v>
      </c>
      <c r="CD933">
        <v>0</v>
      </c>
      <c r="CE933">
        <v>7</v>
      </c>
      <c r="CF933">
        <v>2009</v>
      </c>
      <c r="CG933" t="s">
        <v>110</v>
      </c>
      <c r="CH933" t="s">
        <v>111</v>
      </c>
      <c r="CI933" s="3">
        <v>117500</v>
      </c>
    </row>
    <row r="934" spans="1:87" x14ac:dyDescent="0.3">
      <c r="A934" s="1">
        <v>933</v>
      </c>
      <c r="B934">
        <v>20</v>
      </c>
      <c r="C934" t="s">
        <v>81</v>
      </c>
      <c r="D934">
        <v>84</v>
      </c>
      <c r="E934" s="1">
        <v>11670</v>
      </c>
      <c r="F934" s="2" t="s">
        <v>82</v>
      </c>
      <c r="G934" s="1">
        <f t="shared" si="56"/>
        <v>1</v>
      </c>
      <c r="H934" t="s">
        <v>83</v>
      </c>
      <c r="I934" t="s">
        <v>120</v>
      </c>
      <c r="J934" t="s">
        <v>85</v>
      </c>
      <c r="K934" t="s">
        <v>86</v>
      </c>
      <c r="L934" t="s">
        <v>122</v>
      </c>
      <c r="M934" t="s">
        <v>88</v>
      </c>
      <c r="N934" t="s">
        <v>136</v>
      </c>
      <c r="O934" t="s">
        <v>182</v>
      </c>
      <c r="P934" t="s">
        <v>90</v>
      </c>
      <c r="Q934" t="s">
        <v>91</v>
      </c>
      <c r="R934" t="s">
        <v>115</v>
      </c>
      <c r="S934">
        <v>9</v>
      </c>
      <c r="T934">
        <v>5</v>
      </c>
      <c r="U934" s="2">
        <v>2006</v>
      </c>
      <c r="V934" s="2">
        <v>2006</v>
      </c>
      <c r="W934" s="1">
        <f t="shared" si="57"/>
        <v>16</v>
      </c>
      <c r="X934" s="1">
        <f t="shared" si="58"/>
        <v>16</v>
      </c>
      <c r="Y934" t="s">
        <v>152</v>
      </c>
      <c r="Z934" t="s">
        <v>94</v>
      </c>
      <c r="AA934" t="s">
        <v>95</v>
      </c>
      <c r="AB934" t="s">
        <v>234</v>
      </c>
      <c r="AC934" t="s">
        <v>137</v>
      </c>
      <c r="AE934">
        <v>302</v>
      </c>
      <c r="AF934" t="s">
        <v>104</v>
      </c>
      <c r="AG934" t="s">
        <v>98</v>
      </c>
      <c r="AH934" t="s">
        <v>99</v>
      </c>
      <c r="AI934" s="1">
        <f>VLOOKUP('Housing Data Set'!AH934, 'Look-Up Tab'!$B$3:$C$8,2,FALSE)</f>
        <v>3</v>
      </c>
      <c r="AJ934" t="s">
        <v>104</v>
      </c>
      <c r="AK934" t="s">
        <v>97</v>
      </c>
      <c r="AL934" t="s">
        <v>100</v>
      </c>
      <c r="AM934" t="s">
        <v>102</v>
      </c>
      <c r="AN934">
        <v>0</v>
      </c>
      <c r="AO934" t="s">
        <v>102</v>
      </c>
      <c r="AP934">
        <v>0</v>
      </c>
      <c r="AQ934">
        <v>1905</v>
      </c>
      <c r="AR934">
        <v>1905</v>
      </c>
      <c r="AS934" t="s">
        <v>103</v>
      </c>
      <c r="AT934" t="s">
        <v>104</v>
      </c>
      <c r="AU934" t="s">
        <v>105</v>
      </c>
      <c r="AV934" t="s">
        <v>106</v>
      </c>
      <c r="AW934">
        <v>1905</v>
      </c>
      <c r="AX934">
        <v>0</v>
      </c>
      <c r="AY934">
        <v>0</v>
      </c>
      <c r="AZ934">
        <v>1905</v>
      </c>
      <c r="BA934">
        <v>0</v>
      </c>
      <c r="BB934">
        <v>0</v>
      </c>
      <c r="BC934">
        <v>2</v>
      </c>
      <c r="BD934">
        <v>0</v>
      </c>
      <c r="BE934">
        <v>3</v>
      </c>
      <c r="BF934">
        <v>1</v>
      </c>
      <c r="BG934" t="s">
        <v>104</v>
      </c>
      <c r="BH934" s="1">
        <v>8</v>
      </c>
      <c r="BI934" t="s">
        <v>107</v>
      </c>
      <c r="BJ934" s="2">
        <v>1</v>
      </c>
      <c r="BK934" s="1">
        <f t="shared" si="59"/>
        <v>1</v>
      </c>
      <c r="BL934" t="s">
        <v>97</v>
      </c>
      <c r="BM934" t="s">
        <v>108</v>
      </c>
      <c r="BN934">
        <v>2006</v>
      </c>
      <c r="BO934" t="s">
        <v>157</v>
      </c>
      <c r="BP934">
        <v>3</v>
      </c>
      <c r="BQ934">
        <v>788</v>
      </c>
      <c r="BR934" t="s">
        <v>98</v>
      </c>
      <c r="BS934" t="s">
        <v>98</v>
      </c>
      <c r="BT934" t="s">
        <v>105</v>
      </c>
      <c r="BU934">
        <v>0</v>
      </c>
      <c r="BV934">
        <v>191</v>
      </c>
      <c r="BW934">
        <v>0</v>
      </c>
      <c r="BX934">
        <v>0</v>
      </c>
      <c r="BY934">
        <v>0</v>
      </c>
      <c r="BZ934">
        <v>0</v>
      </c>
      <c r="CA934" t="s">
        <v>83</v>
      </c>
      <c r="CB934" t="s">
        <v>83</v>
      </c>
      <c r="CC934" t="s">
        <v>83</v>
      </c>
      <c r="CD934">
        <v>0</v>
      </c>
      <c r="CE934">
        <v>3</v>
      </c>
      <c r="CF934">
        <v>2007</v>
      </c>
      <c r="CG934" t="s">
        <v>110</v>
      </c>
      <c r="CH934" t="s">
        <v>111</v>
      </c>
      <c r="CI934" s="3">
        <v>320000</v>
      </c>
    </row>
    <row r="935" spans="1:87" x14ac:dyDescent="0.3">
      <c r="A935" s="1">
        <v>934</v>
      </c>
      <c r="B935">
        <v>20</v>
      </c>
      <c r="C935" t="s">
        <v>81</v>
      </c>
      <c r="D935">
        <v>63</v>
      </c>
      <c r="E935" s="1">
        <v>8487</v>
      </c>
      <c r="F935" s="2" t="s">
        <v>82</v>
      </c>
      <c r="G935" s="1">
        <f t="shared" si="56"/>
        <v>1</v>
      </c>
      <c r="H935" t="s">
        <v>83</v>
      </c>
      <c r="I935" t="s">
        <v>84</v>
      </c>
      <c r="J935" t="s">
        <v>85</v>
      </c>
      <c r="K935" t="s">
        <v>86</v>
      </c>
      <c r="L935" t="s">
        <v>112</v>
      </c>
      <c r="M935" t="s">
        <v>88</v>
      </c>
      <c r="N935" t="s">
        <v>89</v>
      </c>
      <c r="O935" t="s">
        <v>90</v>
      </c>
      <c r="P935" t="s">
        <v>90</v>
      </c>
      <c r="Q935" t="s">
        <v>91</v>
      </c>
      <c r="R935" t="s">
        <v>115</v>
      </c>
      <c r="S935">
        <v>7</v>
      </c>
      <c r="T935">
        <v>5</v>
      </c>
      <c r="U935" s="2">
        <v>2004</v>
      </c>
      <c r="V935" s="2">
        <v>2004</v>
      </c>
      <c r="W935" s="1">
        <f t="shared" si="57"/>
        <v>18</v>
      </c>
      <c r="X935" s="1">
        <f t="shared" si="58"/>
        <v>18</v>
      </c>
      <c r="Y935" t="s">
        <v>93</v>
      </c>
      <c r="Z935" t="s">
        <v>94</v>
      </c>
      <c r="AA935" t="s">
        <v>95</v>
      </c>
      <c r="AB935" t="s">
        <v>95</v>
      </c>
      <c r="AC935" t="s">
        <v>96</v>
      </c>
      <c r="AE935">
        <v>210</v>
      </c>
      <c r="AF935" t="s">
        <v>97</v>
      </c>
      <c r="AG935" t="s">
        <v>98</v>
      </c>
      <c r="AH935" t="s">
        <v>99</v>
      </c>
      <c r="AI935" s="1">
        <f>VLOOKUP('Housing Data Set'!AH935, 'Look-Up Tab'!$B$3:$C$8,2,FALSE)</f>
        <v>3</v>
      </c>
      <c r="AJ935" t="s">
        <v>97</v>
      </c>
      <c r="AK935" t="s">
        <v>98</v>
      </c>
      <c r="AL935" t="s">
        <v>130</v>
      </c>
      <c r="AM935" t="s">
        <v>101</v>
      </c>
      <c r="AN935">
        <v>20</v>
      </c>
      <c r="AO935" t="s">
        <v>102</v>
      </c>
      <c r="AP935">
        <v>0</v>
      </c>
      <c r="AQ935">
        <v>1480</v>
      </c>
      <c r="AR935">
        <v>1500</v>
      </c>
      <c r="AS935" t="s">
        <v>103</v>
      </c>
      <c r="AT935" t="s">
        <v>104</v>
      </c>
      <c r="AU935" t="s">
        <v>105</v>
      </c>
      <c r="AV935" t="s">
        <v>106</v>
      </c>
      <c r="AW935">
        <v>1500</v>
      </c>
      <c r="AX935">
        <v>0</v>
      </c>
      <c r="AY935">
        <v>0</v>
      </c>
      <c r="AZ935">
        <v>1500</v>
      </c>
      <c r="BA935">
        <v>0</v>
      </c>
      <c r="BB935">
        <v>0</v>
      </c>
      <c r="BC935">
        <v>2</v>
      </c>
      <c r="BD935">
        <v>0</v>
      </c>
      <c r="BE935">
        <v>3</v>
      </c>
      <c r="BF935">
        <v>1</v>
      </c>
      <c r="BG935" t="s">
        <v>97</v>
      </c>
      <c r="BH935" s="1">
        <v>6</v>
      </c>
      <c r="BI935" t="s">
        <v>107</v>
      </c>
      <c r="BJ935" s="2">
        <v>0</v>
      </c>
      <c r="BK935" s="1">
        <f t="shared" si="59"/>
        <v>0</v>
      </c>
      <c r="BL935" t="s">
        <v>83</v>
      </c>
      <c r="BM935" t="s">
        <v>108</v>
      </c>
      <c r="BN935">
        <v>2004</v>
      </c>
      <c r="BO935" t="s">
        <v>109</v>
      </c>
      <c r="BP935">
        <v>2</v>
      </c>
      <c r="BQ935">
        <v>570</v>
      </c>
      <c r="BR935" t="s">
        <v>98</v>
      </c>
      <c r="BS935" t="s">
        <v>98</v>
      </c>
      <c r="BT935" t="s">
        <v>105</v>
      </c>
      <c r="BU935">
        <v>192</v>
      </c>
      <c r="BV935">
        <v>36</v>
      </c>
      <c r="BW935">
        <v>0</v>
      </c>
      <c r="BX935">
        <v>0</v>
      </c>
      <c r="BY935">
        <v>0</v>
      </c>
      <c r="BZ935">
        <v>0</v>
      </c>
      <c r="CA935" t="s">
        <v>83</v>
      </c>
      <c r="CB935" t="s">
        <v>83</v>
      </c>
      <c r="CC935" t="s">
        <v>83</v>
      </c>
      <c r="CD935">
        <v>0</v>
      </c>
      <c r="CE935">
        <v>8</v>
      </c>
      <c r="CF935">
        <v>2009</v>
      </c>
      <c r="CG935" t="s">
        <v>110</v>
      </c>
      <c r="CH935" t="s">
        <v>111</v>
      </c>
      <c r="CI935" s="3">
        <v>190000</v>
      </c>
    </row>
    <row r="936" spans="1:87" x14ac:dyDescent="0.3">
      <c r="A936" s="1">
        <v>935</v>
      </c>
      <c r="B936">
        <v>20</v>
      </c>
      <c r="C936" t="s">
        <v>81</v>
      </c>
      <c r="D936">
        <v>313</v>
      </c>
      <c r="E936" s="1">
        <v>27650</v>
      </c>
      <c r="F936" s="2" t="s">
        <v>82</v>
      </c>
      <c r="G936" s="1">
        <f t="shared" si="56"/>
        <v>1</v>
      </c>
      <c r="H936" t="s">
        <v>83</v>
      </c>
      <c r="I936" t="s">
        <v>160</v>
      </c>
      <c r="J936" t="s">
        <v>199</v>
      </c>
      <c r="K936" t="s">
        <v>86</v>
      </c>
      <c r="L936" t="s">
        <v>87</v>
      </c>
      <c r="M936" t="s">
        <v>194</v>
      </c>
      <c r="N936" t="s">
        <v>162</v>
      </c>
      <c r="O936" t="s">
        <v>204</v>
      </c>
      <c r="P936" t="s">
        <v>90</v>
      </c>
      <c r="Q936" t="s">
        <v>91</v>
      </c>
      <c r="R936" t="s">
        <v>115</v>
      </c>
      <c r="S936">
        <v>7</v>
      </c>
      <c r="T936">
        <v>7</v>
      </c>
      <c r="U936" s="2">
        <v>1960</v>
      </c>
      <c r="V936" s="2">
        <v>2007</v>
      </c>
      <c r="W936" s="1">
        <f t="shared" si="57"/>
        <v>62</v>
      </c>
      <c r="X936" s="1">
        <f t="shared" si="58"/>
        <v>15</v>
      </c>
      <c r="Y936" t="s">
        <v>214</v>
      </c>
      <c r="Z936" t="s">
        <v>242</v>
      </c>
      <c r="AA936" t="s">
        <v>124</v>
      </c>
      <c r="AB936" t="s">
        <v>124</v>
      </c>
      <c r="AC936" t="s">
        <v>117</v>
      </c>
      <c r="AE936">
        <v>0</v>
      </c>
      <c r="AF936" t="s">
        <v>98</v>
      </c>
      <c r="AG936" t="s">
        <v>98</v>
      </c>
      <c r="AH936" t="s">
        <v>118</v>
      </c>
      <c r="AI936" s="1">
        <f>VLOOKUP('Housing Data Set'!AH936, 'Look-Up Tab'!$B$3:$C$8,2,FALSE)</f>
        <v>2</v>
      </c>
      <c r="AJ936" t="s">
        <v>97</v>
      </c>
      <c r="AK936" t="s">
        <v>98</v>
      </c>
      <c r="AL936" t="s">
        <v>97</v>
      </c>
      <c r="AM936" t="s">
        <v>101</v>
      </c>
      <c r="AN936">
        <v>425</v>
      </c>
      <c r="AO936" t="s">
        <v>102</v>
      </c>
      <c r="AP936">
        <v>0</v>
      </c>
      <c r="AQ936">
        <v>160</v>
      </c>
      <c r="AR936">
        <v>585</v>
      </c>
      <c r="AS936" t="s">
        <v>103</v>
      </c>
      <c r="AT936" t="s">
        <v>104</v>
      </c>
      <c r="AU936" t="s">
        <v>105</v>
      </c>
      <c r="AV936" t="s">
        <v>106</v>
      </c>
      <c r="AW936">
        <v>2069</v>
      </c>
      <c r="AX936">
        <v>0</v>
      </c>
      <c r="AY936">
        <v>0</v>
      </c>
      <c r="AZ936">
        <v>2069</v>
      </c>
      <c r="BA936">
        <v>1</v>
      </c>
      <c r="BB936">
        <v>0</v>
      </c>
      <c r="BC936">
        <v>2</v>
      </c>
      <c r="BD936">
        <v>0</v>
      </c>
      <c r="BE936">
        <v>4</v>
      </c>
      <c r="BF936">
        <v>1</v>
      </c>
      <c r="BG936" t="s">
        <v>97</v>
      </c>
      <c r="BH936" s="1">
        <v>9</v>
      </c>
      <c r="BI936" t="s">
        <v>107</v>
      </c>
      <c r="BJ936" s="2">
        <v>1</v>
      </c>
      <c r="BK936" s="1">
        <f t="shared" si="59"/>
        <v>1</v>
      </c>
      <c r="BL936" t="s">
        <v>97</v>
      </c>
      <c r="BM936" t="s">
        <v>108</v>
      </c>
      <c r="BN936">
        <v>1960</v>
      </c>
      <c r="BO936" t="s">
        <v>109</v>
      </c>
      <c r="BP936">
        <v>2</v>
      </c>
      <c r="BQ936">
        <v>505</v>
      </c>
      <c r="BR936" t="s">
        <v>98</v>
      </c>
      <c r="BS936" t="s">
        <v>98</v>
      </c>
      <c r="BT936" t="s">
        <v>105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 t="s">
        <v>83</v>
      </c>
      <c r="CB936" t="s">
        <v>83</v>
      </c>
      <c r="CC936" t="s">
        <v>83</v>
      </c>
      <c r="CD936">
        <v>0</v>
      </c>
      <c r="CE936">
        <v>11</v>
      </c>
      <c r="CF936">
        <v>2008</v>
      </c>
      <c r="CG936" t="s">
        <v>110</v>
      </c>
      <c r="CH936" t="s">
        <v>111</v>
      </c>
      <c r="CI936" s="3">
        <v>242000</v>
      </c>
    </row>
    <row r="937" spans="1:87" x14ac:dyDescent="0.3">
      <c r="A937" s="1">
        <v>936</v>
      </c>
      <c r="B937">
        <v>30</v>
      </c>
      <c r="C937" t="s">
        <v>81</v>
      </c>
      <c r="D937">
        <v>52</v>
      </c>
      <c r="E937" s="1">
        <v>5825</v>
      </c>
      <c r="F937" s="2" t="s">
        <v>82</v>
      </c>
      <c r="G937" s="1">
        <f t="shared" si="56"/>
        <v>1</v>
      </c>
      <c r="H937" t="s">
        <v>83</v>
      </c>
      <c r="I937" t="s">
        <v>120</v>
      </c>
      <c r="J937" t="s">
        <v>85</v>
      </c>
      <c r="K937" t="s">
        <v>86</v>
      </c>
      <c r="L937" t="s">
        <v>87</v>
      </c>
      <c r="M937" t="s">
        <v>88</v>
      </c>
      <c r="N937" t="s">
        <v>148</v>
      </c>
      <c r="O937" t="s">
        <v>90</v>
      </c>
      <c r="P937" t="s">
        <v>90</v>
      </c>
      <c r="Q937" t="s">
        <v>91</v>
      </c>
      <c r="R937" t="s">
        <v>115</v>
      </c>
      <c r="S937">
        <v>4</v>
      </c>
      <c r="T937">
        <v>5</v>
      </c>
      <c r="U937" s="2">
        <v>1926</v>
      </c>
      <c r="V937" s="2">
        <v>1953</v>
      </c>
      <c r="W937" s="1">
        <f t="shared" si="57"/>
        <v>96</v>
      </c>
      <c r="X937" s="1">
        <f t="shared" si="58"/>
        <v>69</v>
      </c>
      <c r="Y937" t="s">
        <v>93</v>
      </c>
      <c r="Z937" t="s">
        <v>94</v>
      </c>
      <c r="AA937" t="s">
        <v>116</v>
      </c>
      <c r="AB937" t="s">
        <v>116</v>
      </c>
      <c r="AC937" t="s">
        <v>96</v>
      </c>
      <c r="AE937">
        <v>108</v>
      </c>
      <c r="AF937" t="s">
        <v>98</v>
      </c>
      <c r="AG937" t="s">
        <v>97</v>
      </c>
      <c r="AH937" t="s">
        <v>99</v>
      </c>
      <c r="AI937" s="1">
        <f>VLOOKUP('Housing Data Set'!AH937, 'Look-Up Tab'!$B$3:$C$8,2,FALSE)</f>
        <v>3</v>
      </c>
      <c r="AJ937" t="s">
        <v>147</v>
      </c>
      <c r="AK937" t="s">
        <v>98</v>
      </c>
      <c r="AL937" t="s">
        <v>121</v>
      </c>
      <c r="AM937" t="s">
        <v>102</v>
      </c>
      <c r="AN937">
        <v>0</v>
      </c>
      <c r="AO937" t="s">
        <v>102</v>
      </c>
      <c r="AP937">
        <v>0</v>
      </c>
      <c r="AQ937">
        <v>600</v>
      </c>
      <c r="AR937">
        <v>600</v>
      </c>
      <c r="AS937" t="s">
        <v>103</v>
      </c>
      <c r="AT937" t="s">
        <v>97</v>
      </c>
      <c r="AU937" t="s">
        <v>105</v>
      </c>
      <c r="AV937" t="s">
        <v>106</v>
      </c>
      <c r="AW937">
        <v>747</v>
      </c>
      <c r="AX937">
        <v>0</v>
      </c>
      <c r="AY937">
        <v>0</v>
      </c>
      <c r="AZ937">
        <v>747</v>
      </c>
      <c r="BA937">
        <v>0</v>
      </c>
      <c r="BB937">
        <v>0</v>
      </c>
      <c r="BC937">
        <v>1</v>
      </c>
      <c r="BD937">
        <v>0</v>
      </c>
      <c r="BE937">
        <v>1</v>
      </c>
      <c r="BF937">
        <v>1</v>
      </c>
      <c r="BG937" t="s">
        <v>98</v>
      </c>
      <c r="BH937" s="1">
        <v>5</v>
      </c>
      <c r="BI937" t="s">
        <v>107</v>
      </c>
      <c r="BJ937" s="2">
        <v>0</v>
      </c>
      <c r="BK937" s="1">
        <f t="shared" si="59"/>
        <v>0</v>
      </c>
      <c r="BL937" t="s">
        <v>83</v>
      </c>
      <c r="BM937" t="s">
        <v>127</v>
      </c>
      <c r="BN937">
        <v>1953</v>
      </c>
      <c r="BO937" t="s">
        <v>102</v>
      </c>
      <c r="BP937">
        <v>2</v>
      </c>
      <c r="BQ937">
        <v>528</v>
      </c>
      <c r="BR937" t="s">
        <v>98</v>
      </c>
      <c r="BS937" t="s">
        <v>98</v>
      </c>
      <c r="BT937" t="s">
        <v>105</v>
      </c>
      <c r="BU937">
        <v>0</v>
      </c>
      <c r="BV937">
        <v>0</v>
      </c>
      <c r="BW937">
        <v>32</v>
      </c>
      <c r="BX937">
        <v>0</v>
      </c>
      <c r="BY937">
        <v>0</v>
      </c>
      <c r="BZ937">
        <v>0</v>
      </c>
      <c r="CA937" t="s">
        <v>83</v>
      </c>
      <c r="CB937" t="s">
        <v>83</v>
      </c>
      <c r="CC937" t="s">
        <v>83</v>
      </c>
      <c r="CD937">
        <v>0</v>
      </c>
      <c r="CE937">
        <v>6</v>
      </c>
      <c r="CF937">
        <v>2006</v>
      </c>
      <c r="CG937" t="s">
        <v>110</v>
      </c>
      <c r="CH937" t="s">
        <v>111</v>
      </c>
      <c r="CI937" s="3">
        <v>79900</v>
      </c>
    </row>
    <row r="938" spans="1:87" x14ac:dyDescent="0.3">
      <c r="A938" s="1">
        <v>937</v>
      </c>
      <c r="B938">
        <v>20</v>
      </c>
      <c r="C938" t="s">
        <v>81</v>
      </c>
      <c r="D938">
        <v>67</v>
      </c>
      <c r="E938" s="1">
        <v>10083</v>
      </c>
      <c r="F938" s="2" t="s">
        <v>82</v>
      </c>
      <c r="G938" s="1">
        <f t="shared" si="56"/>
        <v>1</v>
      </c>
      <c r="H938" t="s">
        <v>83</v>
      </c>
      <c r="I938" t="s">
        <v>84</v>
      </c>
      <c r="J938" t="s">
        <v>85</v>
      </c>
      <c r="K938" t="s">
        <v>86</v>
      </c>
      <c r="L938" t="s">
        <v>87</v>
      </c>
      <c r="M938" t="s">
        <v>88</v>
      </c>
      <c r="N938" t="s">
        <v>170</v>
      </c>
      <c r="O938" t="s">
        <v>90</v>
      </c>
      <c r="P938" t="s">
        <v>90</v>
      </c>
      <c r="Q938" t="s">
        <v>91</v>
      </c>
      <c r="R938" t="s">
        <v>115</v>
      </c>
      <c r="S938">
        <v>7</v>
      </c>
      <c r="T938">
        <v>5</v>
      </c>
      <c r="U938" s="2">
        <v>2003</v>
      </c>
      <c r="V938" s="2">
        <v>2003</v>
      </c>
      <c r="W938" s="1">
        <f t="shared" si="57"/>
        <v>19</v>
      </c>
      <c r="X938" s="1">
        <f t="shared" si="58"/>
        <v>19</v>
      </c>
      <c r="Y938" t="s">
        <v>93</v>
      </c>
      <c r="Z938" t="s">
        <v>94</v>
      </c>
      <c r="AA938" t="s">
        <v>95</v>
      </c>
      <c r="AB938" t="s">
        <v>95</v>
      </c>
      <c r="AC938" t="s">
        <v>83</v>
      </c>
      <c r="AE938" t="s">
        <v>83</v>
      </c>
      <c r="AF938" t="s">
        <v>97</v>
      </c>
      <c r="AG938" t="s">
        <v>98</v>
      </c>
      <c r="AH938" t="s">
        <v>99</v>
      </c>
      <c r="AI938" s="1">
        <f>VLOOKUP('Housing Data Set'!AH938, 'Look-Up Tab'!$B$3:$C$8,2,FALSE)</f>
        <v>3</v>
      </c>
      <c r="AJ938" t="s">
        <v>97</v>
      </c>
      <c r="AK938" t="s">
        <v>98</v>
      </c>
      <c r="AL938" t="s">
        <v>100</v>
      </c>
      <c r="AM938" t="s">
        <v>101</v>
      </c>
      <c r="AN938">
        <v>833</v>
      </c>
      <c r="AO938" t="s">
        <v>102</v>
      </c>
      <c r="AP938">
        <v>0</v>
      </c>
      <c r="AQ938">
        <v>343</v>
      </c>
      <c r="AR938">
        <v>1176</v>
      </c>
      <c r="AS938" t="s">
        <v>103</v>
      </c>
      <c r="AT938" t="s">
        <v>104</v>
      </c>
      <c r="AU938" t="s">
        <v>105</v>
      </c>
      <c r="AV938" t="s">
        <v>106</v>
      </c>
      <c r="AW938">
        <v>1200</v>
      </c>
      <c r="AX938">
        <v>0</v>
      </c>
      <c r="AY938">
        <v>0</v>
      </c>
      <c r="AZ938">
        <v>1200</v>
      </c>
      <c r="BA938">
        <v>1</v>
      </c>
      <c r="BB938">
        <v>0</v>
      </c>
      <c r="BC938">
        <v>2</v>
      </c>
      <c r="BD938">
        <v>0</v>
      </c>
      <c r="BE938">
        <v>2</v>
      </c>
      <c r="BF938">
        <v>1</v>
      </c>
      <c r="BG938" t="s">
        <v>97</v>
      </c>
      <c r="BH938" s="1">
        <v>5</v>
      </c>
      <c r="BI938" t="s">
        <v>107</v>
      </c>
      <c r="BJ938" s="2">
        <v>0</v>
      </c>
      <c r="BK938" s="1">
        <f t="shared" si="59"/>
        <v>0</v>
      </c>
      <c r="BL938" t="s">
        <v>83</v>
      </c>
      <c r="BM938" t="s">
        <v>108</v>
      </c>
      <c r="BN938">
        <v>2003</v>
      </c>
      <c r="BO938" t="s">
        <v>109</v>
      </c>
      <c r="BP938">
        <v>2</v>
      </c>
      <c r="BQ938">
        <v>555</v>
      </c>
      <c r="BR938" t="s">
        <v>98</v>
      </c>
      <c r="BS938" t="s">
        <v>98</v>
      </c>
      <c r="BT938" t="s">
        <v>105</v>
      </c>
      <c r="BU938">
        <v>0</v>
      </c>
      <c r="BV938">
        <v>41</v>
      </c>
      <c r="BW938">
        <v>0</v>
      </c>
      <c r="BX938">
        <v>0</v>
      </c>
      <c r="BY938">
        <v>0</v>
      </c>
      <c r="BZ938">
        <v>0</v>
      </c>
      <c r="CA938" t="s">
        <v>83</v>
      </c>
      <c r="CB938" t="s">
        <v>83</v>
      </c>
      <c r="CC938" t="s">
        <v>83</v>
      </c>
      <c r="CD938">
        <v>0</v>
      </c>
      <c r="CE938">
        <v>8</v>
      </c>
      <c r="CF938">
        <v>2009</v>
      </c>
      <c r="CG938" t="s">
        <v>110</v>
      </c>
      <c r="CH938" t="s">
        <v>111</v>
      </c>
      <c r="CI938" s="3">
        <v>184900</v>
      </c>
    </row>
    <row r="939" spans="1:87" x14ac:dyDescent="0.3">
      <c r="A939" s="1">
        <v>938</v>
      </c>
      <c r="B939">
        <v>60</v>
      </c>
      <c r="C939" t="s">
        <v>81</v>
      </c>
      <c r="D939">
        <v>75</v>
      </c>
      <c r="E939" s="1">
        <v>9675</v>
      </c>
      <c r="F939" s="2" t="s">
        <v>82</v>
      </c>
      <c r="G939" s="1">
        <f t="shared" si="56"/>
        <v>1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88</v>
      </c>
      <c r="N939" t="s">
        <v>136</v>
      </c>
      <c r="O939" t="s">
        <v>90</v>
      </c>
      <c r="P939" t="s">
        <v>90</v>
      </c>
      <c r="Q939" t="s">
        <v>91</v>
      </c>
      <c r="R939" t="s">
        <v>92</v>
      </c>
      <c r="S939">
        <v>7</v>
      </c>
      <c r="T939">
        <v>5</v>
      </c>
      <c r="U939" s="2">
        <v>2005</v>
      </c>
      <c r="V939" s="2">
        <v>2005</v>
      </c>
      <c r="W939" s="1">
        <f t="shared" si="57"/>
        <v>17</v>
      </c>
      <c r="X939" s="1">
        <f t="shared" si="58"/>
        <v>17</v>
      </c>
      <c r="Y939" t="s">
        <v>93</v>
      </c>
      <c r="Z939" t="s">
        <v>94</v>
      </c>
      <c r="AA939" t="s">
        <v>95</v>
      </c>
      <c r="AB939" t="s">
        <v>95</v>
      </c>
      <c r="AC939" t="s">
        <v>117</v>
      </c>
      <c r="AE939">
        <v>0</v>
      </c>
      <c r="AF939" t="s">
        <v>97</v>
      </c>
      <c r="AG939" t="s">
        <v>98</v>
      </c>
      <c r="AH939" t="s">
        <v>99</v>
      </c>
      <c r="AI939" s="1">
        <f>VLOOKUP('Housing Data Set'!AH939, 'Look-Up Tab'!$B$3:$C$8,2,FALSE)</f>
        <v>3</v>
      </c>
      <c r="AJ939" t="s">
        <v>97</v>
      </c>
      <c r="AK939" t="s">
        <v>98</v>
      </c>
      <c r="AL939" t="s">
        <v>121</v>
      </c>
      <c r="AM939" t="s">
        <v>101</v>
      </c>
      <c r="AN939">
        <v>341</v>
      </c>
      <c r="AO939" t="s">
        <v>102</v>
      </c>
      <c r="AP939">
        <v>0</v>
      </c>
      <c r="AQ939">
        <v>772</v>
      </c>
      <c r="AR939">
        <v>1113</v>
      </c>
      <c r="AS939" t="s">
        <v>103</v>
      </c>
      <c r="AT939" t="s">
        <v>104</v>
      </c>
      <c r="AU939" t="s">
        <v>105</v>
      </c>
      <c r="AV939" t="s">
        <v>106</v>
      </c>
      <c r="AW939">
        <v>1113</v>
      </c>
      <c r="AX939">
        <v>858</v>
      </c>
      <c r="AY939">
        <v>0</v>
      </c>
      <c r="AZ939">
        <v>1971</v>
      </c>
      <c r="BA939">
        <v>0</v>
      </c>
      <c r="BB939">
        <v>0</v>
      </c>
      <c r="BC939">
        <v>2</v>
      </c>
      <c r="BD939">
        <v>1</v>
      </c>
      <c r="BE939">
        <v>3</v>
      </c>
      <c r="BF939">
        <v>1</v>
      </c>
      <c r="BG939" t="s">
        <v>97</v>
      </c>
      <c r="BH939" s="1">
        <v>8</v>
      </c>
      <c r="BI939" t="s">
        <v>107</v>
      </c>
      <c r="BJ939" s="2">
        <v>1</v>
      </c>
      <c r="BK939" s="1">
        <f t="shared" si="59"/>
        <v>1</v>
      </c>
      <c r="BL939" t="s">
        <v>97</v>
      </c>
      <c r="BM939" t="s">
        <v>108</v>
      </c>
      <c r="BN939">
        <v>2005</v>
      </c>
      <c r="BO939" t="s">
        <v>109</v>
      </c>
      <c r="BP939">
        <v>2</v>
      </c>
      <c r="BQ939">
        <v>689</v>
      </c>
      <c r="BR939" t="s">
        <v>98</v>
      </c>
      <c r="BS939" t="s">
        <v>98</v>
      </c>
      <c r="BT939" t="s">
        <v>105</v>
      </c>
      <c r="BU939">
        <v>0</v>
      </c>
      <c r="BV939">
        <v>48</v>
      </c>
      <c r="BW939">
        <v>0</v>
      </c>
      <c r="BX939">
        <v>0</v>
      </c>
      <c r="BY939">
        <v>0</v>
      </c>
      <c r="BZ939">
        <v>0</v>
      </c>
      <c r="CA939" t="s">
        <v>83</v>
      </c>
      <c r="CB939" t="s">
        <v>83</v>
      </c>
      <c r="CC939" t="s">
        <v>83</v>
      </c>
      <c r="CD939">
        <v>0</v>
      </c>
      <c r="CE939">
        <v>2</v>
      </c>
      <c r="CF939">
        <v>2009</v>
      </c>
      <c r="CG939" t="s">
        <v>110</v>
      </c>
      <c r="CH939" t="s">
        <v>111</v>
      </c>
      <c r="CI939" s="3">
        <v>253000</v>
      </c>
    </row>
    <row r="940" spans="1:87" x14ac:dyDescent="0.3">
      <c r="A940" s="1">
        <v>939</v>
      </c>
      <c r="B940">
        <v>60</v>
      </c>
      <c r="C940" t="s">
        <v>81</v>
      </c>
      <c r="D940">
        <v>73</v>
      </c>
      <c r="E940" s="1">
        <v>8760</v>
      </c>
      <c r="F940" s="2" t="s">
        <v>82</v>
      </c>
      <c r="G940" s="1">
        <f t="shared" si="56"/>
        <v>1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88</v>
      </c>
      <c r="N940" t="s">
        <v>89</v>
      </c>
      <c r="O940" t="s">
        <v>90</v>
      </c>
      <c r="P940" t="s">
        <v>90</v>
      </c>
      <c r="Q940" t="s">
        <v>91</v>
      </c>
      <c r="R940" t="s">
        <v>92</v>
      </c>
      <c r="S940">
        <v>7</v>
      </c>
      <c r="T940">
        <v>5</v>
      </c>
      <c r="U940" s="2">
        <v>2006</v>
      </c>
      <c r="V940" s="2">
        <v>2006</v>
      </c>
      <c r="W940" s="1">
        <f t="shared" si="57"/>
        <v>16</v>
      </c>
      <c r="X940" s="1">
        <f t="shared" si="58"/>
        <v>16</v>
      </c>
      <c r="Y940" t="s">
        <v>93</v>
      </c>
      <c r="Z940" t="s">
        <v>94</v>
      </c>
      <c r="AA940" t="s">
        <v>95</v>
      </c>
      <c r="AB940" t="s">
        <v>95</v>
      </c>
      <c r="AC940" t="s">
        <v>117</v>
      </c>
      <c r="AE940">
        <v>0</v>
      </c>
      <c r="AF940" t="s">
        <v>97</v>
      </c>
      <c r="AG940" t="s">
        <v>98</v>
      </c>
      <c r="AH940" t="s">
        <v>99</v>
      </c>
      <c r="AI940" s="1">
        <f>VLOOKUP('Housing Data Set'!AH940, 'Look-Up Tab'!$B$3:$C$8,2,FALSE)</f>
        <v>3</v>
      </c>
      <c r="AJ940" t="s">
        <v>97</v>
      </c>
      <c r="AK940" t="s">
        <v>97</v>
      </c>
      <c r="AL940" t="s">
        <v>121</v>
      </c>
      <c r="AM940" t="s">
        <v>101</v>
      </c>
      <c r="AN940">
        <v>464</v>
      </c>
      <c r="AO940" t="s">
        <v>102</v>
      </c>
      <c r="AP940">
        <v>0</v>
      </c>
      <c r="AQ940">
        <v>927</v>
      </c>
      <c r="AR940">
        <v>1391</v>
      </c>
      <c r="AS940" t="s">
        <v>103</v>
      </c>
      <c r="AT940" t="s">
        <v>104</v>
      </c>
      <c r="AU940" t="s">
        <v>105</v>
      </c>
      <c r="AV940" t="s">
        <v>106</v>
      </c>
      <c r="AW940">
        <v>1391</v>
      </c>
      <c r="AX940">
        <v>571</v>
      </c>
      <c r="AY940">
        <v>0</v>
      </c>
      <c r="AZ940">
        <v>1962</v>
      </c>
      <c r="BA940">
        <v>0</v>
      </c>
      <c r="BB940">
        <v>0</v>
      </c>
      <c r="BC940">
        <v>2</v>
      </c>
      <c r="BD940">
        <v>1</v>
      </c>
      <c r="BE940">
        <v>3</v>
      </c>
      <c r="BF940">
        <v>1</v>
      </c>
      <c r="BG940" t="s">
        <v>97</v>
      </c>
      <c r="BH940" s="1">
        <v>7</v>
      </c>
      <c r="BI940" t="s">
        <v>107</v>
      </c>
      <c r="BJ940" s="2">
        <v>0</v>
      </c>
      <c r="BK940" s="1">
        <f t="shared" si="59"/>
        <v>0</v>
      </c>
      <c r="BL940" t="s">
        <v>83</v>
      </c>
      <c r="BM940" t="s">
        <v>108</v>
      </c>
      <c r="BN940">
        <v>2006</v>
      </c>
      <c r="BO940" t="s">
        <v>109</v>
      </c>
      <c r="BP940">
        <v>3</v>
      </c>
      <c r="BQ940">
        <v>868</v>
      </c>
      <c r="BR940" t="s">
        <v>98</v>
      </c>
      <c r="BS940" t="s">
        <v>98</v>
      </c>
      <c r="BT940" t="s">
        <v>105</v>
      </c>
      <c r="BU940">
        <v>0</v>
      </c>
      <c r="BV940">
        <v>90</v>
      </c>
      <c r="BW940">
        <v>0</v>
      </c>
      <c r="BX940">
        <v>0</v>
      </c>
      <c r="BY940">
        <v>0</v>
      </c>
      <c r="BZ940">
        <v>0</v>
      </c>
      <c r="CA940" t="s">
        <v>83</v>
      </c>
      <c r="CB940" t="s">
        <v>83</v>
      </c>
      <c r="CC940" t="s">
        <v>83</v>
      </c>
      <c r="CD940">
        <v>0</v>
      </c>
      <c r="CE940">
        <v>8</v>
      </c>
      <c r="CF940">
        <v>2006</v>
      </c>
      <c r="CG940" t="s">
        <v>158</v>
      </c>
      <c r="CH940" t="s">
        <v>159</v>
      </c>
      <c r="CI940" s="3">
        <v>239799</v>
      </c>
    </row>
    <row r="941" spans="1:87" x14ac:dyDescent="0.3">
      <c r="A941" s="1">
        <v>940</v>
      </c>
      <c r="B941">
        <v>70</v>
      </c>
      <c r="C941" t="s">
        <v>81</v>
      </c>
      <c r="D941" t="s">
        <v>83</v>
      </c>
      <c r="E941" s="1">
        <v>24090</v>
      </c>
      <c r="F941" s="2" t="s">
        <v>82</v>
      </c>
      <c r="G941" s="1">
        <f t="shared" si="56"/>
        <v>1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88</v>
      </c>
      <c r="N941" t="s">
        <v>205</v>
      </c>
      <c r="O941" t="s">
        <v>90</v>
      </c>
      <c r="P941" t="s">
        <v>90</v>
      </c>
      <c r="Q941" t="s">
        <v>91</v>
      </c>
      <c r="R941" t="s">
        <v>92</v>
      </c>
      <c r="S941">
        <v>7</v>
      </c>
      <c r="T941">
        <v>7</v>
      </c>
      <c r="U941" s="2">
        <v>1940</v>
      </c>
      <c r="V941" s="2">
        <v>1950</v>
      </c>
      <c r="W941" s="1">
        <f t="shared" si="57"/>
        <v>82</v>
      </c>
      <c r="X941" s="1">
        <f t="shared" si="58"/>
        <v>72</v>
      </c>
      <c r="Y941" t="s">
        <v>93</v>
      </c>
      <c r="Z941" t="s">
        <v>94</v>
      </c>
      <c r="AA941" t="s">
        <v>116</v>
      </c>
      <c r="AB941" t="s">
        <v>116</v>
      </c>
      <c r="AC941" t="s">
        <v>117</v>
      </c>
      <c r="AE941">
        <v>0</v>
      </c>
      <c r="AF941" t="s">
        <v>98</v>
      </c>
      <c r="AG941" t="s">
        <v>97</v>
      </c>
      <c r="AH941" t="s">
        <v>118</v>
      </c>
      <c r="AI941" s="1">
        <f>VLOOKUP('Housing Data Set'!AH941, 'Look-Up Tab'!$B$3:$C$8,2,FALSE)</f>
        <v>2</v>
      </c>
      <c r="AJ941" t="s">
        <v>98</v>
      </c>
      <c r="AK941" t="s">
        <v>98</v>
      </c>
      <c r="AL941" t="s">
        <v>121</v>
      </c>
      <c r="AM941" t="s">
        <v>102</v>
      </c>
      <c r="AN941">
        <v>0</v>
      </c>
      <c r="AO941" t="s">
        <v>102</v>
      </c>
      <c r="AP941">
        <v>0</v>
      </c>
      <c r="AQ941">
        <v>1032</v>
      </c>
      <c r="AR941">
        <v>1032</v>
      </c>
      <c r="AS941" t="s">
        <v>103</v>
      </c>
      <c r="AT941" t="s">
        <v>104</v>
      </c>
      <c r="AU941" t="s">
        <v>105</v>
      </c>
      <c r="AV941" t="s">
        <v>106</v>
      </c>
      <c r="AW941">
        <v>1207</v>
      </c>
      <c r="AX941">
        <v>1196</v>
      </c>
      <c r="AY941">
        <v>0</v>
      </c>
      <c r="AZ941">
        <v>2403</v>
      </c>
      <c r="BA941">
        <v>0</v>
      </c>
      <c r="BB941">
        <v>0</v>
      </c>
      <c r="BC941">
        <v>2</v>
      </c>
      <c r="BD941">
        <v>0</v>
      </c>
      <c r="BE941">
        <v>4</v>
      </c>
      <c r="BF941">
        <v>1</v>
      </c>
      <c r="BG941" t="s">
        <v>98</v>
      </c>
      <c r="BH941" s="1">
        <v>10</v>
      </c>
      <c r="BI941" t="s">
        <v>107</v>
      </c>
      <c r="BJ941" s="2">
        <v>2</v>
      </c>
      <c r="BK941" s="1">
        <f t="shared" si="59"/>
        <v>1</v>
      </c>
      <c r="BL941" t="s">
        <v>98</v>
      </c>
      <c r="BM941" t="s">
        <v>108</v>
      </c>
      <c r="BN941">
        <v>1940</v>
      </c>
      <c r="BO941" t="s">
        <v>102</v>
      </c>
      <c r="BP941">
        <v>1</v>
      </c>
      <c r="BQ941">
        <v>349</v>
      </c>
      <c r="BR941" t="s">
        <v>98</v>
      </c>
      <c r="BS941" t="s">
        <v>98</v>
      </c>
      <c r="BT941" t="s">
        <v>105</v>
      </c>
      <c r="BU941">
        <v>56</v>
      </c>
      <c r="BV941">
        <v>0</v>
      </c>
      <c r="BW941">
        <v>318</v>
      </c>
      <c r="BX941">
        <v>0</v>
      </c>
      <c r="BY941">
        <v>0</v>
      </c>
      <c r="BZ941">
        <v>0</v>
      </c>
      <c r="CA941" t="s">
        <v>83</v>
      </c>
      <c r="CB941" t="s">
        <v>83</v>
      </c>
      <c r="CC941" t="s">
        <v>83</v>
      </c>
      <c r="CD941">
        <v>0</v>
      </c>
      <c r="CE941">
        <v>6</v>
      </c>
      <c r="CF941">
        <v>2010</v>
      </c>
      <c r="CG941" t="s">
        <v>173</v>
      </c>
      <c r="CH941" t="s">
        <v>111</v>
      </c>
      <c r="CI941" s="3">
        <v>244400</v>
      </c>
    </row>
    <row r="942" spans="1:87" x14ac:dyDescent="0.3">
      <c r="A942" s="1">
        <v>941</v>
      </c>
      <c r="B942">
        <v>90</v>
      </c>
      <c r="C942" t="s">
        <v>81</v>
      </c>
      <c r="D942">
        <v>55</v>
      </c>
      <c r="E942" s="1">
        <v>12640</v>
      </c>
      <c r="F942" s="2" t="s">
        <v>82</v>
      </c>
      <c r="G942" s="1">
        <f t="shared" si="56"/>
        <v>1</v>
      </c>
      <c r="H942" t="s">
        <v>83</v>
      </c>
      <c r="I942" t="s">
        <v>120</v>
      </c>
      <c r="J942" t="s">
        <v>85</v>
      </c>
      <c r="K942" t="s">
        <v>86</v>
      </c>
      <c r="L942" t="s">
        <v>87</v>
      </c>
      <c r="M942" t="s">
        <v>88</v>
      </c>
      <c r="N942" t="s">
        <v>131</v>
      </c>
      <c r="O942" t="s">
        <v>90</v>
      </c>
      <c r="P942" t="s">
        <v>90</v>
      </c>
      <c r="Q942" t="s">
        <v>167</v>
      </c>
      <c r="R942" t="s">
        <v>115</v>
      </c>
      <c r="S942">
        <v>6</v>
      </c>
      <c r="T942">
        <v>5</v>
      </c>
      <c r="U942" s="2">
        <v>1976</v>
      </c>
      <c r="V942" s="2">
        <v>1976</v>
      </c>
      <c r="W942" s="1">
        <f t="shared" si="57"/>
        <v>46</v>
      </c>
      <c r="X942" s="1">
        <f t="shared" si="58"/>
        <v>46</v>
      </c>
      <c r="Y942" t="s">
        <v>93</v>
      </c>
      <c r="Z942" t="s">
        <v>94</v>
      </c>
      <c r="AA942" t="s">
        <v>161</v>
      </c>
      <c r="AB942" t="s">
        <v>161</v>
      </c>
      <c r="AC942" t="s">
        <v>117</v>
      </c>
      <c r="AE942">
        <v>0</v>
      </c>
      <c r="AF942" t="s">
        <v>98</v>
      </c>
      <c r="AG942" t="s">
        <v>98</v>
      </c>
      <c r="AH942" t="s">
        <v>118</v>
      </c>
      <c r="AI942" s="1">
        <f>VLOOKUP('Housing Data Set'!AH942, 'Look-Up Tab'!$B$3:$C$8,2,FALSE)</f>
        <v>2</v>
      </c>
      <c r="AJ942" t="s">
        <v>98</v>
      </c>
      <c r="AK942" t="s">
        <v>98</v>
      </c>
      <c r="AL942" t="s">
        <v>97</v>
      </c>
      <c r="AM942" t="s">
        <v>153</v>
      </c>
      <c r="AN942">
        <v>936</v>
      </c>
      <c r="AO942" t="s">
        <v>172</v>
      </c>
      <c r="AP942">
        <v>396</v>
      </c>
      <c r="AQ942">
        <v>396</v>
      </c>
      <c r="AR942">
        <v>1728</v>
      </c>
      <c r="AS942" t="s">
        <v>103</v>
      </c>
      <c r="AT942" t="s">
        <v>98</v>
      </c>
      <c r="AU942" t="s">
        <v>105</v>
      </c>
      <c r="AV942" t="s">
        <v>106</v>
      </c>
      <c r="AW942">
        <v>1728</v>
      </c>
      <c r="AX942">
        <v>0</v>
      </c>
      <c r="AY942">
        <v>0</v>
      </c>
      <c r="AZ942">
        <v>1728</v>
      </c>
      <c r="BA942">
        <v>0</v>
      </c>
      <c r="BB942">
        <v>0</v>
      </c>
      <c r="BC942">
        <v>2</v>
      </c>
      <c r="BD942">
        <v>0</v>
      </c>
      <c r="BE942">
        <v>4</v>
      </c>
      <c r="BF942">
        <v>2</v>
      </c>
      <c r="BG942" t="s">
        <v>98</v>
      </c>
      <c r="BH942" s="1">
        <v>8</v>
      </c>
      <c r="BI942" t="s">
        <v>107</v>
      </c>
      <c r="BJ942" s="2">
        <v>0</v>
      </c>
      <c r="BK942" s="1">
        <f t="shared" si="59"/>
        <v>0</v>
      </c>
      <c r="BL942" t="s">
        <v>83</v>
      </c>
      <c r="BM942" t="s">
        <v>108</v>
      </c>
      <c r="BN942">
        <v>1976</v>
      </c>
      <c r="BO942" t="s">
        <v>102</v>
      </c>
      <c r="BP942">
        <v>2</v>
      </c>
      <c r="BQ942">
        <v>574</v>
      </c>
      <c r="BR942" t="s">
        <v>98</v>
      </c>
      <c r="BS942" t="s">
        <v>98</v>
      </c>
      <c r="BT942" t="s">
        <v>105</v>
      </c>
      <c r="BU942">
        <v>40</v>
      </c>
      <c r="BV942">
        <v>0</v>
      </c>
      <c r="BW942">
        <v>0</v>
      </c>
      <c r="BX942">
        <v>0</v>
      </c>
      <c r="BY942">
        <v>0</v>
      </c>
      <c r="BZ942">
        <v>0</v>
      </c>
      <c r="CA942" t="s">
        <v>83</v>
      </c>
      <c r="CB942" t="s">
        <v>83</v>
      </c>
      <c r="CC942" t="s">
        <v>83</v>
      </c>
      <c r="CD942">
        <v>0</v>
      </c>
      <c r="CE942">
        <v>7</v>
      </c>
      <c r="CF942">
        <v>2006</v>
      </c>
      <c r="CG942" t="s">
        <v>110</v>
      </c>
      <c r="CH942" t="s">
        <v>111</v>
      </c>
      <c r="CI942" s="3">
        <v>150900</v>
      </c>
    </row>
    <row r="943" spans="1:87" x14ac:dyDescent="0.3">
      <c r="A943" s="1">
        <v>942</v>
      </c>
      <c r="B943">
        <v>60</v>
      </c>
      <c r="C943" t="s">
        <v>81</v>
      </c>
      <c r="D943" t="s">
        <v>83</v>
      </c>
      <c r="E943" s="1">
        <v>8755</v>
      </c>
      <c r="F943" s="2" t="s">
        <v>82</v>
      </c>
      <c r="G943" s="1">
        <f t="shared" si="56"/>
        <v>1</v>
      </c>
      <c r="H943" t="s">
        <v>83</v>
      </c>
      <c r="I943" t="s">
        <v>120</v>
      </c>
      <c r="J943" t="s">
        <v>85</v>
      </c>
      <c r="K943" t="s">
        <v>86</v>
      </c>
      <c r="L943" t="s">
        <v>112</v>
      </c>
      <c r="M943" t="s">
        <v>88</v>
      </c>
      <c r="N943" t="s">
        <v>193</v>
      </c>
      <c r="O943" t="s">
        <v>182</v>
      </c>
      <c r="P943" t="s">
        <v>90</v>
      </c>
      <c r="Q943" t="s">
        <v>91</v>
      </c>
      <c r="R943" t="s">
        <v>92</v>
      </c>
      <c r="S943">
        <v>7</v>
      </c>
      <c r="T943">
        <v>5</v>
      </c>
      <c r="U943" s="2">
        <v>1999</v>
      </c>
      <c r="V943" s="2">
        <v>1999</v>
      </c>
      <c r="W943" s="1">
        <f t="shared" si="57"/>
        <v>23</v>
      </c>
      <c r="X943" s="1">
        <f t="shared" si="58"/>
        <v>23</v>
      </c>
      <c r="Y943" t="s">
        <v>93</v>
      </c>
      <c r="Z943" t="s">
        <v>94</v>
      </c>
      <c r="AA943" t="s">
        <v>95</v>
      </c>
      <c r="AB943" t="s">
        <v>95</v>
      </c>
      <c r="AC943" t="s">
        <v>96</v>
      </c>
      <c r="AE943">
        <v>298</v>
      </c>
      <c r="AF943" t="s">
        <v>97</v>
      </c>
      <c r="AG943" t="s">
        <v>98</v>
      </c>
      <c r="AH943" t="s">
        <v>99</v>
      </c>
      <c r="AI943" s="1">
        <f>VLOOKUP('Housing Data Set'!AH943, 'Look-Up Tab'!$B$3:$C$8,2,FALSE)</f>
        <v>3</v>
      </c>
      <c r="AJ943" t="s">
        <v>97</v>
      </c>
      <c r="AK943" t="s">
        <v>98</v>
      </c>
      <c r="AL943" t="s">
        <v>100</v>
      </c>
      <c r="AM943" t="s">
        <v>119</v>
      </c>
      <c r="AN943">
        <v>772</v>
      </c>
      <c r="AO943" t="s">
        <v>102</v>
      </c>
      <c r="AP943">
        <v>0</v>
      </c>
      <c r="AQ943">
        <v>220</v>
      </c>
      <c r="AR943">
        <v>992</v>
      </c>
      <c r="AS943" t="s">
        <v>103</v>
      </c>
      <c r="AT943" t="s">
        <v>104</v>
      </c>
      <c r="AU943" t="s">
        <v>105</v>
      </c>
      <c r="AV943" t="s">
        <v>106</v>
      </c>
      <c r="AW943">
        <v>1022</v>
      </c>
      <c r="AX943">
        <v>1038</v>
      </c>
      <c r="AY943">
        <v>0</v>
      </c>
      <c r="AZ943">
        <v>2060</v>
      </c>
      <c r="BA943">
        <v>1</v>
      </c>
      <c r="BB943">
        <v>0</v>
      </c>
      <c r="BC943">
        <v>2</v>
      </c>
      <c r="BD943">
        <v>1</v>
      </c>
      <c r="BE943">
        <v>3</v>
      </c>
      <c r="BF943">
        <v>1</v>
      </c>
      <c r="BG943" t="s">
        <v>97</v>
      </c>
      <c r="BH943" s="1">
        <v>8</v>
      </c>
      <c r="BI943" t="s">
        <v>107</v>
      </c>
      <c r="BJ943" s="2">
        <v>1</v>
      </c>
      <c r="BK943" s="1">
        <f t="shared" si="59"/>
        <v>1</v>
      </c>
      <c r="BL943" t="s">
        <v>98</v>
      </c>
      <c r="BM943" t="s">
        <v>156</v>
      </c>
      <c r="BN943">
        <v>1999</v>
      </c>
      <c r="BO943" t="s">
        <v>109</v>
      </c>
      <c r="BP943">
        <v>2</v>
      </c>
      <c r="BQ943">
        <v>390</v>
      </c>
      <c r="BR943" t="s">
        <v>98</v>
      </c>
      <c r="BS943" t="s">
        <v>98</v>
      </c>
      <c r="BT943" t="s">
        <v>105</v>
      </c>
      <c r="BU943">
        <v>0</v>
      </c>
      <c r="BV943">
        <v>0</v>
      </c>
      <c r="BW943">
        <v>0</v>
      </c>
      <c r="BX943">
        <v>168</v>
      </c>
      <c r="BY943">
        <v>0</v>
      </c>
      <c r="BZ943">
        <v>0</v>
      </c>
      <c r="CA943" t="s">
        <v>83</v>
      </c>
      <c r="CB943" t="s">
        <v>165</v>
      </c>
      <c r="CC943" t="s">
        <v>83</v>
      </c>
      <c r="CD943">
        <v>0</v>
      </c>
      <c r="CE943">
        <v>6</v>
      </c>
      <c r="CF943">
        <v>2009</v>
      </c>
      <c r="CG943" t="s">
        <v>110</v>
      </c>
      <c r="CH943" t="s">
        <v>111</v>
      </c>
      <c r="CI943" s="3">
        <v>214000</v>
      </c>
    </row>
    <row r="944" spans="1:87" x14ac:dyDescent="0.3">
      <c r="A944" s="1">
        <v>943</v>
      </c>
      <c r="B944">
        <v>90</v>
      </c>
      <c r="C944" t="s">
        <v>81</v>
      </c>
      <c r="D944">
        <v>42</v>
      </c>
      <c r="E944" s="1">
        <v>7711</v>
      </c>
      <c r="F944" s="2" t="s">
        <v>82</v>
      </c>
      <c r="G944" s="1">
        <f t="shared" si="56"/>
        <v>1</v>
      </c>
      <c r="H944" t="s">
        <v>83</v>
      </c>
      <c r="I944" t="s">
        <v>120</v>
      </c>
      <c r="J944" t="s">
        <v>85</v>
      </c>
      <c r="K944" t="s">
        <v>86</v>
      </c>
      <c r="L944" t="s">
        <v>87</v>
      </c>
      <c r="M944" t="s">
        <v>88</v>
      </c>
      <c r="N944" t="s">
        <v>185</v>
      </c>
      <c r="O944" t="s">
        <v>90</v>
      </c>
      <c r="P944" t="s">
        <v>90</v>
      </c>
      <c r="Q944" t="s">
        <v>167</v>
      </c>
      <c r="R944" t="s">
        <v>115</v>
      </c>
      <c r="S944">
        <v>4</v>
      </c>
      <c r="T944">
        <v>3</v>
      </c>
      <c r="U944" s="2">
        <v>1977</v>
      </c>
      <c r="V944" s="2">
        <v>1977</v>
      </c>
      <c r="W944" s="1">
        <f t="shared" si="57"/>
        <v>45</v>
      </c>
      <c r="X944" s="1">
        <f t="shared" si="58"/>
        <v>45</v>
      </c>
      <c r="Y944" t="s">
        <v>93</v>
      </c>
      <c r="Z944" t="s">
        <v>94</v>
      </c>
      <c r="AA944" t="s">
        <v>116</v>
      </c>
      <c r="AB944" t="s">
        <v>116</v>
      </c>
      <c r="AC944" t="s">
        <v>117</v>
      </c>
      <c r="AE944">
        <v>0</v>
      </c>
      <c r="AF944" t="s">
        <v>98</v>
      </c>
      <c r="AG944" t="s">
        <v>98</v>
      </c>
      <c r="AH944" t="s">
        <v>99</v>
      </c>
      <c r="AI944" s="1">
        <f>VLOOKUP('Housing Data Set'!AH944, 'Look-Up Tab'!$B$3:$C$8,2,FALSE)</f>
        <v>3</v>
      </c>
      <c r="AJ944" t="s">
        <v>97</v>
      </c>
      <c r="AK944" t="s">
        <v>98</v>
      </c>
      <c r="AL944" t="s">
        <v>97</v>
      </c>
      <c r="AM944" t="s">
        <v>101</v>
      </c>
      <c r="AN944">
        <v>1440</v>
      </c>
      <c r="AO944" t="s">
        <v>102</v>
      </c>
      <c r="AP944">
        <v>0</v>
      </c>
      <c r="AQ944">
        <v>0</v>
      </c>
      <c r="AR944">
        <v>1440</v>
      </c>
      <c r="AS944" t="s">
        <v>103</v>
      </c>
      <c r="AT944" t="s">
        <v>98</v>
      </c>
      <c r="AU944" t="s">
        <v>105</v>
      </c>
      <c r="AV944" t="s">
        <v>106</v>
      </c>
      <c r="AW944">
        <v>1440</v>
      </c>
      <c r="AX944">
        <v>0</v>
      </c>
      <c r="AY944">
        <v>0</v>
      </c>
      <c r="AZ944">
        <v>1440</v>
      </c>
      <c r="BA944">
        <v>2</v>
      </c>
      <c r="BB944">
        <v>0</v>
      </c>
      <c r="BC944">
        <v>2</v>
      </c>
      <c r="BD944">
        <v>0</v>
      </c>
      <c r="BE944">
        <v>4</v>
      </c>
      <c r="BF944">
        <v>2</v>
      </c>
      <c r="BG944" t="s">
        <v>98</v>
      </c>
      <c r="BH944" s="1">
        <v>8</v>
      </c>
      <c r="BI944" t="s">
        <v>107</v>
      </c>
      <c r="BJ944" s="2">
        <v>0</v>
      </c>
      <c r="BK944" s="1">
        <f t="shared" si="59"/>
        <v>0</v>
      </c>
      <c r="BL944" t="s">
        <v>83</v>
      </c>
      <c r="BM944" t="s">
        <v>83</v>
      </c>
      <c r="BN944" t="s">
        <v>83</v>
      </c>
      <c r="BO944" t="s">
        <v>83</v>
      </c>
      <c r="BP944">
        <v>0</v>
      </c>
      <c r="BQ944">
        <v>0</v>
      </c>
      <c r="BR944" t="s">
        <v>83</v>
      </c>
      <c r="BS944" t="s">
        <v>83</v>
      </c>
      <c r="BT944" t="s">
        <v>177</v>
      </c>
      <c r="BU944">
        <v>321</v>
      </c>
      <c r="BV944">
        <v>0</v>
      </c>
      <c r="BW944">
        <v>0</v>
      </c>
      <c r="BX944">
        <v>0</v>
      </c>
      <c r="BY944">
        <v>0</v>
      </c>
      <c r="BZ944">
        <v>0</v>
      </c>
      <c r="CA944" t="s">
        <v>83</v>
      </c>
      <c r="CB944" t="s">
        <v>83</v>
      </c>
      <c r="CC944" t="s">
        <v>83</v>
      </c>
      <c r="CD944">
        <v>0</v>
      </c>
      <c r="CE944">
        <v>8</v>
      </c>
      <c r="CF944">
        <v>2007</v>
      </c>
      <c r="CG944" t="s">
        <v>249</v>
      </c>
      <c r="CH944" t="s">
        <v>128</v>
      </c>
      <c r="CI944" s="3">
        <v>150000</v>
      </c>
    </row>
    <row r="945" spans="1:87" x14ac:dyDescent="0.3">
      <c r="A945" s="1">
        <v>944</v>
      </c>
      <c r="B945">
        <v>90</v>
      </c>
      <c r="C945" t="s">
        <v>81</v>
      </c>
      <c r="D945">
        <v>100</v>
      </c>
      <c r="E945" s="1">
        <v>25000</v>
      </c>
      <c r="F945" s="2" t="s">
        <v>82</v>
      </c>
      <c r="G945" s="1">
        <f t="shared" si="56"/>
        <v>1</v>
      </c>
      <c r="H945" t="s">
        <v>83</v>
      </c>
      <c r="I945" t="s">
        <v>84</v>
      </c>
      <c r="J945" t="s">
        <v>195</v>
      </c>
      <c r="K945" t="s">
        <v>86</v>
      </c>
      <c r="L945" t="s">
        <v>87</v>
      </c>
      <c r="M945" t="s">
        <v>88</v>
      </c>
      <c r="N945" t="s">
        <v>131</v>
      </c>
      <c r="O945" t="s">
        <v>90</v>
      </c>
      <c r="P945" t="s">
        <v>90</v>
      </c>
      <c r="Q945" t="s">
        <v>167</v>
      </c>
      <c r="R945" t="s">
        <v>115</v>
      </c>
      <c r="S945">
        <v>5</v>
      </c>
      <c r="T945">
        <v>4</v>
      </c>
      <c r="U945" s="2">
        <v>1967</v>
      </c>
      <c r="V945" s="2">
        <v>1967</v>
      </c>
      <c r="W945" s="1">
        <f t="shared" si="57"/>
        <v>55</v>
      </c>
      <c r="X945" s="1">
        <f t="shared" si="58"/>
        <v>55</v>
      </c>
      <c r="Y945" t="s">
        <v>93</v>
      </c>
      <c r="Z945" t="s">
        <v>94</v>
      </c>
      <c r="AA945" t="s">
        <v>140</v>
      </c>
      <c r="AB945" t="s">
        <v>161</v>
      </c>
      <c r="AC945" t="s">
        <v>117</v>
      </c>
      <c r="AE945">
        <v>0</v>
      </c>
      <c r="AF945" t="s">
        <v>98</v>
      </c>
      <c r="AG945" t="s">
        <v>98</v>
      </c>
      <c r="AH945" t="s">
        <v>118</v>
      </c>
      <c r="AI945" s="1">
        <f>VLOOKUP('Housing Data Set'!AH945, 'Look-Up Tab'!$B$3:$C$8,2,FALSE)</f>
        <v>2</v>
      </c>
      <c r="AJ945" t="s">
        <v>98</v>
      </c>
      <c r="AK945" t="s">
        <v>98</v>
      </c>
      <c r="AL945" t="s">
        <v>130</v>
      </c>
      <c r="AM945" t="s">
        <v>102</v>
      </c>
      <c r="AN945">
        <v>0</v>
      </c>
      <c r="AO945" t="s">
        <v>102</v>
      </c>
      <c r="AP945">
        <v>0</v>
      </c>
      <c r="AQ945">
        <v>1632</v>
      </c>
      <c r="AR945">
        <v>1632</v>
      </c>
      <c r="AS945" t="s">
        <v>103</v>
      </c>
      <c r="AT945" t="s">
        <v>98</v>
      </c>
      <c r="AU945" t="s">
        <v>105</v>
      </c>
      <c r="AV945" t="s">
        <v>106</v>
      </c>
      <c r="AW945">
        <v>1632</v>
      </c>
      <c r="AX945">
        <v>0</v>
      </c>
      <c r="AY945">
        <v>0</v>
      </c>
      <c r="AZ945">
        <v>1632</v>
      </c>
      <c r="BA945">
        <v>0</v>
      </c>
      <c r="BB945">
        <v>0</v>
      </c>
      <c r="BC945">
        <v>2</v>
      </c>
      <c r="BD945">
        <v>0</v>
      </c>
      <c r="BE945">
        <v>4</v>
      </c>
      <c r="BF945">
        <v>2</v>
      </c>
      <c r="BG945" t="s">
        <v>98</v>
      </c>
      <c r="BH945" s="1">
        <v>8</v>
      </c>
      <c r="BI945" t="s">
        <v>107</v>
      </c>
      <c r="BJ945" s="2">
        <v>0</v>
      </c>
      <c r="BK945" s="1">
        <f t="shared" si="59"/>
        <v>0</v>
      </c>
      <c r="BL945" t="s">
        <v>83</v>
      </c>
      <c r="BM945" t="s">
        <v>108</v>
      </c>
      <c r="BN945">
        <v>1967</v>
      </c>
      <c r="BO945" t="s">
        <v>102</v>
      </c>
      <c r="BP945">
        <v>2</v>
      </c>
      <c r="BQ945">
        <v>576</v>
      </c>
      <c r="BR945" t="s">
        <v>98</v>
      </c>
      <c r="BS945" t="s">
        <v>98</v>
      </c>
      <c r="BT945" t="s">
        <v>190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 t="s">
        <v>83</v>
      </c>
      <c r="CB945" t="s">
        <v>83</v>
      </c>
      <c r="CC945" t="s">
        <v>83</v>
      </c>
      <c r="CD945">
        <v>0</v>
      </c>
      <c r="CE945">
        <v>6</v>
      </c>
      <c r="CF945">
        <v>2007</v>
      </c>
      <c r="CG945" t="s">
        <v>110</v>
      </c>
      <c r="CH945" t="s">
        <v>111</v>
      </c>
      <c r="CI945" s="3">
        <v>143000</v>
      </c>
    </row>
    <row r="946" spans="1:87" x14ac:dyDescent="0.3">
      <c r="A946" s="1">
        <v>945</v>
      </c>
      <c r="B946">
        <v>20</v>
      </c>
      <c r="C946" t="s">
        <v>81</v>
      </c>
      <c r="D946" t="s">
        <v>83</v>
      </c>
      <c r="E946" s="1">
        <v>14375</v>
      </c>
      <c r="F946" s="2" t="s">
        <v>82</v>
      </c>
      <c r="G946" s="1">
        <f t="shared" si="56"/>
        <v>1</v>
      </c>
      <c r="H946" t="s">
        <v>83</v>
      </c>
      <c r="I946" t="s">
        <v>120</v>
      </c>
      <c r="J946" t="s">
        <v>85</v>
      </c>
      <c r="K946" t="s">
        <v>250</v>
      </c>
      <c r="L946" t="s">
        <v>166</v>
      </c>
      <c r="M946" t="s">
        <v>88</v>
      </c>
      <c r="N946" t="s">
        <v>189</v>
      </c>
      <c r="O946" t="s">
        <v>90</v>
      </c>
      <c r="P946" t="s">
        <v>90</v>
      </c>
      <c r="Q946" t="s">
        <v>91</v>
      </c>
      <c r="R946" t="s">
        <v>197</v>
      </c>
      <c r="S946">
        <v>6</v>
      </c>
      <c r="T946">
        <v>6</v>
      </c>
      <c r="U946" s="2">
        <v>1958</v>
      </c>
      <c r="V946" s="2">
        <v>1958</v>
      </c>
      <c r="W946" s="1">
        <f t="shared" si="57"/>
        <v>64</v>
      </c>
      <c r="X946" s="1">
        <f t="shared" si="58"/>
        <v>64</v>
      </c>
      <c r="Y946" t="s">
        <v>93</v>
      </c>
      <c r="Z946" t="s">
        <v>94</v>
      </c>
      <c r="AA946" t="s">
        <v>140</v>
      </c>
      <c r="AB946" t="s">
        <v>140</v>
      </c>
      <c r="AC946" t="s">
        <v>96</v>
      </c>
      <c r="AE946">
        <v>541</v>
      </c>
      <c r="AF946" t="s">
        <v>98</v>
      </c>
      <c r="AG946" t="s">
        <v>98</v>
      </c>
      <c r="AH946" t="s">
        <v>118</v>
      </c>
      <c r="AI946" s="1">
        <f>VLOOKUP('Housing Data Set'!AH946, 'Look-Up Tab'!$B$3:$C$8,2,FALSE)</f>
        <v>2</v>
      </c>
      <c r="AJ946" t="s">
        <v>98</v>
      </c>
      <c r="AK946" t="s">
        <v>98</v>
      </c>
      <c r="AL946" t="s">
        <v>100</v>
      </c>
      <c r="AM946" t="s">
        <v>101</v>
      </c>
      <c r="AN946">
        <v>111</v>
      </c>
      <c r="AO946" t="s">
        <v>153</v>
      </c>
      <c r="AP946">
        <v>354</v>
      </c>
      <c r="AQ946">
        <v>354</v>
      </c>
      <c r="AR946">
        <v>819</v>
      </c>
      <c r="AS946" t="s">
        <v>103</v>
      </c>
      <c r="AT946" t="s">
        <v>97</v>
      </c>
      <c r="AU946" t="s">
        <v>105</v>
      </c>
      <c r="AV946" t="s">
        <v>164</v>
      </c>
      <c r="AW946">
        <v>1344</v>
      </c>
      <c r="AX946">
        <v>0</v>
      </c>
      <c r="AY946">
        <v>0</v>
      </c>
      <c r="AZ946">
        <v>1344</v>
      </c>
      <c r="BA946">
        <v>0</v>
      </c>
      <c r="BB946">
        <v>1</v>
      </c>
      <c r="BC946">
        <v>1</v>
      </c>
      <c r="BD946">
        <v>0</v>
      </c>
      <c r="BE946">
        <v>3</v>
      </c>
      <c r="BF946">
        <v>1</v>
      </c>
      <c r="BG946" t="s">
        <v>97</v>
      </c>
      <c r="BH946" s="1">
        <v>7</v>
      </c>
      <c r="BI946" t="s">
        <v>107</v>
      </c>
      <c r="BJ946" s="2">
        <v>1</v>
      </c>
      <c r="BK946" s="1">
        <f t="shared" si="59"/>
        <v>1</v>
      </c>
      <c r="BL946" t="s">
        <v>97</v>
      </c>
      <c r="BM946" t="s">
        <v>209</v>
      </c>
      <c r="BN946">
        <v>1958</v>
      </c>
      <c r="BO946" t="s">
        <v>109</v>
      </c>
      <c r="BP946">
        <v>2</v>
      </c>
      <c r="BQ946">
        <v>525</v>
      </c>
      <c r="BR946" t="s">
        <v>98</v>
      </c>
      <c r="BS946" t="s">
        <v>98</v>
      </c>
      <c r="BT946" t="s">
        <v>105</v>
      </c>
      <c r="BU946">
        <v>0</v>
      </c>
      <c r="BV946">
        <v>118</v>
      </c>
      <c r="BW946">
        <v>0</v>
      </c>
      <c r="BX946">
        <v>0</v>
      </c>
      <c r="BY946">
        <v>233</v>
      </c>
      <c r="BZ946">
        <v>0</v>
      </c>
      <c r="CA946" t="s">
        <v>83</v>
      </c>
      <c r="CB946" t="s">
        <v>83</v>
      </c>
      <c r="CC946" t="s">
        <v>83</v>
      </c>
      <c r="CD946">
        <v>0</v>
      </c>
      <c r="CE946">
        <v>1</v>
      </c>
      <c r="CF946">
        <v>2009</v>
      </c>
      <c r="CG946" t="s">
        <v>173</v>
      </c>
      <c r="CH946" t="s">
        <v>128</v>
      </c>
      <c r="CI946" s="3">
        <v>137500</v>
      </c>
    </row>
    <row r="947" spans="1:87" x14ac:dyDescent="0.3">
      <c r="A947" s="1">
        <v>946</v>
      </c>
      <c r="B947">
        <v>50</v>
      </c>
      <c r="C947" t="s">
        <v>142</v>
      </c>
      <c r="D947">
        <v>98</v>
      </c>
      <c r="E947" s="1">
        <v>8820</v>
      </c>
      <c r="F947" s="2" t="s">
        <v>82</v>
      </c>
      <c r="G947" s="1">
        <f t="shared" si="56"/>
        <v>1</v>
      </c>
      <c r="H947" t="s">
        <v>83</v>
      </c>
      <c r="I947" t="s">
        <v>84</v>
      </c>
      <c r="J947" t="s">
        <v>85</v>
      </c>
      <c r="K947" t="s">
        <v>86</v>
      </c>
      <c r="L947" t="s">
        <v>122</v>
      </c>
      <c r="M947" t="s">
        <v>88</v>
      </c>
      <c r="N947" t="s">
        <v>143</v>
      </c>
      <c r="O947" t="s">
        <v>90</v>
      </c>
      <c r="P947" t="s">
        <v>90</v>
      </c>
      <c r="Q947" t="s">
        <v>91</v>
      </c>
      <c r="R947" t="s">
        <v>132</v>
      </c>
      <c r="S947">
        <v>5</v>
      </c>
      <c r="T947">
        <v>6</v>
      </c>
      <c r="U947" s="2">
        <v>1890</v>
      </c>
      <c r="V947" s="2">
        <v>1996</v>
      </c>
      <c r="W947" s="1">
        <f t="shared" si="57"/>
        <v>132</v>
      </c>
      <c r="X947" s="1">
        <f t="shared" si="58"/>
        <v>26</v>
      </c>
      <c r="Y947" t="s">
        <v>152</v>
      </c>
      <c r="Z947" t="s">
        <v>94</v>
      </c>
      <c r="AA947" t="s">
        <v>95</v>
      </c>
      <c r="AB947" t="s">
        <v>95</v>
      </c>
      <c r="AC947" t="s">
        <v>117</v>
      </c>
      <c r="AE947">
        <v>0</v>
      </c>
      <c r="AF947" t="s">
        <v>98</v>
      </c>
      <c r="AG947" t="s">
        <v>98</v>
      </c>
      <c r="AH947" t="s">
        <v>126</v>
      </c>
      <c r="AI947" s="1">
        <f>VLOOKUP('Housing Data Set'!AH947, 'Look-Up Tab'!$B$3:$C$8,2,FALSE)</f>
        <v>1</v>
      </c>
      <c r="AJ947" t="s">
        <v>98</v>
      </c>
      <c r="AK947" t="s">
        <v>98</v>
      </c>
      <c r="AL947" t="s">
        <v>100</v>
      </c>
      <c r="AM947" t="s">
        <v>172</v>
      </c>
      <c r="AN947">
        <v>1088</v>
      </c>
      <c r="AO947" t="s">
        <v>102</v>
      </c>
      <c r="AP947">
        <v>0</v>
      </c>
      <c r="AQ947">
        <v>0</v>
      </c>
      <c r="AR947">
        <v>1088</v>
      </c>
      <c r="AS947" t="s">
        <v>103</v>
      </c>
      <c r="AT947" t="s">
        <v>98</v>
      </c>
      <c r="AU947" t="s">
        <v>105</v>
      </c>
      <c r="AV947" t="s">
        <v>106</v>
      </c>
      <c r="AW947">
        <v>1188</v>
      </c>
      <c r="AX947">
        <v>561</v>
      </c>
      <c r="AY947">
        <v>120</v>
      </c>
      <c r="AZ947">
        <v>1869</v>
      </c>
      <c r="BA947">
        <v>0</v>
      </c>
      <c r="BB947">
        <v>0</v>
      </c>
      <c r="BC947">
        <v>1</v>
      </c>
      <c r="BD947">
        <v>0</v>
      </c>
      <c r="BE947">
        <v>2</v>
      </c>
      <c r="BF947">
        <v>1</v>
      </c>
      <c r="BG947" t="s">
        <v>98</v>
      </c>
      <c r="BH947" s="1">
        <v>7</v>
      </c>
      <c r="BI947" t="s">
        <v>107</v>
      </c>
      <c r="BJ947" s="2">
        <v>0</v>
      </c>
      <c r="BK947" s="1">
        <f t="shared" si="59"/>
        <v>0</v>
      </c>
      <c r="BL947" t="s">
        <v>83</v>
      </c>
      <c r="BM947" t="s">
        <v>127</v>
      </c>
      <c r="BN947">
        <v>1963</v>
      </c>
      <c r="BO947" t="s">
        <v>102</v>
      </c>
      <c r="BP947">
        <v>2</v>
      </c>
      <c r="BQ947">
        <v>456</v>
      </c>
      <c r="BR947" t="s">
        <v>98</v>
      </c>
      <c r="BS947" t="s">
        <v>98</v>
      </c>
      <c r="BT947" t="s">
        <v>105</v>
      </c>
      <c r="BU947">
        <v>48</v>
      </c>
      <c r="BV947">
        <v>0</v>
      </c>
      <c r="BW947">
        <v>244</v>
      </c>
      <c r="BX947">
        <v>0</v>
      </c>
      <c r="BY947">
        <v>0</v>
      </c>
      <c r="BZ947">
        <v>0</v>
      </c>
      <c r="CA947" t="s">
        <v>83</v>
      </c>
      <c r="CB947" t="s">
        <v>218</v>
      </c>
      <c r="CC947" t="s">
        <v>83</v>
      </c>
      <c r="CD947">
        <v>0</v>
      </c>
      <c r="CE947">
        <v>9</v>
      </c>
      <c r="CF947">
        <v>2009</v>
      </c>
      <c r="CG947" t="s">
        <v>110</v>
      </c>
      <c r="CH947" t="s">
        <v>111</v>
      </c>
      <c r="CI947" s="3">
        <v>124900</v>
      </c>
    </row>
    <row r="948" spans="1:87" x14ac:dyDescent="0.3">
      <c r="A948" s="1">
        <v>947</v>
      </c>
      <c r="B948">
        <v>80</v>
      </c>
      <c r="C948" t="s">
        <v>81</v>
      </c>
      <c r="D948">
        <v>70</v>
      </c>
      <c r="E948" s="1">
        <v>8163</v>
      </c>
      <c r="F948" s="2" t="s">
        <v>82</v>
      </c>
      <c r="G948" s="1">
        <f t="shared" si="56"/>
        <v>1</v>
      </c>
      <c r="H948" t="s">
        <v>83</v>
      </c>
      <c r="I948" t="s">
        <v>84</v>
      </c>
      <c r="J948" t="s">
        <v>85</v>
      </c>
      <c r="K948" t="s">
        <v>86</v>
      </c>
      <c r="L948" t="s">
        <v>87</v>
      </c>
      <c r="M948" t="s">
        <v>88</v>
      </c>
      <c r="N948" t="s">
        <v>162</v>
      </c>
      <c r="O948" t="s">
        <v>90</v>
      </c>
      <c r="P948" t="s">
        <v>90</v>
      </c>
      <c r="Q948" t="s">
        <v>91</v>
      </c>
      <c r="R948" t="s">
        <v>197</v>
      </c>
      <c r="S948">
        <v>5</v>
      </c>
      <c r="T948">
        <v>6</v>
      </c>
      <c r="U948" s="2">
        <v>1959</v>
      </c>
      <c r="V948" s="2">
        <v>1959</v>
      </c>
      <c r="W948" s="1">
        <f t="shared" si="57"/>
        <v>63</v>
      </c>
      <c r="X948" s="1">
        <f t="shared" si="58"/>
        <v>63</v>
      </c>
      <c r="Y948" t="s">
        <v>93</v>
      </c>
      <c r="Z948" t="s">
        <v>94</v>
      </c>
      <c r="AA948" t="s">
        <v>140</v>
      </c>
      <c r="AB948" t="s">
        <v>140</v>
      </c>
      <c r="AC948" t="s">
        <v>96</v>
      </c>
      <c r="AE948">
        <v>128</v>
      </c>
      <c r="AF948" t="s">
        <v>98</v>
      </c>
      <c r="AG948" t="s">
        <v>97</v>
      </c>
      <c r="AH948" t="s">
        <v>118</v>
      </c>
      <c r="AI948" s="1">
        <f>VLOOKUP('Housing Data Set'!AH948, 'Look-Up Tab'!$B$3:$C$8,2,FALSE)</f>
        <v>2</v>
      </c>
      <c r="AJ948" t="s">
        <v>98</v>
      </c>
      <c r="AK948" t="s">
        <v>98</v>
      </c>
      <c r="AL948" t="s">
        <v>130</v>
      </c>
      <c r="AM948" t="s">
        <v>119</v>
      </c>
      <c r="AN948">
        <v>748</v>
      </c>
      <c r="AO948" t="s">
        <v>141</v>
      </c>
      <c r="AP948">
        <v>294</v>
      </c>
      <c r="AQ948">
        <v>102</v>
      </c>
      <c r="AR948">
        <v>1144</v>
      </c>
      <c r="AS948" t="s">
        <v>103</v>
      </c>
      <c r="AT948" t="s">
        <v>98</v>
      </c>
      <c r="AU948" t="s">
        <v>105</v>
      </c>
      <c r="AV948" t="s">
        <v>106</v>
      </c>
      <c r="AW948">
        <v>1144</v>
      </c>
      <c r="AX948">
        <v>0</v>
      </c>
      <c r="AY948">
        <v>0</v>
      </c>
      <c r="AZ948">
        <v>1144</v>
      </c>
      <c r="BA948">
        <v>1</v>
      </c>
      <c r="BB948">
        <v>0</v>
      </c>
      <c r="BC948">
        <v>1</v>
      </c>
      <c r="BD948">
        <v>0</v>
      </c>
      <c r="BE948">
        <v>3</v>
      </c>
      <c r="BF948">
        <v>1</v>
      </c>
      <c r="BG948" t="s">
        <v>98</v>
      </c>
      <c r="BH948" s="1">
        <v>6</v>
      </c>
      <c r="BI948" t="s">
        <v>107</v>
      </c>
      <c r="BJ948" s="2">
        <v>1</v>
      </c>
      <c r="BK948" s="1">
        <f t="shared" si="59"/>
        <v>1</v>
      </c>
      <c r="BL948" t="s">
        <v>98</v>
      </c>
      <c r="BM948" t="s">
        <v>108</v>
      </c>
      <c r="BN948">
        <v>1959</v>
      </c>
      <c r="BO948" t="s">
        <v>109</v>
      </c>
      <c r="BP948">
        <v>1</v>
      </c>
      <c r="BQ948">
        <v>796</v>
      </c>
      <c r="BR948" t="s">
        <v>98</v>
      </c>
      <c r="BS948" t="s">
        <v>98</v>
      </c>
      <c r="BT948" t="s">
        <v>105</v>
      </c>
      <c r="BU948">
        <v>86</v>
      </c>
      <c r="BV948">
        <v>0</v>
      </c>
      <c r="BW948">
        <v>0</v>
      </c>
      <c r="BX948">
        <v>0</v>
      </c>
      <c r="BY948">
        <v>0</v>
      </c>
      <c r="BZ948">
        <v>0</v>
      </c>
      <c r="CA948" t="s">
        <v>83</v>
      </c>
      <c r="CB948" t="s">
        <v>83</v>
      </c>
      <c r="CC948" t="s">
        <v>83</v>
      </c>
      <c r="CD948">
        <v>0</v>
      </c>
      <c r="CE948">
        <v>3</v>
      </c>
      <c r="CF948">
        <v>2006</v>
      </c>
      <c r="CG948" t="s">
        <v>110</v>
      </c>
      <c r="CH948" t="s">
        <v>111</v>
      </c>
      <c r="CI948" s="3">
        <v>143000</v>
      </c>
    </row>
    <row r="949" spans="1:87" x14ac:dyDescent="0.3">
      <c r="A949" s="1">
        <v>948</v>
      </c>
      <c r="B949">
        <v>20</v>
      </c>
      <c r="C949" t="s">
        <v>81</v>
      </c>
      <c r="D949">
        <v>85</v>
      </c>
      <c r="E949" s="1">
        <v>14536</v>
      </c>
      <c r="F949" s="2" t="s">
        <v>82</v>
      </c>
      <c r="G949" s="1">
        <f t="shared" si="56"/>
        <v>1</v>
      </c>
      <c r="H949" t="s">
        <v>83</v>
      </c>
      <c r="I949" t="s">
        <v>84</v>
      </c>
      <c r="J949" t="s">
        <v>85</v>
      </c>
      <c r="K949" t="s">
        <v>86</v>
      </c>
      <c r="L949" t="s">
        <v>87</v>
      </c>
      <c r="M949" t="s">
        <v>88</v>
      </c>
      <c r="N949" t="s">
        <v>189</v>
      </c>
      <c r="O949" t="s">
        <v>90</v>
      </c>
      <c r="P949" t="s">
        <v>90</v>
      </c>
      <c r="Q949" t="s">
        <v>91</v>
      </c>
      <c r="R949" t="s">
        <v>115</v>
      </c>
      <c r="S949">
        <v>8</v>
      </c>
      <c r="T949">
        <v>5</v>
      </c>
      <c r="U949" s="2">
        <v>2002</v>
      </c>
      <c r="V949" s="2">
        <v>2003</v>
      </c>
      <c r="W949" s="1">
        <f t="shared" si="57"/>
        <v>20</v>
      </c>
      <c r="X949" s="1">
        <f t="shared" si="58"/>
        <v>19</v>
      </c>
      <c r="Y949" t="s">
        <v>152</v>
      </c>
      <c r="Z949" t="s">
        <v>94</v>
      </c>
      <c r="AA949" t="s">
        <v>95</v>
      </c>
      <c r="AB949" t="s">
        <v>95</v>
      </c>
      <c r="AC949" t="s">
        <v>96</v>
      </c>
      <c r="AE949">
        <v>236</v>
      </c>
      <c r="AF949" t="s">
        <v>97</v>
      </c>
      <c r="AG949" t="s">
        <v>98</v>
      </c>
      <c r="AH949" t="s">
        <v>99</v>
      </c>
      <c r="AI949" s="1">
        <f>VLOOKUP('Housing Data Set'!AH949, 'Look-Up Tab'!$B$3:$C$8,2,FALSE)</f>
        <v>3</v>
      </c>
      <c r="AJ949" t="s">
        <v>97</v>
      </c>
      <c r="AK949" t="s">
        <v>98</v>
      </c>
      <c r="AL949" t="s">
        <v>130</v>
      </c>
      <c r="AM949" t="s">
        <v>101</v>
      </c>
      <c r="AN949">
        <v>1300</v>
      </c>
      <c r="AO949" t="s">
        <v>102</v>
      </c>
      <c r="AP949">
        <v>0</v>
      </c>
      <c r="AQ949">
        <v>316</v>
      </c>
      <c r="AR949">
        <v>1616</v>
      </c>
      <c r="AS949" t="s">
        <v>103</v>
      </c>
      <c r="AT949" t="s">
        <v>104</v>
      </c>
      <c r="AU949" t="s">
        <v>105</v>
      </c>
      <c r="AV949" t="s">
        <v>106</v>
      </c>
      <c r="AW949">
        <v>1629</v>
      </c>
      <c r="AX949">
        <v>0</v>
      </c>
      <c r="AY949">
        <v>0</v>
      </c>
      <c r="AZ949">
        <v>1629</v>
      </c>
      <c r="BA949">
        <v>1</v>
      </c>
      <c r="BB949">
        <v>0</v>
      </c>
      <c r="BC949">
        <v>2</v>
      </c>
      <c r="BD949">
        <v>0</v>
      </c>
      <c r="BE949">
        <v>3</v>
      </c>
      <c r="BF949">
        <v>1</v>
      </c>
      <c r="BG949" t="s">
        <v>97</v>
      </c>
      <c r="BH949" s="1">
        <v>9</v>
      </c>
      <c r="BI949" t="s">
        <v>107</v>
      </c>
      <c r="BJ949" s="2">
        <v>1</v>
      </c>
      <c r="BK949" s="1">
        <f t="shared" si="59"/>
        <v>1</v>
      </c>
      <c r="BL949" t="s">
        <v>97</v>
      </c>
      <c r="BM949" t="s">
        <v>108</v>
      </c>
      <c r="BN949">
        <v>2002</v>
      </c>
      <c r="BO949" t="s">
        <v>157</v>
      </c>
      <c r="BP949">
        <v>3</v>
      </c>
      <c r="BQ949">
        <v>808</v>
      </c>
      <c r="BR949" t="s">
        <v>98</v>
      </c>
      <c r="BS949" t="s">
        <v>98</v>
      </c>
      <c r="BT949" t="s">
        <v>105</v>
      </c>
      <c r="BU949">
        <v>0</v>
      </c>
      <c r="BV949">
        <v>252</v>
      </c>
      <c r="BW949">
        <v>0</v>
      </c>
      <c r="BX949">
        <v>0</v>
      </c>
      <c r="BY949">
        <v>0</v>
      </c>
      <c r="BZ949">
        <v>0</v>
      </c>
      <c r="CA949" t="s">
        <v>83</v>
      </c>
      <c r="CB949" t="s">
        <v>83</v>
      </c>
      <c r="CC949" t="s">
        <v>83</v>
      </c>
      <c r="CD949">
        <v>0</v>
      </c>
      <c r="CE949">
        <v>11</v>
      </c>
      <c r="CF949">
        <v>2007</v>
      </c>
      <c r="CG949" t="s">
        <v>110</v>
      </c>
      <c r="CH949" t="s">
        <v>111</v>
      </c>
      <c r="CI949" s="3">
        <v>270000</v>
      </c>
    </row>
    <row r="950" spans="1:87" x14ac:dyDescent="0.3">
      <c r="A950" s="1">
        <v>949</v>
      </c>
      <c r="B950">
        <v>60</v>
      </c>
      <c r="C950" t="s">
        <v>81</v>
      </c>
      <c r="D950">
        <v>65</v>
      </c>
      <c r="E950" s="1">
        <v>14006</v>
      </c>
      <c r="F950" s="2" t="s">
        <v>82</v>
      </c>
      <c r="G950" s="1">
        <f t="shared" si="56"/>
        <v>1</v>
      </c>
      <c r="H950" t="s">
        <v>83</v>
      </c>
      <c r="I950" t="s">
        <v>120</v>
      </c>
      <c r="J950" t="s">
        <v>85</v>
      </c>
      <c r="K950" t="s">
        <v>86</v>
      </c>
      <c r="L950" t="s">
        <v>87</v>
      </c>
      <c r="M950" t="s">
        <v>88</v>
      </c>
      <c r="N950" t="s">
        <v>89</v>
      </c>
      <c r="O950" t="s">
        <v>90</v>
      </c>
      <c r="P950" t="s">
        <v>90</v>
      </c>
      <c r="Q950" t="s">
        <v>91</v>
      </c>
      <c r="R950" t="s">
        <v>92</v>
      </c>
      <c r="S950">
        <v>7</v>
      </c>
      <c r="T950">
        <v>5</v>
      </c>
      <c r="U950" s="2">
        <v>2002</v>
      </c>
      <c r="V950" s="2">
        <v>2002</v>
      </c>
      <c r="W950" s="1">
        <f t="shared" si="57"/>
        <v>20</v>
      </c>
      <c r="X950" s="1">
        <f t="shared" si="58"/>
        <v>20</v>
      </c>
      <c r="Y950" t="s">
        <v>93</v>
      </c>
      <c r="Z950" t="s">
        <v>94</v>
      </c>
      <c r="AA950" t="s">
        <v>95</v>
      </c>
      <c r="AB950" t="s">
        <v>95</v>
      </c>
      <c r="AC950" t="s">
        <v>96</v>
      </c>
      <c r="AE950">
        <v>144</v>
      </c>
      <c r="AF950" t="s">
        <v>97</v>
      </c>
      <c r="AG950" t="s">
        <v>98</v>
      </c>
      <c r="AH950" t="s">
        <v>99</v>
      </c>
      <c r="AI950" s="1">
        <f>VLOOKUP('Housing Data Set'!AH950, 'Look-Up Tab'!$B$3:$C$8,2,FALSE)</f>
        <v>3</v>
      </c>
      <c r="AJ950" t="s">
        <v>97</v>
      </c>
      <c r="AK950" t="s">
        <v>98</v>
      </c>
      <c r="AL950" t="s">
        <v>83</v>
      </c>
      <c r="AM950" t="s">
        <v>102</v>
      </c>
      <c r="AN950">
        <v>0</v>
      </c>
      <c r="AO950" t="s">
        <v>102</v>
      </c>
      <c r="AP950">
        <v>0</v>
      </c>
      <c r="AQ950">
        <v>936</v>
      </c>
      <c r="AR950">
        <v>936</v>
      </c>
      <c r="AS950" t="s">
        <v>103</v>
      </c>
      <c r="AT950" t="s">
        <v>104</v>
      </c>
      <c r="AU950" t="s">
        <v>105</v>
      </c>
      <c r="AV950" t="s">
        <v>106</v>
      </c>
      <c r="AW950">
        <v>936</v>
      </c>
      <c r="AX950">
        <v>840</v>
      </c>
      <c r="AY950">
        <v>0</v>
      </c>
      <c r="AZ950">
        <v>1776</v>
      </c>
      <c r="BA950">
        <v>0</v>
      </c>
      <c r="BB950">
        <v>0</v>
      </c>
      <c r="BC950">
        <v>2</v>
      </c>
      <c r="BD950">
        <v>1</v>
      </c>
      <c r="BE950">
        <v>3</v>
      </c>
      <c r="BF950">
        <v>1</v>
      </c>
      <c r="BG950" t="s">
        <v>97</v>
      </c>
      <c r="BH950" s="1">
        <v>7</v>
      </c>
      <c r="BI950" t="s">
        <v>107</v>
      </c>
      <c r="BJ950" s="2">
        <v>1</v>
      </c>
      <c r="BK950" s="1">
        <f t="shared" si="59"/>
        <v>1</v>
      </c>
      <c r="BL950" t="s">
        <v>98</v>
      </c>
      <c r="BM950" t="s">
        <v>108</v>
      </c>
      <c r="BN950">
        <v>2002</v>
      </c>
      <c r="BO950" t="s">
        <v>109</v>
      </c>
      <c r="BP950">
        <v>2</v>
      </c>
      <c r="BQ950">
        <v>474</v>
      </c>
      <c r="BR950" t="s">
        <v>98</v>
      </c>
      <c r="BS950" t="s">
        <v>98</v>
      </c>
      <c r="BT950" t="s">
        <v>105</v>
      </c>
      <c r="BU950">
        <v>144</v>
      </c>
      <c r="BV950">
        <v>96</v>
      </c>
      <c r="BW950">
        <v>0</v>
      </c>
      <c r="BX950">
        <v>0</v>
      </c>
      <c r="BY950">
        <v>0</v>
      </c>
      <c r="BZ950">
        <v>0</v>
      </c>
      <c r="CA950" t="s">
        <v>83</v>
      </c>
      <c r="CB950" t="s">
        <v>83</v>
      </c>
      <c r="CC950" t="s">
        <v>83</v>
      </c>
      <c r="CD950">
        <v>0</v>
      </c>
      <c r="CE950">
        <v>2</v>
      </c>
      <c r="CF950">
        <v>2006</v>
      </c>
      <c r="CG950" t="s">
        <v>110</v>
      </c>
      <c r="CH950" t="s">
        <v>111</v>
      </c>
      <c r="CI950" s="3">
        <v>192500</v>
      </c>
    </row>
    <row r="951" spans="1:87" x14ac:dyDescent="0.3">
      <c r="A951" s="1">
        <v>950</v>
      </c>
      <c r="B951">
        <v>20</v>
      </c>
      <c r="C951" t="s">
        <v>81</v>
      </c>
      <c r="D951">
        <v>78</v>
      </c>
      <c r="E951" s="1">
        <v>9360</v>
      </c>
      <c r="F951" s="2" t="s">
        <v>82</v>
      </c>
      <c r="G951" s="1">
        <f t="shared" si="56"/>
        <v>1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88</v>
      </c>
      <c r="N951" t="s">
        <v>138</v>
      </c>
      <c r="O951" t="s">
        <v>90</v>
      </c>
      <c r="P951" t="s">
        <v>90</v>
      </c>
      <c r="Q951" t="s">
        <v>91</v>
      </c>
      <c r="R951" t="s">
        <v>115</v>
      </c>
      <c r="S951">
        <v>6</v>
      </c>
      <c r="T951">
        <v>7</v>
      </c>
      <c r="U951" s="2">
        <v>1972</v>
      </c>
      <c r="V951" s="2">
        <v>2006</v>
      </c>
      <c r="W951" s="1">
        <f t="shared" si="57"/>
        <v>50</v>
      </c>
      <c r="X951" s="1">
        <f t="shared" si="58"/>
        <v>16</v>
      </c>
      <c r="Y951" t="s">
        <v>152</v>
      </c>
      <c r="Z951" t="s">
        <v>94</v>
      </c>
      <c r="AA951" t="s">
        <v>161</v>
      </c>
      <c r="AB951" t="s">
        <v>161</v>
      </c>
      <c r="AC951" t="s">
        <v>117</v>
      </c>
      <c r="AE951">
        <v>0</v>
      </c>
      <c r="AF951" t="s">
        <v>98</v>
      </c>
      <c r="AG951" t="s">
        <v>98</v>
      </c>
      <c r="AH951" t="s">
        <v>118</v>
      </c>
      <c r="AI951" s="1">
        <f>VLOOKUP('Housing Data Set'!AH951, 'Look-Up Tab'!$B$3:$C$8,2,FALSE)</f>
        <v>2</v>
      </c>
      <c r="AJ951" t="s">
        <v>98</v>
      </c>
      <c r="AK951" t="s">
        <v>98</v>
      </c>
      <c r="AL951" t="s">
        <v>100</v>
      </c>
      <c r="AM951" t="s">
        <v>119</v>
      </c>
      <c r="AN951">
        <v>982</v>
      </c>
      <c r="AO951" t="s">
        <v>102</v>
      </c>
      <c r="AP951">
        <v>0</v>
      </c>
      <c r="AQ951">
        <v>179</v>
      </c>
      <c r="AR951">
        <v>1161</v>
      </c>
      <c r="AS951" t="s">
        <v>103</v>
      </c>
      <c r="AT951" t="s">
        <v>98</v>
      </c>
      <c r="AU951" t="s">
        <v>105</v>
      </c>
      <c r="AV951" t="s">
        <v>106</v>
      </c>
      <c r="AW951">
        <v>1381</v>
      </c>
      <c r="AX951">
        <v>0</v>
      </c>
      <c r="AY951">
        <v>0</v>
      </c>
      <c r="AZ951">
        <v>1381</v>
      </c>
      <c r="BA951">
        <v>1</v>
      </c>
      <c r="BB951">
        <v>0</v>
      </c>
      <c r="BC951">
        <v>1</v>
      </c>
      <c r="BD951">
        <v>1</v>
      </c>
      <c r="BE951">
        <v>3</v>
      </c>
      <c r="BF951">
        <v>1</v>
      </c>
      <c r="BG951" t="s">
        <v>97</v>
      </c>
      <c r="BH951" s="1">
        <v>5</v>
      </c>
      <c r="BI951" t="s">
        <v>107</v>
      </c>
      <c r="BJ951" s="2">
        <v>1</v>
      </c>
      <c r="BK951" s="1">
        <f t="shared" si="59"/>
        <v>1</v>
      </c>
      <c r="BL951" t="s">
        <v>98</v>
      </c>
      <c r="BM951" t="s">
        <v>108</v>
      </c>
      <c r="BN951">
        <v>1972</v>
      </c>
      <c r="BO951" t="s">
        <v>109</v>
      </c>
      <c r="BP951">
        <v>2</v>
      </c>
      <c r="BQ951">
        <v>676</v>
      </c>
      <c r="BR951" t="s">
        <v>98</v>
      </c>
      <c r="BS951" t="s">
        <v>98</v>
      </c>
      <c r="BT951" t="s">
        <v>105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 t="s">
        <v>83</v>
      </c>
      <c r="CB951" t="s">
        <v>83</v>
      </c>
      <c r="CC951" t="s">
        <v>83</v>
      </c>
      <c r="CD951">
        <v>0</v>
      </c>
      <c r="CE951">
        <v>3</v>
      </c>
      <c r="CF951">
        <v>2010</v>
      </c>
      <c r="CG951" t="s">
        <v>110</v>
      </c>
      <c r="CH951" t="s">
        <v>111</v>
      </c>
      <c r="CI951" s="3">
        <v>197500</v>
      </c>
    </row>
    <row r="952" spans="1:87" x14ac:dyDescent="0.3">
      <c r="A952" s="1">
        <v>951</v>
      </c>
      <c r="B952">
        <v>20</v>
      </c>
      <c r="C952" t="s">
        <v>81</v>
      </c>
      <c r="D952">
        <v>60</v>
      </c>
      <c r="E952" s="1">
        <v>7200</v>
      </c>
      <c r="F952" s="2" t="s">
        <v>82</v>
      </c>
      <c r="G952" s="1">
        <f t="shared" si="56"/>
        <v>1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88</v>
      </c>
      <c r="N952" t="s">
        <v>162</v>
      </c>
      <c r="O952" t="s">
        <v>90</v>
      </c>
      <c r="P952" t="s">
        <v>90</v>
      </c>
      <c r="Q952" t="s">
        <v>91</v>
      </c>
      <c r="R952" t="s">
        <v>115</v>
      </c>
      <c r="S952">
        <v>5</v>
      </c>
      <c r="T952">
        <v>8</v>
      </c>
      <c r="U952" s="2">
        <v>1950</v>
      </c>
      <c r="V952" s="2">
        <v>2002</v>
      </c>
      <c r="W952" s="1">
        <f t="shared" si="57"/>
        <v>72</v>
      </c>
      <c r="X952" s="1">
        <f t="shared" si="58"/>
        <v>20</v>
      </c>
      <c r="Y952" t="s">
        <v>93</v>
      </c>
      <c r="Z952" t="s">
        <v>94</v>
      </c>
      <c r="AA952" t="s">
        <v>95</v>
      </c>
      <c r="AB952" t="s">
        <v>95</v>
      </c>
      <c r="AC952" t="s">
        <v>117</v>
      </c>
      <c r="AE952">
        <v>0</v>
      </c>
      <c r="AF952" t="s">
        <v>98</v>
      </c>
      <c r="AG952" t="s">
        <v>98</v>
      </c>
      <c r="AH952" t="s">
        <v>118</v>
      </c>
      <c r="AI952" s="1">
        <f>VLOOKUP('Housing Data Set'!AH952, 'Look-Up Tab'!$B$3:$C$8,2,FALSE)</f>
        <v>2</v>
      </c>
      <c r="AJ952" t="s">
        <v>98</v>
      </c>
      <c r="AK952" t="s">
        <v>98</v>
      </c>
      <c r="AL952" t="s">
        <v>100</v>
      </c>
      <c r="AM952" t="s">
        <v>119</v>
      </c>
      <c r="AN952">
        <v>398</v>
      </c>
      <c r="AO952" t="s">
        <v>141</v>
      </c>
      <c r="AP952">
        <v>149</v>
      </c>
      <c r="AQ952">
        <v>317</v>
      </c>
      <c r="AR952">
        <v>864</v>
      </c>
      <c r="AS952" t="s">
        <v>103</v>
      </c>
      <c r="AT952" t="s">
        <v>97</v>
      </c>
      <c r="AU952" t="s">
        <v>105</v>
      </c>
      <c r="AV952" t="s">
        <v>106</v>
      </c>
      <c r="AW952">
        <v>864</v>
      </c>
      <c r="AX952">
        <v>0</v>
      </c>
      <c r="AY952">
        <v>0</v>
      </c>
      <c r="AZ952">
        <v>864</v>
      </c>
      <c r="BA952">
        <v>1</v>
      </c>
      <c r="BB952">
        <v>0</v>
      </c>
      <c r="BC952">
        <v>1</v>
      </c>
      <c r="BD952">
        <v>0</v>
      </c>
      <c r="BE952">
        <v>3</v>
      </c>
      <c r="BF952">
        <v>1</v>
      </c>
      <c r="BG952" t="s">
        <v>97</v>
      </c>
      <c r="BH952" s="1">
        <v>5</v>
      </c>
      <c r="BI952" t="s">
        <v>107</v>
      </c>
      <c r="BJ952" s="2">
        <v>0</v>
      </c>
      <c r="BK952" s="1">
        <f t="shared" si="59"/>
        <v>0</v>
      </c>
      <c r="BL952" t="s">
        <v>83</v>
      </c>
      <c r="BM952" t="s">
        <v>127</v>
      </c>
      <c r="BN952">
        <v>1980</v>
      </c>
      <c r="BO952" t="s">
        <v>109</v>
      </c>
      <c r="BP952">
        <v>2</v>
      </c>
      <c r="BQ952">
        <v>720</v>
      </c>
      <c r="BR952" t="s">
        <v>98</v>
      </c>
      <c r="BS952" t="s">
        <v>98</v>
      </c>
      <c r="BT952" t="s">
        <v>105</v>
      </c>
      <c r="BU952">
        <v>194</v>
      </c>
      <c r="BV952">
        <v>0</v>
      </c>
      <c r="BW952">
        <v>0</v>
      </c>
      <c r="BX952">
        <v>0</v>
      </c>
      <c r="BY952">
        <v>0</v>
      </c>
      <c r="BZ952">
        <v>0</v>
      </c>
      <c r="CA952" t="s">
        <v>83</v>
      </c>
      <c r="CB952" t="s">
        <v>83</v>
      </c>
      <c r="CC952" t="s">
        <v>83</v>
      </c>
      <c r="CD952">
        <v>0</v>
      </c>
      <c r="CE952">
        <v>7</v>
      </c>
      <c r="CF952">
        <v>2007</v>
      </c>
      <c r="CG952" t="s">
        <v>110</v>
      </c>
      <c r="CH952" t="s">
        <v>111</v>
      </c>
      <c r="CI952" s="3">
        <v>129000</v>
      </c>
    </row>
    <row r="953" spans="1:87" x14ac:dyDescent="0.3">
      <c r="A953" s="1">
        <v>952</v>
      </c>
      <c r="B953">
        <v>20</v>
      </c>
      <c r="C953" t="s">
        <v>239</v>
      </c>
      <c r="D953">
        <v>60</v>
      </c>
      <c r="E953" s="1">
        <v>7800</v>
      </c>
      <c r="F953" s="2" t="s">
        <v>82</v>
      </c>
      <c r="G953" s="1">
        <f t="shared" si="56"/>
        <v>1</v>
      </c>
      <c r="H953" t="s">
        <v>83</v>
      </c>
      <c r="I953" t="s">
        <v>84</v>
      </c>
      <c r="J953" t="s">
        <v>85</v>
      </c>
      <c r="K953" t="s">
        <v>86</v>
      </c>
      <c r="L953" t="s">
        <v>122</v>
      </c>
      <c r="M953" t="s">
        <v>88</v>
      </c>
      <c r="N953" t="s">
        <v>170</v>
      </c>
      <c r="O953" t="s">
        <v>90</v>
      </c>
      <c r="P953" t="s">
        <v>90</v>
      </c>
      <c r="Q953" t="s">
        <v>91</v>
      </c>
      <c r="R953" t="s">
        <v>115</v>
      </c>
      <c r="S953">
        <v>5</v>
      </c>
      <c r="T953">
        <v>5</v>
      </c>
      <c r="U953" s="2">
        <v>1965</v>
      </c>
      <c r="V953" s="2">
        <v>1965</v>
      </c>
      <c r="W953" s="1">
        <f t="shared" si="57"/>
        <v>57</v>
      </c>
      <c r="X953" s="1">
        <f t="shared" si="58"/>
        <v>57</v>
      </c>
      <c r="Y953" t="s">
        <v>93</v>
      </c>
      <c r="Z953" t="s">
        <v>94</v>
      </c>
      <c r="AA953" t="s">
        <v>95</v>
      </c>
      <c r="AB953" t="s">
        <v>95</v>
      </c>
      <c r="AC953" t="s">
        <v>117</v>
      </c>
      <c r="AE953">
        <v>0</v>
      </c>
      <c r="AF953" t="s">
        <v>98</v>
      </c>
      <c r="AG953" t="s">
        <v>98</v>
      </c>
      <c r="AH953" t="s">
        <v>118</v>
      </c>
      <c r="AI953" s="1">
        <f>VLOOKUP('Housing Data Set'!AH953, 'Look-Up Tab'!$B$3:$C$8,2,FALSE)</f>
        <v>2</v>
      </c>
      <c r="AJ953" t="s">
        <v>98</v>
      </c>
      <c r="AK953" t="s">
        <v>98</v>
      </c>
      <c r="AL953" t="s">
        <v>100</v>
      </c>
      <c r="AM953" t="s">
        <v>141</v>
      </c>
      <c r="AN953">
        <v>641</v>
      </c>
      <c r="AO953" t="s">
        <v>102</v>
      </c>
      <c r="AP953">
        <v>0</v>
      </c>
      <c r="AQ953">
        <v>187</v>
      </c>
      <c r="AR953">
        <v>828</v>
      </c>
      <c r="AS953" t="s">
        <v>103</v>
      </c>
      <c r="AT953" t="s">
        <v>97</v>
      </c>
      <c r="AU953" t="s">
        <v>105</v>
      </c>
      <c r="AV953" t="s">
        <v>106</v>
      </c>
      <c r="AW953">
        <v>965</v>
      </c>
      <c r="AX953">
        <v>0</v>
      </c>
      <c r="AY953">
        <v>0</v>
      </c>
      <c r="AZ953">
        <v>965</v>
      </c>
      <c r="BA953">
        <v>1</v>
      </c>
      <c r="BB953">
        <v>0</v>
      </c>
      <c r="BC953">
        <v>1</v>
      </c>
      <c r="BD953">
        <v>0</v>
      </c>
      <c r="BE953">
        <v>3</v>
      </c>
      <c r="BF953">
        <v>1</v>
      </c>
      <c r="BG953" t="s">
        <v>98</v>
      </c>
      <c r="BH953" s="1">
        <v>6</v>
      </c>
      <c r="BI953" t="s">
        <v>107</v>
      </c>
      <c r="BJ953" s="2">
        <v>0</v>
      </c>
      <c r="BK953" s="1">
        <f t="shared" si="59"/>
        <v>0</v>
      </c>
      <c r="BL953" t="s">
        <v>83</v>
      </c>
      <c r="BM953" t="s">
        <v>127</v>
      </c>
      <c r="BN953">
        <v>1979</v>
      </c>
      <c r="BO953" t="s">
        <v>102</v>
      </c>
      <c r="BP953">
        <v>1</v>
      </c>
      <c r="BQ953">
        <v>300</v>
      </c>
      <c r="BR953" t="s">
        <v>98</v>
      </c>
      <c r="BS953" t="s">
        <v>98</v>
      </c>
      <c r="BT953" t="s">
        <v>105</v>
      </c>
      <c r="BU953">
        <v>421</v>
      </c>
      <c r="BV953">
        <v>0</v>
      </c>
      <c r="BW953">
        <v>0</v>
      </c>
      <c r="BX953">
        <v>0</v>
      </c>
      <c r="BY953">
        <v>0</v>
      </c>
      <c r="BZ953">
        <v>0</v>
      </c>
      <c r="CA953" t="s">
        <v>83</v>
      </c>
      <c r="CB953" t="s">
        <v>134</v>
      </c>
      <c r="CC953" t="s">
        <v>83</v>
      </c>
      <c r="CD953">
        <v>0</v>
      </c>
      <c r="CE953">
        <v>7</v>
      </c>
      <c r="CF953">
        <v>2006</v>
      </c>
      <c r="CG953" t="s">
        <v>110</v>
      </c>
      <c r="CH953" t="s">
        <v>128</v>
      </c>
      <c r="CI953" s="3">
        <v>119900</v>
      </c>
    </row>
    <row r="954" spans="1:87" x14ac:dyDescent="0.3">
      <c r="A954" s="1">
        <v>953</v>
      </c>
      <c r="B954">
        <v>85</v>
      </c>
      <c r="C954" t="s">
        <v>81</v>
      </c>
      <c r="D954">
        <v>60</v>
      </c>
      <c r="E954" s="1">
        <v>7200</v>
      </c>
      <c r="F954" s="2" t="s">
        <v>82</v>
      </c>
      <c r="G954" s="1">
        <f t="shared" si="56"/>
        <v>1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89</v>
      </c>
      <c r="O954" t="s">
        <v>90</v>
      </c>
      <c r="P954" t="s">
        <v>90</v>
      </c>
      <c r="Q954" t="s">
        <v>91</v>
      </c>
      <c r="R954" t="s">
        <v>191</v>
      </c>
      <c r="S954">
        <v>5</v>
      </c>
      <c r="T954">
        <v>8</v>
      </c>
      <c r="U954" s="2">
        <v>1972</v>
      </c>
      <c r="V954" s="2">
        <v>2003</v>
      </c>
      <c r="W954" s="1">
        <f t="shared" si="57"/>
        <v>50</v>
      </c>
      <c r="X954" s="1">
        <f t="shared" si="58"/>
        <v>19</v>
      </c>
      <c r="Y954" t="s">
        <v>93</v>
      </c>
      <c r="Z954" t="s">
        <v>94</v>
      </c>
      <c r="AA954" t="s">
        <v>155</v>
      </c>
      <c r="AB954" t="s">
        <v>140</v>
      </c>
      <c r="AC954" t="s">
        <v>117</v>
      </c>
      <c r="AE954">
        <v>0</v>
      </c>
      <c r="AF954" t="s">
        <v>98</v>
      </c>
      <c r="AG954" t="s">
        <v>97</v>
      </c>
      <c r="AH954" t="s">
        <v>118</v>
      </c>
      <c r="AI954" s="1">
        <f>VLOOKUP('Housing Data Set'!AH954, 'Look-Up Tab'!$B$3:$C$8,2,FALSE)</f>
        <v>2</v>
      </c>
      <c r="AJ954" t="s">
        <v>97</v>
      </c>
      <c r="AK954" t="s">
        <v>98</v>
      </c>
      <c r="AL954" t="s">
        <v>130</v>
      </c>
      <c r="AM954" t="s">
        <v>101</v>
      </c>
      <c r="AN954">
        <v>660</v>
      </c>
      <c r="AO954" t="s">
        <v>102</v>
      </c>
      <c r="AP954">
        <v>0</v>
      </c>
      <c r="AQ954">
        <v>108</v>
      </c>
      <c r="AR954">
        <v>768</v>
      </c>
      <c r="AS954" t="s">
        <v>103</v>
      </c>
      <c r="AT954" t="s">
        <v>97</v>
      </c>
      <c r="AU954" t="s">
        <v>105</v>
      </c>
      <c r="AV954" t="s">
        <v>106</v>
      </c>
      <c r="AW954">
        <v>768</v>
      </c>
      <c r="AX954">
        <v>0</v>
      </c>
      <c r="AY954">
        <v>0</v>
      </c>
      <c r="AZ954">
        <v>768</v>
      </c>
      <c r="BA954">
        <v>0</v>
      </c>
      <c r="BB954">
        <v>1</v>
      </c>
      <c r="BC954">
        <v>1</v>
      </c>
      <c r="BD954">
        <v>0</v>
      </c>
      <c r="BE954">
        <v>2</v>
      </c>
      <c r="BF954">
        <v>1</v>
      </c>
      <c r="BG954" t="s">
        <v>98</v>
      </c>
      <c r="BH954" s="1">
        <v>5</v>
      </c>
      <c r="BI954" t="s">
        <v>107</v>
      </c>
      <c r="BJ954" s="2">
        <v>0</v>
      </c>
      <c r="BK954" s="1">
        <f t="shared" si="59"/>
        <v>0</v>
      </c>
      <c r="BL954" t="s">
        <v>83</v>
      </c>
      <c r="BM954" t="s">
        <v>127</v>
      </c>
      <c r="BN954">
        <v>1974</v>
      </c>
      <c r="BO954" t="s">
        <v>157</v>
      </c>
      <c r="BP954">
        <v>1</v>
      </c>
      <c r="BQ954">
        <v>396</v>
      </c>
      <c r="BR954" t="s">
        <v>98</v>
      </c>
      <c r="BS954" t="s">
        <v>98</v>
      </c>
      <c r="BT954" t="s">
        <v>105</v>
      </c>
      <c r="BU954">
        <v>192</v>
      </c>
      <c r="BV954">
        <v>0</v>
      </c>
      <c r="BW954">
        <v>0</v>
      </c>
      <c r="BX954">
        <v>0</v>
      </c>
      <c r="BY954">
        <v>0</v>
      </c>
      <c r="BZ954">
        <v>0</v>
      </c>
      <c r="CA954" t="s">
        <v>83</v>
      </c>
      <c r="CB954" t="s">
        <v>134</v>
      </c>
      <c r="CC954" t="s">
        <v>83</v>
      </c>
      <c r="CD954">
        <v>0</v>
      </c>
      <c r="CE954">
        <v>4</v>
      </c>
      <c r="CF954">
        <v>2009</v>
      </c>
      <c r="CG954" t="s">
        <v>110</v>
      </c>
      <c r="CH954" t="s">
        <v>111</v>
      </c>
      <c r="CI954" s="3">
        <v>133900</v>
      </c>
    </row>
    <row r="955" spans="1:87" x14ac:dyDescent="0.3">
      <c r="A955" s="1">
        <v>954</v>
      </c>
      <c r="B955">
        <v>60</v>
      </c>
      <c r="C955" t="s">
        <v>81</v>
      </c>
      <c r="D955" t="s">
        <v>83</v>
      </c>
      <c r="E955" s="1">
        <v>11075</v>
      </c>
      <c r="F955" s="2" t="s">
        <v>82</v>
      </c>
      <c r="G955" s="1">
        <f t="shared" si="56"/>
        <v>1</v>
      </c>
      <c r="H955" t="s">
        <v>83</v>
      </c>
      <c r="I955" t="s">
        <v>120</v>
      </c>
      <c r="J955" t="s">
        <v>85</v>
      </c>
      <c r="K955" t="s">
        <v>86</v>
      </c>
      <c r="L955" t="s">
        <v>87</v>
      </c>
      <c r="M955" t="s">
        <v>194</v>
      </c>
      <c r="N955" t="s">
        <v>131</v>
      </c>
      <c r="O955" t="s">
        <v>90</v>
      </c>
      <c r="P955" t="s">
        <v>90</v>
      </c>
      <c r="Q955" t="s">
        <v>91</v>
      </c>
      <c r="R955" t="s">
        <v>92</v>
      </c>
      <c r="S955">
        <v>5</v>
      </c>
      <c r="T955">
        <v>4</v>
      </c>
      <c r="U955" s="2">
        <v>1969</v>
      </c>
      <c r="V955" s="2">
        <v>1969</v>
      </c>
      <c r="W955" s="1">
        <f t="shared" si="57"/>
        <v>53</v>
      </c>
      <c r="X955" s="1">
        <f t="shared" si="58"/>
        <v>53</v>
      </c>
      <c r="Y955" t="s">
        <v>93</v>
      </c>
      <c r="Z955" t="s">
        <v>94</v>
      </c>
      <c r="AA955" t="s">
        <v>140</v>
      </c>
      <c r="AB955" t="s">
        <v>140</v>
      </c>
      <c r="AC955" t="s">
        <v>96</v>
      </c>
      <c r="AE955">
        <v>232</v>
      </c>
      <c r="AF955" t="s">
        <v>98</v>
      </c>
      <c r="AG955" t="s">
        <v>98</v>
      </c>
      <c r="AH955" t="s">
        <v>118</v>
      </c>
      <c r="AI955" s="1">
        <f>VLOOKUP('Housing Data Set'!AH955, 'Look-Up Tab'!$B$3:$C$8,2,FALSE)</f>
        <v>2</v>
      </c>
      <c r="AJ955" t="s">
        <v>98</v>
      </c>
      <c r="AK955" t="s">
        <v>98</v>
      </c>
      <c r="AL955" t="s">
        <v>130</v>
      </c>
      <c r="AM955" t="s">
        <v>119</v>
      </c>
      <c r="AN955">
        <v>562</v>
      </c>
      <c r="AO955" t="s">
        <v>172</v>
      </c>
      <c r="AP955">
        <v>193</v>
      </c>
      <c r="AQ955">
        <v>29</v>
      </c>
      <c r="AR955">
        <v>784</v>
      </c>
      <c r="AS955" t="s">
        <v>103</v>
      </c>
      <c r="AT955" t="s">
        <v>104</v>
      </c>
      <c r="AU955" t="s">
        <v>105</v>
      </c>
      <c r="AV955" t="s">
        <v>106</v>
      </c>
      <c r="AW955">
        <v>1168</v>
      </c>
      <c r="AX955">
        <v>800</v>
      </c>
      <c r="AY955">
        <v>0</v>
      </c>
      <c r="AZ955">
        <v>1968</v>
      </c>
      <c r="BA955">
        <v>0</v>
      </c>
      <c r="BB955">
        <v>1</v>
      </c>
      <c r="BC955">
        <v>2</v>
      </c>
      <c r="BD955">
        <v>1</v>
      </c>
      <c r="BE955">
        <v>4</v>
      </c>
      <c r="BF955">
        <v>1</v>
      </c>
      <c r="BG955" t="s">
        <v>98</v>
      </c>
      <c r="BH955" s="1">
        <v>7</v>
      </c>
      <c r="BI955" t="s">
        <v>224</v>
      </c>
      <c r="BJ955" s="2">
        <v>1</v>
      </c>
      <c r="BK955" s="1">
        <f t="shared" si="59"/>
        <v>1</v>
      </c>
      <c r="BL955" t="s">
        <v>212</v>
      </c>
      <c r="BM955" t="s">
        <v>108</v>
      </c>
      <c r="BN955">
        <v>1969</v>
      </c>
      <c r="BO955" t="s">
        <v>109</v>
      </c>
      <c r="BP955">
        <v>2</v>
      </c>
      <c r="BQ955">
        <v>530</v>
      </c>
      <c r="BR955" t="s">
        <v>98</v>
      </c>
      <c r="BS955" t="s">
        <v>98</v>
      </c>
      <c r="BT955" t="s">
        <v>105</v>
      </c>
      <c r="BU955">
        <v>305</v>
      </c>
      <c r="BV955">
        <v>189</v>
      </c>
      <c r="BW955">
        <v>0</v>
      </c>
      <c r="BX955">
        <v>0</v>
      </c>
      <c r="BY955">
        <v>0</v>
      </c>
      <c r="BZ955">
        <v>0</v>
      </c>
      <c r="CA955" t="s">
        <v>83</v>
      </c>
      <c r="CB955" t="s">
        <v>134</v>
      </c>
      <c r="CC955" t="s">
        <v>135</v>
      </c>
      <c r="CD955">
        <v>400</v>
      </c>
      <c r="CE955">
        <v>9</v>
      </c>
      <c r="CF955">
        <v>2008</v>
      </c>
      <c r="CG955" t="s">
        <v>110</v>
      </c>
      <c r="CH955" t="s">
        <v>111</v>
      </c>
      <c r="CI955" s="3">
        <v>172000</v>
      </c>
    </row>
    <row r="956" spans="1:87" x14ac:dyDescent="0.3">
      <c r="A956" s="1">
        <v>955</v>
      </c>
      <c r="B956">
        <v>90</v>
      </c>
      <c r="C956" t="s">
        <v>81</v>
      </c>
      <c r="D956">
        <v>35</v>
      </c>
      <c r="E956" s="1">
        <v>9400</v>
      </c>
      <c r="F956" s="2" t="s">
        <v>82</v>
      </c>
      <c r="G956" s="1">
        <f t="shared" si="56"/>
        <v>1</v>
      </c>
      <c r="H956" t="s">
        <v>83</v>
      </c>
      <c r="I956" t="s">
        <v>120</v>
      </c>
      <c r="J956" t="s">
        <v>85</v>
      </c>
      <c r="K956" t="s">
        <v>86</v>
      </c>
      <c r="L956" t="s">
        <v>166</v>
      </c>
      <c r="M956" t="s">
        <v>88</v>
      </c>
      <c r="N956" t="s">
        <v>185</v>
      </c>
      <c r="O956" t="s">
        <v>90</v>
      </c>
      <c r="P956" t="s">
        <v>90</v>
      </c>
      <c r="Q956" t="s">
        <v>167</v>
      </c>
      <c r="R956" t="s">
        <v>191</v>
      </c>
      <c r="S956">
        <v>6</v>
      </c>
      <c r="T956">
        <v>5</v>
      </c>
      <c r="U956" s="2">
        <v>1975</v>
      </c>
      <c r="V956" s="2">
        <v>1975</v>
      </c>
      <c r="W956" s="1">
        <f t="shared" si="57"/>
        <v>47</v>
      </c>
      <c r="X956" s="1">
        <f t="shared" si="58"/>
        <v>47</v>
      </c>
      <c r="Y956" t="s">
        <v>214</v>
      </c>
      <c r="Z956" t="s">
        <v>242</v>
      </c>
      <c r="AA956" t="s">
        <v>155</v>
      </c>
      <c r="AB956" t="s">
        <v>161</v>
      </c>
      <c r="AC956" t="s">
        <v>96</v>
      </c>
      <c r="AE956">
        <v>250</v>
      </c>
      <c r="AF956" t="s">
        <v>98</v>
      </c>
      <c r="AG956" t="s">
        <v>98</v>
      </c>
      <c r="AH956" t="s">
        <v>118</v>
      </c>
      <c r="AI956" s="1">
        <f>VLOOKUP('Housing Data Set'!AH956, 'Look-Up Tab'!$B$3:$C$8,2,FALSE)</f>
        <v>2</v>
      </c>
      <c r="AJ956" t="s">
        <v>97</v>
      </c>
      <c r="AK956" t="s">
        <v>97</v>
      </c>
      <c r="AL956" t="s">
        <v>97</v>
      </c>
      <c r="AM956" t="s">
        <v>101</v>
      </c>
      <c r="AN956">
        <v>945</v>
      </c>
      <c r="AO956" t="s">
        <v>102</v>
      </c>
      <c r="AP956">
        <v>0</v>
      </c>
      <c r="AQ956">
        <v>0</v>
      </c>
      <c r="AR956">
        <v>945</v>
      </c>
      <c r="AS956" t="s">
        <v>103</v>
      </c>
      <c r="AT956" t="s">
        <v>98</v>
      </c>
      <c r="AU956" t="s">
        <v>105</v>
      </c>
      <c r="AV956" t="s">
        <v>106</v>
      </c>
      <c r="AW956">
        <v>980</v>
      </c>
      <c r="AX956">
        <v>0</v>
      </c>
      <c r="AY956">
        <v>0</v>
      </c>
      <c r="AZ956">
        <v>980</v>
      </c>
      <c r="BA956">
        <v>0</v>
      </c>
      <c r="BB956">
        <v>2</v>
      </c>
      <c r="BC956">
        <v>2</v>
      </c>
      <c r="BD956">
        <v>0</v>
      </c>
      <c r="BE956">
        <v>4</v>
      </c>
      <c r="BF956">
        <v>0</v>
      </c>
      <c r="BG956" t="s">
        <v>98</v>
      </c>
      <c r="BH956" s="1">
        <v>4</v>
      </c>
      <c r="BI956" t="s">
        <v>107</v>
      </c>
      <c r="BJ956" s="2">
        <v>0</v>
      </c>
      <c r="BK956" s="1">
        <f t="shared" si="59"/>
        <v>0</v>
      </c>
      <c r="BL956" t="s">
        <v>83</v>
      </c>
      <c r="BM956" t="s">
        <v>83</v>
      </c>
      <c r="BN956" t="s">
        <v>83</v>
      </c>
      <c r="BO956" t="s">
        <v>83</v>
      </c>
      <c r="BP956">
        <v>0</v>
      </c>
      <c r="BQ956">
        <v>0</v>
      </c>
      <c r="BR956" t="s">
        <v>83</v>
      </c>
      <c r="BS956" t="s">
        <v>83</v>
      </c>
      <c r="BT956" t="s">
        <v>105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 t="s">
        <v>83</v>
      </c>
      <c r="CB956" t="s">
        <v>83</v>
      </c>
      <c r="CC956" t="s">
        <v>83</v>
      </c>
      <c r="CD956">
        <v>0</v>
      </c>
      <c r="CE956">
        <v>10</v>
      </c>
      <c r="CF956">
        <v>2006</v>
      </c>
      <c r="CG956" t="s">
        <v>110</v>
      </c>
      <c r="CH956" t="s">
        <v>188</v>
      </c>
      <c r="CI956" s="3">
        <v>127500</v>
      </c>
    </row>
    <row r="957" spans="1:87" x14ac:dyDescent="0.3">
      <c r="A957" s="1">
        <v>956</v>
      </c>
      <c r="B957">
        <v>90</v>
      </c>
      <c r="C957" t="s">
        <v>239</v>
      </c>
      <c r="D957">
        <v>82</v>
      </c>
      <c r="E957" s="1">
        <v>7136</v>
      </c>
      <c r="F957" s="2" t="s">
        <v>82</v>
      </c>
      <c r="G957" s="1">
        <f t="shared" si="56"/>
        <v>1</v>
      </c>
      <c r="H957" t="s">
        <v>83</v>
      </c>
      <c r="I957" t="s">
        <v>120</v>
      </c>
      <c r="J957" t="s">
        <v>199</v>
      </c>
      <c r="K957" t="s">
        <v>86</v>
      </c>
      <c r="L957" t="s">
        <v>87</v>
      </c>
      <c r="M957" t="s">
        <v>88</v>
      </c>
      <c r="N957" t="s">
        <v>123</v>
      </c>
      <c r="O957" t="s">
        <v>90</v>
      </c>
      <c r="P957" t="s">
        <v>90</v>
      </c>
      <c r="Q957" t="s">
        <v>167</v>
      </c>
      <c r="R957" t="s">
        <v>92</v>
      </c>
      <c r="S957">
        <v>6</v>
      </c>
      <c r="T957">
        <v>6</v>
      </c>
      <c r="U957" s="2">
        <v>1946</v>
      </c>
      <c r="V957" s="2">
        <v>1950</v>
      </c>
      <c r="W957" s="1">
        <f t="shared" si="57"/>
        <v>76</v>
      </c>
      <c r="X957" s="1">
        <f t="shared" si="58"/>
        <v>72</v>
      </c>
      <c r="Y957" t="s">
        <v>93</v>
      </c>
      <c r="Z957" t="s">
        <v>94</v>
      </c>
      <c r="AA957" t="s">
        <v>116</v>
      </c>
      <c r="AB957" t="s">
        <v>116</v>
      </c>
      <c r="AC957" t="s">
        <v>96</v>
      </c>
      <c r="AE957">
        <v>423</v>
      </c>
      <c r="AF957" t="s">
        <v>98</v>
      </c>
      <c r="AG957" t="s">
        <v>98</v>
      </c>
      <c r="AH957" t="s">
        <v>118</v>
      </c>
      <c r="AI957" s="1">
        <f>VLOOKUP('Housing Data Set'!AH957, 'Look-Up Tab'!$B$3:$C$8,2,FALSE)</f>
        <v>2</v>
      </c>
      <c r="AJ957" t="s">
        <v>97</v>
      </c>
      <c r="AK957" t="s">
        <v>98</v>
      </c>
      <c r="AL957" t="s">
        <v>100</v>
      </c>
      <c r="AM957" t="s">
        <v>153</v>
      </c>
      <c r="AN957">
        <v>484</v>
      </c>
      <c r="AO957" t="s">
        <v>102</v>
      </c>
      <c r="AP957">
        <v>0</v>
      </c>
      <c r="AQ957">
        <v>495</v>
      </c>
      <c r="AR957">
        <v>979</v>
      </c>
      <c r="AS957" t="s">
        <v>103</v>
      </c>
      <c r="AT957" t="s">
        <v>98</v>
      </c>
      <c r="AU957" t="s">
        <v>177</v>
      </c>
      <c r="AV957" t="s">
        <v>145</v>
      </c>
      <c r="AW957">
        <v>979</v>
      </c>
      <c r="AX957">
        <v>979</v>
      </c>
      <c r="AY957">
        <v>0</v>
      </c>
      <c r="AZ957">
        <v>1958</v>
      </c>
      <c r="BA957">
        <v>0</v>
      </c>
      <c r="BB957">
        <v>0</v>
      </c>
      <c r="BC957">
        <v>2</v>
      </c>
      <c r="BD957">
        <v>0</v>
      </c>
      <c r="BE957">
        <v>4</v>
      </c>
      <c r="BF957">
        <v>2</v>
      </c>
      <c r="BG957" t="s">
        <v>98</v>
      </c>
      <c r="BH957" s="1">
        <v>8</v>
      </c>
      <c r="BI957" t="s">
        <v>107</v>
      </c>
      <c r="BJ957" s="2">
        <v>0</v>
      </c>
      <c r="BK957" s="1">
        <f t="shared" si="59"/>
        <v>0</v>
      </c>
      <c r="BL957" t="s">
        <v>83</v>
      </c>
      <c r="BM957" t="s">
        <v>108</v>
      </c>
      <c r="BN957">
        <v>1946</v>
      </c>
      <c r="BO957" t="s">
        <v>102</v>
      </c>
      <c r="BP957">
        <v>2</v>
      </c>
      <c r="BQ957">
        <v>492</v>
      </c>
      <c r="BR957" t="s">
        <v>98</v>
      </c>
      <c r="BS957" t="s">
        <v>98</v>
      </c>
      <c r="BT957" t="s">
        <v>105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 t="s">
        <v>83</v>
      </c>
      <c r="CB957" t="s">
        <v>83</v>
      </c>
      <c r="CC957" t="s">
        <v>83</v>
      </c>
      <c r="CD957">
        <v>0</v>
      </c>
      <c r="CE957">
        <v>8</v>
      </c>
      <c r="CF957">
        <v>2007</v>
      </c>
      <c r="CG957" t="s">
        <v>110</v>
      </c>
      <c r="CH957" t="s">
        <v>111</v>
      </c>
      <c r="CI957" s="3">
        <v>145000</v>
      </c>
    </row>
    <row r="958" spans="1:87" x14ac:dyDescent="0.3">
      <c r="A958" s="1">
        <v>957</v>
      </c>
      <c r="B958">
        <v>160</v>
      </c>
      <c r="C958" t="s">
        <v>142</v>
      </c>
      <c r="D958">
        <v>24</v>
      </c>
      <c r="E958" s="1">
        <v>1300</v>
      </c>
      <c r="F958" s="2" t="s">
        <v>82</v>
      </c>
      <c r="G958" s="1">
        <f t="shared" si="56"/>
        <v>1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88</v>
      </c>
      <c r="N958" t="s">
        <v>247</v>
      </c>
      <c r="O958" t="s">
        <v>90</v>
      </c>
      <c r="P958" t="s">
        <v>90</v>
      </c>
      <c r="Q958" t="s">
        <v>179</v>
      </c>
      <c r="R958" t="s">
        <v>92</v>
      </c>
      <c r="S958">
        <v>6</v>
      </c>
      <c r="T958">
        <v>6</v>
      </c>
      <c r="U958" s="2">
        <v>1980</v>
      </c>
      <c r="V958" s="2">
        <v>1980</v>
      </c>
      <c r="W958" s="1">
        <f t="shared" si="57"/>
        <v>42</v>
      </c>
      <c r="X958" s="1">
        <f t="shared" si="58"/>
        <v>42</v>
      </c>
      <c r="Y958" t="s">
        <v>93</v>
      </c>
      <c r="Z958" t="s">
        <v>94</v>
      </c>
      <c r="AA958" t="s">
        <v>116</v>
      </c>
      <c r="AB958" t="s">
        <v>116</v>
      </c>
      <c r="AC958" t="s">
        <v>117</v>
      </c>
      <c r="AE958">
        <v>0</v>
      </c>
      <c r="AF958" t="s">
        <v>98</v>
      </c>
      <c r="AG958" t="s">
        <v>98</v>
      </c>
      <c r="AH958" t="s">
        <v>118</v>
      </c>
      <c r="AI958" s="1">
        <f>VLOOKUP('Housing Data Set'!AH958, 'Look-Up Tab'!$B$3:$C$8,2,FALSE)</f>
        <v>2</v>
      </c>
      <c r="AJ958" t="s">
        <v>97</v>
      </c>
      <c r="AK958" t="s">
        <v>98</v>
      </c>
      <c r="AL958" t="s">
        <v>100</v>
      </c>
      <c r="AM958" t="s">
        <v>119</v>
      </c>
      <c r="AN958">
        <v>285</v>
      </c>
      <c r="AO958" t="s">
        <v>102</v>
      </c>
      <c r="AP958">
        <v>0</v>
      </c>
      <c r="AQ958">
        <v>276</v>
      </c>
      <c r="AR958">
        <v>561</v>
      </c>
      <c r="AS958" t="s">
        <v>103</v>
      </c>
      <c r="AT958" t="s">
        <v>98</v>
      </c>
      <c r="AU958" t="s">
        <v>105</v>
      </c>
      <c r="AV958" t="s">
        <v>106</v>
      </c>
      <c r="AW958">
        <v>561</v>
      </c>
      <c r="AX958">
        <v>668</v>
      </c>
      <c r="AY958">
        <v>0</v>
      </c>
      <c r="AZ958">
        <v>1229</v>
      </c>
      <c r="BA958">
        <v>0</v>
      </c>
      <c r="BB958">
        <v>0</v>
      </c>
      <c r="BC958">
        <v>1</v>
      </c>
      <c r="BD958">
        <v>1</v>
      </c>
      <c r="BE958">
        <v>2</v>
      </c>
      <c r="BF958">
        <v>1</v>
      </c>
      <c r="BG958" t="s">
        <v>98</v>
      </c>
      <c r="BH958" s="1">
        <v>5</v>
      </c>
      <c r="BI958" t="s">
        <v>107</v>
      </c>
      <c r="BJ958" s="2">
        <v>1</v>
      </c>
      <c r="BK958" s="1">
        <f t="shared" si="59"/>
        <v>1</v>
      </c>
      <c r="BL958" t="s">
        <v>98</v>
      </c>
      <c r="BM958" t="s">
        <v>108</v>
      </c>
      <c r="BN958">
        <v>1980</v>
      </c>
      <c r="BO958" t="s">
        <v>157</v>
      </c>
      <c r="BP958">
        <v>2</v>
      </c>
      <c r="BQ958">
        <v>462</v>
      </c>
      <c r="BR958" t="s">
        <v>98</v>
      </c>
      <c r="BS958" t="s">
        <v>98</v>
      </c>
      <c r="BT958" t="s">
        <v>105</v>
      </c>
      <c r="BU958">
        <v>150</v>
      </c>
      <c r="BV958">
        <v>0</v>
      </c>
      <c r="BW958">
        <v>0</v>
      </c>
      <c r="BX958">
        <v>0</v>
      </c>
      <c r="BY958">
        <v>0</v>
      </c>
      <c r="BZ958">
        <v>0</v>
      </c>
      <c r="CA958" t="s">
        <v>83</v>
      </c>
      <c r="CB958" t="s">
        <v>165</v>
      </c>
      <c r="CC958" t="s">
        <v>83</v>
      </c>
      <c r="CD958">
        <v>0</v>
      </c>
      <c r="CE958">
        <v>5</v>
      </c>
      <c r="CF958">
        <v>2009</v>
      </c>
      <c r="CG958" t="s">
        <v>110</v>
      </c>
      <c r="CH958" t="s">
        <v>111</v>
      </c>
      <c r="CI958" s="3">
        <v>124000</v>
      </c>
    </row>
    <row r="959" spans="1:87" x14ac:dyDescent="0.3">
      <c r="A959" s="1">
        <v>958</v>
      </c>
      <c r="B959">
        <v>20</v>
      </c>
      <c r="C959" t="s">
        <v>81</v>
      </c>
      <c r="D959">
        <v>70</v>
      </c>
      <c r="E959" s="1">
        <v>7420</v>
      </c>
      <c r="F959" s="2" t="s">
        <v>82</v>
      </c>
      <c r="G959" s="1">
        <f t="shared" si="56"/>
        <v>1</v>
      </c>
      <c r="H959" t="s">
        <v>83</v>
      </c>
      <c r="I959" t="s">
        <v>84</v>
      </c>
      <c r="J959" t="s">
        <v>85</v>
      </c>
      <c r="K959" t="s">
        <v>86</v>
      </c>
      <c r="L959" t="s">
        <v>87</v>
      </c>
      <c r="M959" t="s">
        <v>88</v>
      </c>
      <c r="N959" t="s">
        <v>151</v>
      </c>
      <c r="O959" t="s">
        <v>90</v>
      </c>
      <c r="P959" t="s">
        <v>90</v>
      </c>
      <c r="Q959" t="s">
        <v>91</v>
      </c>
      <c r="R959" t="s">
        <v>115</v>
      </c>
      <c r="S959">
        <v>5</v>
      </c>
      <c r="T959">
        <v>5</v>
      </c>
      <c r="U959" s="2">
        <v>1962</v>
      </c>
      <c r="V959" s="2">
        <v>1962</v>
      </c>
      <c r="W959" s="1">
        <f t="shared" si="57"/>
        <v>60</v>
      </c>
      <c r="X959" s="1">
        <f t="shared" si="58"/>
        <v>60</v>
      </c>
      <c r="Y959" t="s">
        <v>152</v>
      </c>
      <c r="Z959" t="s">
        <v>94</v>
      </c>
      <c r="AA959" t="s">
        <v>116</v>
      </c>
      <c r="AB959" t="s">
        <v>116</v>
      </c>
      <c r="AC959" t="s">
        <v>117</v>
      </c>
      <c r="AE959">
        <v>0</v>
      </c>
      <c r="AF959" t="s">
        <v>98</v>
      </c>
      <c r="AG959" t="s">
        <v>98</v>
      </c>
      <c r="AH959" t="s">
        <v>118</v>
      </c>
      <c r="AI959" s="1">
        <f>VLOOKUP('Housing Data Set'!AH959, 'Look-Up Tab'!$B$3:$C$8,2,FALSE)</f>
        <v>2</v>
      </c>
      <c r="AJ959" t="s">
        <v>98</v>
      </c>
      <c r="AK959" t="s">
        <v>98</v>
      </c>
      <c r="AL959" t="s">
        <v>100</v>
      </c>
      <c r="AM959" t="s">
        <v>153</v>
      </c>
      <c r="AN959">
        <v>417</v>
      </c>
      <c r="AO959" t="s">
        <v>102</v>
      </c>
      <c r="AP959">
        <v>0</v>
      </c>
      <c r="AQ959">
        <v>640</v>
      </c>
      <c r="AR959">
        <v>1057</v>
      </c>
      <c r="AS959" t="s">
        <v>103</v>
      </c>
      <c r="AT959" t="s">
        <v>98</v>
      </c>
      <c r="AU959" t="s">
        <v>105</v>
      </c>
      <c r="AV959" t="s">
        <v>106</v>
      </c>
      <c r="AW959">
        <v>1057</v>
      </c>
      <c r="AX959">
        <v>0</v>
      </c>
      <c r="AY959">
        <v>0</v>
      </c>
      <c r="AZ959">
        <v>1057</v>
      </c>
      <c r="BA959">
        <v>0</v>
      </c>
      <c r="BB959">
        <v>0</v>
      </c>
      <c r="BC959">
        <v>1</v>
      </c>
      <c r="BD959">
        <v>0</v>
      </c>
      <c r="BE959">
        <v>3</v>
      </c>
      <c r="BF959">
        <v>1</v>
      </c>
      <c r="BG959" t="s">
        <v>98</v>
      </c>
      <c r="BH959" s="1">
        <v>6</v>
      </c>
      <c r="BI959" t="s">
        <v>107</v>
      </c>
      <c r="BJ959" s="2">
        <v>0</v>
      </c>
      <c r="BK959" s="1">
        <f t="shared" si="59"/>
        <v>0</v>
      </c>
      <c r="BL959" t="s">
        <v>83</v>
      </c>
      <c r="BM959" t="s">
        <v>127</v>
      </c>
      <c r="BN959">
        <v>1977</v>
      </c>
      <c r="BO959" t="s">
        <v>157</v>
      </c>
      <c r="BP959">
        <v>2</v>
      </c>
      <c r="BQ959">
        <v>576</v>
      </c>
      <c r="BR959" t="s">
        <v>98</v>
      </c>
      <c r="BS959" t="s">
        <v>98</v>
      </c>
      <c r="BT959" t="s">
        <v>105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 t="s">
        <v>83</v>
      </c>
      <c r="CB959" t="s">
        <v>83</v>
      </c>
      <c r="CC959" t="s">
        <v>83</v>
      </c>
      <c r="CD959">
        <v>0</v>
      </c>
      <c r="CE959">
        <v>4</v>
      </c>
      <c r="CF959">
        <v>2007</v>
      </c>
      <c r="CG959" t="s">
        <v>110</v>
      </c>
      <c r="CH959" t="s">
        <v>111</v>
      </c>
      <c r="CI959" s="3">
        <v>132000</v>
      </c>
    </row>
    <row r="960" spans="1:87" x14ac:dyDescent="0.3">
      <c r="A960" s="1">
        <v>959</v>
      </c>
      <c r="B960">
        <v>20</v>
      </c>
      <c r="C960" t="s">
        <v>81</v>
      </c>
      <c r="D960">
        <v>65</v>
      </c>
      <c r="E960" s="1">
        <v>8450</v>
      </c>
      <c r="F960" s="2" t="s">
        <v>82</v>
      </c>
      <c r="G960" s="1">
        <f t="shared" si="56"/>
        <v>1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89</v>
      </c>
      <c r="O960" t="s">
        <v>90</v>
      </c>
      <c r="P960" t="s">
        <v>90</v>
      </c>
      <c r="Q960" t="s">
        <v>91</v>
      </c>
      <c r="R960" t="s">
        <v>115</v>
      </c>
      <c r="S960">
        <v>7</v>
      </c>
      <c r="T960">
        <v>5</v>
      </c>
      <c r="U960" s="2">
        <v>2003</v>
      </c>
      <c r="V960" s="2">
        <v>2003</v>
      </c>
      <c r="W960" s="1">
        <f t="shared" si="57"/>
        <v>19</v>
      </c>
      <c r="X960" s="1">
        <f t="shared" si="58"/>
        <v>19</v>
      </c>
      <c r="Y960" t="s">
        <v>93</v>
      </c>
      <c r="Z960" t="s">
        <v>94</v>
      </c>
      <c r="AA960" t="s">
        <v>95</v>
      </c>
      <c r="AB960" t="s">
        <v>95</v>
      </c>
      <c r="AC960" t="s">
        <v>117</v>
      </c>
      <c r="AE960">
        <v>0</v>
      </c>
      <c r="AF960" t="s">
        <v>97</v>
      </c>
      <c r="AG960" t="s">
        <v>98</v>
      </c>
      <c r="AH960" t="s">
        <v>99</v>
      </c>
      <c r="AI960" s="1">
        <f>VLOOKUP('Housing Data Set'!AH960, 'Look-Up Tab'!$B$3:$C$8,2,FALSE)</f>
        <v>3</v>
      </c>
      <c r="AJ960" t="s">
        <v>97</v>
      </c>
      <c r="AK960" t="s">
        <v>98</v>
      </c>
      <c r="AL960" t="s">
        <v>121</v>
      </c>
      <c r="AM960" t="s">
        <v>101</v>
      </c>
      <c r="AN960">
        <v>699</v>
      </c>
      <c r="AO960" t="s">
        <v>102</v>
      </c>
      <c r="AP960">
        <v>0</v>
      </c>
      <c r="AQ960">
        <v>638</v>
      </c>
      <c r="AR960">
        <v>1337</v>
      </c>
      <c r="AS960" t="s">
        <v>103</v>
      </c>
      <c r="AT960" t="s">
        <v>104</v>
      </c>
      <c r="AU960" t="s">
        <v>105</v>
      </c>
      <c r="AV960" t="s">
        <v>106</v>
      </c>
      <c r="AW960">
        <v>1337</v>
      </c>
      <c r="AX960">
        <v>0</v>
      </c>
      <c r="AY960">
        <v>0</v>
      </c>
      <c r="AZ960">
        <v>1337</v>
      </c>
      <c r="BA960">
        <v>1</v>
      </c>
      <c r="BB960">
        <v>0</v>
      </c>
      <c r="BC960">
        <v>2</v>
      </c>
      <c r="BD960">
        <v>0</v>
      </c>
      <c r="BE960">
        <v>3</v>
      </c>
      <c r="BF960">
        <v>1</v>
      </c>
      <c r="BG960" t="s">
        <v>97</v>
      </c>
      <c r="BH960" s="1">
        <v>6</v>
      </c>
      <c r="BI960" t="s">
        <v>107</v>
      </c>
      <c r="BJ960" s="2">
        <v>0</v>
      </c>
      <c r="BK960" s="1">
        <f t="shared" si="59"/>
        <v>0</v>
      </c>
      <c r="BL960" t="s">
        <v>83</v>
      </c>
      <c r="BM960" t="s">
        <v>108</v>
      </c>
      <c r="BN960">
        <v>2003</v>
      </c>
      <c r="BO960" t="s">
        <v>109</v>
      </c>
      <c r="BP960">
        <v>2</v>
      </c>
      <c r="BQ960">
        <v>531</v>
      </c>
      <c r="BR960" t="s">
        <v>98</v>
      </c>
      <c r="BS960" t="s">
        <v>98</v>
      </c>
      <c r="BT960" t="s">
        <v>105</v>
      </c>
      <c r="BU960">
        <v>0</v>
      </c>
      <c r="BV960">
        <v>39</v>
      </c>
      <c r="BW960">
        <v>0</v>
      </c>
      <c r="BX960">
        <v>0</v>
      </c>
      <c r="BY960">
        <v>0</v>
      </c>
      <c r="BZ960">
        <v>0</v>
      </c>
      <c r="CA960" t="s">
        <v>83</v>
      </c>
      <c r="CB960" t="s">
        <v>83</v>
      </c>
      <c r="CC960" t="s">
        <v>83</v>
      </c>
      <c r="CD960">
        <v>0</v>
      </c>
      <c r="CE960">
        <v>10</v>
      </c>
      <c r="CF960">
        <v>2007</v>
      </c>
      <c r="CG960" t="s">
        <v>110</v>
      </c>
      <c r="CH960" t="s">
        <v>111</v>
      </c>
      <c r="CI960" s="3">
        <v>185000</v>
      </c>
    </row>
    <row r="961" spans="1:87" x14ac:dyDescent="0.3">
      <c r="A961" s="1">
        <v>960</v>
      </c>
      <c r="B961">
        <v>160</v>
      </c>
      <c r="C961" t="s">
        <v>192</v>
      </c>
      <c r="D961">
        <v>24</v>
      </c>
      <c r="E961" s="1">
        <v>2572</v>
      </c>
      <c r="F961" s="2" t="s">
        <v>82</v>
      </c>
      <c r="G961" s="1">
        <f t="shared" si="56"/>
        <v>1</v>
      </c>
      <c r="H961" t="s">
        <v>83</v>
      </c>
      <c r="I961" t="s">
        <v>84</v>
      </c>
      <c r="J961" t="s">
        <v>85</v>
      </c>
      <c r="K961" t="s">
        <v>86</v>
      </c>
      <c r="L961" t="s">
        <v>112</v>
      </c>
      <c r="M961" t="s">
        <v>88</v>
      </c>
      <c r="N961" t="s">
        <v>136</v>
      </c>
      <c r="O961" t="s">
        <v>90</v>
      </c>
      <c r="P961" t="s">
        <v>90</v>
      </c>
      <c r="Q961" t="s">
        <v>198</v>
      </c>
      <c r="R961" t="s">
        <v>92</v>
      </c>
      <c r="S961">
        <v>7</v>
      </c>
      <c r="T961">
        <v>5</v>
      </c>
      <c r="U961" s="2">
        <v>1999</v>
      </c>
      <c r="V961" s="2">
        <v>1999</v>
      </c>
      <c r="W961" s="1">
        <f t="shared" si="57"/>
        <v>23</v>
      </c>
      <c r="X961" s="1">
        <f t="shared" si="58"/>
        <v>23</v>
      </c>
      <c r="Y961" t="s">
        <v>152</v>
      </c>
      <c r="Z961" t="s">
        <v>94</v>
      </c>
      <c r="AA961" t="s">
        <v>116</v>
      </c>
      <c r="AB961" t="s">
        <v>116</v>
      </c>
      <c r="AC961" t="s">
        <v>117</v>
      </c>
      <c r="AE961">
        <v>0</v>
      </c>
      <c r="AF961" t="s">
        <v>97</v>
      </c>
      <c r="AG961" t="s">
        <v>98</v>
      </c>
      <c r="AH961" t="s">
        <v>99</v>
      </c>
      <c r="AI961" s="1">
        <f>VLOOKUP('Housing Data Set'!AH961, 'Look-Up Tab'!$B$3:$C$8,2,FALSE)</f>
        <v>3</v>
      </c>
      <c r="AJ961" t="s">
        <v>97</v>
      </c>
      <c r="AK961" t="s">
        <v>98</v>
      </c>
      <c r="AL961" t="s">
        <v>100</v>
      </c>
      <c r="AM961" t="s">
        <v>119</v>
      </c>
      <c r="AN961">
        <v>604</v>
      </c>
      <c r="AO961" t="s">
        <v>102</v>
      </c>
      <c r="AP961">
        <v>0</v>
      </c>
      <c r="AQ961">
        <v>92</v>
      </c>
      <c r="AR961">
        <v>696</v>
      </c>
      <c r="AS961" t="s">
        <v>103</v>
      </c>
      <c r="AT961" t="s">
        <v>104</v>
      </c>
      <c r="AU961" t="s">
        <v>105</v>
      </c>
      <c r="AV961" t="s">
        <v>106</v>
      </c>
      <c r="AW961">
        <v>696</v>
      </c>
      <c r="AX961">
        <v>720</v>
      </c>
      <c r="AY961">
        <v>0</v>
      </c>
      <c r="AZ961">
        <v>1416</v>
      </c>
      <c r="BA961">
        <v>1</v>
      </c>
      <c r="BB961">
        <v>0</v>
      </c>
      <c r="BC961">
        <v>2</v>
      </c>
      <c r="BD961">
        <v>1</v>
      </c>
      <c r="BE961">
        <v>3</v>
      </c>
      <c r="BF961">
        <v>1</v>
      </c>
      <c r="BG961" t="s">
        <v>97</v>
      </c>
      <c r="BH961" s="1">
        <v>6</v>
      </c>
      <c r="BI961" t="s">
        <v>107</v>
      </c>
      <c r="BJ961" s="2">
        <v>0</v>
      </c>
      <c r="BK961" s="1">
        <f t="shared" si="59"/>
        <v>0</v>
      </c>
      <c r="BL961" t="s">
        <v>83</v>
      </c>
      <c r="BM961" t="s">
        <v>127</v>
      </c>
      <c r="BN961">
        <v>1999</v>
      </c>
      <c r="BO961" t="s">
        <v>102</v>
      </c>
      <c r="BP961">
        <v>2</v>
      </c>
      <c r="BQ961">
        <v>484</v>
      </c>
      <c r="BR961" t="s">
        <v>98</v>
      </c>
      <c r="BS961" t="s">
        <v>98</v>
      </c>
      <c r="BT961" t="s">
        <v>105</v>
      </c>
      <c r="BU961">
        <v>0</v>
      </c>
      <c r="BV961">
        <v>44</v>
      </c>
      <c r="BW961">
        <v>0</v>
      </c>
      <c r="BX961">
        <v>0</v>
      </c>
      <c r="BY961">
        <v>0</v>
      </c>
      <c r="BZ961">
        <v>0</v>
      </c>
      <c r="CA961" t="s">
        <v>83</v>
      </c>
      <c r="CB961" t="s">
        <v>83</v>
      </c>
      <c r="CC961" t="s">
        <v>83</v>
      </c>
      <c r="CD961">
        <v>0</v>
      </c>
      <c r="CE961">
        <v>5</v>
      </c>
      <c r="CF961">
        <v>2010</v>
      </c>
      <c r="CG961" t="s">
        <v>110</v>
      </c>
      <c r="CH961" t="s">
        <v>111</v>
      </c>
      <c r="CI961" s="3">
        <v>155000</v>
      </c>
    </row>
    <row r="962" spans="1:87" x14ac:dyDescent="0.3">
      <c r="A962" s="1">
        <v>961</v>
      </c>
      <c r="B962">
        <v>20</v>
      </c>
      <c r="C962" t="s">
        <v>81</v>
      </c>
      <c r="D962">
        <v>50</v>
      </c>
      <c r="E962" s="1">
        <v>7207</v>
      </c>
      <c r="F962" s="2" t="s">
        <v>82</v>
      </c>
      <c r="G962" s="1">
        <f t="shared" si="56"/>
        <v>1</v>
      </c>
      <c r="H962" t="s">
        <v>83</v>
      </c>
      <c r="I962" t="s">
        <v>120</v>
      </c>
      <c r="J962" t="s">
        <v>85</v>
      </c>
      <c r="K962" t="s">
        <v>86</v>
      </c>
      <c r="L962" t="s">
        <v>87</v>
      </c>
      <c r="M962" t="s">
        <v>88</v>
      </c>
      <c r="N962" t="s">
        <v>148</v>
      </c>
      <c r="O962" t="s">
        <v>90</v>
      </c>
      <c r="P962" t="s">
        <v>90</v>
      </c>
      <c r="Q962" t="s">
        <v>91</v>
      </c>
      <c r="R962" t="s">
        <v>115</v>
      </c>
      <c r="S962">
        <v>5</v>
      </c>
      <c r="T962">
        <v>7</v>
      </c>
      <c r="U962" s="2">
        <v>1958</v>
      </c>
      <c r="V962" s="2">
        <v>2008</v>
      </c>
      <c r="W962" s="1">
        <f t="shared" si="57"/>
        <v>64</v>
      </c>
      <c r="X962" s="1">
        <f t="shared" si="58"/>
        <v>14</v>
      </c>
      <c r="Y962" t="s">
        <v>93</v>
      </c>
      <c r="Z962" t="s">
        <v>94</v>
      </c>
      <c r="AA962" t="s">
        <v>124</v>
      </c>
      <c r="AB962" t="s">
        <v>161</v>
      </c>
      <c r="AC962" t="s">
        <v>117</v>
      </c>
      <c r="AE962">
        <v>0</v>
      </c>
      <c r="AF962" t="s">
        <v>98</v>
      </c>
      <c r="AG962" t="s">
        <v>97</v>
      </c>
      <c r="AH962" t="s">
        <v>118</v>
      </c>
      <c r="AI962" s="1">
        <f>VLOOKUP('Housing Data Set'!AH962, 'Look-Up Tab'!$B$3:$C$8,2,FALSE)</f>
        <v>2</v>
      </c>
      <c r="AJ962" t="s">
        <v>98</v>
      </c>
      <c r="AK962" t="s">
        <v>98</v>
      </c>
      <c r="AL962" t="s">
        <v>97</v>
      </c>
      <c r="AM962" t="s">
        <v>141</v>
      </c>
      <c r="AN962">
        <v>696</v>
      </c>
      <c r="AO962" t="s">
        <v>102</v>
      </c>
      <c r="AP962">
        <v>0</v>
      </c>
      <c r="AQ962">
        <v>162</v>
      </c>
      <c r="AR962">
        <v>858</v>
      </c>
      <c r="AS962" t="s">
        <v>103</v>
      </c>
      <c r="AT962" t="s">
        <v>97</v>
      </c>
      <c r="AU962" t="s">
        <v>105</v>
      </c>
      <c r="AV962" t="s">
        <v>106</v>
      </c>
      <c r="AW962">
        <v>858</v>
      </c>
      <c r="AX962">
        <v>0</v>
      </c>
      <c r="AY962">
        <v>0</v>
      </c>
      <c r="AZ962">
        <v>858</v>
      </c>
      <c r="BA962">
        <v>1</v>
      </c>
      <c r="BB962">
        <v>0</v>
      </c>
      <c r="BC962">
        <v>1</v>
      </c>
      <c r="BD962">
        <v>0</v>
      </c>
      <c r="BE962">
        <v>2</v>
      </c>
      <c r="BF962">
        <v>1</v>
      </c>
      <c r="BG962" t="s">
        <v>98</v>
      </c>
      <c r="BH962" s="1">
        <v>4</v>
      </c>
      <c r="BI962" t="s">
        <v>107</v>
      </c>
      <c r="BJ962" s="2">
        <v>0</v>
      </c>
      <c r="BK962" s="1">
        <f t="shared" si="59"/>
        <v>0</v>
      </c>
      <c r="BL962" t="s">
        <v>83</v>
      </c>
      <c r="BM962" t="s">
        <v>83</v>
      </c>
      <c r="BN962" t="s">
        <v>83</v>
      </c>
      <c r="BO962" t="s">
        <v>83</v>
      </c>
      <c r="BP962">
        <v>0</v>
      </c>
      <c r="BQ962">
        <v>0</v>
      </c>
      <c r="BR962" t="s">
        <v>83</v>
      </c>
      <c r="BS962" t="s">
        <v>83</v>
      </c>
      <c r="BT962" t="s">
        <v>105</v>
      </c>
      <c r="BU962">
        <v>117</v>
      </c>
      <c r="BV962">
        <v>0</v>
      </c>
      <c r="BW962">
        <v>0</v>
      </c>
      <c r="BX962">
        <v>0</v>
      </c>
      <c r="BY962">
        <v>0</v>
      </c>
      <c r="BZ962">
        <v>0</v>
      </c>
      <c r="CA962" t="s">
        <v>83</v>
      </c>
      <c r="CB962" t="s">
        <v>83</v>
      </c>
      <c r="CC962" t="s">
        <v>83</v>
      </c>
      <c r="CD962">
        <v>0</v>
      </c>
      <c r="CE962">
        <v>2</v>
      </c>
      <c r="CF962">
        <v>2010</v>
      </c>
      <c r="CG962" t="s">
        <v>110</v>
      </c>
      <c r="CH962" t="s">
        <v>111</v>
      </c>
      <c r="CI962" s="3">
        <v>116500</v>
      </c>
    </row>
    <row r="963" spans="1:87" x14ac:dyDescent="0.3">
      <c r="A963" s="1">
        <v>962</v>
      </c>
      <c r="B963">
        <v>60</v>
      </c>
      <c r="C963" t="s">
        <v>81</v>
      </c>
      <c r="D963" t="s">
        <v>83</v>
      </c>
      <c r="E963" s="1">
        <v>12227</v>
      </c>
      <c r="F963" s="2" t="s">
        <v>82</v>
      </c>
      <c r="G963" s="1">
        <f t="shared" ref="G963:G1026" si="60">IF(F963="pave",1,0)</f>
        <v>1</v>
      </c>
      <c r="H963" t="s">
        <v>83</v>
      </c>
      <c r="I963" t="s">
        <v>120</v>
      </c>
      <c r="J963" t="s">
        <v>85</v>
      </c>
      <c r="K963" t="s">
        <v>86</v>
      </c>
      <c r="L963" t="s">
        <v>122</v>
      </c>
      <c r="M963" t="s">
        <v>88</v>
      </c>
      <c r="N963" t="s">
        <v>138</v>
      </c>
      <c r="O963" t="s">
        <v>139</v>
      </c>
      <c r="P963" t="s">
        <v>90</v>
      </c>
      <c r="Q963" t="s">
        <v>91</v>
      </c>
      <c r="R963" t="s">
        <v>92</v>
      </c>
      <c r="S963">
        <v>6</v>
      </c>
      <c r="T963">
        <v>7</v>
      </c>
      <c r="U963" s="2">
        <v>1977</v>
      </c>
      <c r="V963" s="2">
        <v>1995</v>
      </c>
      <c r="W963" s="1">
        <f t="shared" ref="W963:W1026" si="61">2022-U963</f>
        <v>45</v>
      </c>
      <c r="X963" s="1">
        <f t="shared" ref="X963:X1026" si="62">2022-V963</f>
        <v>27</v>
      </c>
      <c r="Y963" t="s">
        <v>93</v>
      </c>
      <c r="Z963" t="s">
        <v>94</v>
      </c>
      <c r="AA963" t="s">
        <v>140</v>
      </c>
      <c r="AB963" t="s">
        <v>140</v>
      </c>
      <c r="AC963" t="s">
        <v>96</v>
      </c>
      <c r="AE963">
        <v>424</v>
      </c>
      <c r="AF963" t="s">
        <v>98</v>
      </c>
      <c r="AG963" t="s">
        <v>97</v>
      </c>
      <c r="AH963" t="s">
        <v>118</v>
      </c>
      <c r="AI963" s="1">
        <f>VLOOKUP('Housing Data Set'!AH963, 'Look-Up Tab'!$B$3:$C$8,2,FALSE)</f>
        <v>2</v>
      </c>
      <c r="AJ963" t="s">
        <v>97</v>
      </c>
      <c r="AK963" t="s">
        <v>97</v>
      </c>
      <c r="AL963" t="s">
        <v>100</v>
      </c>
      <c r="AM963" t="s">
        <v>119</v>
      </c>
      <c r="AN963">
        <v>896</v>
      </c>
      <c r="AO963" t="s">
        <v>102</v>
      </c>
      <c r="AP963">
        <v>0</v>
      </c>
      <c r="AQ963">
        <v>434</v>
      </c>
      <c r="AR963">
        <v>1330</v>
      </c>
      <c r="AS963" t="s">
        <v>103</v>
      </c>
      <c r="AT963" t="s">
        <v>98</v>
      </c>
      <c r="AU963" t="s">
        <v>105</v>
      </c>
      <c r="AV963" t="s">
        <v>106</v>
      </c>
      <c r="AW963">
        <v>1542</v>
      </c>
      <c r="AX963">
        <v>1330</v>
      </c>
      <c r="AY963">
        <v>0</v>
      </c>
      <c r="AZ963">
        <v>2872</v>
      </c>
      <c r="BA963">
        <v>1</v>
      </c>
      <c r="BB963">
        <v>0</v>
      </c>
      <c r="BC963">
        <v>2</v>
      </c>
      <c r="BD963">
        <v>1</v>
      </c>
      <c r="BE963">
        <v>4</v>
      </c>
      <c r="BF963">
        <v>1</v>
      </c>
      <c r="BG963" t="s">
        <v>98</v>
      </c>
      <c r="BH963" s="1">
        <v>11</v>
      </c>
      <c r="BI963" t="s">
        <v>107</v>
      </c>
      <c r="BJ963" s="2">
        <v>1</v>
      </c>
      <c r="BK963" s="1">
        <f t="shared" ref="BK963:BK1026" si="63">IF(BJ963=0,0,1)</f>
        <v>1</v>
      </c>
      <c r="BL963" t="s">
        <v>98</v>
      </c>
      <c r="BM963" t="s">
        <v>108</v>
      </c>
      <c r="BN963">
        <v>1977</v>
      </c>
      <c r="BO963" t="s">
        <v>157</v>
      </c>
      <c r="BP963">
        <v>2</v>
      </c>
      <c r="BQ963">
        <v>619</v>
      </c>
      <c r="BR963" t="s">
        <v>98</v>
      </c>
      <c r="BS963" t="s">
        <v>98</v>
      </c>
      <c r="BT963" t="s">
        <v>105</v>
      </c>
      <c r="BU963">
        <v>550</v>
      </c>
      <c r="BV963">
        <v>282</v>
      </c>
      <c r="BW963">
        <v>0</v>
      </c>
      <c r="BX963">
        <v>0</v>
      </c>
      <c r="BY963">
        <v>0</v>
      </c>
      <c r="BZ963">
        <v>0</v>
      </c>
      <c r="CA963" t="s">
        <v>83</v>
      </c>
      <c r="CB963" t="s">
        <v>83</v>
      </c>
      <c r="CC963" t="s">
        <v>83</v>
      </c>
      <c r="CD963">
        <v>0</v>
      </c>
      <c r="CE963">
        <v>7</v>
      </c>
      <c r="CF963">
        <v>2008</v>
      </c>
      <c r="CG963" t="s">
        <v>110</v>
      </c>
      <c r="CH963" t="s">
        <v>111</v>
      </c>
      <c r="CI963" s="3">
        <v>272000</v>
      </c>
    </row>
    <row r="964" spans="1:87" x14ac:dyDescent="0.3">
      <c r="A964" s="1">
        <v>963</v>
      </c>
      <c r="B964">
        <v>160</v>
      </c>
      <c r="C964" t="s">
        <v>81</v>
      </c>
      <c r="D964">
        <v>24</v>
      </c>
      <c r="E964" s="1">
        <v>2308</v>
      </c>
      <c r="F964" s="2" t="s">
        <v>82</v>
      </c>
      <c r="G964" s="1">
        <f t="shared" si="60"/>
        <v>1</v>
      </c>
      <c r="H964" t="s">
        <v>83</v>
      </c>
      <c r="I964" t="s">
        <v>84</v>
      </c>
      <c r="J964" t="s">
        <v>85</v>
      </c>
      <c r="K964" t="s">
        <v>86</v>
      </c>
      <c r="L964" t="s">
        <v>122</v>
      </c>
      <c r="M964" t="s">
        <v>88</v>
      </c>
      <c r="N964" t="s">
        <v>216</v>
      </c>
      <c r="O964" t="s">
        <v>90</v>
      </c>
      <c r="P964" t="s">
        <v>90</v>
      </c>
      <c r="Q964" t="s">
        <v>179</v>
      </c>
      <c r="R964" t="s">
        <v>92</v>
      </c>
      <c r="S964">
        <v>6</v>
      </c>
      <c r="T964">
        <v>6</v>
      </c>
      <c r="U964" s="2">
        <v>1976</v>
      </c>
      <c r="V964" s="2">
        <v>1976</v>
      </c>
      <c r="W964" s="1">
        <f t="shared" si="61"/>
        <v>46</v>
      </c>
      <c r="X964" s="1">
        <f t="shared" si="62"/>
        <v>46</v>
      </c>
      <c r="Y964" t="s">
        <v>93</v>
      </c>
      <c r="Z964" t="s">
        <v>94</v>
      </c>
      <c r="AA964" t="s">
        <v>161</v>
      </c>
      <c r="AB964" t="s">
        <v>226</v>
      </c>
      <c r="AC964" t="s">
        <v>117</v>
      </c>
      <c r="AE964">
        <v>0</v>
      </c>
      <c r="AF964" t="s">
        <v>98</v>
      </c>
      <c r="AG964" t="s">
        <v>98</v>
      </c>
      <c r="AH964" t="s">
        <v>118</v>
      </c>
      <c r="AI964" s="1">
        <f>VLOOKUP('Housing Data Set'!AH964, 'Look-Up Tab'!$B$3:$C$8,2,FALSE)</f>
        <v>2</v>
      </c>
      <c r="AJ964" t="s">
        <v>97</v>
      </c>
      <c r="AK964" t="s">
        <v>98</v>
      </c>
      <c r="AL964" t="s">
        <v>100</v>
      </c>
      <c r="AM964" t="s">
        <v>119</v>
      </c>
      <c r="AN964">
        <v>556</v>
      </c>
      <c r="AO964" t="s">
        <v>102</v>
      </c>
      <c r="AP964">
        <v>0</v>
      </c>
      <c r="AQ964">
        <v>248</v>
      </c>
      <c r="AR964">
        <v>804</v>
      </c>
      <c r="AS964" t="s">
        <v>103</v>
      </c>
      <c r="AT964" t="s">
        <v>98</v>
      </c>
      <c r="AU964" t="s">
        <v>105</v>
      </c>
      <c r="AV964" t="s">
        <v>106</v>
      </c>
      <c r="AW964">
        <v>804</v>
      </c>
      <c r="AX964">
        <v>744</v>
      </c>
      <c r="AY964">
        <v>0</v>
      </c>
      <c r="AZ964">
        <v>1548</v>
      </c>
      <c r="BA964">
        <v>1</v>
      </c>
      <c r="BB964">
        <v>0</v>
      </c>
      <c r="BC964">
        <v>2</v>
      </c>
      <c r="BD964">
        <v>1</v>
      </c>
      <c r="BE964">
        <v>3</v>
      </c>
      <c r="BF964">
        <v>1</v>
      </c>
      <c r="BG964" t="s">
        <v>97</v>
      </c>
      <c r="BH964" s="1">
        <v>7</v>
      </c>
      <c r="BI964" t="s">
        <v>107</v>
      </c>
      <c r="BJ964" s="2">
        <v>1</v>
      </c>
      <c r="BK964" s="1">
        <f t="shared" si="63"/>
        <v>1</v>
      </c>
      <c r="BL964" t="s">
        <v>98</v>
      </c>
      <c r="BM964" t="s">
        <v>127</v>
      </c>
      <c r="BN964">
        <v>1976</v>
      </c>
      <c r="BO964" t="s">
        <v>102</v>
      </c>
      <c r="BP964">
        <v>2</v>
      </c>
      <c r="BQ964">
        <v>440</v>
      </c>
      <c r="BR964" t="s">
        <v>98</v>
      </c>
      <c r="BS964" t="s">
        <v>98</v>
      </c>
      <c r="BT964" t="s">
        <v>105</v>
      </c>
      <c r="BU964">
        <v>48</v>
      </c>
      <c r="BV964">
        <v>0</v>
      </c>
      <c r="BW964">
        <v>0</v>
      </c>
      <c r="BX964">
        <v>0</v>
      </c>
      <c r="BY964">
        <v>0</v>
      </c>
      <c r="BZ964">
        <v>0</v>
      </c>
      <c r="CA964" t="s">
        <v>83</v>
      </c>
      <c r="CB964" t="s">
        <v>83</v>
      </c>
      <c r="CC964" t="s">
        <v>83</v>
      </c>
      <c r="CD964">
        <v>0</v>
      </c>
      <c r="CE964">
        <v>7</v>
      </c>
      <c r="CF964">
        <v>2007</v>
      </c>
      <c r="CG964" t="s">
        <v>110</v>
      </c>
      <c r="CH964" t="s">
        <v>111</v>
      </c>
      <c r="CI964" s="3">
        <v>155000</v>
      </c>
    </row>
    <row r="965" spans="1:87" x14ac:dyDescent="0.3">
      <c r="A965" s="1">
        <v>964</v>
      </c>
      <c r="B965">
        <v>20</v>
      </c>
      <c r="C965" t="s">
        <v>81</v>
      </c>
      <c r="D965">
        <v>122</v>
      </c>
      <c r="E965" s="1">
        <v>11923</v>
      </c>
      <c r="F965" s="2" t="s">
        <v>82</v>
      </c>
      <c r="G965" s="1">
        <f t="shared" si="60"/>
        <v>1</v>
      </c>
      <c r="H965" t="s">
        <v>83</v>
      </c>
      <c r="I965" t="s">
        <v>120</v>
      </c>
      <c r="J965" t="s">
        <v>85</v>
      </c>
      <c r="K965" t="s">
        <v>86</v>
      </c>
      <c r="L965" t="s">
        <v>122</v>
      </c>
      <c r="M965" t="s">
        <v>88</v>
      </c>
      <c r="N965" t="s">
        <v>89</v>
      </c>
      <c r="O965" t="s">
        <v>90</v>
      </c>
      <c r="P965" t="s">
        <v>90</v>
      </c>
      <c r="Q965" t="s">
        <v>91</v>
      </c>
      <c r="R965" t="s">
        <v>115</v>
      </c>
      <c r="S965">
        <v>9</v>
      </c>
      <c r="T965">
        <v>5</v>
      </c>
      <c r="U965" s="2">
        <v>2007</v>
      </c>
      <c r="V965" s="2">
        <v>2007</v>
      </c>
      <c r="W965" s="1">
        <f t="shared" si="61"/>
        <v>15</v>
      </c>
      <c r="X965" s="1">
        <f t="shared" si="62"/>
        <v>15</v>
      </c>
      <c r="Y965" t="s">
        <v>93</v>
      </c>
      <c r="Z965" t="s">
        <v>94</v>
      </c>
      <c r="AA965" t="s">
        <v>95</v>
      </c>
      <c r="AB965" t="s">
        <v>95</v>
      </c>
      <c r="AC965" t="s">
        <v>117</v>
      </c>
      <c r="AE965">
        <v>0</v>
      </c>
      <c r="AF965" t="s">
        <v>97</v>
      </c>
      <c r="AG965" t="s">
        <v>98</v>
      </c>
      <c r="AH965" t="s">
        <v>99</v>
      </c>
      <c r="AI965" s="1">
        <f>VLOOKUP('Housing Data Set'!AH965, 'Look-Up Tab'!$B$3:$C$8,2,FALSE)</f>
        <v>3</v>
      </c>
      <c r="AJ965" t="s">
        <v>104</v>
      </c>
      <c r="AK965" t="s">
        <v>98</v>
      </c>
      <c r="AL965" t="s">
        <v>100</v>
      </c>
      <c r="AM965" t="s">
        <v>102</v>
      </c>
      <c r="AN965">
        <v>0</v>
      </c>
      <c r="AO965" t="s">
        <v>102</v>
      </c>
      <c r="AP965">
        <v>0</v>
      </c>
      <c r="AQ965">
        <v>1800</v>
      </c>
      <c r="AR965">
        <v>1800</v>
      </c>
      <c r="AS965" t="s">
        <v>103</v>
      </c>
      <c r="AT965" t="s">
        <v>104</v>
      </c>
      <c r="AU965" t="s">
        <v>105</v>
      </c>
      <c r="AV965" t="s">
        <v>106</v>
      </c>
      <c r="AW965">
        <v>1800</v>
      </c>
      <c r="AX965">
        <v>0</v>
      </c>
      <c r="AY965">
        <v>0</v>
      </c>
      <c r="AZ965">
        <v>1800</v>
      </c>
      <c r="BA965">
        <v>0</v>
      </c>
      <c r="BB965">
        <v>0</v>
      </c>
      <c r="BC965">
        <v>2</v>
      </c>
      <c r="BD965">
        <v>0</v>
      </c>
      <c r="BE965">
        <v>2</v>
      </c>
      <c r="BF965">
        <v>1</v>
      </c>
      <c r="BG965" t="s">
        <v>104</v>
      </c>
      <c r="BH965" s="1">
        <v>7</v>
      </c>
      <c r="BI965" t="s">
        <v>107</v>
      </c>
      <c r="BJ965" s="2">
        <v>0</v>
      </c>
      <c r="BK965" s="1">
        <f t="shared" si="63"/>
        <v>0</v>
      </c>
      <c r="BL965" t="s">
        <v>83</v>
      </c>
      <c r="BM965" t="s">
        <v>108</v>
      </c>
      <c r="BN965">
        <v>2007</v>
      </c>
      <c r="BO965" t="s">
        <v>157</v>
      </c>
      <c r="BP965">
        <v>2</v>
      </c>
      <c r="BQ965">
        <v>702</v>
      </c>
      <c r="BR965" t="s">
        <v>98</v>
      </c>
      <c r="BS965" t="s">
        <v>98</v>
      </c>
      <c r="BT965" t="s">
        <v>105</v>
      </c>
      <c r="BU965">
        <v>288</v>
      </c>
      <c r="BV965">
        <v>136</v>
      </c>
      <c r="BW965">
        <v>0</v>
      </c>
      <c r="BX965">
        <v>0</v>
      </c>
      <c r="BY965">
        <v>0</v>
      </c>
      <c r="BZ965">
        <v>0</v>
      </c>
      <c r="CA965" t="s">
        <v>83</v>
      </c>
      <c r="CB965" t="s">
        <v>83</v>
      </c>
      <c r="CC965" t="s">
        <v>83</v>
      </c>
      <c r="CD965">
        <v>0</v>
      </c>
      <c r="CE965">
        <v>5</v>
      </c>
      <c r="CF965">
        <v>2009</v>
      </c>
      <c r="CG965" t="s">
        <v>110</v>
      </c>
      <c r="CH965" t="s">
        <v>111</v>
      </c>
      <c r="CI965" s="3">
        <v>239000</v>
      </c>
    </row>
    <row r="966" spans="1:87" x14ac:dyDescent="0.3">
      <c r="A966" s="1">
        <v>965</v>
      </c>
      <c r="B966">
        <v>60</v>
      </c>
      <c r="C966" t="s">
        <v>81</v>
      </c>
      <c r="D966">
        <v>80</v>
      </c>
      <c r="E966" s="1">
        <v>11316</v>
      </c>
      <c r="F966" s="2" t="s">
        <v>82</v>
      </c>
      <c r="G966" s="1">
        <f t="shared" si="60"/>
        <v>1</v>
      </c>
      <c r="H966" t="s">
        <v>83</v>
      </c>
      <c r="I966" t="s">
        <v>84</v>
      </c>
      <c r="J966" t="s">
        <v>85</v>
      </c>
      <c r="K966" t="s">
        <v>86</v>
      </c>
      <c r="L966" t="s">
        <v>122</v>
      </c>
      <c r="M966" t="s">
        <v>88</v>
      </c>
      <c r="N966" t="s">
        <v>189</v>
      </c>
      <c r="O966" t="s">
        <v>90</v>
      </c>
      <c r="P966" t="s">
        <v>90</v>
      </c>
      <c r="Q966" t="s">
        <v>91</v>
      </c>
      <c r="R966" t="s">
        <v>92</v>
      </c>
      <c r="S966">
        <v>7</v>
      </c>
      <c r="T966">
        <v>5</v>
      </c>
      <c r="U966" s="2">
        <v>2002</v>
      </c>
      <c r="V966" s="2">
        <v>2003</v>
      </c>
      <c r="W966" s="1">
        <f t="shared" si="61"/>
        <v>20</v>
      </c>
      <c r="X966" s="1">
        <f t="shared" si="62"/>
        <v>19</v>
      </c>
      <c r="Y966" t="s">
        <v>93</v>
      </c>
      <c r="Z966" t="s">
        <v>94</v>
      </c>
      <c r="AA966" t="s">
        <v>95</v>
      </c>
      <c r="AB966" t="s">
        <v>95</v>
      </c>
      <c r="AC966" t="s">
        <v>96</v>
      </c>
      <c r="AE966">
        <v>44</v>
      </c>
      <c r="AF966" t="s">
        <v>97</v>
      </c>
      <c r="AG966" t="s">
        <v>98</v>
      </c>
      <c r="AH966" t="s">
        <v>99</v>
      </c>
      <c r="AI966" s="1">
        <f>VLOOKUP('Housing Data Set'!AH966, 'Look-Up Tab'!$B$3:$C$8,2,FALSE)</f>
        <v>3</v>
      </c>
      <c r="AJ966" t="s">
        <v>97</v>
      </c>
      <c r="AK966" t="s">
        <v>98</v>
      </c>
      <c r="AL966" t="s">
        <v>100</v>
      </c>
      <c r="AM966" t="s">
        <v>101</v>
      </c>
      <c r="AN966">
        <v>624</v>
      </c>
      <c r="AO966" t="s">
        <v>102</v>
      </c>
      <c r="AP966">
        <v>0</v>
      </c>
      <c r="AQ966">
        <v>193</v>
      </c>
      <c r="AR966">
        <v>817</v>
      </c>
      <c r="AS966" t="s">
        <v>103</v>
      </c>
      <c r="AT966" t="s">
        <v>104</v>
      </c>
      <c r="AU966" t="s">
        <v>105</v>
      </c>
      <c r="AV966" t="s">
        <v>106</v>
      </c>
      <c r="AW966">
        <v>824</v>
      </c>
      <c r="AX966">
        <v>1070</v>
      </c>
      <c r="AY966">
        <v>0</v>
      </c>
      <c r="AZ966">
        <v>1894</v>
      </c>
      <c r="BA966">
        <v>1</v>
      </c>
      <c r="BB966">
        <v>0</v>
      </c>
      <c r="BC966">
        <v>2</v>
      </c>
      <c r="BD966">
        <v>1</v>
      </c>
      <c r="BE966">
        <v>4</v>
      </c>
      <c r="BF966">
        <v>1</v>
      </c>
      <c r="BG966" t="s">
        <v>97</v>
      </c>
      <c r="BH966" s="1">
        <v>8</v>
      </c>
      <c r="BI966" t="s">
        <v>107</v>
      </c>
      <c r="BJ966" s="2">
        <v>1</v>
      </c>
      <c r="BK966" s="1">
        <f t="shared" si="63"/>
        <v>1</v>
      </c>
      <c r="BL966" t="s">
        <v>97</v>
      </c>
      <c r="BM966" t="s">
        <v>156</v>
      </c>
      <c r="BN966">
        <v>2002</v>
      </c>
      <c r="BO966" t="s">
        <v>157</v>
      </c>
      <c r="BP966">
        <v>2</v>
      </c>
      <c r="BQ966">
        <v>510</v>
      </c>
      <c r="BR966" t="s">
        <v>98</v>
      </c>
      <c r="BS966" t="s">
        <v>98</v>
      </c>
      <c r="BT966" t="s">
        <v>105</v>
      </c>
      <c r="BU966">
        <v>0</v>
      </c>
      <c r="BV966">
        <v>40</v>
      </c>
      <c r="BW966">
        <v>0</v>
      </c>
      <c r="BX966">
        <v>0</v>
      </c>
      <c r="BY966">
        <v>0</v>
      </c>
      <c r="BZ966">
        <v>0</v>
      </c>
      <c r="CA966" t="s">
        <v>83</v>
      </c>
      <c r="CB966" t="s">
        <v>83</v>
      </c>
      <c r="CC966" t="s">
        <v>83</v>
      </c>
      <c r="CD966">
        <v>0</v>
      </c>
      <c r="CE966">
        <v>2</v>
      </c>
      <c r="CF966">
        <v>2010</v>
      </c>
      <c r="CG966" t="s">
        <v>110</v>
      </c>
      <c r="CH966" t="s">
        <v>111</v>
      </c>
      <c r="CI966" s="3">
        <v>214900</v>
      </c>
    </row>
    <row r="967" spans="1:87" x14ac:dyDescent="0.3">
      <c r="A967" s="1">
        <v>966</v>
      </c>
      <c r="B967">
        <v>60</v>
      </c>
      <c r="C967" t="s">
        <v>81</v>
      </c>
      <c r="D967">
        <v>65</v>
      </c>
      <c r="E967" s="1">
        <v>10237</v>
      </c>
      <c r="F967" s="2" t="s">
        <v>82</v>
      </c>
      <c r="G967" s="1">
        <f t="shared" si="60"/>
        <v>1</v>
      </c>
      <c r="H967" t="s">
        <v>83</v>
      </c>
      <c r="I967" t="s">
        <v>84</v>
      </c>
      <c r="J967" t="s">
        <v>85</v>
      </c>
      <c r="K967" t="s">
        <v>86</v>
      </c>
      <c r="L967" t="s">
        <v>87</v>
      </c>
      <c r="M967" t="s">
        <v>88</v>
      </c>
      <c r="N967" t="s">
        <v>193</v>
      </c>
      <c r="O967" t="s">
        <v>202</v>
      </c>
      <c r="P967" t="s">
        <v>90</v>
      </c>
      <c r="Q967" t="s">
        <v>91</v>
      </c>
      <c r="R967" t="s">
        <v>92</v>
      </c>
      <c r="S967">
        <v>6</v>
      </c>
      <c r="T967">
        <v>5</v>
      </c>
      <c r="U967" s="2">
        <v>2005</v>
      </c>
      <c r="V967" s="2">
        <v>2007</v>
      </c>
      <c r="W967" s="1">
        <f t="shared" si="61"/>
        <v>17</v>
      </c>
      <c r="X967" s="1">
        <f t="shared" si="62"/>
        <v>15</v>
      </c>
      <c r="Y967" t="s">
        <v>93</v>
      </c>
      <c r="Z967" t="s">
        <v>94</v>
      </c>
      <c r="AA967" t="s">
        <v>95</v>
      </c>
      <c r="AB967" t="s">
        <v>95</v>
      </c>
      <c r="AC967" t="s">
        <v>117</v>
      </c>
      <c r="AE967">
        <v>0</v>
      </c>
      <c r="AF967" t="s">
        <v>97</v>
      </c>
      <c r="AG967" t="s">
        <v>98</v>
      </c>
      <c r="AH967" t="s">
        <v>99</v>
      </c>
      <c r="AI967" s="1">
        <f>VLOOKUP('Housing Data Set'!AH967, 'Look-Up Tab'!$B$3:$C$8,2,FALSE)</f>
        <v>3</v>
      </c>
      <c r="AJ967" t="s">
        <v>97</v>
      </c>
      <c r="AK967" t="s">
        <v>98</v>
      </c>
      <c r="AL967" t="s">
        <v>100</v>
      </c>
      <c r="AM967" t="s">
        <v>102</v>
      </c>
      <c r="AN967">
        <v>0</v>
      </c>
      <c r="AO967" t="s">
        <v>102</v>
      </c>
      <c r="AP967">
        <v>0</v>
      </c>
      <c r="AQ967">
        <v>783</v>
      </c>
      <c r="AR967">
        <v>783</v>
      </c>
      <c r="AS967" t="s">
        <v>103</v>
      </c>
      <c r="AT967" t="s">
        <v>104</v>
      </c>
      <c r="AU967" t="s">
        <v>105</v>
      </c>
      <c r="AV967" t="s">
        <v>106</v>
      </c>
      <c r="AW967">
        <v>783</v>
      </c>
      <c r="AX967">
        <v>701</v>
      </c>
      <c r="AY967">
        <v>0</v>
      </c>
      <c r="AZ967">
        <v>1484</v>
      </c>
      <c r="BA967">
        <v>0</v>
      </c>
      <c r="BB967">
        <v>0</v>
      </c>
      <c r="BC967">
        <v>2</v>
      </c>
      <c r="BD967">
        <v>1</v>
      </c>
      <c r="BE967">
        <v>3</v>
      </c>
      <c r="BF967">
        <v>1</v>
      </c>
      <c r="BG967" t="s">
        <v>97</v>
      </c>
      <c r="BH967" s="1">
        <v>8</v>
      </c>
      <c r="BI967" t="s">
        <v>107</v>
      </c>
      <c r="BJ967" s="2">
        <v>1</v>
      </c>
      <c r="BK967" s="1">
        <f t="shared" si="63"/>
        <v>1</v>
      </c>
      <c r="BL967" t="s">
        <v>97</v>
      </c>
      <c r="BM967" t="s">
        <v>108</v>
      </c>
      <c r="BN967">
        <v>2005</v>
      </c>
      <c r="BO967" t="s">
        <v>157</v>
      </c>
      <c r="BP967">
        <v>2</v>
      </c>
      <c r="BQ967">
        <v>393</v>
      </c>
      <c r="BR967" t="s">
        <v>98</v>
      </c>
      <c r="BS967" t="s">
        <v>98</v>
      </c>
      <c r="BT967" t="s">
        <v>105</v>
      </c>
      <c r="BU967">
        <v>0</v>
      </c>
      <c r="BV967">
        <v>72</v>
      </c>
      <c r="BW967">
        <v>0</v>
      </c>
      <c r="BX967">
        <v>0</v>
      </c>
      <c r="BY967">
        <v>0</v>
      </c>
      <c r="BZ967">
        <v>0</v>
      </c>
      <c r="CA967" t="s">
        <v>83</v>
      </c>
      <c r="CB967" t="s">
        <v>83</v>
      </c>
      <c r="CC967" t="s">
        <v>83</v>
      </c>
      <c r="CD967">
        <v>0</v>
      </c>
      <c r="CE967">
        <v>7</v>
      </c>
      <c r="CF967">
        <v>2007</v>
      </c>
      <c r="CG967" t="s">
        <v>158</v>
      </c>
      <c r="CH967" t="s">
        <v>159</v>
      </c>
      <c r="CI967" s="3">
        <v>178900</v>
      </c>
    </row>
    <row r="968" spans="1:87" x14ac:dyDescent="0.3">
      <c r="A968" s="1">
        <v>967</v>
      </c>
      <c r="B968">
        <v>50</v>
      </c>
      <c r="C968" t="s">
        <v>81</v>
      </c>
      <c r="D968">
        <v>130</v>
      </c>
      <c r="E968" s="1">
        <v>9600</v>
      </c>
      <c r="F968" s="2" t="s">
        <v>82</v>
      </c>
      <c r="G968" s="1">
        <f t="shared" si="60"/>
        <v>1</v>
      </c>
      <c r="H968" t="s">
        <v>83</v>
      </c>
      <c r="I968" t="s">
        <v>120</v>
      </c>
      <c r="J968" t="s">
        <v>199</v>
      </c>
      <c r="K968" t="s">
        <v>86</v>
      </c>
      <c r="L968" t="s">
        <v>87</v>
      </c>
      <c r="M968" t="s">
        <v>88</v>
      </c>
      <c r="N968" t="s">
        <v>123</v>
      </c>
      <c r="O968" t="s">
        <v>90</v>
      </c>
      <c r="P968" t="s">
        <v>90</v>
      </c>
      <c r="Q968" t="s">
        <v>91</v>
      </c>
      <c r="R968" t="s">
        <v>132</v>
      </c>
      <c r="S968">
        <v>5</v>
      </c>
      <c r="T968">
        <v>7</v>
      </c>
      <c r="U968" s="2">
        <v>1940</v>
      </c>
      <c r="V968" s="2">
        <v>1950</v>
      </c>
      <c r="W968" s="1">
        <f t="shared" si="61"/>
        <v>82</v>
      </c>
      <c r="X968" s="1">
        <f t="shared" si="62"/>
        <v>72</v>
      </c>
      <c r="Y968" t="s">
        <v>93</v>
      </c>
      <c r="Z968" t="s">
        <v>94</v>
      </c>
      <c r="AA968" t="s">
        <v>116</v>
      </c>
      <c r="AB968" t="s">
        <v>116</v>
      </c>
      <c r="AC968" t="s">
        <v>117</v>
      </c>
      <c r="AE968">
        <v>0</v>
      </c>
      <c r="AF968" t="s">
        <v>97</v>
      </c>
      <c r="AG968" t="s">
        <v>97</v>
      </c>
      <c r="AH968" t="s">
        <v>126</v>
      </c>
      <c r="AI968" s="1">
        <f>VLOOKUP('Housing Data Set'!AH968, 'Look-Up Tab'!$B$3:$C$8,2,FALSE)</f>
        <v>1</v>
      </c>
      <c r="AJ968" t="s">
        <v>98</v>
      </c>
      <c r="AK968" t="s">
        <v>147</v>
      </c>
      <c r="AL968" t="s">
        <v>100</v>
      </c>
      <c r="AM968" t="s">
        <v>153</v>
      </c>
      <c r="AN968">
        <v>428</v>
      </c>
      <c r="AO968" t="s">
        <v>102</v>
      </c>
      <c r="AP968">
        <v>0</v>
      </c>
      <c r="AQ968">
        <v>300</v>
      </c>
      <c r="AR968">
        <v>728</v>
      </c>
      <c r="AS968" t="s">
        <v>103</v>
      </c>
      <c r="AT968" t="s">
        <v>104</v>
      </c>
      <c r="AU968" t="s">
        <v>105</v>
      </c>
      <c r="AV968" t="s">
        <v>106</v>
      </c>
      <c r="AW968">
        <v>976</v>
      </c>
      <c r="AX968">
        <v>332</v>
      </c>
      <c r="AY968">
        <v>0</v>
      </c>
      <c r="AZ968">
        <v>1308</v>
      </c>
      <c r="BA968">
        <v>1</v>
      </c>
      <c r="BB968">
        <v>0</v>
      </c>
      <c r="BC968">
        <v>1</v>
      </c>
      <c r="BD968">
        <v>1</v>
      </c>
      <c r="BE968">
        <v>2</v>
      </c>
      <c r="BF968">
        <v>1</v>
      </c>
      <c r="BG968" t="s">
        <v>98</v>
      </c>
      <c r="BH968" s="1">
        <v>7</v>
      </c>
      <c r="BI968" t="s">
        <v>224</v>
      </c>
      <c r="BJ968" s="2">
        <v>2</v>
      </c>
      <c r="BK968" s="1">
        <f t="shared" si="63"/>
        <v>1</v>
      </c>
      <c r="BL968" t="s">
        <v>98</v>
      </c>
      <c r="BM968" t="s">
        <v>127</v>
      </c>
      <c r="BN968">
        <v>1940</v>
      </c>
      <c r="BO968" t="s">
        <v>102</v>
      </c>
      <c r="BP968">
        <v>1</v>
      </c>
      <c r="BQ968">
        <v>256</v>
      </c>
      <c r="BR968" t="s">
        <v>98</v>
      </c>
      <c r="BS968" t="s">
        <v>98</v>
      </c>
      <c r="BT968" t="s">
        <v>105</v>
      </c>
      <c r="BU968">
        <v>0</v>
      </c>
      <c r="BV968">
        <v>70</v>
      </c>
      <c r="BW968">
        <v>0</v>
      </c>
      <c r="BX968">
        <v>0</v>
      </c>
      <c r="BY968">
        <v>0</v>
      </c>
      <c r="BZ968">
        <v>0</v>
      </c>
      <c r="CA968" t="s">
        <v>83</v>
      </c>
      <c r="CB968" t="s">
        <v>83</v>
      </c>
      <c r="CC968" t="s">
        <v>83</v>
      </c>
      <c r="CD968">
        <v>0</v>
      </c>
      <c r="CE968">
        <v>6</v>
      </c>
      <c r="CF968">
        <v>2009</v>
      </c>
      <c r="CG968" t="s">
        <v>110</v>
      </c>
      <c r="CH968" t="s">
        <v>111</v>
      </c>
      <c r="CI968" s="3">
        <v>160000</v>
      </c>
    </row>
    <row r="969" spans="1:87" x14ac:dyDescent="0.3">
      <c r="A969" s="1">
        <v>968</v>
      </c>
      <c r="B969">
        <v>20</v>
      </c>
      <c r="C969" t="s">
        <v>81</v>
      </c>
      <c r="D969" t="s">
        <v>83</v>
      </c>
      <c r="E969" s="1">
        <v>7390</v>
      </c>
      <c r="F969" s="2" t="s">
        <v>82</v>
      </c>
      <c r="G969" s="1">
        <f t="shared" si="60"/>
        <v>1</v>
      </c>
      <c r="H969" t="s">
        <v>83</v>
      </c>
      <c r="I969" t="s">
        <v>120</v>
      </c>
      <c r="J969" t="s">
        <v>85</v>
      </c>
      <c r="K969" t="s">
        <v>86</v>
      </c>
      <c r="L969" t="s">
        <v>87</v>
      </c>
      <c r="M969" t="s">
        <v>88</v>
      </c>
      <c r="N969" t="s">
        <v>162</v>
      </c>
      <c r="O969" t="s">
        <v>90</v>
      </c>
      <c r="P969" t="s">
        <v>90</v>
      </c>
      <c r="Q969" t="s">
        <v>91</v>
      </c>
      <c r="R969" t="s">
        <v>115</v>
      </c>
      <c r="S969">
        <v>5</v>
      </c>
      <c r="T969">
        <v>7</v>
      </c>
      <c r="U969" s="2">
        <v>1955</v>
      </c>
      <c r="V969" s="2">
        <v>1955</v>
      </c>
      <c r="W969" s="1">
        <f t="shared" si="61"/>
        <v>67</v>
      </c>
      <c r="X969" s="1">
        <f t="shared" si="62"/>
        <v>67</v>
      </c>
      <c r="Y969" t="s">
        <v>152</v>
      </c>
      <c r="Z969" t="s">
        <v>94</v>
      </c>
      <c r="AA969" t="s">
        <v>124</v>
      </c>
      <c r="AB969" t="s">
        <v>124</v>
      </c>
      <c r="AC969" t="s">
        <v>96</v>
      </c>
      <c r="AE969">
        <v>151</v>
      </c>
      <c r="AF969" t="s">
        <v>98</v>
      </c>
      <c r="AG969" t="s">
        <v>98</v>
      </c>
      <c r="AH969" t="s">
        <v>118</v>
      </c>
      <c r="AI969" s="1">
        <f>VLOOKUP('Housing Data Set'!AH969, 'Look-Up Tab'!$B$3:$C$8,2,FALSE)</f>
        <v>2</v>
      </c>
      <c r="AJ969" t="s">
        <v>98</v>
      </c>
      <c r="AK969" t="s">
        <v>98</v>
      </c>
      <c r="AL969" t="s">
        <v>100</v>
      </c>
      <c r="AM969" t="s">
        <v>119</v>
      </c>
      <c r="AN969">
        <v>902</v>
      </c>
      <c r="AO969" t="s">
        <v>102</v>
      </c>
      <c r="AP969">
        <v>0</v>
      </c>
      <c r="AQ969">
        <v>196</v>
      </c>
      <c r="AR969">
        <v>1098</v>
      </c>
      <c r="AS969" t="s">
        <v>103</v>
      </c>
      <c r="AT969" t="s">
        <v>98</v>
      </c>
      <c r="AU969" t="s">
        <v>105</v>
      </c>
      <c r="AV969" t="s">
        <v>106</v>
      </c>
      <c r="AW969">
        <v>1098</v>
      </c>
      <c r="AX969">
        <v>0</v>
      </c>
      <c r="AY969">
        <v>0</v>
      </c>
      <c r="AZ969">
        <v>1098</v>
      </c>
      <c r="BA969">
        <v>1</v>
      </c>
      <c r="BB969">
        <v>0</v>
      </c>
      <c r="BC969">
        <v>1</v>
      </c>
      <c r="BD969">
        <v>0</v>
      </c>
      <c r="BE969">
        <v>3</v>
      </c>
      <c r="BF969">
        <v>1</v>
      </c>
      <c r="BG969" t="s">
        <v>98</v>
      </c>
      <c r="BH969" s="1">
        <v>6</v>
      </c>
      <c r="BI969" t="s">
        <v>107</v>
      </c>
      <c r="BJ969" s="2">
        <v>0</v>
      </c>
      <c r="BK969" s="1">
        <f t="shared" si="63"/>
        <v>0</v>
      </c>
      <c r="BL969" t="s">
        <v>83</v>
      </c>
      <c r="BM969" t="s">
        <v>108</v>
      </c>
      <c r="BN969">
        <v>1955</v>
      </c>
      <c r="BO969" t="s">
        <v>102</v>
      </c>
      <c r="BP969">
        <v>1</v>
      </c>
      <c r="BQ969">
        <v>260</v>
      </c>
      <c r="BR969" t="s">
        <v>98</v>
      </c>
      <c r="BS969" t="s">
        <v>98</v>
      </c>
      <c r="BT969" t="s">
        <v>105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 t="s">
        <v>83</v>
      </c>
      <c r="CB969" t="s">
        <v>83</v>
      </c>
      <c r="CC969" t="s">
        <v>83</v>
      </c>
      <c r="CD969">
        <v>0</v>
      </c>
      <c r="CE969">
        <v>7</v>
      </c>
      <c r="CF969">
        <v>2008</v>
      </c>
      <c r="CG969" t="s">
        <v>110</v>
      </c>
      <c r="CH969" t="s">
        <v>111</v>
      </c>
      <c r="CI969" s="3">
        <v>135000</v>
      </c>
    </row>
    <row r="970" spans="1:87" x14ac:dyDescent="0.3">
      <c r="A970" s="1">
        <v>969</v>
      </c>
      <c r="B970">
        <v>50</v>
      </c>
      <c r="C970" t="s">
        <v>142</v>
      </c>
      <c r="D970">
        <v>50</v>
      </c>
      <c r="E970" s="1">
        <v>5925</v>
      </c>
      <c r="F970" s="2" t="s">
        <v>82</v>
      </c>
      <c r="G970" s="1">
        <f t="shared" si="60"/>
        <v>1</v>
      </c>
      <c r="H970" t="s">
        <v>83</v>
      </c>
      <c r="I970" t="s">
        <v>84</v>
      </c>
      <c r="J970" t="s">
        <v>85</v>
      </c>
      <c r="K970" t="s">
        <v>86</v>
      </c>
      <c r="L970" t="s">
        <v>87</v>
      </c>
      <c r="M970" t="s">
        <v>88</v>
      </c>
      <c r="N970" t="s">
        <v>143</v>
      </c>
      <c r="O970" t="s">
        <v>90</v>
      </c>
      <c r="P970" t="s">
        <v>90</v>
      </c>
      <c r="Q970" t="s">
        <v>91</v>
      </c>
      <c r="R970" t="s">
        <v>132</v>
      </c>
      <c r="S970">
        <v>3</v>
      </c>
      <c r="T970">
        <v>6</v>
      </c>
      <c r="U970" s="2">
        <v>1910</v>
      </c>
      <c r="V970" s="2">
        <v>1950</v>
      </c>
      <c r="W970" s="1">
        <f t="shared" si="61"/>
        <v>112</v>
      </c>
      <c r="X970" s="1">
        <f t="shared" si="62"/>
        <v>72</v>
      </c>
      <c r="Y970" t="s">
        <v>93</v>
      </c>
      <c r="Z970" t="s">
        <v>94</v>
      </c>
      <c r="AA970" t="s">
        <v>95</v>
      </c>
      <c r="AB970" t="s">
        <v>95</v>
      </c>
      <c r="AC970" t="s">
        <v>117</v>
      </c>
      <c r="AE970">
        <v>0</v>
      </c>
      <c r="AF970" t="s">
        <v>98</v>
      </c>
      <c r="AG970" t="s">
        <v>98</v>
      </c>
      <c r="AH970" t="s">
        <v>126</v>
      </c>
      <c r="AI970" s="1">
        <f>VLOOKUP('Housing Data Set'!AH970, 'Look-Up Tab'!$B$3:$C$8,2,FALSE)</f>
        <v>1</v>
      </c>
      <c r="AJ970" t="s">
        <v>98</v>
      </c>
      <c r="AK970" t="s">
        <v>98</v>
      </c>
      <c r="AL970" t="s">
        <v>100</v>
      </c>
      <c r="AM970" t="s">
        <v>102</v>
      </c>
      <c r="AN970">
        <v>0</v>
      </c>
      <c r="AO970" t="s">
        <v>102</v>
      </c>
      <c r="AP970">
        <v>0</v>
      </c>
      <c r="AQ970">
        <v>600</v>
      </c>
      <c r="AR970">
        <v>600</v>
      </c>
      <c r="AS970" t="s">
        <v>222</v>
      </c>
      <c r="AT970" t="s">
        <v>147</v>
      </c>
      <c r="AU970" t="s">
        <v>177</v>
      </c>
      <c r="AV970" t="s">
        <v>106</v>
      </c>
      <c r="AW970">
        <v>600</v>
      </c>
      <c r="AX970">
        <v>368</v>
      </c>
      <c r="AY970">
        <v>0</v>
      </c>
      <c r="AZ970">
        <v>968</v>
      </c>
      <c r="BA970">
        <v>0</v>
      </c>
      <c r="BB970">
        <v>0</v>
      </c>
      <c r="BC970">
        <v>1</v>
      </c>
      <c r="BD970">
        <v>0</v>
      </c>
      <c r="BE970">
        <v>2</v>
      </c>
      <c r="BF970">
        <v>1</v>
      </c>
      <c r="BG970" t="s">
        <v>98</v>
      </c>
      <c r="BH970" s="1">
        <v>6</v>
      </c>
      <c r="BI970" t="s">
        <v>107</v>
      </c>
      <c r="BJ970" s="2">
        <v>0</v>
      </c>
      <c r="BK970" s="1">
        <f t="shared" si="63"/>
        <v>0</v>
      </c>
      <c r="BL970" t="s">
        <v>83</v>
      </c>
      <c r="BM970" t="s">
        <v>83</v>
      </c>
      <c r="BN970" t="s">
        <v>83</v>
      </c>
      <c r="BO970" t="s">
        <v>83</v>
      </c>
      <c r="BP970">
        <v>0</v>
      </c>
      <c r="BQ970">
        <v>0</v>
      </c>
      <c r="BR970" t="s">
        <v>83</v>
      </c>
      <c r="BS970" t="s">
        <v>83</v>
      </c>
      <c r="BT970" t="s">
        <v>105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 t="s">
        <v>83</v>
      </c>
      <c r="CB970" t="s">
        <v>163</v>
      </c>
      <c r="CC970" t="s">
        <v>83</v>
      </c>
      <c r="CD970">
        <v>0</v>
      </c>
      <c r="CE970">
        <v>5</v>
      </c>
      <c r="CF970">
        <v>2009</v>
      </c>
      <c r="CG970" t="s">
        <v>110</v>
      </c>
      <c r="CH970" t="s">
        <v>128</v>
      </c>
      <c r="CI970" s="3">
        <v>37900</v>
      </c>
    </row>
    <row r="971" spans="1:87" x14ac:dyDescent="0.3">
      <c r="A971" s="1">
        <v>970</v>
      </c>
      <c r="B971">
        <v>190</v>
      </c>
      <c r="C971" t="s">
        <v>81</v>
      </c>
      <c r="D971">
        <v>75</v>
      </c>
      <c r="E971" s="1">
        <v>10382</v>
      </c>
      <c r="F971" s="2" t="s">
        <v>82</v>
      </c>
      <c r="G971" s="1">
        <f t="shared" si="60"/>
        <v>1</v>
      </c>
      <c r="H971" t="s">
        <v>83</v>
      </c>
      <c r="I971" t="s">
        <v>84</v>
      </c>
      <c r="J971" t="s">
        <v>85</v>
      </c>
      <c r="K971" t="s">
        <v>86</v>
      </c>
      <c r="L971" t="s">
        <v>87</v>
      </c>
      <c r="M971" t="s">
        <v>88</v>
      </c>
      <c r="N971" t="s">
        <v>162</v>
      </c>
      <c r="O971" t="s">
        <v>90</v>
      </c>
      <c r="P971" t="s">
        <v>90</v>
      </c>
      <c r="Q971" t="s">
        <v>149</v>
      </c>
      <c r="R971" t="s">
        <v>197</v>
      </c>
      <c r="S971">
        <v>6</v>
      </c>
      <c r="T971">
        <v>5</v>
      </c>
      <c r="U971" s="2">
        <v>1958</v>
      </c>
      <c r="V971" s="2">
        <v>1958</v>
      </c>
      <c r="W971" s="1">
        <f t="shared" si="61"/>
        <v>64</v>
      </c>
      <c r="X971" s="1">
        <f t="shared" si="62"/>
        <v>64</v>
      </c>
      <c r="Y971" t="s">
        <v>152</v>
      </c>
      <c r="Z971" t="s">
        <v>94</v>
      </c>
      <c r="AA971" t="s">
        <v>140</v>
      </c>
      <c r="AB971" t="s">
        <v>140</v>
      </c>
      <c r="AC971" t="s">
        <v>96</v>
      </c>
      <c r="AE971">
        <v>105</v>
      </c>
      <c r="AF971" t="s">
        <v>98</v>
      </c>
      <c r="AG971" t="s">
        <v>147</v>
      </c>
      <c r="AH971" t="s">
        <v>118</v>
      </c>
      <c r="AI971" s="1">
        <f>VLOOKUP('Housing Data Set'!AH971, 'Look-Up Tab'!$B$3:$C$8,2,FALSE)</f>
        <v>2</v>
      </c>
      <c r="AJ971" t="s">
        <v>98</v>
      </c>
      <c r="AK971" t="s">
        <v>98</v>
      </c>
      <c r="AL971" t="s">
        <v>97</v>
      </c>
      <c r="AM971" t="s">
        <v>119</v>
      </c>
      <c r="AN971">
        <v>513</v>
      </c>
      <c r="AO971" t="s">
        <v>102</v>
      </c>
      <c r="AP971">
        <v>0</v>
      </c>
      <c r="AQ971">
        <v>75</v>
      </c>
      <c r="AR971">
        <v>588</v>
      </c>
      <c r="AS971" t="s">
        <v>103</v>
      </c>
      <c r="AT971" t="s">
        <v>98</v>
      </c>
      <c r="AU971" t="s">
        <v>105</v>
      </c>
      <c r="AV971" t="s">
        <v>106</v>
      </c>
      <c r="AW971">
        <v>1095</v>
      </c>
      <c r="AX971">
        <v>0</v>
      </c>
      <c r="AY971">
        <v>0</v>
      </c>
      <c r="AZ971">
        <v>1095</v>
      </c>
      <c r="BA971">
        <v>1</v>
      </c>
      <c r="BB971">
        <v>0</v>
      </c>
      <c r="BC971">
        <v>1</v>
      </c>
      <c r="BD971">
        <v>0</v>
      </c>
      <c r="BE971">
        <v>2</v>
      </c>
      <c r="BF971">
        <v>1</v>
      </c>
      <c r="BG971" t="s">
        <v>98</v>
      </c>
      <c r="BH971" s="1">
        <v>6</v>
      </c>
      <c r="BI971" t="s">
        <v>107</v>
      </c>
      <c r="BJ971" s="2">
        <v>0</v>
      </c>
      <c r="BK971" s="1">
        <f t="shared" si="63"/>
        <v>0</v>
      </c>
      <c r="BL971" t="s">
        <v>83</v>
      </c>
      <c r="BM971" t="s">
        <v>108</v>
      </c>
      <c r="BN971">
        <v>1958</v>
      </c>
      <c r="BO971" t="s">
        <v>109</v>
      </c>
      <c r="BP971">
        <v>1</v>
      </c>
      <c r="BQ971">
        <v>264</v>
      </c>
      <c r="BR971" t="s">
        <v>98</v>
      </c>
      <c r="BS971" t="s">
        <v>98</v>
      </c>
      <c r="BT971" t="s">
        <v>105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 t="s">
        <v>83</v>
      </c>
      <c r="CB971" t="s">
        <v>83</v>
      </c>
      <c r="CC971" t="s">
        <v>83</v>
      </c>
      <c r="CD971">
        <v>0</v>
      </c>
      <c r="CE971">
        <v>3</v>
      </c>
      <c r="CF971">
        <v>2006</v>
      </c>
      <c r="CG971" t="s">
        <v>208</v>
      </c>
      <c r="CH971" t="s">
        <v>111</v>
      </c>
      <c r="CI971" s="3">
        <v>140000</v>
      </c>
    </row>
    <row r="972" spans="1:87" x14ac:dyDescent="0.3">
      <c r="A972" s="1">
        <v>971</v>
      </c>
      <c r="B972">
        <v>50</v>
      </c>
      <c r="C972" t="s">
        <v>81</v>
      </c>
      <c r="D972">
        <v>60</v>
      </c>
      <c r="E972" s="1">
        <v>10800</v>
      </c>
      <c r="F972" s="2" t="s">
        <v>82</v>
      </c>
      <c r="G972" s="1">
        <f t="shared" si="60"/>
        <v>1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88</v>
      </c>
      <c r="N972" t="s">
        <v>162</v>
      </c>
      <c r="O972" t="s">
        <v>90</v>
      </c>
      <c r="P972" t="s">
        <v>90</v>
      </c>
      <c r="Q972" t="s">
        <v>91</v>
      </c>
      <c r="R972" t="s">
        <v>132</v>
      </c>
      <c r="S972">
        <v>4</v>
      </c>
      <c r="T972">
        <v>4</v>
      </c>
      <c r="U972" s="2">
        <v>1949</v>
      </c>
      <c r="V972" s="2">
        <v>1950</v>
      </c>
      <c r="W972" s="1">
        <f t="shared" si="61"/>
        <v>73</v>
      </c>
      <c r="X972" s="1">
        <f t="shared" si="62"/>
        <v>72</v>
      </c>
      <c r="Y972" t="s">
        <v>93</v>
      </c>
      <c r="Z972" t="s">
        <v>94</v>
      </c>
      <c r="AA972" t="s">
        <v>186</v>
      </c>
      <c r="AB972" t="s">
        <v>186</v>
      </c>
      <c r="AC972" t="s">
        <v>117</v>
      </c>
      <c r="AE972">
        <v>0</v>
      </c>
      <c r="AF972" t="s">
        <v>98</v>
      </c>
      <c r="AG972" t="s">
        <v>98</v>
      </c>
      <c r="AH972" t="s">
        <v>118</v>
      </c>
      <c r="AI972" s="1">
        <f>VLOOKUP('Housing Data Set'!AH972, 'Look-Up Tab'!$B$3:$C$8,2,FALSE)</f>
        <v>2</v>
      </c>
      <c r="AJ972" t="s">
        <v>98</v>
      </c>
      <c r="AK972" t="s">
        <v>98</v>
      </c>
      <c r="AL972" t="s">
        <v>100</v>
      </c>
      <c r="AM972" t="s">
        <v>102</v>
      </c>
      <c r="AN972">
        <v>0</v>
      </c>
      <c r="AO972" t="s">
        <v>102</v>
      </c>
      <c r="AP972">
        <v>0</v>
      </c>
      <c r="AQ972">
        <v>720</v>
      </c>
      <c r="AR972">
        <v>720</v>
      </c>
      <c r="AS972" t="s">
        <v>103</v>
      </c>
      <c r="AT972" t="s">
        <v>98</v>
      </c>
      <c r="AU972" t="s">
        <v>177</v>
      </c>
      <c r="AV972" t="s">
        <v>164</v>
      </c>
      <c r="AW972">
        <v>720</v>
      </c>
      <c r="AX972">
        <v>472</v>
      </c>
      <c r="AY972">
        <v>0</v>
      </c>
      <c r="AZ972">
        <v>1192</v>
      </c>
      <c r="BA972">
        <v>0</v>
      </c>
      <c r="BB972">
        <v>0</v>
      </c>
      <c r="BC972">
        <v>1</v>
      </c>
      <c r="BD972">
        <v>1</v>
      </c>
      <c r="BE972">
        <v>4</v>
      </c>
      <c r="BF972">
        <v>1</v>
      </c>
      <c r="BG972" t="s">
        <v>98</v>
      </c>
      <c r="BH972" s="1">
        <v>6</v>
      </c>
      <c r="BI972" t="s">
        <v>107</v>
      </c>
      <c r="BJ972" s="2">
        <v>0</v>
      </c>
      <c r="BK972" s="1">
        <f t="shared" si="63"/>
        <v>0</v>
      </c>
      <c r="BL972" t="s">
        <v>83</v>
      </c>
      <c r="BM972" t="s">
        <v>83</v>
      </c>
      <c r="BN972" t="s">
        <v>83</v>
      </c>
      <c r="BO972" t="s">
        <v>83</v>
      </c>
      <c r="BP972">
        <v>0</v>
      </c>
      <c r="BQ972">
        <v>0</v>
      </c>
      <c r="BR972" t="s">
        <v>83</v>
      </c>
      <c r="BS972" t="s">
        <v>83</v>
      </c>
      <c r="BT972" t="s">
        <v>105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 t="s">
        <v>83</v>
      </c>
      <c r="CB972" t="s">
        <v>83</v>
      </c>
      <c r="CC972" t="s">
        <v>83</v>
      </c>
      <c r="CD972">
        <v>0</v>
      </c>
      <c r="CE972">
        <v>12</v>
      </c>
      <c r="CF972">
        <v>2006</v>
      </c>
      <c r="CG972" t="s">
        <v>110</v>
      </c>
      <c r="CH972" t="s">
        <v>128</v>
      </c>
      <c r="CI972" s="3">
        <v>135000</v>
      </c>
    </row>
    <row r="973" spans="1:87" x14ac:dyDescent="0.3">
      <c r="A973" s="1">
        <v>972</v>
      </c>
      <c r="B973">
        <v>160</v>
      </c>
      <c r="C973" t="s">
        <v>81</v>
      </c>
      <c r="D973">
        <v>36</v>
      </c>
      <c r="E973" s="1">
        <v>2268</v>
      </c>
      <c r="F973" s="2" t="s">
        <v>82</v>
      </c>
      <c r="G973" s="1">
        <f t="shared" si="60"/>
        <v>1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88</v>
      </c>
      <c r="N973" t="s">
        <v>154</v>
      </c>
      <c r="O973" t="s">
        <v>90</v>
      </c>
      <c r="P973" t="s">
        <v>90</v>
      </c>
      <c r="Q973" t="s">
        <v>198</v>
      </c>
      <c r="R973" t="s">
        <v>92</v>
      </c>
      <c r="S973">
        <v>7</v>
      </c>
      <c r="T973">
        <v>5</v>
      </c>
      <c r="U973" s="2">
        <v>2003</v>
      </c>
      <c r="V973" s="2">
        <v>2004</v>
      </c>
      <c r="W973" s="1">
        <f t="shared" si="61"/>
        <v>19</v>
      </c>
      <c r="X973" s="1">
        <f t="shared" si="62"/>
        <v>18</v>
      </c>
      <c r="Y973" t="s">
        <v>93</v>
      </c>
      <c r="Z973" t="s">
        <v>94</v>
      </c>
      <c r="AA973" t="s">
        <v>95</v>
      </c>
      <c r="AB973" t="s">
        <v>125</v>
      </c>
      <c r="AC973" t="s">
        <v>137</v>
      </c>
      <c r="AE973">
        <v>106</v>
      </c>
      <c r="AF973" t="s">
        <v>97</v>
      </c>
      <c r="AG973" t="s">
        <v>98</v>
      </c>
      <c r="AH973" t="s">
        <v>99</v>
      </c>
      <c r="AI973" s="1">
        <f>VLOOKUP('Housing Data Set'!AH973, 'Look-Up Tab'!$B$3:$C$8,2,FALSE)</f>
        <v>3</v>
      </c>
      <c r="AJ973" t="s">
        <v>97</v>
      </c>
      <c r="AK973" t="s">
        <v>98</v>
      </c>
      <c r="AL973" t="s">
        <v>100</v>
      </c>
      <c r="AM973" t="s">
        <v>101</v>
      </c>
      <c r="AN973">
        <v>567</v>
      </c>
      <c r="AO973" t="s">
        <v>102</v>
      </c>
      <c r="AP973">
        <v>0</v>
      </c>
      <c r="AQ973">
        <v>197</v>
      </c>
      <c r="AR973">
        <v>764</v>
      </c>
      <c r="AS973" t="s">
        <v>103</v>
      </c>
      <c r="AT973" t="s">
        <v>104</v>
      </c>
      <c r="AU973" t="s">
        <v>105</v>
      </c>
      <c r="AV973" t="s">
        <v>106</v>
      </c>
      <c r="AW973">
        <v>764</v>
      </c>
      <c r="AX973">
        <v>862</v>
      </c>
      <c r="AY973">
        <v>0</v>
      </c>
      <c r="AZ973">
        <v>1626</v>
      </c>
      <c r="BA973">
        <v>0</v>
      </c>
      <c r="BB973">
        <v>0</v>
      </c>
      <c r="BC973">
        <v>2</v>
      </c>
      <c r="BD973">
        <v>0</v>
      </c>
      <c r="BE973">
        <v>2</v>
      </c>
      <c r="BF973">
        <v>1</v>
      </c>
      <c r="BG973" t="s">
        <v>97</v>
      </c>
      <c r="BH973" s="1">
        <v>6</v>
      </c>
      <c r="BI973" t="s">
        <v>107</v>
      </c>
      <c r="BJ973" s="2">
        <v>0</v>
      </c>
      <c r="BK973" s="1">
        <f t="shared" si="63"/>
        <v>0</v>
      </c>
      <c r="BL973" t="s">
        <v>83</v>
      </c>
      <c r="BM973" t="s">
        <v>156</v>
      </c>
      <c r="BN973">
        <v>2003</v>
      </c>
      <c r="BO973" t="s">
        <v>109</v>
      </c>
      <c r="BP973">
        <v>2</v>
      </c>
      <c r="BQ973">
        <v>474</v>
      </c>
      <c r="BR973" t="s">
        <v>98</v>
      </c>
      <c r="BS973" t="s">
        <v>98</v>
      </c>
      <c r="BT973" t="s">
        <v>105</v>
      </c>
      <c r="BU973">
        <v>0</v>
      </c>
      <c r="BV973">
        <v>27</v>
      </c>
      <c r="BW973">
        <v>0</v>
      </c>
      <c r="BX973">
        <v>0</v>
      </c>
      <c r="BY973">
        <v>0</v>
      </c>
      <c r="BZ973">
        <v>0</v>
      </c>
      <c r="CA973" t="s">
        <v>83</v>
      </c>
      <c r="CB973" t="s">
        <v>83</v>
      </c>
      <c r="CC973" t="s">
        <v>83</v>
      </c>
      <c r="CD973">
        <v>0</v>
      </c>
      <c r="CE973">
        <v>7</v>
      </c>
      <c r="CF973">
        <v>2009</v>
      </c>
      <c r="CG973" t="s">
        <v>110</v>
      </c>
      <c r="CH973" t="s">
        <v>111</v>
      </c>
      <c r="CI973" s="3">
        <v>173000</v>
      </c>
    </row>
    <row r="974" spans="1:87" x14ac:dyDescent="0.3">
      <c r="A974" s="1">
        <v>973</v>
      </c>
      <c r="B974">
        <v>120</v>
      </c>
      <c r="C974" t="s">
        <v>81</v>
      </c>
      <c r="D974">
        <v>55</v>
      </c>
      <c r="E974" s="1">
        <v>7892</v>
      </c>
      <c r="F974" s="2" t="s">
        <v>82</v>
      </c>
      <c r="G974" s="1">
        <f t="shared" si="60"/>
        <v>1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170</v>
      </c>
      <c r="O974" t="s">
        <v>90</v>
      </c>
      <c r="P974" t="s">
        <v>90</v>
      </c>
      <c r="Q974" t="s">
        <v>179</v>
      </c>
      <c r="R974" t="s">
        <v>115</v>
      </c>
      <c r="S974">
        <v>6</v>
      </c>
      <c r="T974">
        <v>5</v>
      </c>
      <c r="U974" s="2">
        <v>1979</v>
      </c>
      <c r="V974" s="2">
        <v>1979</v>
      </c>
      <c r="W974" s="1">
        <f t="shared" si="61"/>
        <v>43</v>
      </c>
      <c r="X974" s="1">
        <f t="shared" si="62"/>
        <v>43</v>
      </c>
      <c r="Y974" t="s">
        <v>93</v>
      </c>
      <c r="Z974" t="s">
        <v>94</v>
      </c>
      <c r="AA974" t="s">
        <v>161</v>
      </c>
      <c r="AB974" t="s">
        <v>161</v>
      </c>
      <c r="AC974" t="s">
        <v>117</v>
      </c>
      <c r="AE974">
        <v>0</v>
      </c>
      <c r="AF974" t="s">
        <v>98</v>
      </c>
      <c r="AG974" t="s">
        <v>98</v>
      </c>
      <c r="AH974" t="s">
        <v>118</v>
      </c>
      <c r="AI974" s="1">
        <f>VLOOKUP('Housing Data Set'!AH974, 'Look-Up Tab'!$B$3:$C$8,2,FALSE)</f>
        <v>2</v>
      </c>
      <c r="AJ974" t="s">
        <v>97</v>
      </c>
      <c r="AK974" t="s">
        <v>98</v>
      </c>
      <c r="AL974" t="s">
        <v>100</v>
      </c>
      <c r="AM974" t="s">
        <v>102</v>
      </c>
      <c r="AN974">
        <v>0</v>
      </c>
      <c r="AO974" t="s">
        <v>102</v>
      </c>
      <c r="AP974">
        <v>0</v>
      </c>
      <c r="AQ974">
        <v>918</v>
      </c>
      <c r="AR974">
        <v>918</v>
      </c>
      <c r="AS974" t="s">
        <v>103</v>
      </c>
      <c r="AT974" t="s">
        <v>98</v>
      </c>
      <c r="AU974" t="s">
        <v>105</v>
      </c>
      <c r="AV974" t="s">
        <v>106</v>
      </c>
      <c r="AW974">
        <v>918</v>
      </c>
      <c r="AX974">
        <v>0</v>
      </c>
      <c r="AY974">
        <v>0</v>
      </c>
      <c r="AZ974">
        <v>918</v>
      </c>
      <c r="BA974">
        <v>0</v>
      </c>
      <c r="BB974">
        <v>0</v>
      </c>
      <c r="BC974">
        <v>2</v>
      </c>
      <c r="BD974">
        <v>0</v>
      </c>
      <c r="BE974">
        <v>2</v>
      </c>
      <c r="BF974">
        <v>1</v>
      </c>
      <c r="BG974" t="s">
        <v>98</v>
      </c>
      <c r="BH974" s="1">
        <v>5</v>
      </c>
      <c r="BI974" t="s">
        <v>107</v>
      </c>
      <c r="BJ974" s="2">
        <v>1</v>
      </c>
      <c r="BK974" s="1">
        <f t="shared" si="63"/>
        <v>1</v>
      </c>
      <c r="BL974" t="s">
        <v>98</v>
      </c>
      <c r="BM974" t="s">
        <v>108</v>
      </c>
      <c r="BN974">
        <v>1979</v>
      </c>
      <c r="BO974" t="s">
        <v>102</v>
      </c>
      <c r="BP974">
        <v>1</v>
      </c>
      <c r="BQ974">
        <v>264</v>
      </c>
      <c r="BR974" t="s">
        <v>98</v>
      </c>
      <c r="BS974" t="s">
        <v>98</v>
      </c>
      <c r="BT974" t="s">
        <v>105</v>
      </c>
      <c r="BU974">
        <v>28</v>
      </c>
      <c r="BV974">
        <v>0</v>
      </c>
      <c r="BW974">
        <v>0</v>
      </c>
      <c r="BX974">
        <v>0</v>
      </c>
      <c r="BY974">
        <v>0</v>
      </c>
      <c r="BZ974">
        <v>0</v>
      </c>
      <c r="CA974" t="s">
        <v>83</v>
      </c>
      <c r="CB974" t="s">
        <v>83</v>
      </c>
      <c r="CC974" t="s">
        <v>83</v>
      </c>
      <c r="CD974">
        <v>0</v>
      </c>
      <c r="CE974">
        <v>4</v>
      </c>
      <c r="CF974">
        <v>2010</v>
      </c>
      <c r="CG974" t="s">
        <v>110</v>
      </c>
      <c r="CH974" t="s">
        <v>111</v>
      </c>
      <c r="CI974" s="3">
        <v>99500</v>
      </c>
    </row>
    <row r="975" spans="1:87" x14ac:dyDescent="0.3">
      <c r="A975" s="1">
        <v>974</v>
      </c>
      <c r="B975">
        <v>20</v>
      </c>
      <c r="C975" t="s">
        <v>192</v>
      </c>
      <c r="D975">
        <v>95</v>
      </c>
      <c r="E975" s="1">
        <v>11639</v>
      </c>
      <c r="F975" s="2" t="s">
        <v>82</v>
      </c>
      <c r="G975" s="1">
        <f t="shared" si="60"/>
        <v>1</v>
      </c>
      <c r="H975" t="s">
        <v>83</v>
      </c>
      <c r="I975" t="s">
        <v>84</v>
      </c>
      <c r="J975" t="s">
        <v>85</v>
      </c>
      <c r="K975" t="s">
        <v>86</v>
      </c>
      <c r="L975" t="s">
        <v>122</v>
      </c>
      <c r="M975" t="s">
        <v>88</v>
      </c>
      <c r="N975" t="s">
        <v>136</v>
      </c>
      <c r="O975" t="s">
        <v>90</v>
      </c>
      <c r="P975" t="s">
        <v>90</v>
      </c>
      <c r="Q975" t="s">
        <v>91</v>
      </c>
      <c r="R975" t="s">
        <v>115</v>
      </c>
      <c r="S975">
        <v>7</v>
      </c>
      <c r="T975">
        <v>5</v>
      </c>
      <c r="U975" s="2">
        <v>2007</v>
      </c>
      <c r="V975" s="2">
        <v>2008</v>
      </c>
      <c r="W975" s="1">
        <f t="shared" si="61"/>
        <v>15</v>
      </c>
      <c r="X975" s="1">
        <f t="shared" si="62"/>
        <v>14</v>
      </c>
      <c r="Y975" t="s">
        <v>93</v>
      </c>
      <c r="Z975" t="s">
        <v>94</v>
      </c>
      <c r="AA975" t="s">
        <v>180</v>
      </c>
      <c r="AB975" t="s">
        <v>181</v>
      </c>
      <c r="AC975" t="s">
        <v>83</v>
      </c>
      <c r="AE975" t="s">
        <v>83</v>
      </c>
      <c r="AF975" t="s">
        <v>97</v>
      </c>
      <c r="AG975" t="s">
        <v>98</v>
      </c>
      <c r="AH975" t="s">
        <v>99</v>
      </c>
      <c r="AI975" s="1">
        <f>VLOOKUP('Housing Data Set'!AH975, 'Look-Up Tab'!$B$3:$C$8,2,FALSE)</f>
        <v>3</v>
      </c>
      <c r="AJ975" t="s">
        <v>97</v>
      </c>
      <c r="AK975" t="s">
        <v>98</v>
      </c>
      <c r="AL975" t="s">
        <v>100</v>
      </c>
      <c r="AM975" t="s">
        <v>102</v>
      </c>
      <c r="AN975">
        <v>0</v>
      </c>
      <c r="AO975" t="s">
        <v>102</v>
      </c>
      <c r="AP975">
        <v>0</v>
      </c>
      <c r="AQ975">
        <v>1428</v>
      </c>
      <c r="AR975">
        <v>1428</v>
      </c>
      <c r="AS975" t="s">
        <v>103</v>
      </c>
      <c r="AT975" t="s">
        <v>104</v>
      </c>
      <c r="AU975" t="s">
        <v>105</v>
      </c>
      <c r="AV975" t="s">
        <v>106</v>
      </c>
      <c r="AW975">
        <v>1428</v>
      </c>
      <c r="AX975">
        <v>0</v>
      </c>
      <c r="AY975">
        <v>0</v>
      </c>
      <c r="AZ975">
        <v>1428</v>
      </c>
      <c r="BA975">
        <v>0</v>
      </c>
      <c r="BB975">
        <v>0</v>
      </c>
      <c r="BC975">
        <v>2</v>
      </c>
      <c r="BD975">
        <v>0</v>
      </c>
      <c r="BE975">
        <v>3</v>
      </c>
      <c r="BF975">
        <v>1</v>
      </c>
      <c r="BG975" t="s">
        <v>97</v>
      </c>
      <c r="BH975" s="1">
        <v>6</v>
      </c>
      <c r="BI975" t="s">
        <v>107</v>
      </c>
      <c r="BJ975" s="2">
        <v>0</v>
      </c>
      <c r="BK975" s="1">
        <f t="shared" si="63"/>
        <v>0</v>
      </c>
      <c r="BL975" t="s">
        <v>83</v>
      </c>
      <c r="BM975" t="s">
        <v>108</v>
      </c>
      <c r="BN975">
        <v>2007</v>
      </c>
      <c r="BO975" t="s">
        <v>157</v>
      </c>
      <c r="BP975">
        <v>2</v>
      </c>
      <c r="BQ975">
        <v>480</v>
      </c>
      <c r="BR975" t="s">
        <v>98</v>
      </c>
      <c r="BS975" t="s">
        <v>98</v>
      </c>
      <c r="BT975" t="s">
        <v>105</v>
      </c>
      <c r="BU975">
        <v>0</v>
      </c>
      <c r="BV975">
        <v>120</v>
      </c>
      <c r="BW975">
        <v>0</v>
      </c>
      <c r="BX975">
        <v>0</v>
      </c>
      <c r="BY975">
        <v>0</v>
      </c>
      <c r="BZ975">
        <v>0</v>
      </c>
      <c r="CA975" t="s">
        <v>83</v>
      </c>
      <c r="CB975" t="s">
        <v>83</v>
      </c>
      <c r="CC975" t="s">
        <v>83</v>
      </c>
      <c r="CD975">
        <v>0</v>
      </c>
      <c r="CE975">
        <v>12</v>
      </c>
      <c r="CF975">
        <v>2008</v>
      </c>
      <c r="CG975" t="s">
        <v>158</v>
      </c>
      <c r="CH975" t="s">
        <v>159</v>
      </c>
      <c r="CI975" s="3">
        <v>182000</v>
      </c>
    </row>
    <row r="976" spans="1:87" x14ac:dyDescent="0.3">
      <c r="A976" s="1">
        <v>975</v>
      </c>
      <c r="B976">
        <v>70</v>
      </c>
      <c r="C976" t="s">
        <v>81</v>
      </c>
      <c r="D976">
        <v>60</v>
      </c>
      <c r="E976" s="1">
        <v>11414</v>
      </c>
      <c r="F976" s="2" t="s">
        <v>82</v>
      </c>
      <c r="G976" s="1">
        <f t="shared" si="60"/>
        <v>1</v>
      </c>
      <c r="H976" t="s">
        <v>83</v>
      </c>
      <c r="I976" t="s">
        <v>120</v>
      </c>
      <c r="J976" t="s">
        <v>85</v>
      </c>
      <c r="K976" t="s">
        <v>86</v>
      </c>
      <c r="L976" t="s">
        <v>122</v>
      </c>
      <c r="M976" t="s">
        <v>88</v>
      </c>
      <c r="N976" t="s">
        <v>148</v>
      </c>
      <c r="O976" t="s">
        <v>202</v>
      </c>
      <c r="P976" t="s">
        <v>114</v>
      </c>
      <c r="Q976" t="s">
        <v>91</v>
      </c>
      <c r="R976" t="s">
        <v>92</v>
      </c>
      <c r="S976">
        <v>7</v>
      </c>
      <c r="T976">
        <v>8</v>
      </c>
      <c r="U976" s="2">
        <v>1910</v>
      </c>
      <c r="V976" s="2">
        <v>1993</v>
      </c>
      <c r="W976" s="1">
        <f t="shared" si="61"/>
        <v>112</v>
      </c>
      <c r="X976" s="1">
        <f t="shared" si="62"/>
        <v>29</v>
      </c>
      <c r="Y976" t="s">
        <v>93</v>
      </c>
      <c r="Z976" t="s">
        <v>94</v>
      </c>
      <c r="AA976" t="s">
        <v>140</v>
      </c>
      <c r="AB976" t="s">
        <v>140</v>
      </c>
      <c r="AC976" t="s">
        <v>117</v>
      </c>
      <c r="AE976">
        <v>0</v>
      </c>
      <c r="AF976" t="s">
        <v>98</v>
      </c>
      <c r="AG976" t="s">
        <v>97</v>
      </c>
      <c r="AH976" t="s">
        <v>126</v>
      </c>
      <c r="AI976" s="1">
        <f>VLOOKUP('Housing Data Set'!AH976, 'Look-Up Tab'!$B$3:$C$8,2,FALSE)</f>
        <v>1</v>
      </c>
      <c r="AJ976" t="s">
        <v>97</v>
      </c>
      <c r="AK976" t="s">
        <v>98</v>
      </c>
      <c r="AL976" t="s">
        <v>100</v>
      </c>
      <c r="AM976" t="s">
        <v>102</v>
      </c>
      <c r="AN976">
        <v>0</v>
      </c>
      <c r="AO976" t="s">
        <v>102</v>
      </c>
      <c r="AP976">
        <v>0</v>
      </c>
      <c r="AQ976">
        <v>728</v>
      </c>
      <c r="AR976">
        <v>728</v>
      </c>
      <c r="AS976" t="s">
        <v>103</v>
      </c>
      <c r="AT976" t="s">
        <v>98</v>
      </c>
      <c r="AU976" t="s">
        <v>177</v>
      </c>
      <c r="AV976" t="s">
        <v>106</v>
      </c>
      <c r="AW976">
        <v>1136</v>
      </c>
      <c r="AX976">
        <v>883</v>
      </c>
      <c r="AY976">
        <v>0</v>
      </c>
      <c r="AZ976">
        <v>2019</v>
      </c>
      <c r="BA976">
        <v>0</v>
      </c>
      <c r="BB976">
        <v>0</v>
      </c>
      <c r="BC976">
        <v>1</v>
      </c>
      <c r="BD976">
        <v>0</v>
      </c>
      <c r="BE976">
        <v>3</v>
      </c>
      <c r="BF976">
        <v>1</v>
      </c>
      <c r="BG976" t="s">
        <v>97</v>
      </c>
      <c r="BH976" s="1">
        <v>8</v>
      </c>
      <c r="BI976" t="s">
        <v>107</v>
      </c>
      <c r="BJ976" s="2">
        <v>0</v>
      </c>
      <c r="BK976" s="1">
        <f t="shared" si="63"/>
        <v>0</v>
      </c>
      <c r="BL976" t="s">
        <v>83</v>
      </c>
      <c r="BM976" t="s">
        <v>127</v>
      </c>
      <c r="BN976">
        <v>1997</v>
      </c>
      <c r="BO976" t="s">
        <v>102</v>
      </c>
      <c r="BP976">
        <v>2</v>
      </c>
      <c r="BQ976">
        <v>532</v>
      </c>
      <c r="BR976" t="s">
        <v>98</v>
      </c>
      <c r="BS976" t="s">
        <v>98</v>
      </c>
      <c r="BT976" t="s">
        <v>105</v>
      </c>
      <c r="BU976">
        <v>509</v>
      </c>
      <c r="BV976">
        <v>135</v>
      </c>
      <c r="BW976">
        <v>0</v>
      </c>
      <c r="BX976">
        <v>0</v>
      </c>
      <c r="BY976">
        <v>0</v>
      </c>
      <c r="BZ976">
        <v>0</v>
      </c>
      <c r="CA976" t="s">
        <v>83</v>
      </c>
      <c r="CB976" t="s">
        <v>165</v>
      </c>
      <c r="CC976" t="s">
        <v>83</v>
      </c>
      <c r="CD976">
        <v>0</v>
      </c>
      <c r="CE976">
        <v>10</v>
      </c>
      <c r="CF976">
        <v>2009</v>
      </c>
      <c r="CG976" t="s">
        <v>110</v>
      </c>
      <c r="CH976" t="s">
        <v>111</v>
      </c>
      <c r="CI976" s="3">
        <v>167500</v>
      </c>
    </row>
    <row r="977" spans="1:87" x14ac:dyDescent="0.3">
      <c r="A977" s="1">
        <v>976</v>
      </c>
      <c r="B977">
        <v>160</v>
      </c>
      <c r="C977" t="s">
        <v>192</v>
      </c>
      <c r="D977" t="s">
        <v>83</v>
      </c>
      <c r="E977" s="1">
        <v>2651</v>
      </c>
      <c r="F977" s="2" t="s">
        <v>82</v>
      </c>
      <c r="G977" s="1">
        <f t="shared" si="60"/>
        <v>1</v>
      </c>
      <c r="H977" t="s">
        <v>83</v>
      </c>
      <c r="I977" t="s">
        <v>84</v>
      </c>
      <c r="J977" t="s">
        <v>85</v>
      </c>
      <c r="K977" t="s">
        <v>86</v>
      </c>
      <c r="L977" t="s">
        <v>112</v>
      </c>
      <c r="M977" t="s">
        <v>88</v>
      </c>
      <c r="N977" t="s">
        <v>136</v>
      </c>
      <c r="O977" t="s">
        <v>90</v>
      </c>
      <c r="P977" t="s">
        <v>90</v>
      </c>
      <c r="Q977" t="s">
        <v>198</v>
      </c>
      <c r="R977" t="s">
        <v>92</v>
      </c>
      <c r="S977">
        <v>7</v>
      </c>
      <c r="T977">
        <v>5</v>
      </c>
      <c r="U977" s="2">
        <v>2000</v>
      </c>
      <c r="V977" s="2">
        <v>2000</v>
      </c>
      <c r="W977" s="1">
        <f t="shared" si="61"/>
        <v>22</v>
      </c>
      <c r="X977" s="1">
        <f t="shared" si="62"/>
        <v>22</v>
      </c>
      <c r="Y977" t="s">
        <v>93</v>
      </c>
      <c r="Z977" t="s">
        <v>94</v>
      </c>
      <c r="AA977" t="s">
        <v>116</v>
      </c>
      <c r="AB977" t="s">
        <v>116</v>
      </c>
      <c r="AC977" t="s">
        <v>117</v>
      </c>
      <c r="AE977">
        <v>0</v>
      </c>
      <c r="AF977" t="s">
        <v>97</v>
      </c>
      <c r="AG977" t="s">
        <v>98</v>
      </c>
      <c r="AH977" t="s">
        <v>99</v>
      </c>
      <c r="AI977" s="1">
        <f>VLOOKUP('Housing Data Set'!AH977, 'Look-Up Tab'!$B$3:$C$8,2,FALSE)</f>
        <v>3</v>
      </c>
      <c r="AJ977" t="s">
        <v>97</v>
      </c>
      <c r="AK977" t="s">
        <v>98</v>
      </c>
      <c r="AL977" t="s">
        <v>100</v>
      </c>
      <c r="AM977" t="s">
        <v>101</v>
      </c>
      <c r="AN977">
        <v>641</v>
      </c>
      <c r="AO977" t="s">
        <v>102</v>
      </c>
      <c r="AP977">
        <v>0</v>
      </c>
      <c r="AQ977">
        <v>32</v>
      </c>
      <c r="AR977">
        <v>673</v>
      </c>
      <c r="AS977" t="s">
        <v>103</v>
      </c>
      <c r="AT977" t="s">
        <v>104</v>
      </c>
      <c r="AU977" t="s">
        <v>105</v>
      </c>
      <c r="AV977" t="s">
        <v>106</v>
      </c>
      <c r="AW977">
        <v>673</v>
      </c>
      <c r="AX977">
        <v>709</v>
      </c>
      <c r="AY977">
        <v>0</v>
      </c>
      <c r="AZ977">
        <v>1382</v>
      </c>
      <c r="BA977">
        <v>1</v>
      </c>
      <c r="BB977">
        <v>0</v>
      </c>
      <c r="BC977">
        <v>2</v>
      </c>
      <c r="BD977">
        <v>1</v>
      </c>
      <c r="BE977">
        <v>3</v>
      </c>
      <c r="BF977">
        <v>1</v>
      </c>
      <c r="BG977" t="s">
        <v>97</v>
      </c>
      <c r="BH977" s="1">
        <v>6</v>
      </c>
      <c r="BI977" t="s">
        <v>107</v>
      </c>
      <c r="BJ977" s="2">
        <v>0</v>
      </c>
      <c r="BK977" s="1">
        <f t="shared" si="63"/>
        <v>0</v>
      </c>
      <c r="BL977" t="s">
        <v>83</v>
      </c>
      <c r="BM977" t="s">
        <v>127</v>
      </c>
      <c r="BN977">
        <v>2000</v>
      </c>
      <c r="BO977" t="s">
        <v>102</v>
      </c>
      <c r="BP977">
        <v>2</v>
      </c>
      <c r="BQ977">
        <v>490</v>
      </c>
      <c r="BR977" t="s">
        <v>98</v>
      </c>
      <c r="BS977" t="s">
        <v>98</v>
      </c>
      <c r="BT977" t="s">
        <v>105</v>
      </c>
      <c r="BU977">
        <v>153</v>
      </c>
      <c r="BV977">
        <v>50</v>
      </c>
      <c r="BW977">
        <v>0</v>
      </c>
      <c r="BX977">
        <v>0</v>
      </c>
      <c r="BY977">
        <v>0</v>
      </c>
      <c r="BZ977">
        <v>0</v>
      </c>
      <c r="CA977" t="s">
        <v>83</v>
      </c>
      <c r="CB977" t="s">
        <v>83</v>
      </c>
      <c r="CC977" t="s">
        <v>83</v>
      </c>
      <c r="CD977">
        <v>0</v>
      </c>
      <c r="CE977">
        <v>4</v>
      </c>
      <c r="CF977">
        <v>2006</v>
      </c>
      <c r="CG977" t="s">
        <v>110</v>
      </c>
      <c r="CH977" t="s">
        <v>111</v>
      </c>
      <c r="CI977" s="3">
        <v>165000</v>
      </c>
    </row>
    <row r="978" spans="1:87" x14ac:dyDescent="0.3">
      <c r="A978" s="1">
        <v>977</v>
      </c>
      <c r="B978">
        <v>30</v>
      </c>
      <c r="C978" t="s">
        <v>81</v>
      </c>
      <c r="D978">
        <v>51</v>
      </c>
      <c r="E978" s="1">
        <v>5900</v>
      </c>
      <c r="F978" s="2" t="s">
        <v>82</v>
      </c>
      <c r="G978" s="1">
        <f t="shared" si="60"/>
        <v>1</v>
      </c>
      <c r="H978" t="s">
        <v>83</v>
      </c>
      <c r="I978" t="s">
        <v>120</v>
      </c>
      <c r="J978" t="s">
        <v>175</v>
      </c>
      <c r="K978" t="s">
        <v>86</v>
      </c>
      <c r="L978" t="s">
        <v>87</v>
      </c>
      <c r="M978" t="s">
        <v>88</v>
      </c>
      <c r="N978" t="s">
        <v>148</v>
      </c>
      <c r="O978" t="s">
        <v>90</v>
      </c>
      <c r="P978" t="s">
        <v>90</v>
      </c>
      <c r="Q978" t="s">
        <v>91</v>
      </c>
      <c r="R978" t="s">
        <v>115</v>
      </c>
      <c r="S978">
        <v>4</v>
      </c>
      <c r="T978">
        <v>7</v>
      </c>
      <c r="U978" s="2">
        <v>1923</v>
      </c>
      <c r="V978" s="2">
        <v>1958</v>
      </c>
      <c r="W978" s="1">
        <f t="shared" si="61"/>
        <v>99</v>
      </c>
      <c r="X978" s="1">
        <f t="shared" si="62"/>
        <v>64</v>
      </c>
      <c r="Y978" t="s">
        <v>93</v>
      </c>
      <c r="Z978" t="s">
        <v>94</v>
      </c>
      <c r="AA978" t="s">
        <v>124</v>
      </c>
      <c r="AB978" t="s">
        <v>124</v>
      </c>
      <c r="AC978" t="s">
        <v>117</v>
      </c>
      <c r="AE978">
        <v>0</v>
      </c>
      <c r="AF978" t="s">
        <v>98</v>
      </c>
      <c r="AG978" t="s">
        <v>98</v>
      </c>
      <c r="AH978" t="s">
        <v>99</v>
      </c>
      <c r="AI978" s="1">
        <f>VLOOKUP('Housing Data Set'!AH978, 'Look-Up Tab'!$B$3:$C$8,2,FALSE)</f>
        <v>3</v>
      </c>
      <c r="AJ978" t="s">
        <v>97</v>
      </c>
      <c r="AK978" t="s">
        <v>98</v>
      </c>
      <c r="AL978" t="s">
        <v>100</v>
      </c>
      <c r="AM978" t="s">
        <v>102</v>
      </c>
      <c r="AN978">
        <v>0</v>
      </c>
      <c r="AO978" t="s">
        <v>102</v>
      </c>
      <c r="AP978">
        <v>0</v>
      </c>
      <c r="AQ978">
        <v>440</v>
      </c>
      <c r="AR978">
        <v>440</v>
      </c>
      <c r="AS978" t="s">
        <v>103</v>
      </c>
      <c r="AT978" t="s">
        <v>98</v>
      </c>
      <c r="AU978" t="s">
        <v>105</v>
      </c>
      <c r="AV978" t="s">
        <v>164</v>
      </c>
      <c r="AW978">
        <v>869</v>
      </c>
      <c r="AX978">
        <v>0</v>
      </c>
      <c r="AY978">
        <v>0</v>
      </c>
      <c r="AZ978">
        <v>869</v>
      </c>
      <c r="BA978">
        <v>0</v>
      </c>
      <c r="BB978">
        <v>0</v>
      </c>
      <c r="BC978">
        <v>1</v>
      </c>
      <c r="BD978">
        <v>0</v>
      </c>
      <c r="BE978">
        <v>2</v>
      </c>
      <c r="BF978">
        <v>1</v>
      </c>
      <c r="BG978" t="s">
        <v>147</v>
      </c>
      <c r="BH978" s="1">
        <v>4</v>
      </c>
      <c r="BI978" t="s">
        <v>107</v>
      </c>
      <c r="BJ978" s="2">
        <v>0</v>
      </c>
      <c r="BK978" s="1">
        <f t="shared" si="63"/>
        <v>0</v>
      </c>
      <c r="BL978" t="s">
        <v>83</v>
      </c>
      <c r="BM978" t="s">
        <v>83</v>
      </c>
      <c r="BN978" t="s">
        <v>83</v>
      </c>
      <c r="BO978" t="s">
        <v>83</v>
      </c>
      <c r="BP978">
        <v>0</v>
      </c>
      <c r="BQ978">
        <v>0</v>
      </c>
      <c r="BR978" t="s">
        <v>83</v>
      </c>
      <c r="BS978" t="s">
        <v>83</v>
      </c>
      <c r="BT978" t="s">
        <v>105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 t="s">
        <v>83</v>
      </c>
      <c r="CB978" t="s">
        <v>83</v>
      </c>
      <c r="CC978" t="s">
        <v>83</v>
      </c>
      <c r="CD978">
        <v>0</v>
      </c>
      <c r="CE978">
        <v>8</v>
      </c>
      <c r="CF978">
        <v>2006</v>
      </c>
      <c r="CG978" t="s">
        <v>110</v>
      </c>
      <c r="CH978" t="s">
        <v>111</v>
      </c>
      <c r="CI978" s="3">
        <v>85500</v>
      </c>
    </row>
    <row r="979" spans="1:87" x14ac:dyDescent="0.3">
      <c r="A979" s="1">
        <v>978</v>
      </c>
      <c r="B979">
        <v>120</v>
      </c>
      <c r="C979" t="s">
        <v>192</v>
      </c>
      <c r="D979">
        <v>35</v>
      </c>
      <c r="E979" s="1">
        <v>4274</v>
      </c>
      <c r="F979" s="2" t="s">
        <v>82</v>
      </c>
      <c r="G979" s="1">
        <f t="shared" si="60"/>
        <v>1</v>
      </c>
      <c r="H979" t="s">
        <v>82</v>
      </c>
      <c r="I979" t="s">
        <v>120</v>
      </c>
      <c r="J979" t="s">
        <v>85</v>
      </c>
      <c r="K979" t="s">
        <v>86</v>
      </c>
      <c r="L979" t="s">
        <v>87</v>
      </c>
      <c r="M979" t="s">
        <v>88</v>
      </c>
      <c r="N979" t="s">
        <v>136</v>
      </c>
      <c r="O979" t="s">
        <v>90</v>
      </c>
      <c r="P979" t="s">
        <v>90</v>
      </c>
      <c r="Q979" t="s">
        <v>179</v>
      </c>
      <c r="R979" t="s">
        <v>115</v>
      </c>
      <c r="S979">
        <v>7</v>
      </c>
      <c r="T979">
        <v>5</v>
      </c>
      <c r="U979" s="2">
        <v>2006</v>
      </c>
      <c r="V979" s="2">
        <v>2007</v>
      </c>
      <c r="W979" s="1">
        <f t="shared" si="61"/>
        <v>16</v>
      </c>
      <c r="X979" s="1">
        <f t="shared" si="62"/>
        <v>15</v>
      </c>
      <c r="Y979" t="s">
        <v>93</v>
      </c>
      <c r="Z979" t="s">
        <v>94</v>
      </c>
      <c r="AA979" t="s">
        <v>95</v>
      </c>
      <c r="AB979" t="s">
        <v>95</v>
      </c>
      <c r="AC979" t="s">
        <v>83</v>
      </c>
      <c r="AE979" t="s">
        <v>83</v>
      </c>
      <c r="AF979" t="s">
        <v>97</v>
      </c>
      <c r="AG979" t="s">
        <v>98</v>
      </c>
      <c r="AH979" t="s">
        <v>99</v>
      </c>
      <c r="AI979" s="1">
        <f>VLOOKUP('Housing Data Set'!AH979, 'Look-Up Tab'!$B$3:$C$8,2,FALSE)</f>
        <v>3</v>
      </c>
      <c r="AJ979" t="s">
        <v>97</v>
      </c>
      <c r="AK979" t="s">
        <v>98</v>
      </c>
      <c r="AL979" t="s">
        <v>100</v>
      </c>
      <c r="AM979" t="s">
        <v>101</v>
      </c>
      <c r="AN979">
        <v>1106</v>
      </c>
      <c r="AO979" t="s">
        <v>102</v>
      </c>
      <c r="AP979">
        <v>0</v>
      </c>
      <c r="AQ979">
        <v>135</v>
      </c>
      <c r="AR979">
        <v>1241</v>
      </c>
      <c r="AS979" t="s">
        <v>103</v>
      </c>
      <c r="AT979" t="s">
        <v>104</v>
      </c>
      <c r="AU979" t="s">
        <v>105</v>
      </c>
      <c r="AV979" t="s">
        <v>106</v>
      </c>
      <c r="AW979">
        <v>1241</v>
      </c>
      <c r="AX979">
        <v>0</v>
      </c>
      <c r="AY979">
        <v>0</v>
      </c>
      <c r="AZ979">
        <v>1241</v>
      </c>
      <c r="BA979">
        <v>1</v>
      </c>
      <c r="BB979">
        <v>0</v>
      </c>
      <c r="BC979">
        <v>1</v>
      </c>
      <c r="BD979">
        <v>1</v>
      </c>
      <c r="BE979">
        <v>1</v>
      </c>
      <c r="BF979">
        <v>1</v>
      </c>
      <c r="BG979" t="s">
        <v>97</v>
      </c>
      <c r="BH979" s="1">
        <v>4</v>
      </c>
      <c r="BI979" t="s">
        <v>107</v>
      </c>
      <c r="BJ979" s="2">
        <v>0</v>
      </c>
      <c r="BK979" s="1">
        <f t="shared" si="63"/>
        <v>0</v>
      </c>
      <c r="BL979" t="s">
        <v>83</v>
      </c>
      <c r="BM979" t="s">
        <v>108</v>
      </c>
      <c r="BN979">
        <v>2007</v>
      </c>
      <c r="BO979" t="s">
        <v>157</v>
      </c>
      <c r="BP979">
        <v>2</v>
      </c>
      <c r="BQ979">
        <v>569</v>
      </c>
      <c r="BR979" t="s">
        <v>98</v>
      </c>
      <c r="BS979" t="s">
        <v>98</v>
      </c>
      <c r="BT979" t="s">
        <v>105</v>
      </c>
      <c r="BU979">
        <v>0</v>
      </c>
      <c r="BV979">
        <v>116</v>
      </c>
      <c r="BW979">
        <v>0</v>
      </c>
      <c r="BX979">
        <v>0</v>
      </c>
      <c r="BY979">
        <v>0</v>
      </c>
      <c r="BZ979">
        <v>0</v>
      </c>
      <c r="CA979" t="s">
        <v>83</v>
      </c>
      <c r="CB979" t="s">
        <v>83</v>
      </c>
      <c r="CC979" t="s">
        <v>83</v>
      </c>
      <c r="CD979">
        <v>0</v>
      </c>
      <c r="CE979">
        <v>11</v>
      </c>
      <c r="CF979">
        <v>2007</v>
      </c>
      <c r="CG979" t="s">
        <v>158</v>
      </c>
      <c r="CH979" t="s">
        <v>159</v>
      </c>
      <c r="CI979" s="3">
        <v>199900</v>
      </c>
    </row>
    <row r="980" spans="1:87" x14ac:dyDescent="0.3">
      <c r="A980" s="1">
        <v>979</v>
      </c>
      <c r="B980">
        <v>20</v>
      </c>
      <c r="C980" t="s">
        <v>81</v>
      </c>
      <c r="D980">
        <v>68</v>
      </c>
      <c r="E980" s="1">
        <v>9450</v>
      </c>
      <c r="F980" s="2" t="s">
        <v>82</v>
      </c>
      <c r="G980" s="1">
        <f t="shared" si="60"/>
        <v>1</v>
      </c>
      <c r="H980" t="s">
        <v>83</v>
      </c>
      <c r="I980" t="s">
        <v>84</v>
      </c>
      <c r="J980" t="s">
        <v>175</v>
      </c>
      <c r="K980" t="s">
        <v>86</v>
      </c>
      <c r="L980" t="s">
        <v>87</v>
      </c>
      <c r="M980" t="s">
        <v>194</v>
      </c>
      <c r="N980" t="s">
        <v>185</v>
      </c>
      <c r="O980" t="s">
        <v>90</v>
      </c>
      <c r="P980" t="s">
        <v>90</v>
      </c>
      <c r="Q980" t="s">
        <v>91</v>
      </c>
      <c r="R980" t="s">
        <v>115</v>
      </c>
      <c r="S980">
        <v>4</v>
      </c>
      <c r="T980">
        <v>5</v>
      </c>
      <c r="U980" s="2">
        <v>1954</v>
      </c>
      <c r="V980" s="2">
        <v>1954</v>
      </c>
      <c r="W980" s="1">
        <f t="shared" si="61"/>
        <v>68</v>
      </c>
      <c r="X980" s="1">
        <f t="shared" si="62"/>
        <v>68</v>
      </c>
      <c r="Y980" t="s">
        <v>93</v>
      </c>
      <c r="Z980" t="s">
        <v>94</v>
      </c>
      <c r="AA980" t="s">
        <v>116</v>
      </c>
      <c r="AB980" t="s">
        <v>116</v>
      </c>
      <c r="AC980" t="s">
        <v>117</v>
      </c>
      <c r="AE980">
        <v>0</v>
      </c>
      <c r="AF980" t="s">
        <v>98</v>
      </c>
      <c r="AG980" t="s">
        <v>98</v>
      </c>
      <c r="AH980" t="s">
        <v>118</v>
      </c>
      <c r="AI980" s="1">
        <f>VLOOKUP('Housing Data Set'!AH980, 'Look-Up Tab'!$B$3:$C$8,2,FALSE)</f>
        <v>2</v>
      </c>
      <c r="AJ980" t="s">
        <v>98</v>
      </c>
      <c r="AK980" t="s">
        <v>98</v>
      </c>
      <c r="AL980" t="s">
        <v>100</v>
      </c>
      <c r="AM980" t="s">
        <v>172</v>
      </c>
      <c r="AN980">
        <v>552</v>
      </c>
      <c r="AO980" t="s">
        <v>102</v>
      </c>
      <c r="AP980">
        <v>0</v>
      </c>
      <c r="AQ980">
        <v>342</v>
      </c>
      <c r="AR980">
        <v>894</v>
      </c>
      <c r="AS980" t="s">
        <v>103</v>
      </c>
      <c r="AT980" t="s">
        <v>104</v>
      </c>
      <c r="AU980" t="s">
        <v>105</v>
      </c>
      <c r="AV980" t="s">
        <v>106</v>
      </c>
      <c r="AW980">
        <v>894</v>
      </c>
      <c r="AX980">
        <v>0</v>
      </c>
      <c r="AY980">
        <v>0</v>
      </c>
      <c r="AZ980">
        <v>894</v>
      </c>
      <c r="BA980">
        <v>0</v>
      </c>
      <c r="BB980">
        <v>0</v>
      </c>
      <c r="BC980">
        <v>1</v>
      </c>
      <c r="BD980">
        <v>0</v>
      </c>
      <c r="BE980">
        <v>3</v>
      </c>
      <c r="BF980">
        <v>1</v>
      </c>
      <c r="BG980" t="s">
        <v>98</v>
      </c>
      <c r="BH980" s="1">
        <v>5</v>
      </c>
      <c r="BI980" t="s">
        <v>107</v>
      </c>
      <c r="BJ980" s="2">
        <v>0</v>
      </c>
      <c r="BK980" s="1">
        <f t="shared" si="63"/>
        <v>0</v>
      </c>
      <c r="BL980" t="s">
        <v>83</v>
      </c>
      <c r="BM980" t="s">
        <v>127</v>
      </c>
      <c r="BN980">
        <v>1999</v>
      </c>
      <c r="BO980" t="s">
        <v>102</v>
      </c>
      <c r="BP980">
        <v>2</v>
      </c>
      <c r="BQ980">
        <v>400</v>
      </c>
      <c r="BR980" t="s">
        <v>98</v>
      </c>
      <c r="BS980" t="s">
        <v>98</v>
      </c>
      <c r="BT980" t="s">
        <v>105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 t="s">
        <v>83</v>
      </c>
      <c r="CB980" t="s">
        <v>83</v>
      </c>
      <c r="CC980" t="s">
        <v>83</v>
      </c>
      <c r="CD980">
        <v>0</v>
      </c>
      <c r="CE980">
        <v>5</v>
      </c>
      <c r="CF980">
        <v>2007</v>
      </c>
      <c r="CG980" t="s">
        <v>110</v>
      </c>
      <c r="CH980" t="s">
        <v>128</v>
      </c>
      <c r="CI980" s="3">
        <v>110000</v>
      </c>
    </row>
    <row r="981" spans="1:87" x14ac:dyDescent="0.3">
      <c r="A981" s="1">
        <v>980</v>
      </c>
      <c r="B981">
        <v>20</v>
      </c>
      <c r="C981" t="s">
        <v>81</v>
      </c>
      <c r="D981">
        <v>80</v>
      </c>
      <c r="E981" s="1">
        <v>8816</v>
      </c>
      <c r="F981" s="2" t="s">
        <v>82</v>
      </c>
      <c r="G981" s="1">
        <f t="shared" si="60"/>
        <v>1</v>
      </c>
      <c r="H981" t="s">
        <v>83</v>
      </c>
      <c r="I981" t="s">
        <v>84</v>
      </c>
      <c r="J981" t="s">
        <v>85</v>
      </c>
      <c r="K981" t="s">
        <v>86</v>
      </c>
      <c r="L981" t="s">
        <v>122</v>
      </c>
      <c r="M981" t="s">
        <v>88</v>
      </c>
      <c r="N981" t="s">
        <v>151</v>
      </c>
      <c r="O981" t="s">
        <v>114</v>
      </c>
      <c r="P981" t="s">
        <v>90</v>
      </c>
      <c r="Q981" t="s">
        <v>91</v>
      </c>
      <c r="R981" t="s">
        <v>115</v>
      </c>
      <c r="S981">
        <v>5</v>
      </c>
      <c r="T981">
        <v>6</v>
      </c>
      <c r="U981" s="2">
        <v>1963</v>
      </c>
      <c r="V981" s="2">
        <v>1963</v>
      </c>
      <c r="W981" s="1">
        <f t="shared" si="61"/>
        <v>59</v>
      </c>
      <c r="X981" s="1">
        <f t="shared" si="62"/>
        <v>59</v>
      </c>
      <c r="Y981" t="s">
        <v>93</v>
      </c>
      <c r="Z981" t="s">
        <v>94</v>
      </c>
      <c r="AA981" t="s">
        <v>95</v>
      </c>
      <c r="AB981" t="s">
        <v>95</v>
      </c>
      <c r="AC981" t="s">
        <v>117</v>
      </c>
      <c r="AE981">
        <v>0</v>
      </c>
      <c r="AF981" t="s">
        <v>98</v>
      </c>
      <c r="AG981" t="s">
        <v>98</v>
      </c>
      <c r="AH981" t="s">
        <v>99</v>
      </c>
      <c r="AI981" s="1">
        <f>VLOOKUP('Housing Data Set'!AH981, 'Look-Up Tab'!$B$3:$C$8,2,FALSE)</f>
        <v>3</v>
      </c>
      <c r="AJ981" t="s">
        <v>98</v>
      </c>
      <c r="AK981" t="s">
        <v>98</v>
      </c>
      <c r="AL981" t="s">
        <v>100</v>
      </c>
      <c r="AM981" t="s">
        <v>153</v>
      </c>
      <c r="AN981">
        <v>651</v>
      </c>
      <c r="AO981" t="s">
        <v>102</v>
      </c>
      <c r="AP981">
        <v>0</v>
      </c>
      <c r="AQ981">
        <v>470</v>
      </c>
      <c r="AR981">
        <v>1121</v>
      </c>
      <c r="AS981" t="s">
        <v>103</v>
      </c>
      <c r="AT981" t="s">
        <v>98</v>
      </c>
      <c r="AU981" t="s">
        <v>105</v>
      </c>
      <c r="AV981" t="s">
        <v>106</v>
      </c>
      <c r="AW981">
        <v>1121</v>
      </c>
      <c r="AX981">
        <v>0</v>
      </c>
      <c r="AY981">
        <v>0</v>
      </c>
      <c r="AZ981">
        <v>1121</v>
      </c>
      <c r="BA981">
        <v>1</v>
      </c>
      <c r="BB981">
        <v>0</v>
      </c>
      <c r="BC981">
        <v>1</v>
      </c>
      <c r="BD981">
        <v>0</v>
      </c>
      <c r="BE981">
        <v>3</v>
      </c>
      <c r="BF981">
        <v>1</v>
      </c>
      <c r="BG981" t="s">
        <v>98</v>
      </c>
      <c r="BH981" s="1">
        <v>5</v>
      </c>
      <c r="BI981" t="s">
        <v>107</v>
      </c>
      <c r="BJ981" s="2">
        <v>0</v>
      </c>
      <c r="BK981" s="1">
        <f t="shared" si="63"/>
        <v>0</v>
      </c>
      <c r="BL981" t="s">
        <v>83</v>
      </c>
      <c r="BM981" t="s">
        <v>127</v>
      </c>
      <c r="BN981">
        <v>1963</v>
      </c>
      <c r="BO981" t="s">
        <v>102</v>
      </c>
      <c r="BP981">
        <v>2</v>
      </c>
      <c r="BQ981">
        <v>480</v>
      </c>
      <c r="BR981" t="s">
        <v>98</v>
      </c>
      <c r="BS981" t="s">
        <v>98</v>
      </c>
      <c r="BT981" t="s">
        <v>105</v>
      </c>
      <c r="BU981">
        <v>0</v>
      </c>
      <c r="BV981">
        <v>80</v>
      </c>
      <c r="BW981">
        <v>0</v>
      </c>
      <c r="BX981">
        <v>0</v>
      </c>
      <c r="BY981">
        <v>0</v>
      </c>
      <c r="BZ981">
        <v>0</v>
      </c>
      <c r="CA981" t="s">
        <v>83</v>
      </c>
      <c r="CB981" t="s">
        <v>134</v>
      </c>
      <c r="CC981" t="s">
        <v>83</v>
      </c>
      <c r="CD981">
        <v>0</v>
      </c>
      <c r="CE981">
        <v>6</v>
      </c>
      <c r="CF981">
        <v>2009</v>
      </c>
      <c r="CG981" t="s">
        <v>110</v>
      </c>
      <c r="CH981" t="s">
        <v>111</v>
      </c>
      <c r="CI981" s="3">
        <v>139000</v>
      </c>
    </row>
    <row r="982" spans="1:87" x14ac:dyDescent="0.3">
      <c r="A982" s="1">
        <v>981</v>
      </c>
      <c r="B982">
        <v>85</v>
      </c>
      <c r="C982" t="s">
        <v>81</v>
      </c>
      <c r="D982" t="s">
        <v>83</v>
      </c>
      <c r="E982" s="1">
        <v>12122</v>
      </c>
      <c r="F982" s="2" t="s">
        <v>82</v>
      </c>
      <c r="G982" s="1">
        <f t="shared" si="60"/>
        <v>1</v>
      </c>
      <c r="H982" t="s">
        <v>83</v>
      </c>
      <c r="I982" t="s">
        <v>120</v>
      </c>
      <c r="J982" t="s">
        <v>85</v>
      </c>
      <c r="K982" t="s">
        <v>86</v>
      </c>
      <c r="L982" t="s">
        <v>122</v>
      </c>
      <c r="M982" t="s">
        <v>88</v>
      </c>
      <c r="N982" t="s">
        <v>162</v>
      </c>
      <c r="O982" t="s">
        <v>90</v>
      </c>
      <c r="P982" t="s">
        <v>90</v>
      </c>
      <c r="Q982" t="s">
        <v>91</v>
      </c>
      <c r="R982" t="s">
        <v>191</v>
      </c>
      <c r="S982">
        <v>7</v>
      </c>
      <c r="T982">
        <v>9</v>
      </c>
      <c r="U982" s="2">
        <v>1961</v>
      </c>
      <c r="V982" s="2">
        <v>2007</v>
      </c>
      <c r="W982" s="1">
        <f t="shared" si="61"/>
        <v>61</v>
      </c>
      <c r="X982" s="1">
        <f t="shared" si="62"/>
        <v>15</v>
      </c>
      <c r="Y982" t="s">
        <v>93</v>
      </c>
      <c r="Z982" t="s">
        <v>94</v>
      </c>
      <c r="AA982" t="s">
        <v>180</v>
      </c>
      <c r="AB982" t="s">
        <v>181</v>
      </c>
      <c r="AC982" t="s">
        <v>137</v>
      </c>
      <c r="AE982">
        <v>210</v>
      </c>
      <c r="AF982" t="s">
        <v>104</v>
      </c>
      <c r="AG982" t="s">
        <v>98</v>
      </c>
      <c r="AH982" t="s">
        <v>118</v>
      </c>
      <c r="AI982" s="1">
        <f>VLOOKUP('Housing Data Set'!AH982, 'Look-Up Tab'!$B$3:$C$8,2,FALSE)</f>
        <v>2</v>
      </c>
      <c r="AJ982" t="s">
        <v>98</v>
      </c>
      <c r="AK982" t="s">
        <v>98</v>
      </c>
      <c r="AL982" t="s">
        <v>130</v>
      </c>
      <c r="AM982" t="s">
        <v>119</v>
      </c>
      <c r="AN982">
        <v>867</v>
      </c>
      <c r="AO982" t="s">
        <v>102</v>
      </c>
      <c r="AP982">
        <v>0</v>
      </c>
      <c r="AQ982">
        <v>77</v>
      </c>
      <c r="AR982">
        <v>944</v>
      </c>
      <c r="AS982" t="s">
        <v>103</v>
      </c>
      <c r="AT982" t="s">
        <v>97</v>
      </c>
      <c r="AU982" t="s">
        <v>105</v>
      </c>
      <c r="AV982" t="s">
        <v>106</v>
      </c>
      <c r="AW982">
        <v>999</v>
      </c>
      <c r="AX982">
        <v>0</v>
      </c>
      <c r="AY982">
        <v>0</v>
      </c>
      <c r="AZ982">
        <v>999</v>
      </c>
      <c r="BA982">
        <v>1</v>
      </c>
      <c r="BB982">
        <v>0</v>
      </c>
      <c r="BC982">
        <v>1</v>
      </c>
      <c r="BD982">
        <v>0</v>
      </c>
      <c r="BE982">
        <v>3</v>
      </c>
      <c r="BF982">
        <v>1</v>
      </c>
      <c r="BG982" t="s">
        <v>104</v>
      </c>
      <c r="BH982" s="1">
        <v>6</v>
      </c>
      <c r="BI982" t="s">
        <v>107</v>
      </c>
      <c r="BJ982" s="2">
        <v>0</v>
      </c>
      <c r="BK982" s="1">
        <f t="shared" si="63"/>
        <v>0</v>
      </c>
      <c r="BL982" t="s">
        <v>83</v>
      </c>
      <c r="BM982" t="s">
        <v>108</v>
      </c>
      <c r="BN982">
        <v>1961</v>
      </c>
      <c r="BO982" t="s">
        <v>109</v>
      </c>
      <c r="BP982">
        <v>2</v>
      </c>
      <c r="BQ982">
        <v>588</v>
      </c>
      <c r="BR982" t="s">
        <v>98</v>
      </c>
      <c r="BS982" t="s">
        <v>98</v>
      </c>
      <c r="BT982" t="s">
        <v>105</v>
      </c>
      <c r="BU982">
        <v>144</v>
      </c>
      <c r="BV982">
        <v>76</v>
      </c>
      <c r="BW982">
        <v>0</v>
      </c>
      <c r="BX982">
        <v>0</v>
      </c>
      <c r="BY982">
        <v>0</v>
      </c>
      <c r="BZ982">
        <v>0</v>
      </c>
      <c r="CA982" t="s">
        <v>83</v>
      </c>
      <c r="CB982" t="s">
        <v>83</v>
      </c>
      <c r="CC982" t="s">
        <v>83</v>
      </c>
      <c r="CD982">
        <v>0</v>
      </c>
      <c r="CE982">
        <v>7</v>
      </c>
      <c r="CF982">
        <v>2008</v>
      </c>
      <c r="CG982" t="s">
        <v>110</v>
      </c>
      <c r="CH982" t="s">
        <v>111</v>
      </c>
      <c r="CI982" s="3">
        <v>178400</v>
      </c>
    </row>
    <row r="983" spans="1:87" x14ac:dyDescent="0.3">
      <c r="A983" s="1">
        <v>982</v>
      </c>
      <c r="B983">
        <v>60</v>
      </c>
      <c r="C983" t="s">
        <v>81</v>
      </c>
      <c r="D983">
        <v>98</v>
      </c>
      <c r="E983" s="1">
        <v>12203</v>
      </c>
      <c r="F983" s="2" t="s">
        <v>82</v>
      </c>
      <c r="G983" s="1">
        <f t="shared" si="60"/>
        <v>1</v>
      </c>
      <c r="H983" t="s">
        <v>83</v>
      </c>
      <c r="I983" t="s">
        <v>120</v>
      </c>
      <c r="J983" t="s">
        <v>85</v>
      </c>
      <c r="K983" t="s">
        <v>86</v>
      </c>
      <c r="L983" t="s">
        <v>122</v>
      </c>
      <c r="M983" t="s">
        <v>88</v>
      </c>
      <c r="N983" t="s">
        <v>129</v>
      </c>
      <c r="O983" t="s">
        <v>90</v>
      </c>
      <c r="P983" t="s">
        <v>90</v>
      </c>
      <c r="Q983" t="s">
        <v>91</v>
      </c>
      <c r="R983" t="s">
        <v>92</v>
      </c>
      <c r="S983">
        <v>8</v>
      </c>
      <c r="T983">
        <v>5</v>
      </c>
      <c r="U983" s="2">
        <v>1998</v>
      </c>
      <c r="V983" s="2">
        <v>1999</v>
      </c>
      <c r="W983" s="1">
        <f t="shared" si="61"/>
        <v>24</v>
      </c>
      <c r="X983" s="1">
        <f t="shared" si="62"/>
        <v>23</v>
      </c>
      <c r="Y983" t="s">
        <v>152</v>
      </c>
      <c r="Z983" t="s">
        <v>94</v>
      </c>
      <c r="AA983" t="s">
        <v>95</v>
      </c>
      <c r="AB983" t="s">
        <v>95</v>
      </c>
      <c r="AC983" t="s">
        <v>96</v>
      </c>
      <c r="AE983">
        <v>975</v>
      </c>
      <c r="AF983" t="s">
        <v>97</v>
      </c>
      <c r="AG983" t="s">
        <v>98</v>
      </c>
      <c r="AH983" t="s">
        <v>99</v>
      </c>
      <c r="AI983" s="1">
        <f>VLOOKUP('Housing Data Set'!AH983, 'Look-Up Tab'!$B$3:$C$8,2,FALSE)</f>
        <v>3</v>
      </c>
      <c r="AJ983" t="s">
        <v>97</v>
      </c>
      <c r="AK983" t="s">
        <v>98</v>
      </c>
      <c r="AL983" t="s">
        <v>100</v>
      </c>
      <c r="AM983" t="s">
        <v>101</v>
      </c>
      <c r="AN983">
        <v>854</v>
      </c>
      <c r="AO983" t="s">
        <v>102</v>
      </c>
      <c r="AP983">
        <v>0</v>
      </c>
      <c r="AQ983">
        <v>371</v>
      </c>
      <c r="AR983">
        <v>1225</v>
      </c>
      <c r="AS983" t="s">
        <v>103</v>
      </c>
      <c r="AT983" t="s">
        <v>104</v>
      </c>
      <c r="AU983" t="s">
        <v>105</v>
      </c>
      <c r="AV983" t="s">
        <v>106</v>
      </c>
      <c r="AW983">
        <v>1276</v>
      </c>
      <c r="AX983">
        <v>1336</v>
      </c>
      <c r="AY983">
        <v>0</v>
      </c>
      <c r="AZ983">
        <v>2612</v>
      </c>
      <c r="BA983">
        <v>1</v>
      </c>
      <c r="BB983">
        <v>0</v>
      </c>
      <c r="BC983">
        <v>2</v>
      </c>
      <c r="BD983">
        <v>1</v>
      </c>
      <c r="BE983">
        <v>4</v>
      </c>
      <c r="BF983">
        <v>1</v>
      </c>
      <c r="BG983" t="s">
        <v>97</v>
      </c>
      <c r="BH983" s="1">
        <v>8</v>
      </c>
      <c r="BI983" t="s">
        <v>107</v>
      </c>
      <c r="BJ983" s="2">
        <v>1</v>
      </c>
      <c r="BK983" s="1">
        <f t="shared" si="63"/>
        <v>1</v>
      </c>
      <c r="BL983" t="s">
        <v>98</v>
      </c>
      <c r="BM983" t="s">
        <v>108</v>
      </c>
      <c r="BN983">
        <v>1998</v>
      </c>
      <c r="BO983" t="s">
        <v>157</v>
      </c>
      <c r="BP983">
        <v>3</v>
      </c>
      <c r="BQ983">
        <v>676</v>
      </c>
      <c r="BR983" t="s">
        <v>98</v>
      </c>
      <c r="BS983" t="s">
        <v>98</v>
      </c>
      <c r="BT983" t="s">
        <v>105</v>
      </c>
      <c r="BU983">
        <v>250</v>
      </c>
      <c r="BV983">
        <v>0</v>
      </c>
      <c r="BW983">
        <v>0</v>
      </c>
      <c r="BX983">
        <v>0</v>
      </c>
      <c r="BY983">
        <v>0</v>
      </c>
      <c r="BZ983">
        <v>0</v>
      </c>
      <c r="CA983" t="s">
        <v>83</v>
      </c>
      <c r="CB983" t="s">
        <v>83</v>
      </c>
      <c r="CC983" t="s">
        <v>83</v>
      </c>
      <c r="CD983">
        <v>0</v>
      </c>
      <c r="CE983">
        <v>7</v>
      </c>
      <c r="CF983">
        <v>2009</v>
      </c>
      <c r="CG983" t="s">
        <v>110</v>
      </c>
      <c r="CH983" t="s">
        <v>111</v>
      </c>
      <c r="CI983" s="3">
        <v>336000</v>
      </c>
    </row>
    <row r="984" spans="1:87" x14ac:dyDescent="0.3">
      <c r="A984" s="1">
        <v>983</v>
      </c>
      <c r="B984">
        <v>20</v>
      </c>
      <c r="C984" t="s">
        <v>81</v>
      </c>
      <c r="D984">
        <v>43</v>
      </c>
      <c r="E984" s="1">
        <v>3182</v>
      </c>
      <c r="F984" s="2" t="s">
        <v>82</v>
      </c>
      <c r="G984" s="1">
        <f t="shared" si="60"/>
        <v>1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88</v>
      </c>
      <c r="N984" t="s">
        <v>227</v>
      </c>
      <c r="O984" t="s">
        <v>90</v>
      </c>
      <c r="P984" t="s">
        <v>90</v>
      </c>
      <c r="Q984" t="s">
        <v>91</v>
      </c>
      <c r="R984" t="s">
        <v>115</v>
      </c>
      <c r="S984">
        <v>7</v>
      </c>
      <c r="T984">
        <v>5</v>
      </c>
      <c r="U984" s="2">
        <v>2007</v>
      </c>
      <c r="V984" s="2">
        <v>2007</v>
      </c>
      <c r="W984" s="1">
        <f t="shared" si="61"/>
        <v>15</v>
      </c>
      <c r="X984" s="1">
        <f t="shared" si="62"/>
        <v>15</v>
      </c>
      <c r="Y984" t="s">
        <v>93</v>
      </c>
      <c r="Z984" t="s">
        <v>94</v>
      </c>
      <c r="AA984" t="s">
        <v>95</v>
      </c>
      <c r="AB984" t="s">
        <v>95</v>
      </c>
      <c r="AC984" t="s">
        <v>96</v>
      </c>
      <c r="AE984">
        <v>16</v>
      </c>
      <c r="AF984" t="s">
        <v>97</v>
      </c>
      <c r="AG984" t="s">
        <v>98</v>
      </c>
      <c r="AH984" t="s">
        <v>99</v>
      </c>
      <c r="AI984" s="1">
        <f>VLOOKUP('Housing Data Set'!AH984, 'Look-Up Tab'!$B$3:$C$8,2,FALSE)</f>
        <v>3</v>
      </c>
      <c r="AJ984" t="s">
        <v>97</v>
      </c>
      <c r="AK984" t="s">
        <v>98</v>
      </c>
      <c r="AL984" t="s">
        <v>130</v>
      </c>
      <c r="AM984" t="s">
        <v>102</v>
      </c>
      <c r="AN984">
        <v>0</v>
      </c>
      <c r="AO984" t="s">
        <v>102</v>
      </c>
      <c r="AP984">
        <v>0</v>
      </c>
      <c r="AQ984">
        <v>1266</v>
      </c>
      <c r="AR984">
        <v>1266</v>
      </c>
      <c r="AS984" t="s">
        <v>103</v>
      </c>
      <c r="AT984" t="s">
        <v>104</v>
      </c>
      <c r="AU984" t="s">
        <v>105</v>
      </c>
      <c r="AV984" t="s">
        <v>106</v>
      </c>
      <c r="AW984">
        <v>1266</v>
      </c>
      <c r="AX984">
        <v>0</v>
      </c>
      <c r="AY984">
        <v>0</v>
      </c>
      <c r="AZ984">
        <v>1266</v>
      </c>
      <c r="BA984">
        <v>0</v>
      </c>
      <c r="BB984">
        <v>0</v>
      </c>
      <c r="BC984">
        <v>2</v>
      </c>
      <c r="BD984">
        <v>0</v>
      </c>
      <c r="BE984">
        <v>2</v>
      </c>
      <c r="BF984">
        <v>1</v>
      </c>
      <c r="BG984" t="s">
        <v>97</v>
      </c>
      <c r="BH984" s="1">
        <v>6</v>
      </c>
      <c r="BI984" t="s">
        <v>107</v>
      </c>
      <c r="BJ984" s="2">
        <v>1</v>
      </c>
      <c r="BK984" s="1">
        <f t="shared" si="63"/>
        <v>1</v>
      </c>
      <c r="BL984" t="s">
        <v>97</v>
      </c>
      <c r="BM984" t="s">
        <v>108</v>
      </c>
      <c r="BN984">
        <v>2007</v>
      </c>
      <c r="BO984" t="s">
        <v>157</v>
      </c>
      <c r="BP984">
        <v>2</v>
      </c>
      <c r="BQ984">
        <v>388</v>
      </c>
      <c r="BR984" t="s">
        <v>98</v>
      </c>
      <c r="BS984" t="s">
        <v>98</v>
      </c>
      <c r="BT984" t="s">
        <v>105</v>
      </c>
      <c r="BU984">
        <v>100</v>
      </c>
      <c r="BV984">
        <v>16</v>
      </c>
      <c r="BW984">
        <v>0</v>
      </c>
      <c r="BX984">
        <v>0</v>
      </c>
      <c r="BY984">
        <v>0</v>
      </c>
      <c r="BZ984">
        <v>0</v>
      </c>
      <c r="CA984" t="s">
        <v>83</v>
      </c>
      <c r="CB984" t="s">
        <v>83</v>
      </c>
      <c r="CC984" t="s">
        <v>83</v>
      </c>
      <c r="CD984">
        <v>0</v>
      </c>
      <c r="CE984">
        <v>3</v>
      </c>
      <c r="CF984">
        <v>2008</v>
      </c>
      <c r="CG984" t="s">
        <v>110</v>
      </c>
      <c r="CH984" t="s">
        <v>111</v>
      </c>
      <c r="CI984" s="3">
        <v>159895</v>
      </c>
    </row>
    <row r="985" spans="1:87" x14ac:dyDescent="0.3">
      <c r="A985" s="1">
        <v>984</v>
      </c>
      <c r="B985">
        <v>60</v>
      </c>
      <c r="C985" t="s">
        <v>81</v>
      </c>
      <c r="D985" t="s">
        <v>83</v>
      </c>
      <c r="E985" s="1">
        <v>11250</v>
      </c>
      <c r="F985" s="2" t="s">
        <v>82</v>
      </c>
      <c r="G985" s="1">
        <f t="shared" si="60"/>
        <v>1</v>
      </c>
      <c r="H985" t="s">
        <v>83</v>
      </c>
      <c r="I985" t="s">
        <v>84</v>
      </c>
      <c r="J985" t="s">
        <v>85</v>
      </c>
      <c r="K985" t="s">
        <v>86</v>
      </c>
      <c r="L985" t="s">
        <v>122</v>
      </c>
      <c r="M985" t="s">
        <v>88</v>
      </c>
      <c r="N985" t="s">
        <v>89</v>
      </c>
      <c r="O985" t="s">
        <v>90</v>
      </c>
      <c r="P985" t="s">
        <v>90</v>
      </c>
      <c r="Q985" t="s">
        <v>91</v>
      </c>
      <c r="R985" t="s">
        <v>92</v>
      </c>
      <c r="S985">
        <v>8</v>
      </c>
      <c r="T985">
        <v>5</v>
      </c>
      <c r="U985" s="2">
        <v>2002</v>
      </c>
      <c r="V985" s="2">
        <v>2002</v>
      </c>
      <c r="W985" s="1">
        <f t="shared" si="61"/>
        <v>20</v>
      </c>
      <c r="X985" s="1">
        <f t="shared" si="62"/>
        <v>20</v>
      </c>
      <c r="Y985" t="s">
        <v>93</v>
      </c>
      <c r="Z985" t="s">
        <v>94</v>
      </c>
      <c r="AA985" t="s">
        <v>180</v>
      </c>
      <c r="AB985" t="s">
        <v>181</v>
      </c>
      <c r="AC985" t="s">
        <v>117</v>
      </c>
      <c r="AE985">
        <v>0</v>
      </c>
      <c r="AF985" t="s">
        <v>97</v>
      </c>
      <c r="AG985" t="s">
        <v>98</v>
      </c>
      <c r="AH985" t="s">
        <v>99</v>
      </c>
      <c r="AI985" s="1">
        <f>VLOOKUP('Housing Data Set'!AH985, 'Look-Up Tab'!$B$3:$C$8,2,FALSE)</f>
        <v>3</v>
      </c>
      <c r="AJ985" t="s">
        <v>97</v>
      </c>
      <c r="AK985" t="s">
        <v>98</v>
      </c>
      <c r="AL985" t="s">
        <v>121</v>
      </c>
      <c r="AM985" t="s">
        <v>102</v>
      </c>
      <c r="AN985">
        <v>0</v>
      </c>
      <c r="AO985" t="s">
        <v>102</v>
      </c>
      <c r="AP985">
        <v>0</v>
      </c>
      <c r="AQ985">
        <v>1128</v>
      </c>
      <c r="AR985">
        <v>1128</v>
      </c>
      <c r="AS985" t="s">
        <v>103</v>
      </c>
      <c r="AT985" t="s">
        <v>104</v>
      </c>
      <c r="AU985" t="s">
        <v>105</v>
      </c>
      <c r="AV985" t="s">
        <v>106</v>
      </c>
      <c r="AW985">
        <v>1149</v>
      </c>
      <c r="AX985">
        <v>1141</v>
      </c>
      <c r="AY985">
        <v>0</v>
      </c>
      <c r="AZ985">
        <v>2290</v>
      </c>
      <c r="BA985">
        <v>0</v>
      </c>
      <c r="BB985">
        <v>0</v>
      </c>
      <c r="BC985">
        <v>2</v>
      </c>
      <c r="BD985">
        <v>1</v>
      </c>
      <c r="BE985">
        <v>4</v>
      </c>
      <c r="BF985">
        <v>1</v>
      </c>
      <c r="BG985" t="s">
        <v>97</v>
      </c>
      <c r="BH985" s="1">
        <v>9</v>
      </c>
      <c r="BI985" t="s">
        <v>107</v>
      </c>
      <c r="BJ985" s="2">
        <v>1</v>
      </c>
      <c r="BK985" s="1">
        <f t="shared" si="63"/>
        <v>1</v>
      </c>
      <c r="BL985" t="s">
        <v>97</v>
      </c>
      <c r="BM985" t="s">
        <v>108</v>
      </c>
      <c r="BN985">
        <v>2002</v>
      </c>
      <c r="BO985" t="s">
        <v>102</v>
      </c>
      <c r="BP985">
        <v>2</v>
      </c>
      <c r="BQ985">
        <v>779</v>
      </c>
      <c r="BR985" t="s">
        <v>98</v>
      </c>
      <c r="BS985" t="s">
        <v>98</v>
      </c>
      <c r="BT985" t="s">
        <v>105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 t="s">
        <v>83</v>
      </c>
      <c r="CB985" t="s">
        <v>83</v>
      </c>
      <c r="CC985" t="s">
        <v>83</v>
      </c>
      <c r="CD985">
        <v>0</v>
      </c>
      <c r="CE985">
        <v>5</v>
      </c>
      <c r="CF985">
        <v>2008</v>
      </c>
      <c r="CG985" t="s">
        <v>110</v>
      </c>
      <c r="CH985" t="s">
        <v>111</v>
      </c>
      <c r="CI985" s="3">
        <v>255900</v>
      </c>
    </row>
    <row r="986" spans="1:87" x14ac:dyDescent="0.3">
      <c r="A986" s="1">
        <v>985</v>
      </c>
      <c r="B986">
        <v>90</v>
      </c>
      <c r="C986" t="s">
        <v>81</v>
      </c>
      <c r="D986">
        <v>75</v>
      </c>
      <c r="E986" s="1">
        <v>10125</v>
      </c>
      <c r="F986" s="2" t="s">
        <v>82</v>
      </c>
      <c r="G986" s="1">
        <f t="shared" si="60"/>
        <v>1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88</v>
      </c>
      <c r="N986" t="s">
        <v>131</v>
      </c>
      <c r="O986" t="s">
        <v>90</v>
      </c>
      <c r="P986" t="s">
        <v>90</v>
      </c>
      <c r="Q986" t="s">
        <v>167</v>
      </c>
      <c r="R986" t="s">
        <v>132</v>
      </c>
      <c r="S986">
        <v>5</v>
      </c>
      <c r="T986">
        <v>5</v>
      </c>
      <c r="U986" s="2">
        <v>1977</v>
      </c>
      <c r="V986" s="2">
        <v>1977</v>
      </c>
      <c r="W986" s="1">
        <f t="shared" si="61"/>
        <v>45</v>
      </c>
      <c r="X986" s="1">
        <f t="shared" si="62"/>
        <v>45</v>
      </c>
      <c r="Y986" t="s">
        <v>93</v>
      </c>
      <c r="Z986" t="s">
        <v>94</v>
      </c>
      <c r="AA986" t="s">
        <v>161</v>
      </c>
      <c r="AB986" t="s">
        <v>161</v>
      </c>
      <c r="AC986" t="s">
        <v>117</v>
      </c>
      <c r="AE986">
        <v>0</v>
      </c>
      <c r="AF986" t="s">
        <v>98</v>
      </c>
      <c r="AG986" t="s">
        <v>98</v>
      </c>
      <c r="AH986" t="s">
        <v>118</v>
      </c>
      <c r="AI986" s="1">
        <f>VLOOKUP('Housing Data Set'!AH986, 'Look-Up Tab'!$B$3:$C$8,2,FALSE)</f>
        <v>2</v>
      </c>
      <c r="AJ986" t="s">
        <v>83</v>
      </c>
      <c r="AK986" t="s">
        <v>83</v>
      </c>
      <c r="AL986" t="s">
        <v>83</v>
      </c>
      <c r="AM986" t="s">
        <v>83</v>
      </c>
      <c r="AN986">
        <v>0</v>
      </c>
      <c r="AO986" t="s">
        <v>83</v>
      </c>
      <c r="AP986">
        <v>0</v>
      </c>
      <c r="AQ986">
        <v>0</v>
      </c>
      <c r="AR986">
        <v>0</v>
      </c>
      <c r="AS986" t="s">
        <v>103</v>
      </c>
      <c r="AT986" t="s">
        <v>98</v>
      </c>
      <c r="AU986" t="s">
        <v>105</v>
      </c>
      <c r="AV986" t="s">
        <v>106</v>
      </c>
      <c r="AW986">
        <v>1302</v>
      </c>
      <c r="AX986">
        <v>432</v>
      </c>
      <c r="AY986">
        <v>0</v>
      </c>
      <c r="AZ986">
        <v>1734</v>
      </c>
      <c r="BA986">
        <v>0</v>
      </c>
      <c r="BB986">
        <v>0</v>
      </c>
      <c r="BC986">
        <v>2</v>
      </c>
      <c r="BD986">
        <v>0</v>
      </c>
      <c r="BE986">
        <v>4</v>
      </c>
      <c r="BF986">
        <v>2</v>
      </c>
      <c r="BG986" t="s">
        <v>97</v>
      </c>
      <c r="BH986" s="1">
        <v>8</v>
      </c>
      <c r="BI986" t="s">
        <v>107</v>
      </c>
      <c r="BJ986" s="2">
        <v>0</v>
      </c>
      <c r="BK986" s="1">
        <f t="shared" si="63"/>
        <v>0</v>
      </c>
      <c r="BL986" t="s">
        <v>83</v>
      </c>
      <c r="BM986" t="s">
        <v>108</v>
      </c>
      <c r="BN986">
        <v>1977</v>
      </c>
      <c r="BO986" t="s">
        <v>102</v>
      </c>
      <c r="BP986">
        <v>2</v>
      </c>
      <c r="BQ986">
        <v>539</v>
      </c>
      <c r="BR986" t="s">
        <v>98</v>
      </c>
      <c r="BS986" t="s">
        <v>98</v>
      </c>
      <c r="BT986" t="s">
        <v>105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 t="s">
        <v>83</v>
      </c>
      <c r="CB986" t="s">
        <v>83</v>
      </c>
      <c r="CC986" t="s">
        <v>83</v>
      </c>
      <c r="CD986">
        <v>0</v>
      </c>
      <c r="CE986">
        <v>8</v>
      </c>
      <c r="CF986">
        <v>2009</v>
      </c>
      <c r="CG986" t="s">
        <v>173</v>
      </c>
      <c r="CH986" t="s">
        <v>111</v>
      </c>
      <c r="CI986" s="3">
        <v>126000</v>
      </c>
    </row>
    <row r="987" spans="1:87" x14ac:dyDescent="0.3">
      <c r="A987" s="1">
        <v>986</v>
      </c>
      <c r="B987">
        <v>190</v>
      </c>
      <c r="C987" t="s">
        <v>81</v>
      </c>
      <c r="D987">
        <v>68</v>
      </c>
      <c r="E987" s="1">
        <v>10880</v>
      </c>
      <c r="F987" s="2" t="s">
        <v>82</v>
      </c>
      <c r="G987" s="1">
        <f t="shared" si="60"/>
        <v>1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88</v>
      </c>
      <c r="N987" t="s">
        <v>185</v>
      </c>
      <c r="O987" t="s">
        <v>90</v>
      </c>
      <c r="P987" t="s">
        <v>90</v>
      </c>
      <c r="Q987" t="s">
        <v>149</v>
      </c>
      <c r="R987" t="s">
        <v>115</v>
      </c>
      <c r="S987">
        <v>5</v>
      </c>
      <c r="T987">
        <v>5</v>
      </c>
      <c r="U987" s="2">
        <v>1950</v>
      </c>
      <c r="V987" s="2">
        <v>1950</v>
      </c>
      <c r="W987" s="1">
        <f t="shared" si="61"/>
        <v>72</v>
      </c>
      <c r="X987" s="1">
        <f t="shared" si="62"/>
        <v>72</v>
      </c>
      <c r="Y987" t="s">
        <v>93</v>
      </c>
      <c r="Z987" t="s">
        <v>94</v>
      </c>
      <c r="AA987" t="s">
        <v>116</v>
      </c>
      <c r="AB987" t="s">
        <v>116</v>
      </c>
      <c r="AC987" t="s">
        <v>117</v>
      </c>
      <c r="AE987">
        <v>0</v>
      </c>
      <c r="AF987" t="s">
        <v>98</v>
      </c>
      <c r="AG987" t="s">
        <v>98</v>
      </c>
      <c r="AH987" t="s">
        <v>118</v>
      </c>
      <c r="AI987" s="1">
        <f>VLOOKUP('Housing Data Set'!AH987, 'Look-Up Tab'!$B$3:$C$8,2,FALSE)</f>
        <v>2</v>
      </c>
      <c r="AJ987" t="s">
        <v>98</v>
      </c>
      <c r="AK987" t="s">
        <v>98</v>
      </c>
      <c r="AL987" t="s">
        <v>100</v>
      </c>
      <c r="AM987" t="s">
        <v>119</v>
      </c>
      <c r="AN987">
        <v>1040</v>
      </c>
      <c r="AO987" t="s">
        <v>102</v>
      </c>
      <c r="AP987">
        <v>0</v>
      </c>
      <c r="AQ987">
        <v>124</v>
      </c>
      <c r="AR987">
        <v>1164</v>
      </c>
      <c r="AS987" t="s">
        <v>206</v>
      </c>
      <c r="AT987" t="s">
        <v>98</v>
      </c>
      <c r="AU987" t="s">
        <v>177</v>
      </c>
      <c r="AV987" t="s">
        <v>106</v>
      </c>
      <c r="AW987">
        <v>1164</v>
      </c>
      <c r="AX987">
        <v>0</v>
      </c>
      <c r="AY987">
        <v>0</v>
      </c>
      <c r="AZ987">
        <v>1164</v>
      </c>
      <c r="BA987">
        <v>1</v>
      </c>
      <c r="BB987">
        <v>0</v>
      </c>
      <c r="BC987">
        <v>1</v>
      </c>
      <c r="BD987">
        <v>0</v>
      </c>
      <c r="BE987">
        <v>3</v>
      </c>
      <c r="BF987">
        <v>1</v>
      </c>
      <c r="BG987" t="s">
        <v>98</v>
      </c>
      <c r="BH987" s="1">
        <v>5</v>
      </c>
      <c r="BI987" t="s">
        <v>107</v>
      </c>
      <c r="BJ987" s="2">
        <v>0</v>
      </c>
      <c r="BK987" s="1">
        <f t="shared" si="63"/>
        <v>0</v>
      </c>
      <c r="BL987" t="s">
        <v>83</v>
      </c>
      <c r="BM987" t="s">
        <v>127</v>
      </c>
      <c r="BN987">
        <v>1950</v>
      </c>
      <c r="BO987" t="s">
        <v>102</v>
      </c>
      <c r="BP987">
        <v>1</v>
      </c>
      <c r="BQ987">
        <v>240</v>
      </c>
      <c r="BR987" t="s">
        <v>98</v>
      </c>
      <c r="BS987" t="s">
        <v>98</v>
      </c>
      <c r="BT987" t="s">
        <v>105</v>
      </c>
      <c r="BU987">
        <v>0</v>
      </c>
      <c r="BV987">
        <v>48</v>
      </c>
      <c r="BW987">
        <v>0</v>
      </c>
      <c r="BX987">
        <v>0</v>
      </c>
      <c r="BY987">
        <v>0</v>
      </c>
      <c r="BZ987">
        <v>0</v>
      </c>
      <c r="CA987" t="s">
        <v>83</v>
      </c>
      <c r="CB987" t="s">
        <v>83</v>
      </c>
      <c r="CC987" t="s">
        <v>83</v>
      </c>
      <c r="CD987">
        <v>0</v>
      </c>
      <c r="CE987">
        <v>8</v>
      </c>
      <c r="CF987">
        <v>2008</v>
      </c>
      <c r="CG987" t="s">
        <v>208</v>
      </c>
      <c r="CH987" t="s">
        <v>111</v>
      </c>
      <c r="CI987" s="3">
        <v>125000</v>
      </c>
    </row>
    <row r="988" spans="1:87" x14ac:dyDescent="0.3">
      <c r="A988" s="1">
        <v>987</v>
      </c>
      <c r="B988">
        <v>50</v>
      </c>
      <c r="C988" t="s">
        <v>142</v>
      </c>
      <c r="D988">
        <v>59</v>
      </c>
      <c r="E988" s="1">
        <v>5310</v>
      </c>
      <c r="F988" s="2" t="s">
        <v>82</v>
      </c>
      <c r="G988" s="1">
        <f t="shared" si="60"/>
        <v>1</v>
      </c>
      <c r="H988" t="s">
        <v>83</v>
      </c>
      <c r="I988" t="s">
        <v>84</v>
      </c>
      <c r="J988" t="s">
        <v>85</v>
      </c>
      <c r="K988" t="s">
        <v>86</v>
      </c>
      <c r="L988" t="s">
        <v>122</v>
      </c>
      <c r="M988" t="s">
        <v>88</v>
      </c>
      <c r="N988" t="s">
        <v>143</v>
      </c>
      <c r="O988" t="s">
        <v>114</v>
      </c>
      <c r="P988" t="s">
        <v>90</v>
      </c>
      <c r="Q988" t="s">
        <v>91</v>
      </c>
      <c r="R988" t="s">
        <v>132</v>
      </c>
      <c r="S988">
        <v>6</v>
      </c>
      <c r="T988">
        <v>8</v>
      </c>
      <c r="U988" s="2">
        <v>1910</v>
      </c>
      <c r="V988" s="2">
        <v>2003</v>
      </c>
      <c r="W988" s="1">
        <f t="shared" si="61"/>
        <v>112</v>
      </c>
      <c r="X988" s="1">
        <f t="shared" si="62"/>
        <v>19</v>
      </c>
      <c r="Y988" t="s">
        <v>152</v>
      </c>
      <c r="Z988" t="s">
        <v>94</v>
      </c>
      <c r="AA988" t="s">
        <v>95</v>
      </c>
      <c r="AB988" t="s">
        <v>95</v>
      </c>
      <c r="AC988" t="s">
        <v>117</v>
      </c>
      <c r="AE988">
        <v>0</v>
      </c>
      <c r="AF988" t="s">
        <v>98</v>
      </c>
      <c r="AG988" t="s">
        <v>97</v>
      </c>
      <c r="AH988" t="s">
        <v>118</v>
      </c>
      <c r="AI988" s="1">
        <f>VLOOKUP('Housing Data Set'!AH988, 'Look-Up Tab'!$B$3:$C$8,2,FALSE)</f>
        <v>2</v>
      </c>
      <c r="AJ988" t="s">
        <v>98</v>
      </c>
      <c r="AK988" t="s">
        <v>147</v>
      </c>
      <c r="AL988" t="s">
        <v>100</v>
      </c>
      <c r="AM988" t="s">
        <v>102</v>
      </c>
      <c r="AN988">
        <v>0</v>
      </c>
      <c r="AO988" t="s">
        <v>102</v>
      </c>
      <c r="AP988">
        <v>0</v>
      </c>
      <c r="AQ988">
        <v>485</v>
      </c>
      <c r="AR988">
        <v>485</v>
      </c>
      <c r="AS988" t="s">
        <v>103</v>
      </c>
      <c r="AT988" t="s">
        <v>97</v>
      </c>
      <c r="AU988" t="s">
        <v>105</v>
      </c>
      <c r="AV988" t="s">
        <v>106</v>
      </c>
      <c r="AW988">
        <v>1001</v>
      </c>
      <c r="AX988">
        <v>634</v>
      </c>
      <c r="AY988">
        <v>0</v>
      </c>
      <c r="AZ988">
        <v>1635</v>
      </c>
      <c r="BA988">
        <v>0</v>
      </c>
      <c r="BB988">
        <v>0</v>
      </c>
      <c r="BC988">
        <v>1</v>
      </c>
      <c r="BD988">
        <v>0</v>
      </c>
      <c r="BE988">
        <v>2</v>
      </c>
      <c r="BF988">
        <v>1</v>
      </c>
      <c r="BG988" t="s">
        <v>97</v>
      </c>
      <c r="BH988" s="1">
        <v>5</v>
      </c>
      <c r="BI988" t="s">
        <v>107</v>
      </c>
      <c r="BJ988" s="2">
        <v>0</v>
      </c>
      <c r="BK988" s="1">
        <f t="shared" si="63"/>
        <v>0</v>
      </c>
      <c r="BL988" t="s">
        <v>83</v>
      </c>
      <c r="BM988" t="s">
        <v>108</v>
      </c>
      <c r="BN988">
        <v>1950</v>
      </c>
      <c r="BO988" t="s">
        <v>102</v>
      </c>
      <c r="BP988">
        <v>1</v>
      </c>
      <c r="BQ988">
        <v>255</v>
      </c>
      <c r="BR988" t="s">
        <v>147</v>
      </c>
      <c r="BS988" t="s">
        <v>98</v>
      </c>
      <c r="BT988" t="s">
        <v>105</v>
      </c>
      <c r="BU988">
        <v>394</v>
      </c>
      <c r="BV988">
        <v>0</v>
      </c>
      <c r="BW988">
        <v>0</v>
      </c>
      <c r="BX988">
        <v>0</v>
      </c>
      <c r="BY988">
        <v>0</v>
      </c>
      <c r="BZ988">
        <v>0</v>
      </c>
      <c r="CA988" t="s">
        <v>83</v>
      </c>
      <c r="CB988" t="s">
        <v>83</v>
      </c>
      <c r="CC988" t="s">
        <v>83</v>
      </c>
      <c r="CD988">
        <v>0</v>
      </c>
      <c r="CE988">
        <v>6</v>
      </c>
      <c r="CF988">
        <v>2006</v>
      </c>
      <c r="CG988" t="s">
        <v>110</v>
      </c>
      <c r="CH988" t="s">
        <v>111</v>
      </c>
      <c r="CI988" s="3">
        <v>117000</v>
      </c>
    </row>
    <row r="989" spans="1:87" x14ac:dyDescent="0.3">
      <c r="A989" s="1">
        <v>988</v>
      </c>
      <c r="B989">
        <v>20</v>
      </c>
      <c r="C989" t="s">
        <v>81</v>
      </c>
      <c r="D989">
        <v>83</v>
      </c>
      <c r="E989" s="1">
        <v>10159</v>
      </c>
      <c r="F989" s="2" t="s">
        <v>82</v>
      </c>
      <c r="G989" s="1">
        <f t="shared" si="60"/>
        <v>1</v>
      </c>
      <c r="H989" t="s">
        <v>83</v>
      </c>
      <c r="I989" t="s">
        <v>120</v>
      </c>
      <c r="J989" t="s">
        <v>85</v>
      </c>
      <c r="K989" t="s">
        <v>86</v>
      </c>
      <c r="L989" t="s">
        <v>87</v>
      </c>
      <c r="M989" t="s">
        <v>88</v>
      </c>
      <c r="N989" t="s">
        <v>154</v>
      </c>
      <c r="O989" t="s">
        <v>90</v>
      </c>
      <c r="P989" t="s">
        <v>90</v>
      </c>
      <c r="Q989" t="s">
        <v>91</v>
      </c>
      <c r="R989" t="s">
        <v>115</v>
      </c>
      <c r="S989">
        <v>9</v>
      </c>
      <c r="T989">
        <v>5</v>
      </c>
      <c r="U989" s="2">
        <v>2009</v>
      </c>
      <c r="V989" s="2">
        <v>2010</v>
      </c>
      <c r="W989" s="1">
        <f t="shared" si="61"/>
        <v>13</v>
      </c>
      <c r="X989" s="1">
        <f t="shared" si="62"/>
        <v>12</v>
      </c>
      <c r="Y989" t="s">
        <v>152</v>
      </c>
      <c r="Z989" t="s">
        <v>94</v>
      </c>
      <c r="AA989" t="s">
        <v>95</v>
      </c>
      <c r="AB989" t="s">
        <v>95</v>
      </c>
      <c r="AC989" t="s">
        <v>137</v>
      </c>
      <c r="AE989">
        <v>450</v>
      </c>
      <c r="AF989" t="s">
        <v>104</v>
      </c>
      <c r="AG989" t="s">
        <v>98</v>
      </c>
      <c r="AH989" t="s">
        <v>99</v>
      </c>
      <c r="AI989" s="1">
        <f>VLOOKUP('Housing Data Set'!AH989, 'Look-Up Tab'!$B$3:$C$8,2,FALSE)</f>
        <v>3</v>
      </c>
      <c r="AJ989" t="s">
        <v>104</v>
      </c>
      <c r="AK989" t="s">
        <v>98</v>
      </c>
      <c r="AL989" t="s">
        <v>130</v>
      </c>
      <c r="AM989" t="s">
        <v>101</v>
      </c>
      <c r="AN989">
        <v>1646</v>
      </c>
      <c r="AO989" t="s">
        <v>102</v>
      </c>
      <c r="AP989">
        <v>0</v>
      </c>
      <c r="AQ989">
        <v>284</v>
      </c>
      <c r="AR989">
        <v>1930</v>
      </c>
      <c r="AS989" t="s">
        <v>103</v>
      </c>
      <c r="AT989" t="s">
        <v>104</v>
      </c>
      <c r="AU989" t="s">
        <v>105</v>
      </c>
      <c r="AV989" t="s">
        <v>106</v>
      </c>
      <c r="AW989">
        <v>1940</v>
      </c>
      <c r="AX989">
        <v>0</v>
      </c>
      <c r="AY989">
        <v>0</v>
      </c>
      <c r="AZ989">
        <v>1940</v>
      </c>
      <c r="BA989">
        <v>1</v>
      </c>
      <c r="BB989">
        <v>0</v>
      </c>
      <c r="BC989">
        <v>2</v>
      </c>
      <c r="BD989">
        <v>1</v>
      </c>
      <c r="BE989">
        <v>3</v>
      </c>
      <c r="BF989">
        <v>1</v>
      </c>
      <c r="BG989" t="s">
        <v>104</v>
      </c>
      <c r="BH989" s="1">
        <v>8</v>
      </c>
      <c r="BI989" t="s">
        <v>107</v>
      </c>
      <c r="BJ989" s="2">
        <v>1</v>
      </c>
      <c r="BK989" s="1">
        <f t="shared" si="63"/>
        <v>1</v>
      </c>
      <c r="BL989" t="s">
        <v>97</v>
      </c>
      <c r="BM989" t="s">
        <v>108</v>
      </c>
      <c r="BN989">
        <v>2010</v>
      </c>
      <c r="BO989" t="s">
        <v>157</v>
      </c>
      <c r="BP989">
        <v>3</v>
      </c>
      <c r="BQ989">
        <v>606</v>
      </c>
      <c r="BR989" t="s">
        <v>98</v>
      </c>
      <c r="BS989" t="s">
        <v>98</v>
      </c>
      <c r="BT989" t="s">
        <v>105</v>
      </c>
      <c r="BU989">
        <v>168</v>
      </c>
      <c r="BV989">
        <v>95</v>
      </c>
      <c r="BW989">
        <v>0</v>
      </c>
      <c r="BX989">
        <v>0</v>
      </c>
      <c r="BY989">
        <v>0</v>
      </c>
      <c r="BZ989">
        <v>0</v>
      </c>
      <c r="CA989" t="s">
        <v>83</v>
      </c>
      <c r="CB989" t="s">
        <v>83</v>
      </c>
      <c r="CC989" t="s">
        <v>83</v>
      </c>
      <c r="CD989">
        <v>0</v>
      </c>
      <c r="CE989">
        <v>4</v>
      </c>
      <c r="CF989">
        <v>2010</v>
      </c>
      <c r="CG989" t="s">
        <v>158</v>
      </c>
      <c r="CH989" t="s">
        <v>159</v>
      </c>
      <c r="CI989" s="3">
        <v>395192</v>
      </c>
    </row>
    <row r="990" spans="1:87" x14ac:dyDescent="0.3">
      <c r="A990" s="1">
        <v>989</v>
      </c>
      <c r="B990">
        <v>60</v>
      </c>
      <c r="C990" t="s">
        <v>81</v>
      </c>
      <c r="D990" t="s">
        <v>83</v>
      </c>
      <c r="E990" s="1">
        <v>12046</v>
      </c>
      <c r="F990" s="2" t="s">
        <v>82</v>
      </c>
      <c r="G990" s="1">
        <f t="shared" si="60"/>
        <v>1</v>
      </c>
      <c r="H990" t="s">
        <v>83</v>
      </c>
      <c r="I990" t="s">
        <v>120</v>
      </c>
      <c r="J990" t="s">
        <v>85</v>
      </c>
      <c r="K990" t="s">
        <v>86</v>
      </c>
      <c r="L990" t="s">
        <v>87</v>
      </c>
      <c r="M990" t="s">
        <v>88</v>
      </c>
      <c r="N990" t="s">
        <v>138</v>
      </c>
      <c r="O990" t="s">
        <v>90</v>
      </c>
      <c r="P990" t="s">
        <v>90</v>
      </c>
      <c r="Q990" t="s">
        <v>91</v>
      </c>
      <c r="R990" t="s">
        <v>92</v>
      </c>
      <c r="S990">
        <v>6</v>
      </c>
      <c r="T990">
        <v>6</v>
      </c>
      <c r="U990" s="2">
        <v>1976</v>
      </c>
      <c r="V990" s="2">
        <v>1976</v>
      </c>
      <c r="W990" s="1">
        <f t="shared" si="61"/>
        <v>46</v>
      </c>
      <c r="X990" s="1">
        <f t="shared" si="62"/>
        <v>46</v>
      </c>
      <c r="Y990" t="s">
        <v>93</v>
      </c>
      <c r="Z990" t="s">
        <v>94</v>
      </c>
      <c r="AA990" t="s">
        <v>161</v>
      </c>
      <c r="AB990" t="s">
        <v>161</v>
      </c>
      <c r="AC990" t="s">
        <v>96</v>
      </c>
      <c r="AE990">
        <v>298</v>
      </c>
      <c r="AF990" t="s">
        <v>98</v>
      </c>
      <c r="AG990" t="s">
        <v>98</v>
      </c>
      <c r="AH990" t="s">
        <v>118</v>
      </c>
      <c r="AI990" s="1">
        <f>VLOOKUP('Housing Data Set'!AH990, 'Look-Up Tab'!$B$3:$C$8,2,FALSE)</f>
        <v>2</v>
      </c>
      <c r="AJ990" t="s">
        <v>98</v>
      </c>
      <c r="AK990" t="s">
        <v>98</v>
      </c>
      <c r="AL990" t="s">
        <v>100</v>
      </c>
      <c r="AM990" t="s">
        <v>172</v>
      </c>
      <c r="AN990">
        <v>156</v>
      </c>
      <c r="AO990" t="s">
        <v>102</v>
      </c>
      <c r="AP990">
        <v>0</v>
      </c>
      <c r="AQ990">
        <v>692</v>
      </c>
      <c r="AR990">
        <v>848</v>
      </c>
      <c r="AS990" t="s">
        <v>103</v>
      </c>
      <c r="AT990" t="s">
        <v>98</v>
      </c>
      <c r="AU990" t="s">
        <v>105</v>
      </c>
      <c r="AV990" t="s">
        <v>106</v>
      </c>
      <c r="AW990">
        <v>1118</v>
      </c>
      <c r="AX990">
        <v>912</v>
      </c>
      <c r="AY990">
        <v>0</v>
      </c>
      <c r="AZ990">
        <v>2030</v>
      </c>
      <c r="BA990">
        <v>0</v>
      </c>
      <c r="BB990">
        <v>0</v>
      </c>
      <c r="BC990">
        <v>2</v>
      </c>
      <c r="BD990">
        <v>1</v>
      </c>
      <c r="BE990">
        <v>4</v>
      </c>
      <c r="BF990">
        <v>1</v>
      </c>
      <c r="BG990" t="s">
        <v>97</v>
      </c>
      <c r="BH990" s="1">
        <v>8</v>
      </c>
      <c r="BI990" t="s">
        <v>107</v>
      </c>
      <c r="BJ990" s="2">
        <v>1</v>
      </c>
      <c r="BK990" s="1">
        <f t="shared" si="63"/>
        <v>1</v>
      </c>
      <c r="BL990" t="s">
        <v>98</v>
      </c>
      <c r="BM990" t="s">
        <v>108</v>
      </c>
      <c r="BN990">
        <v>1976</v>
      </c>
      <c r="BO990" t="s">
        <v>157</v>
      </c>
      <c r="BP990">
        <v>2</v>
      </c>
      <c r="BQ990">
        <v>551</v>
      </c>
      <c r="BR990" t="s">
        <v>98</v>
      </c>
      <c r="BS990" t="s">
        <v>98</v>
      </c>
      <c r="BT990" t="s">
        <v>105</v>
      </c>
      <c r="BU990">
        <v>0</v>
      </c>
      <c r="BV990">
        <v>224</v>
      </c>
      <c r="BW990">
        <v>0</v>
      </c>
      <c r="BX990">
        <v>0</v>
      </c>
      <c r="BY990">
        <v>0</v>
      </c>
      <c r="BZ990">
        <v>0</v>
      </c>
      <c r="CA990" t="s">
        <v>83</v>
      </c>
      <c r="CB990" t="s">
        <v>83</v>
      </c>
      <c r="CC990" t="s">
        <v>83</v>
      </c>
      <c r="CD990">
        <v>0</v>
      </c>
      <c r="CE990">
        <v>6</v>
      </c>
      <c r="CF990">
        <v>2007</v>
      </c>
      <c r="CG990" t="s">
        <v>110</v>
      </c>
      <c r="CH990" t="s">
        <v>111</v>
      </c>
      <c r="CI990" s="3">
        <v>195000</v>
      </c>
    </row>
    <row r="991" spans="1:87" x14ac:dyDescent="0.3">
      <c r="A991" s="1">
        <v>990</v>
      </c>
      <c r="B991">
        <v>60</v>
      </c>
      <c r="C991" t="s">
        <v>192</v>
      </c>
      <c r="D991">
        <v>65</v>
      </c>
      <c r="E991" s="1">
        <v>8125</v>
      </c>
      <c r="F991" s="2" t="s">
        <v>82</v>
      </c>
      <c r="G991" s="1">
        <f t="shared" si="60"/>
        <v>1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88</v>
      </c>
      <c r="N991" t="s">
        <v>136</v>
      </c>
      <c r="O991" t="s">
        <v>90</v>
      </c>
      <c r="P991" t="s">
        <v>90</v>
      </c>
      <c r="Q991" t="s">
        <v>91</v>
      </c>
      <c r="R991" t="s">
        <v>92</v>
      </c>
      <c r="S991">
        <v>7</v>
      </c>
      <c r="T991">
        <v>5</v>
      </c>
      <c r="U991" s="2">
        <v>2006</v>
      </c>
      <c r="V991" s="2">
        <v>2006</v>
      </c>
      <c r="W991" s="1">
        <f t="shared" si="61"/>
        <v>16</v>
      </c>
      <c r="X991" s="1">
        <f t="shared" si="62"/>
        <v>16</v>
      </c>
      <c r="Y991" t="s">
        <v>93</v>
      </c>
      <c r="Z991" t="s">
        <v>94</v>
      </c>
      <c r="AA991" t="s">
        <v>95</v>
      </c>
      <c r="AB991" t="s">
        <v>95</v>
      </c>
      <c r="AC991" t="s">
        <v>117</v>
      </c>
      <c r="AE991">
        <v>0</v>
      </c>
      <c r="AF991" t="s">
        <v>97</v>
      </c>
      <c r="AG991" t="s">
        <v>98</v>
      </c>
      <c r="AH991" t="s">
        <v>99</v>
      </c>
      <c r="AI991" s="1">
        <f>VLOOKUP('Housing Data Set'!AH991, 'Look-Up Tab'!$B$3:$C$8,2,FALSE)</f>
        <v>3</v>
      </c>
      <c r="AJ991" t="s">
        <v>97</v>
      </c>
      <c r="AK991" t="s">
        <v>97</v>
      </c>
      <c r="AL991" t="s">
        <v>100</v>
      </c>
      <c r="AM991" t="s">
        <v>102</v>
      </c>
      <c r="AN991">
        <v>0</v>
      </c>
      <c r="AO991" t="s">
        <v>102</v>
      </c>
      <c r="AP991">
        <v>0</v>
      </c>
      <c r="AQ991">
        <v>770</v>
      </c>
      <c r="AR991">
        <v>770</v>
      </c>
      <c r="AS991" t="s">
        <v>103</v>
      </c>
      <c r="AT991" t="s">
        <v>104</v>
      </c>
      <c r="AU991" t="s">
        <v>105</v>
      </c>
      <c r="AV991" t="s">
        <v>106</v>
      </c>
      <c r="AW991">
        <v>778</v>
      </c>
      <c r="AX991">
        <v>798</v>
      </c>
      <c r="AY991">
        <v>0</v>
      </c>
      <c r="AZ991">
        <v>1576</v>
      </c>
      <c r="BA991">
        <v>0</v>
      </c>
      <c r="BB991">
        <v>0</v>
      </c>
      <c r="BC991">
        <v>2</v>
      </c>
      <c r="BD991">
        <v>1</v>
      </c>
      <c r="BE991">
        <v>3</v>
      </c>
      <c r="BF991">
        <v>1</v>
      </c>
      <c r="BG991" t="s">
        <v>97</v>
      </c>
      <c r="BH991" s="1">
        <v>6</v>
      </c>
      <c r="BI991" t="s">
        <v>107</v>
      </c>
      <c r="BJ991" s="2">
        <v>0</v>
      </c>
      <c r="BK991" s="1">
        <f t="shared" si="63"/>
        <v>0</v>
      </c>
      <c r="BL991" t="s">
        <v>83</v>
      </c>
      <c r="BM991" t="s">
        <v>108</v>
      </c>
      <c r="BN991">
        <v>2006</v>
      </c>
      <c r="BO991" t="s">
        <v>109</v>
      </c>
      <c r="BP991">
        <v>2</v>
      </c>
      <c r="BQ991">
        <v>614</v>
      </c>
      <c r="BR991" t="s">
        <v>98</v>
      </c>
      <c r="BS991" t="s">
        <v>98</v>
      </c>
      <c r="BT991" t="s">
        <v>105</v>
      </c>
      <c r="BU991">
        <v>0</v>
      </c>
      <c r="BV991">
        <v>50</v>
      </c>
      <c r="BW991">
        <v>0</v>
      </c>
      <c r="BX991">
        <v>0</v>
      </c>
      <c r="BY991">
        <v>0</v>
      </c>
      <c r="BZ991">
        <v>0</v>
      </c>
      <c r="CA991" t="s">
        <v>83</v>
      </c>
      <c r="CB991" t="s">
        <v>83</v>
      </c>
      <c r="CC991" t="s">
        <v>83</v>
      </c>
      <c r="CD991">
        <v>0</v>
      </c>
      <c r="CE991">
        <v>8</v>
      </c>
      <c r="CF991">
        <v>2006</v>
      </c>
      <c r="CG991" t="s">
        <v>158</v>
      </c>
      <c r="CH991" t="s">
        <v>159</v>
      </c>
      <c r="CI991" s="3">
        <v>197000</v>
      </c>
    </row>
    <row r="992" spans="1:87" x14ac:dyDescent="0.3">
      <c r="A992" s="1">
        <v>991</v>
      </c>
      <c r="B992">
        <v>60</v>
      </c>
      <c r="C992" t="s">
        <v>81</v>
      </c>
      <c r="D992">
        <v>82</v>
      </c>
      <c r="E992" s="1">
        <v>9452</v>
      </c>
      <c r="F992" s="2" t="s">
        <v>82</v>
      </c>
      <c r="G992" s="1">
        <f t="shared" si="60"/>
        <v>1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88</v>
      </c>
      <c r="N992" t="s">
        <v>129</v>
      </c>
      <c r="O992" t="s">
        <v>90</v>
      </c>
      <c r="P992" t="s">
        <v>90</v>
      </c>
      <c r="Q992" t="s">
        <v>91</v>
      </c>
      <c r="R992" t="s">
        <v>92</v>
      </c>
      <c r="S992">
        <v>8</v>
      </c>
      <c r="T992">
        <v>5</v>
      </c>
      <c r="U992" s="2">
        <v>1997</v>
      </c>
      <c r="V992" s="2">
        <v>1998</v>
      </c>
      <c r="W992" s="1">
        <f t="shared" si="61"/>
        <v>25</v>
      </c>
      <c r="X992" s="1">
        <f t="shared" si="62"/>
        <v>24</v>
      </c>
      <c r="Y992" t="s">
        <v>93</v>
      </c>
      <c r="Z992" t="s">
        <v>94</v>
      </c>
      <c r="AA992" t="s">
        <v>95</v>
      </c>
      <c r="AB992" t="s">
        <v>95</v>
      </c>
      <c r="AC992" t="s">
        <v>96</v>
      </c>
      <c r="AE992">
        <v>423</v>
      </c>
      <c r="AF992" t="s">
        <v>97</v>
      </c>
      <c r="AG992" t="s">
        <v>98</v>
      </c>
      <c r="AH992" t="s">
        <v>99</v>
      </c>
      <c r="AI992" s="1">
        <f>VLOOKUP('Housing Data Set'!AH992, 'Look-Up Tab'!$B$3:$C$8,2,FALSE)</f>
        <v>3</v>
      </c>
      <c r="AJ992" t="s">
        <v>97</v>
      </c>
      <c r="AK992" t="s">
        <v>98</v>
      </c>
      <c r="AL992" t="s">
        <v>100</v>
      </c>
      <c r="AM992" t="s">
        <v>101</v>
      </c>
      <c r="AN992">
        <v>1074</v>
      </c>
      <c r="AO992" t="s">
        <v>102</v>
      </c>
      <c r="AP992">
        <v>0</v>
      </c>
      <c r="AQ992">
        <v>322</v>
      </c>
      <c r="AR992">
        <v>1396</v>
      </c>
      <c r="AS992" t="s">
        <v>103</v>
      </c>
      <c r="AT992" t="s">
        <v>104</v>
      </c>
      <c r="AU992" t="s">
        <v>105</v>
      </c>
      <c r="AV992" t="s">
        <v>106</v>
      </c>
      <c r="AW992">
        <v>1407</v>
      </c>
      <c r="AX992">
        <v>985</v>
      </c>
      <c r="AY992">
        <v>0</v>
      </c>
      <c r="AZ992">
        <v>2392</v>
      </c>
      <c r="BA992">
        <v>1</v>
      </c>
      <c r="BB992">
        <v>0</v>
      </c>
      <c r="BC992">
        <v>2</v>
      </c>
      <c r="BD992">
        <v>1</v>
      </c>
      <c r="BE992">
        <v>3</v>
      </c>
      <c r="BF992">
        <v>1</v>
      </c>
      <c r="BG992" t="s">
        <v>97</v>
      </c>
      <c r="BH992" s="1">
        <v>7</v>
      </c>
      <c r="BI992" t="s">
        <v>107</v>
      </c>
      <c r="BJ992" s="2">
        <v>1</v>
      </c>
      <c r="BK992" s="1">
        <f t="shared" si="63"/>
        <v>1</v>
      </c>
      <c r="BL992" t="s">
        <v>98</v>
      </c>
      <c r="BM992" t="s">
        <v>108</v>
      </c>
      <c r="BN992">
        <v>1997</v>
      </c>
      <c r="BO992" t="s">
        <v>157</v>
      </c>
      <c r="BP992">
        <v>3</v>
      </c>
      <c r="BQ992">
        <v>870</v>
      </c>
      <c r="BR992" t="s">
        <v>98</v>
      </c>
      <c r="BS992" t="s">
        <v>98</v>
      </c>
      <c r="BT992" t="s">
        <v>105</v>
      </c>
      <c r="BU992">
        <v>0</v>
      </c>
      <c r="BV992">
        <v>70</v>
      </c>
      <c r="BW992">
        <v>0</v>
      </c>
      <c r="BX992">
        <v>0</v>
      </c>
      <c r="BY992">
        <v>0</v>
      </c>
      <c r="BZ992">
        <v>0</v>
      </c>
      <c r="CA992" t="s">
        <v>83</v>
      </c>
      <c r="CB992" t="s">
        <v>83</v>
      </c>
      <c r="CC992" t="s">
        <v>83</v>
      </c>
      <c r="CD992">
        <v>0</v>
      </c>
      <c r="CE992">
        <v>6</v>
      </c>
      <c r="CF992">
        <v>2006</v>
      </c>
      <c r="CG992" t="s">
        <v>110</v>
      </c>
      <c r="CH992" t="s">
        <v>111</v>
      </c>
      <c r="CI992" s="3">
        <v>348000</v>
      </c>
    </row>
    <row r="993" spans="1:87" x14ac:dyDescent="0.3">
      <c r="A993" s="1">
        <v>992</v>
      </c>
      <c r="B993">
        <v>70</v>
      </c>
      <c r="C993" t="s">
        <v>142</v>
      </c>
      <c r="D993">
        <v>121</v>
      </c>
      <c r="E993" s="1">
        <v>17671</v>
      </c>
      <c r="F993" s="2" t="s">
        <v>82</v>
      </c>
      <c r="G993" s="1">
        <f t="shared" si="60"/>
        <v>1</v>
      </c>
      <c r="H993" t="s">
        <v>174</v>
      </c>
      <c r="I993" t="s">
        <v>84</v>
      </c>
      <c r="J993" t="s">
        <v>85</v>
      </c>
      <c r="K993" t="s">
        <v>86</v>
      </c>
      <c r="L993" t="s">
        <v>122</v>
      </c>
      <c r="M993" t="s">
        <v>88</v>
      </c>
      <c r="N993" t="s">
        <v>143</v>
      </c>
      <c r="O993" t="s">
        <v>144</v>
      </c>
      <c r="P993" t="s">
        <v>90</v>
      </c>
      <c r="Q993" t="s">
        <v>91</v>
      </c>
      <c r="R993" t="s">
        <v>92</v>
      </c>
      <c r="S993">
        <v>8</v>
      </c>
      <c r="T993">
        <v>9</v>
      </c>
      <c r="U993" s="2">
        <v>1882</v>
      </c>
      <c r="V993" s="2">
        <v>1986</v>
      </c>
      <c r="W993" s="1">
        <f t="shared" si="61"/>
        <v>140</v>
      </c>
      <c r="X993" s="1">
        <f t="shared" si="62"/>
        <v>36</v>
      </c>
      <c r="Y993" t="s">
        <v>93</v>
      </c>
      <c r="Z993" t="s">
        <v>94</v>
      </c>
      <c r="AA993" t="s">
        <v>124</v>
      </c>
      <c r="AB993" t="s">
        <v>124</v>
      </c>
      <c r="AC993" t="s">
        <v>117</v>
      </c>
      <c r="AE993">
        <v>0</v>
      </c>
      <c r="AF993" t="s">
        <v>97</v>
      </c>
      <c r="AG993" t="s">
        <v>97</v>
      </c>
      <c r="AH993" t="s">
        <v>126</v>
      </c>
      <c r="AI993" s="1">
        <f>VLOOKUP('Housing Data Set'!AH993, 'Look-Up Tab'!$B$3:$C$8,2,FALSE)</f>
        <v>1</v>
      </c>
      <c r="AJ993" t="s">
        <v>98</v>
      </c>
      <c r="AK993" t="s">
        <v>98</v>
      </c>
      <c r="AL993" t="s">
        <v>100</v>
      </c>
      <c r="AM993" t="s">
        <v>141</v>
      </c>
      <c r="AN993">
        <v>216</v>
      </c>
      <c r="AO993" t="s">
        <v>102</v>
      </c>
      <c r="AP993">
        <v>0</v>
      </c>
      <c r="AQ993">
        <v>700</v>
      </c>
      <c r="AR993">
        <v>916</v>
      </c>
      <c r="AS993" t="s">
        <v>103</v>
      </c>
      <c r="AT993" t="s">
        <v>97</v>
      </c>
      <c r="AU993" t="s">
        <v>105</v>
      </c>
      <c r="AV993" t="s">
        <v>106</v>
      </c>
      <c r="AW993">
        <v>916</v>
      </c>
      <c r="AX993">
        <v>826</v>
      </c>
      <c r="AY993">
        <v>0</v>
      </c>
      <c r="AZ993">
        <v>1742</v>
      </c>
      <c r="BA993">
        <v>0</v>
      </c>
      <c r="BB993">
        <v>0</v>
      </c>
      <c r="BC993">
        <v>1</v>
      </c>
      <c r="BD993">
        <v>1</v>
      </c>
      <c r="BE993">
        <v>4</v>
      </c>
      <c r="BF993">
        <v>1</v>
      </c>
      <c r="BG993" t="s">
        <v>97</v>
      </c>
      <c r="BH993" s="1">
        <v>8</v>
      </c>
      <c r="BI993" t="s">
        <v>107</v>
      </c>
      <c r="BJ993" s="2">
        <v>1</v>
      </c>
      <c r="BK993" s="1">
        <f t="shared" si="63"/>
        <v>1</v>
      </c>
      <c r="BL993" t="s">
        <v>97</v>
      </c>
      <c r="BM993" t="s">
        <v>108</v>
      </c>
      <c r="BN993">
        <v>1925</v>
      </c>
      <c r="BO993" t="s">
        <v>102</v>
      </c>
      <c r="BP993">
        <v>2</v>
      </c>
      <c r="BQ993">
        <v>424</v>
      </c>
      <c r="BR993" t="s">
        <v>98</v>
      </c>
      <c r="BS993" t="s">
        <v>98</v>
      </c>
      <c r="BT993" t="s">
        <v>190</v>
      </c>
      <c r="BU993">
        <v>0</v>
      </c>
      <c r="BV993">
        <v>169</v>
      </c>
      <c r="BW993">
        <v>0</v>
      </c>
      <c r="BX993">
        <v>0</v>
      </c>
      <c r="BY993">
        <v>0</v>
      </c>
      <c r="BZ993">
        <v>0</v>
      </c>
      <c r="CA993" t="s">
        <v>83</v>
      </c>
      <c r="CB993" t="s">
        <v>83</v>
      </c>
      <c r="CC993" t="s">
        <v>83</v>
      </c>
      <c r="CD993">
        <v>0</v>
      </c>
      <c r="CE993">
        <v>11</v>
      </c>
      <c r="CF993">
        <v>2009</v>
      </c>
      <c r="CG993" t="s">
        <v>110</v>
      </c>
      <c r="CH993" t="s">
        <v>111</v>
      </c>
      <c r="CI993" s="3">
        <v>168000</v>
      </c>
    </row>
    <row r="994" spans="1:87" x14ac:dyDescent="0.3">
      <c r="A994" s="1">
        <v>993</v>
      </c>
      <c r="B994">
        <v>60</v>
      </c>
      <c r="C994" t="s">
        <v>81</v>
      </c>
      <c r="D994">
        <v>80</v>
      </c>
      <c r="E994" s="1">
        <v>9760</v>
      </c>
      <c r="F994" s="2" t="s">
        <v>82</v>
      </c>
      <c r="G994" s="1">
        <f t="shared" si="60"/>
        <v>1</v>
      </c>
      <c r="H994" t="s">
        <v>83</v>
      </c>
      <c r="I994" t="s">
        <v>84</v>
      </c>
      <c r="J994" t="s">
        <v>85</v>
      </c>
      <c r="K994" t="s">
        <v>86</v>
      </c>
      <c r="L994" t="s">
        <v>87</v>
      </c>
      <c r="M994" t="s">
        <v>194</v>
      </c>
      <c r="N994" t="s">
        <v>162</v>
      </c>
      <c r="O994" t="s">
        <v>90</v>
      </c>
      <c r="P994" t="s">
        <v>90</v>
      </c>
      <c r="Q994" t="s">
        <v>91</v>
      </c>
      <c r="R994" t="s">
        <v>92</v>
      </c>
      <c r="S994">
        <v>6</v>
      </c>
      <c r="T994">
        <v>8</v>
      </c>
      <c r="U994" s="2">
        <v>1964</v>
      </c>
      <c r="V994" s="2">
        <v>1993</v>
      </c>
      <c r="W994" s="1">
        <f t="shared" si="61"/>
        <v>58</v>
      </c>
      <c r="X994" s="1">
        <f t="shared" si="62"/>
        <v>29</v>
      </c>
      <c r="Y994" t="s">
        <v>152</v>
      </c>
      <c r="Z994" t="s">
        <v>94</v>
      </c>
      <c r="AA994" t="s">
        <v>124</v>
      </c>
      <c r="AB994" t="s">
        <v>124</v>
      </c>
      <c r="AC994" t="s">
        <v>96</v>
      </c>
      <c r="AE994">
        <v>340</v>
      </c>
      <c r="AF994" t="s">
        <v>98</v>
      </c>
      <c r="AG994" t="s">
        <v>98</v>
      </c>
      <c r="AH994" t="s">
        <v>118</v>
      </c>
      <c r="AI994" s="1">
        <f>VLOOKUP('Housing Data Set'!AH994, 'Look-Up Tab'!$B$3:$C$8,2,FALSE)</f>
        <v>2</v>
      </c>
      <c r="AJ994" t="s">
        <v>98</v>
      </c>
      <c r="AK994" t="s">
        <v>98</v>
      </c>
      <c r="AL994" t="s">
        <v>97</v>
      </c>
      <c r="AM994" t="s">
        <v>141</v>
      </c>
      <c r="AN994">
        <v>536</v>
      </c>
      <c r="AO994" t="s">
        <v>153</v>
      </c>
      <c r="AP994">
        <v>117</v>
      </c>
      <c r="AQ994">
        <v>169</v>
      </c>
      <c r="AR994">
        <v>822</v>
      </c>
      <c r="AS994" t="s">
        <v>103</v>
      </c>
      <c r="AT994" t="s">
        <v>97</v>
      </c>
      <c r="AU994" t="s">
        <v>105</v>
      </c>
      <c r="AV994" t="s">
        <v>106</v>
      </c>
      <c r="AW994">
        <v>1020</v>
      </c>
      <c r="AX994">
        <v>831</v>
      </c>
      <c r="AY994">
        <v>0</v>
      </c>
      <c r="AZ994">
        <v>1851</v>
      </c>
      <c r="BA994">
        <v>0</v>
      </c>
      <c r="BB994">
        <v>0</v>
      </c>
      <c r="BC994">
        <v>2</v>
      </c>
      <c r="BD994">
        <v>1</v>
      </c>
      <c r="BE994">
        <v>3</v>
      </c>
      <c r="BF994">
        <v>1</v>
      </c>
      <c r="BG994" t="s">
        <v>97</v>
      </c>
      <c r="BH994" s="1">
        <v>7</v>
      </c>
      <c r="BI994" t="s">
        <v>107</v>
      </c>
      <c r="BJ994" s="2">
        <v>1</v>
      </c>
      <c r="BK994" s="1">
        <f t="shared" si="63"/>
        <v>1</v>
      </c>
      <c r="BL994" t="s">
        <v>147</v>
      </c>
      <c r="BM994" t="s">
        <v>108</v>
      </c>
      <c r="BN994">
        <v>1964</v>
      </c>
      <c r="BO994" t="s">
        <v>109</v>
      </c>
      <c r="BP994">
        <v>2</v>
      </c>
      <c r="BQ994">
        <v>440</v>
      </c>
      <c r="BR994" t="s">
        <v>98</v>
      </c>
      <c r="BS994" t="s">
        <v>98</v>
      </c>
      <c r="BT994" t="s">
        <v>105</v>
      </c>
      <c r="BU994">
        <v>239</v>
      </c>
      <c r="BV994">
        <v>42</v>
      </c>
      <c r="BW994">
        <v>0</v>
      </c>
      <c r="BX994">
        <v>0</v>
      </c>
      <c r="BY994">
        <v>0</v>
      </c>
      <c r="BZ994">
        <v>0</v>
      </c>
      <c r="CA994" t="s">
        <v>83</v>
      </c>
      <c r="CB994" t="s">
        <v>218</v>
      </c>
      <c r="CC994" t="s">
        <v>83</v>
      </c>
      <c r="CD994">
        <v>0</v>
      </c>
      <c r="CE994">
        <v>7</v>
      </c>
      <c r="CF994">
        <v>2007</v>
      </c>
      <c r="CG994" t="s">
        <v>110</v>
      </c>
      <c r="CH994" t="s">
        <v>111</v>
      </c>
      <c r="CI994" s="3">
        <v>187000</v>
      </c>
    </row>
    <row r="995" spans="1:87" x14ac:dyDescent="0.3">
      <c r="A995" s="1">
        <v>994</v>
      </c>
      <c r="B995">
        <v>60</v>
      </c>
      <c r="C995" t="s">
        <v>81</v>
      </c>
      <c r="D995">
        <v>68</v>
      </c>
      <c r="E995" s="1">
        <v>8846</v>
      </c>
      <c r="F995" s="2" t="s">
        <v>82</v>
      </c>
      <c r="G995" s="1">
        <f t="shared" si="60"/>
        <v>1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88</v>
      </c>
      <c r="N995" t="s">
        <v>89</v>
      </c>
      <c r="O995" t="s">
        <v>90</v>
      </c>
      <c r="P995" t="s">
        <v>90</v>
      </c>
      <c r="Q995" t="s">
        <v>91</v>
      </c>
      <c r="R995" t="s">
        <v>92</v>
      </c>
      <c r="S995">
        <v>6</v>
      </c>
      <c r="T995">
        <v>5</v>
      </c>
      <c r="U995" s="2">
        <v>2005</v>
      </c>
      <c r="V995" s="2">
        <v>2006</v>
      </c>
      <c r="W995" s="1">
        <f t="shared" si="61"/>
        <v>17</v>
      </c>
      <c r="X995" s="1">
        <f t="shared" si="62"/>
        <v>16</v>
      </c>
      <c r="Y995" t="s">
        <v>93</v>
      </c>
      <c r="Z995" t="s">
        <v>94</v>
      </c>
      <c r="AA995" t="s">
        <v>95</v>
      </c>
      <c r="AB995" t="s">
        <v>95</v>
      </c>
      <c r="AC995" t="s">
        <v>117</v>
      </c>
      <c r="AE995">
        <v>0</v>
      </c>
      <c r="AF995" t="s">
        <v>98</v>
      </c>
      <c r="AG995" t="s">
        <v>98</v>
      </c>
      <c r="AH995" t="s">
        <v>99</v>
      </c>
      <c r="AI995" s="1">
        <f>VLOOKUP('Housing Data Set'!AH995, 'Look-Up Tab'!$B$3:$C$8,2,FALSE)</f>
        <v>3</v>
      </c>
      <c r="AJ995" t="s">
        <v>97</v>
      </c>
      <c r="AK995" t="s">
        <v>98</v>
      </c>
      <c r="AL995" t="s">
        <v>100</v>
      </c>
      <c r="AM995" t="s">
        <v>102</v>
      </c>
      <c r="AN995">
        <v>0</v>
      </c>
      <c r="AO995" t="s">
        <v>102</v>
      </c>
      <c r="AP995">
        <v>0</v>
      </c>
      <c r="AQ995">
        <v>750</v>
      </c>
      <c r="AR995">
        <v>750</v>
      </c>
      <c r="AS995" t="s">
        <v>103</v>
      </c>
      <c r="AT995" t="s">
        <v>104</v>
      </c>
      <c r="AU995" t="s">
        <v>105</v>
      </c>
      <c r="AV995" t="s">
        <v>106</v>
      </c>
      <c r="AW995">
        <v>750</v>
      </c>
      <c r="AX995">
        <v>750</v>
      </c>
      <c r="AY995">
        <v>0</v>
      </c>
      <c r="AZ995">
        <v>1500</v>
      </c>
      <c r="BA995">
        <v>0</v>
      </c>
      <c r="BB995">
        <v>0</v>
      </c>
      <c r="BC995">
        <v>2</v>
      </c>
      <c r="BD995">
        <v>1</v>
      </c>
      <c r="BE995">
        <v>3</v>
      </c>
      <c r="BF995">
        <v>1</v>
      </c>
      <c r="BG995" t="s">
        <v>97</v>
      </c>
      <c r="BH995" s="1">
        <v>6</v>
      </c>
      <c r="BI995" t="s">
        <v>107</v>
      </c>
      <c r="BJ995" s="2">
        <v>0</v>
      </c>
      <c r="BK995" s="1">
        <f t="shared" si="63"/>
        <v>0</v>
      </c>
      <c r="BL995" t="s">
        <v>83</v>
      </c>
      <c r="BM995" t="s">
        <v>108</v>
      </c>
      <c r="BN995">
        <v>2005</v>
      </c>
      <c r="BO995" t="s">
        <v>109</v>
      </c>
      <c r="BP995">
        <v>2</v>
      </c>
      <c r="BQ995">
        <v>564</v>
      </c>
      <c r="BR995" t="s">
        <v>98</v>
      </c>
      <c r="BS995" t="s">
        <v>98</v>
      </c>
      <c r="BT995" t="s">
        <v>105</v>
      </c>
      <c r="BU995">
        <v>0</v>
      </c>
      <c r="BV995">
        <v>35</v>
      </c>
      <c r="BW995">
        <v>0</v>
      </c>
      <c r="BX995">
        <v>0</v>
      </c>
      <c r="BY995">
        <v>0</v>
      </c>
      <c r="BZ995">
        <v>0</v>
      </c>
      <c r="CA995" t="s">
        <v>83</v>
      </c>
      <c r="CB995" t="s">
        <v>83</v>
      </c>
      <c r="CC995" t="s">
        <v>83</v>
      </c>
      <c r="CD995">
        <v>0</v>
      </c>
      <c r="CE995">
        <v>8</v>
      </c>
      <c r="CF995">
        <v>2006</v>
      </c>
      <c r="CG995" t="s">
        <v>158</v>
      </c>
      <c r="CH995" t="s">
        <v>159</v>
      </c>
      <c r="CI995" s="3">
        <v>173900</v>
      </c>
    </row>
    <row r="996" spans="1:87" x14ac:dyDescent="0.3">
      <c r="A996" s="1">
        <v>995</v>
      </c>
      <c r="B996">
        <v>20</v>
      </c>
      <c r="C996" t="s">
        <v>81</v>
      </c>
      <c r="D996">
        <v>96</v>
      </c>
      <c r="E996" s="1">
        <v>12456</v>
      </c>
      <c r="F996" s="2" t="s">
        <v>82</v>
      </c>
      <c r="G996" s="1">
        <f t="shared" si="60"/>
        <v>1</v>
      </c>
      <c r="H996" t="s">
        <v>83</v>
      </c>
      <c r="I996" t="s">
        <v>84</v>
      </c>
      <c r="J996" t="s">
        <v>85</v>
      </c>
      <c r="K996" t="s">
        <v>86</v>
      </c>
      <c r="L996" t="s">
        <v>112</v>
      </c>
      <c r="M996" t="s">
        <v>88</v>
      </c>
      <c r="N996" t="s">
        <v>154</v>
      </c>
      <c r="O996" t="s">
        <v>90</v>
      </c>
      <c r="P996" t="s">
        <v>90</v>
      </c>
      <c r="Q996" t="s">
        <v>91</v>
      </c>
      <c r="R996" t="s">
        <v>115</v>
      </c>
      <c r="S996">
        <v>10</v>
      </c>
      <c r="T996">
        <v>5</v>
      </c>
      <c r="U996" s="2">
        <v>2006</v>
      </c>
      <c r="V996" s="2">
        <v>2007</v>
      </c>
      <c r="W996" s="1">
        <f t="shared" si="61"/>
        <v>16</v>
      </c>
      <c r="X996" s="1">
        <f t="shared" si="62"/>
        <v>15</v>
      </c>
      <c r="Y996" t="s">
        <v>152</v>
      </c>
      <c r="Z996" t="s">
        <v>94</v>
      </c>
      <c r="AA996" t="s">
        <v>180</v>
      </c>
      <c r="AB996" t="s">
        <v>181</v>
      </c>
      <c r="AC996" t="s">
        <v>137</v>
      </c>
      <c r="AE996">
        <v>230</v>
      </c>
      <c r="AF996" t="s">
        <v>104</v>
      </c>
      <c r="AG996" t="s">
        <v>98</v>
      </c>
      <c r="AH996" t="s">
        <v>99</v>
      </c>
      <c r="AI996" s="1">
        <f>VLOOKUP('Housing Data Set'!AH996, 'Look-Up Tab'!$B$3:$C$8,2,FALSE)</f>
        <v>3</v>
      </c>
      <c r="AJ996" t="s">
        <v>104</v>
      </c>
      <c r="AK996" t="s">
        <v>98</v>
      </c>
      <c r="AL996" t="s">
        <v>97</v>
      </c>
      <c r="AM996" t="s">
        <v>101</v>
      </c>
      <c r="AN996">
        <v>1172</v>
      </c>
      <c r="AO996" t="s">
        <v>102</v>
      </c>
      <c r="AP996">
        <v>0</v>
      </c>
      <c r="AQ996">
        <v>528</v>
      </c>
      <c r="AR996">
        <v>1700</v>
      </c>
      <c r="AS996" t="s">
        <v>103</v>
      </c>
      <c r="AT996" t="s">
        <v>104</v>
      </c>
      <c r="AU996" t="s">
        <v>105</v>
      </c>
      <c r="AV996" t="s">
        <v>106</v>
      </c>
      <c r="AW996">
        <v>1718</v>
      </c>
      <c r="AX996">
        <v>0</v>
      </c>
      <c r="AY996">
        <v>0</v>
      </c>
      <c r="AZ996">
        <v>1718</v>
      </c>
      <c r="BA996">
        <v>1</v>
      </c>
      <c r="BB996">
        <v>0</v>
      </c>
      <c r="BC996">
        <v>2</v>
      </c>
      <c r="BD996">
        <v>0</v>
      </c>
      <c r="BE996">
        <v>3</v>
      </c>
      <c r="BF996">
        <v>1</v>
      </c>
      <c r="BG996" t="s">
        <v>104</v>
      </c>
      <c r="BH996" s="1">
        <v>7</v>
      </c>
      <c r="BI996" t="s">
        <v>107</v>
      </c>
      <c r="BJ996" s="2">
        <v>1</v>
      </c>
      <c r="BK996" s="1">
        <f t="shared" si="63"/>
        <v>1</v>
      </c>
      <c r="BL996" t="s">
        <v>97</v>
      </c>
      <c r="BM996" t="s">
        <v>108</v>
      </c>
      <c r="BN996">
        <v>2008</v>
      </c>
      <c r="BO996" t="s">
        <v>157</v>
      </c>
      <c r="BP996">
        <v>3</v>
      </c>
      <c r="BQ996">
        <v>786</v>
      </c>
      <c r="BR996" t="s">
        <v>98</v>
      </c>
      <c r="BS996" t="s">
        <v>98</v>
      </c>
      <c r="BT996" t="s">
        <v>105</v>
      </c>
      <c r="BU996">
        <v>216</v>
      </c>
      <c r="BV996">
        <v>48</v>
      </c>
      <c r="BW996">
        <v>0</v>
      </c>
      <c r="BX996">
        <v>0</v>
      </c>
      <c r="BY996">
        <v>0</v>
      </c>
      <c r="BZ996">
        <v>0</v>
      </c>
      <c r="CA996" t="s">
        <v>83</v>
      </c>
      <c r="CB996" t="s">
        <v>83</v>
      </c>
      <c r="CC996" t="s">
        <v>83</v>
      </c>
      <c r="CD996">
        <v>0</v>
      </c>
      <c r="CE996">
        <v>7</v>
      </c>
      <c r="CF996">
        <v>2009</v>
      </c>
      <c r="CG996" t="s">
        <v>110</v>
      </c>
      <c r="CH996" t="s">
        <v>111</v>
      </c>
      <c r="CI996" s="3">
        <v>337500</v>
      </c>
    </row>
    <row r="997" spans="1:87" x14ac:dyDescent="0.3">
      <c r="A997" s="1">
        <v>996</v>
      </c>
      <c r="B997">
        <v>50</v>
      </c>
      <c r="C997" t="s">
        <v>81</v>
      </c>
      <c r="D997">
        <v>51</v>
      </c>
      <c r="E997" s="1">
        <v>4712</v>
      </c>
      <c r="F997" s="2" t="s">
        <v>82</v>
      </c>
      <c r="G997" s="1">
        <f t="shared" si="60"/>
        <v>1</v>
      </c>
      <c r="H997" t="s">
        <v>83</v>
      </c>
      <c r="I997" t="s">
        <v>120</v>
      </c>
      <c r="J997" t="s">
        <v>85</v>
      </c>
      <c r="K997" t="s">
        <v>86</v>
      </c>
      <c r="L997" t="s">
        <v>87</v>
      </c>
      <c r="M997" t="s">
        <v>194</v>
      </c>
      <c r="N997" t="s">
        <v>148</v>
      </c>
      <c r="O997" t="s">
        <v>114</v>
      </c>
      <c r="P997" t="s">
        <v>90</v>
      </c>
      <c r="Q997" t="s">
        <v>91</v>
      </c>
      <c r="R997" t="s">
        <v>132</v>
      </c>
      <c r="S997">
        <v>4</v>
      </c>
      <c r="T997">
        <v>7</v>
      </c>
      <c r="U997" s="2">
        <v>1946</v>
      </c>
      <c r="V997" s="2">
        <v>1950</v>
      </c>
      <c r="W997" s="1">
        <f t="shared" si="61"/>
        <v>76</v>
      </c>
      <c r="X997" s="1">
        <f t="shared" si="62"/>
        <v>72</v>
      </c>
      <c r="Y997" t="s">
        <v>93</v>
      </c>
      <c r="Z997" t="s">
        <v>94</v>
      </c>
      <c r="AA997" t="s">
        <v>116</v>
      </c>
      <c r="AB997" t="s">
        <v>116</v>
      </c>
      <c r="AC997" t="s">
        <v>117</v>
      </c>
      <c r="AE997">
        <v>0</v>
      </c>
      <c r="AF997" t="s">
        <v>98</v>
      </c>
      <c r="AG997" t="s">
        <v>98</v>
      </c>
      <c r="AH997" t="s">
        <v>118</v>
      </c>
      <c r="AI997" s="1">
        <f>VLOOKUP('Housing Data Set'!AH997, 'Look-Up Tab'!$B$3:$C$8,2,FALSE)</f>
        <v>2</v>
      </c>
      <c r="AJ997" t="s">
        <v>98</v>
      </c>
      <c r="AK997" t="s">
        <v>98</v>
      </c>
      <c r="AL997" t="s">
        <v>100</v>
      </c>
      <c r="AM997" t="s">
        <v>119</v>
      </c>
      <c r="AN997">
        <v>384</v>
      </c>
      <c r="AO997" t="s">
        <v>102</v>
      </c>
      <c r="AP997">
        <v>0</v>
      </c>
      <c r="AQ997">
        <v>363</v>
      </c>
      <c r="AR997">
        <v>747</v>
      </c>
      <c r="AS997" t="s">
        <v>103</v>
      </c>
      <c r="AT997" t="s">
        <v>98</v>
      </c>
      <c r="AU997" t="s">
        <v>105</v>
      </c>
      <c r="AV997" t="s">
        <v>106</v>
      </c>
      <c r="AW997">
        <v>774</v>
      </c>
      <c r="AX997">
        <v>456</v>
      </c>
      <c r="AY997">
        <v>0</v>
      </c>
      <c r="AZ997">
        <v>1230</v>
      </c>
      <c r="BA997">
        <v>1</v>
      </c>
      <c r="BB997">
        <v>0</v>
      </c>
      <c r="BC997">
        <v>1</v>
      </c>
      <c r="BD997">
        <v>1</v>
      </c>
      <c r="BE997">
        <v>3</v>
      </c>
      <c r="BF997">
        <v>1</v>
      </c>
      <c r="BG997" t="s">
        <v>98</v>
      </c>
      <c r="BH997" s="1">
        <v>5</v>
      </c>
      <c r="BI997" t="s">
        <v>107</v>
      </c>
      <c r="BJ997" s="2">
        <v>0</v>
      </c>
      <c r="BK997" s="1">
        <f t="shared" si="63"/>
        <v>0</v>
      </c>
      <c r="BL997" t="s">
        <v>83</v>
      </c>
      <c r="BM997" t="s">
        <v>127</v>
      </c>
      <c r="BN997">
        <v>1946</v>
      </c>
      <c r="BO997" t="s">
        <v>102</v>
      </c>
      <c r="BP997">
        <v>1</v>
      </c>
      <c r="BQ997">
        <v>305</v>
      </c>
      <c r="BR997" t="s">
        <v>98</v>
      </c>
      <c r="BS997" t="s">
        <v>98</v>
      </c>
      <c r="BT997" t="s">
        <v>105</v>
      </c>
      <c r="BU997">
        <v>0</v>
      </c>
      <c r="BV997">
        <v>57</v>
      </c>
      <c r="BW997">
        <v>0</v>
      </c>
      <c r="BX997">
        <v>0</v>
      </c>
      <c r="BY997">
        <v>63</v>
      </c>
      <c r="BZ997">
        <v>0</v>
      </c>
      <c r="CA997" t="s">
        <v>83</v>
      </c>
      <c r="CB997" t="s">
        <v>134</v>
      </c>
      <c r="CC997" t="s">
        <v>83</v>
      </c>
      <c r="CD997">
        <v>0</v>
      </c>
      <c r="CE997">
        <v>8</v>
      </c>
      <c r="CF997">
        <v>2006</v>
      </c>
      <c r="CG997" t="s">
        <v>110</v>
      </c>
      <c r="CH997" t="s">
        <v>128</v>
      </c>
      <c r="CI997" s="3">
        <v>121600</v>
      </c>
    </row>
    <row r="998" spans="1:87" x14ac:dyDescent="0.3">
      <c r="A998" s="1">
        <v>997</v>
      </c>
      <c r="B998">
        <v>20</v>
      </c>
      <c r="C998" t="s">
        <v>81</v>
      </c>
      <c r="D998" t="s">
        <v>83</v>
      </c>
      <c r="E998" s="1">
        <v>10659</v>
      </c>
      <c r="F998" s="2" t="s">
        <v>82</v>
      </c>
      <c r="G998" s="1">
        <f t="shared" si="60"/>
        <v>1</v>
      </c>
      <c r="H998" t="s">
        <v>83</v>
      </c>
      <c r="I998" t="s">
        <v>120</v>
      </c>
      <c r="J998" t="s">
        <v>85</v>
      </c>
      <c r="K998" t="s">
        <v>86</v>
      </c>
      <c r="L998" t="s">
        <v>87</v>
      </c>
      <c r="M998" t="s">
        <v>88</v>
      </c>
      <c r="N998" t="s">
        <v>162</v>
      </c>
      <c r="O998" t="s">
        <v>90</v>
      </c>
      <c r="P998" t="s">
        <v>90</v>
      </c>
      <c r="Q998" t="s">
        <v>91</v>
      </c>
      <c r="R998" t="s">
        <v>115</v>
      </c>
      <c r="S998">
        <v>5</v>
      </c>
      <c r="T998">
        <v>6</v>
      </c>
      <c r="U998" s="2">
        <v>1961</v>
      </c>
      <c r="V998" s="2">
        <v>1961</v>
      </c>
      <c r="W998" s="1">
        <f t="shared" si="61"/>
        <v>61</v>
      </c>
      <c r="X998" s="1">
        <f t="shared" si="62"/>
        <v>61</v>
      </c>
      <c r="Y998" t="s">
        <v>152</v>
      </c>
      <c r="Z998" t="s">
        <v>94</v>
      </c>
      <c r="AA998" t="s">
        <v>124</v>
      </c>
      <c r="AB998" t="s">
        <v>124</v>
      </c>
      <c r="AC998" t="s">
        <v>117</v>
      </c>
      <c r="AE998">
        <v>0</v>
      </c>
      <c r="AF998" t="s">
        <v>98</v>
      </c>
      <c r="AG998" t="s">
        <v>98</v>
      </c>
      <c r="AH998" t="s">
        <v>118</v>
      </c>
      <c r="AI998" s="1">
        <f>VLOOKUP('Housing Data Set'!AH998, 'Look-Up Tab'!$B$3:$C$8,2,FALSE)</f>
        <v>2</v>
      </c>
      <c r="AJ998" t="s">
        <v>98</v>
      </c>
      <c r="AK998" t="s">
        <v>98</v>
      </c>
      <c r="AL998" t="s">
        <v>100</v>
      </c>
      <c r="AM998" t="s">
        <v>153</v>
      </c>
      <c r="AN998">
        <v>915</v>
      </c>
      <c r="AO998" t="s">
        <v>102</v>
      </c>
      <c r="AP998">
        <v>0</v>
      </c>
      <c r="AQ998">
        <v>135</v>
      </c>
      <c r="AR998">
        <v>1050</v>
      </c>
      <c r="AS998" t="s">
        <v>103</v>
      </c>
      <c r="AT998" t="s">
        <v>98</v>
      </c>
      <c r="AU998" t="s">
        <v>105</v>
      </c>
      <c r="AV998" t="s">
        <v>106</v>
      </c>
      <c r="AW998">
        <v>1050</v>
      </c>
      <c r="AX998">
        <v>0</v>
      </c>
      <c r="AY998">
        <v>0</v>
      </c>
      <c r="AZ998">
        <v>1050</v>
      </c>
      <c r="BA998">
        <v>1</v>
      </c>
      <c r="BB998">
        <v>0</v>
      </c>
      <c r="BC998">
        <v>1</v>
      </c>
      <c r="BD998">
        <v>0</v>
      </c>
      <c r="BE998">
        <v>3</v>
      </c>
      <c r="BF998">
        <v>1</v>
      </c>
      <c r="BG998" t="s">
        <v>98</v>
      </c>
      <c r="BH998" s="1">
        <v>6</v>
      </c>
      <c r="BI998" t="s">
        <v>107</v>
      </c>
      <c r="BJ998" s="2">
        <v>0</v>
      </c>
      <c r="BK998" s="1">
        <f t="shared" si="63"/>
        <v>0</v>
      </c>
      <c r="BL998" t="s">
        <v>83</v>
      </c>
      <c r="BM998" t="s">
        <v>108</v>
      </c>
      <c r="BN998">
        <v>1961</v>
      </c>
      <c r="BO998" t="s">
        <v>102</v>
      </c>
      <c r="BP998">
        <v>1</v>
      </c>
      <c r="BQ998">
        <v>368</v>
      </c>
      <c r="BR998" t="s">
        <v>98</v>
      </c>
      <c r="BS998" t="s">
        <v>98</v>
      </c>
      <c r="BT998" t="s">
        <v>105</v>
      </c>
      <c r="BU998">
        <v>0</v>
      </c>
      <c r="BV998">
        <v>319</v>
      </c>
      <c r="BW998">
        <v>0</v>
      </c>
      <c r="BX998">
        <v>0</v>
      </c>
      <c r="BY998">
        <v>0</v>
      </c>
      <c r="BZ998">
        <v>0</v>
      </c>
      <c r="CA998" t="s">
        <v>83</v>
      </c>
      <c r="CB998" t="s">
        <v>83</v>
      </c>
      <c r="CC998" t="s">
        <v>83</v>
      </c>
      <c r="CD998">
        <v>0</v>
      </c>
      <c r="CE998">
        <v>1</v>
      </c>
      <c r="CF998">
        <v>2006</v>
      </c>
      <c r="CG998" t="s">
        <v>173</v>
      </c>
      <c r="CH998" t="s">
        <v>111</v>
      </c>
      <c r="CI998" s="3">
        <v>136500</v>
      </c>
    </row>
    <row r="999" spans="1:87" x14ac:dyDescent="0.3">
      <c r="A999" s="1">
        <v>998</v>
      </c>
      <c r="B999">
        <v>20</v>
      </c>
      <c r="C999" t="s">
        <v>81</v>
      </c>
      <c r="D999" t="s">
        <v>83</v>
      </c>
      <c r="E999" s="1">
        <v>11717</v>
      </c>
      <c r="F999" s="2" t="s">
        <v>82</v>
      </c>
      <c r="G999" s="1">
        <f t="shared" si="60"/>
        <v>1</v>
      </c>
      <c r="H999" t="s">
        <v>83</v>
      </c>
      <c r="I999" t="s">
        <v>120</v>
      </c>
      <c r="J999" t="s">
        <v>85</v>
      </c>
      <c r="K999" t="s">
        <v>86</v>
      </c>
      <c r="L999" t="s">
        <v>87</v>
      </c>
      <c r="M999" t="s">
        <v>88</v>
      </c>
      <c r="N999" t="s">
        <v>138</v>
      </c>
      <c r="O999" t="s">
        <v>204</v>
      </c>
      <c r="P999" t="s">
        <v>90</v>
      </c>
      <c r="Q999" t="s">
        <v>91</v>
      </c>
      <c r="R999" t="s">
        <v>115</v>
      </c>
      <c r="S999">
        <v>6</v>
      </c>
      <c r="T999">
        <v>6</v>
      </c>
      <c r="U999" s="2">
        <v>1970</v>
      </c>
      <c r="V999" s="2">
        <v>1970</v>
      </c>
      <c r="W999" s="1">
        <f t="shared" si="61"/>
        <v>52</v>
      </c>
      <c r="X999" s="1">
        <f t="shared" si="62"/>
        <v>52</v>
      </c>
      <c r="Y999" t="s">
        <v>152</v>
      </c>
      <c r="Z999" t="s">
        <v>94</v>
      </c>
      <c r="AA999" t="s">
        <v>140</v>
      </c>
      <c r="AB999" t="s">
        <v>140</v>
      </c>
      <c r="AC999" t="s">
        <v>96</v>
      </c>
      <c r="AE999">
        <v>571</v>
      </c>
      <c r="AF999" t="s">
        <v>98</v>
      </c>
      <c r="AG999" t="s">
        <v>98</v>
      </c>
      <c r="AH999" t="s">
        <v>118</v>
      </c>
      <c r="AI999" s="1">
        <f>VLOOKUP('Housing Data Set'!AH999, 'Look-Up Tab'!$B$3:$C$8,2,FALSE)</f>
        <v>2</v>
      </c>
      <c r="AJ999" t="s">
        <v>98</v>
      </c>
      <c r="AK999" t="s">
        <v>98</v>
      </c>
      <c r="AL999" t="s">
        <v>100</v>
      </c>
      <c r="AM999" t="s">
        <v>102</v>
      </c>
      <c r="AN999">
        <v>0</v>
      </c>
      <c r="AO999" t="s">
        <v>102</v>
      </c>
      <c r="AP999">
        <v>0</v>
      </c>
      <c r="AQ999">
        <v>1442</v>
      </c>
      <c r="AR999">
        <v>1442</v>
      </c>
      <c r="AS999" t="s">
        <v>103</v>
      </c>
      <c r="AT999" t="s">
        <v>98</v>
      </c>
      <c r="AU999" t="s">
        <v>105</v>
      </c>
      <c r="AV999" t="s">
        <v>106</v>
      </c>
      <c r="AW999">
        <v>1442</v>
      </c>
      <c r="AX999">
        <v>0</v>
      </c>
      <c r="AY999">
        <v>0</v>
      </c>
      <c r="AZ999">
        <v>1442</v>
      </c>
      <c r="BA999">
        <v>0</v>
      </c>
      <c r="BB999">
        <v>0</v>
      </c>
      <c r="BC999">
        <v>2</v>
      </c>
      <c r="BD999">
        <v>0</v>
      </c>
      <c r="BE999">
        <v>2</v>
      </c>
      <c r="BF999">
        <v>1</v>
      </c>
      <c r="BG999" t="s">
        <v>98</v>
      </c>
      <c r="BH999" s="1">
        <v>6</v>
      </c>
      <c r="BI999" t="s">
        <v>107</v>
      </c>
      <c r="BJ999" s="2">
        <v>1</v>
      </c>
      <c r="BK999" s="1">
        <f t="shared" si="63"/>
        <v>1</v>
      </c>
      <c r="BL999" t="s">
        <v>98</v>
      </c>
      <c r="BM999" t="s">
        <v>108</v>
      </c>
      <c r="BN999">
        <v>1970</v>
      </c>
      <c r="BO999" t="s">
        <v>109</v>
      </c>
      <c r="BP999">
        <v>2</v>
      </c>
      <c r="BQ999">
        <v>615</v>
      </c>
      <c r="BR999" t="s">
        <v>98</v>
      </c>
      <c r="BS999" t="s">
        <v>98</v>
      </c>
      <c r="BT999" t="s">
        <v>105</v>
      </c>
      <c r="BU999">
        <v>371</v>
      </c>
      <c r="BV999">
        <v>0</v>
      </c>
      <c r="BW999">
        <v>0</v>
      </c>
      <c r="BX999">
        <v>0</v>
      </c>
      <c r="BY999">
        <v>0</v>
      </c>
      <c r="BZ999">
        <v>0</v>
      </c>
      <c r="CA999" t="s">
        <v>83</v>
      </c>
      <c r="CB999" t="s">
        <v>83</v>
      </c>
      <c r="CC999" t="s">
        <v>83</v>
      </c>
      <c r="CD999">
        <v>0</v>
      </c>
      <c r="CE999">
        <v>2</v>
      </c>
      <c r="CF999">
        <v>2009</v>
      </c>
      <c r="CG999" t="s">
        <v>110</v>
      </c>
      <c r="CH999" t="s">
        <v>111</v>
      </c>
      <c r="CI999" s="3">
        <v>185000</v>
      </c>
    </row>
    <row r="1000" spans="1:87" x14ac:dyDescent="0.3">
      <c r="A1000" s="1">
        <v>999</v>
      </c>
      <c r="B1000">
        <v>30</v>
      </c>
      <c r="C1000" t="s">
        <v>142</v>
      </c>
      <c r="D1000">
        <v>60</v>
      </c>
      <c r="E1000" s="1">
        <v>9786</v>
      </c>
      <c r="F1000" s="2" t="s">
        <v>82</v>
      </c>
      <c r="G1000" s="1">
        <f t="shared" si="60"/>
        <v>1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88</v>
      </c>
      <c r="N1000" t="s">
        <v>176</v>
      </c>
      <c r="O1000" t="s">
        <v>90</v>
      </c>
      <c r="P1000" t="s">
        <v>90</v>
      </c>
      <c r="Q1000" t="s">
        <v>91</v>
      </c>
      <c r="R1000" t="s">
        <v>115</v>
      </c>
      <c r="S1000">
        <v>3</v>
      </c>
      <c r="T1000">
        <v>4</v>
      </c>
      <c r="U1000" s="2">
        <v>1922</v>
      </c>
      <c r="V1000" s="2">
        <v>1950</v>
      </c>
      <c r="W1000" s="1">
        <f t="shared" si="61"/>
        <v>100</v>
      </c>
      <c r="X1000" s="1">
        <f t="shared" si="62"/>
        <v>72</v>
      </c>
      <c r="Y1000" t="s">
        <v>152</v>
      </c>
      <c r="Z1000" t="s">
        <v>94</v>
      </c>
      <c r="AA1000" t="s">
        <v>124</v>
      </c>
      <c r="AB1000" t="s">
        <v>124</v>
      </c>
      <c r="AC1000" t="s">
        <v>117</v>
      </c>
      <c r="AE1000">
        <v>0</v>
      </c>
      <c r="AF1000" t="s">
        <v>98</v>
      </c>
      <c r="AG1000" t="s">
        <v>98</v>
      </c>
      <c r="AH1000" t="s">
        <v>126</v>
      </c>
      <c r="AI1000" s="1">
        <f>VLOOKUP('Housing Data Set'!AH1000, 'Look-Up Tab'!$B$3:$C$8,2,FALSE)</f>
        <v>1</v>
      </c>
      <c r="AJ1000" t="s">
        <v>98</v>
      </c>
      <c r="AK1000" t="s">
        <v>147</v>
      </c>
      <c r="AL1000" t="s">
        <v>100</v>
      </c>
      <c r="AM1000" t="s">
        <v>102</v>
      </c>
      <c r="AN1000">
        <v>0</v>
      </c>
      <c r="AO1000" t="s">
        <v>102</v>
      </c>
      <c r="AP1000">
        <v>0</v>
      </c>
      <c r="AQ1000">
        <v>1007</v>
      </c>
      <c r="AR1000">
        <v>1007</v>
      </c>
      <c r="AS1000" t="s">
        <v>103</v>
      </c>
      <c r="AT1000" t="s">
        <v>147</v>
      </c>
      <c r="AU1000" t="s">
        <v>177</v>
      </c>
      <c r="AV1000" t="s">
        <v>106</v>
      </c>
      <c r="AW1000">
        <v>1077</v>
      </c>
      <c r="AX1000">
        <v>0</v>
      </c>
      <c r="AY1000">
        <v>0</v>
      </c>
      <c r="AZ1000">
        <v>1077</v>
      </c>
      <c r="BA1000">
        <v>0</v>
      </c>
      <c r="BB1000">
        <v>0</v>
      </c>
      <c r="BC1000">
        <v>1</v>
      </c>
      <c r="BD1000">
        <v>0</v>
      </c>
      <c r="BE1000">
        <v>3</v>
      </c>
      <c r="BF1000">
        <v>1</v>
      </c>
      <c r="BG1000" t="s">
        <v>98</v>
      </c>
      <c r="BH1000" s="1">
        <v>6</v>
      </c>
      <c r="BI1000" t="s">
        <v>107</v>
      </c>
      <c r="BJ1000" s="2">
        <v>1</v>
      </c>
      <c r="BK1000" s="1">
        <f t="shared" si="63"/>
        <v>1</v>
      </c>
      <c r="BL1000" t="s">
        <v>97</v>
      </c>
      <c r="BM1000" t="s">
        <v>127</v>
      </c>
      <c r="BN1000">
        <v>1922</v>
      </c>
      <c r="BO1000" t="s">
        <v>102</v>
      </c>
      <c r="BP1000">
        <v>1</v>
      </c>
      <c r="BQ1000">
        <v>210</v>
      </c>
      <c r="BR1000" t="s">
        <v>98</v>
      </c>
      <c r="BS1000" t="s">
        <v>147</v>
      </c>
      <c r="BT1000" t="s">
        <v>190</v>
      </c>
      <c r="BU1000">
        <v>0</v>
      </c>
      <c r="BV1000">
        <v>100</v>
      </c>
      <c r="BW1000">
        <v>48</v>
      </c>
      <c r="BX1000">
        <v>0</v>
      </c>
      <c r="BY1000">
        <v>0</v>
      </c>
      <c r="BZ1000">
        <v>0</v>
      </c>
      <c r="CA1000" t="s">
        <v>83</v>
      </c>
      <c r="CB1000" t="s">
        <v>83</v>
      </c>
      <c r="CC1000" t="s">
        <v>83</v>
      </c>
      <c r="CD1000">
        <v>0</v>
      </c>
      <c r="CE1000">
        <v>5</v>
      </c>
      <c r="CF1000">
        <v>2006</v>
      </c>
      <c r="CG1000" t="s">
        <v>110</v>
      </c>
      <c r="CH1000" t="s">
        <v>111</v>
      </c>
      <c r="CI1000" s="3">
        <v>91000</v>
      </c>
    </row>
    <row r="1001" spans="1:87" x14ac:dyDescent="0.3">
      <c r="A1001" s="1">
        <v>1000</v>
      </c>
      <c r="B1001">
        <v>20</v>
      </c>
      <c r="C1001" t="s">
        <v>81</v>
      </c>
      <c r="D1001">
        <v>64</v>
      </c>
      <c r="E1001" s="1">
        <v>6762</v>
      </c>
      <c r="F1001" s="2" t="s">
        <v>82</v>
      </c>
      <c r="G1001" s="1">
        <f t="shared" si="60"/>
        <v>1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88</v>
      </c>
      <c r="N1001" t="s">
        <v>89</v>
      </c>
      <c r="O1001" t="s">
        <v>90</v>
      </c>
      <c r="P1001" t="s">
        <v>90</v>
      </c>
      <c r="Q1001" t="s">
        <v>91</v>
      </c>
      <c r="R1001" t="s">
        <v>115</v>
      </c>
      <c r="S1001">
        <v>7</v>
      </c>
      <c r="T1001">
        <v>5</v>
      </c>
      <c r="U1001" s="2">
        <v>2006</v>
      </c>
      <c r="V1001" s="2">
        <v>2006</v>
      </c>
      <c r="W1001" s="1">
        <f t="shared" si="61"/>
        <v>16</v>
      </c>
      <c r="X1001" s="1">
        <f t="shared" si="62"/>
        <v>16</v>
      </c>
      <c r="Y1001" t="s">
        <v>93</v>
      </c>
      <c r="Z1001" t="s">
        <v>94</v>
      </c>
      <c r="AA1001" t="s">
        <v>95</v>
      </c>
      <c r="AB1001" t="s">
        <v>95</v>
      </c>
      <c r="AC1001" t="s">
        <v>137</v>
      </c>
      <c r="AE1001">
        <v>24</v>
      </c>
      <c r="AF1001" t="s">
        <v>97</v>
      </c>
      <c r="AG1001" t="s">
        <v>98</v>
      </c>
      <c r="AH1001" t="s">
        <v>99</v>
      </c>
      <c r="AI1001" s="1">
        <f>VLOOKUP('Housing Data Set'!AH1001, 'Look-Up Tab'!$B$3:$C$8,2,FALSE)</f>
        <v>3</v>
      </c>
      <c r="AJ1001" t="s">
        <v>97</v>
      </c>
      <c r="AK1001" t="s">
        <v>98</v>
      </c>
      <c r="AL1001" t="s">
        <v>130</v>
      </c>
      <c r="AM1001" t="s">
        <v>101</v>
      </c>
      <c r="AN1001">
        <v>686</v>
      </c>
      <c r="AO1001" t="s">
        <v>102</v>
      </c>
      <c r="AP1001">
        <v>0</v>
      </c>
      <c r="AQ1001">
        <v>501</v>
      </c>
      <c r="AR1001">
        <v>1187</v>
      </c>
      <c r="AS1001" t="s">
        <v>103</v>
      </c>
      <c r="AT1001" t="s">
        <v>104</v>
      </c>
      <c r="AU1001" t="s">
        <v>105</v>
      </c>
      <c r="AV1001" t="s">
        <v>106</v>
      </c>
      <c r="AW1001">
        <v>1208</v>
      </c>
      <c r="AX1001">
        <v>0</v>
      </c>
      <c r="AY1001">
        <v>0</v>
      </c>
      <c r="AZ1001">
        <v>1208</v>
      </c>
      <c r="BA1001">
        <v>1</v>
      </c>
      <c r="BB1001">
        <v>0</v>
      </c>
      <c r="BC1001">
        <v>2</v>
      </c>
      <c r="BD1001">
        <v>0</v>
      </c>
      <c r="BE1001">
        <v>2</v>
      </c>
      <c r="BF1001">
        <v>1</v>
      </c>
      <c r="BG1001" t="s">
        <v>97</v>
      </c>
      <c r="BH1001" s="1">
        <v>6</v>
      </c>
      <c r="BI1001" t="s">
        <v>107</v>
      </c>
      <c r="BJ1001" s="2">
        <v>0</v>
      </c>
      <c r="BK1001" s="1">
        <f t="shared" si="63"/>
        <v>0</v>
      </c>
      <c r="BL1001" t="s">
        <v>83</v>
      </c>
      <c r="BM1001" t="s">
        <v>108</v>
      </c>
      <c r="BN1001">
        <v>2006</v>
      </c>
      <c r="BO1001" t="s">
        <v>109</v>
      </c>
      <c r="BP1001">
        <v>2</v>
      </c>
      <c r="BQ1001">
        <v>632</v>
      </c>
      <c r="BR1001" t="s">
        <v>98</v>
      </c>
      <c r="BS1001" t="s">
        <v>98</v>
      </c>
      <c r="BT1001" t="s">
        <v>105</v>
      </c>
      <c r="BU1001">
        <v>105</v>
      </c>
      <c r="BV1001">
        <v>61</v>
      </c>
      <c r="BW1001">
        <v>0</v>
      </c>
      <c r="BX1001">
        <v>0</v>
      </c>
      <c r="BY1001">
        <v>0</v>
      </c>
      <c r="BZ1001">
        <v>0</v>
      </c>
      <c r="CA1001" t="s">
        <v>83</v>
      </c>
      <c r="CB1001" t="s">
        <v>83</v>
      </c>
      <c r="CC1001" t="s">
        <v>83</v>
      </c>
      <c r="CD1001">
        <v>0</v>
      </c>
      <c r="CE1001">
        <v>2</v>
      </c>
      <c r="CF1001">
        <v>2010</v>
      </c>
      <c r="CG1001" t="s">
        <v>110</v>
      </c>
      <c r="CH1001" t="s">
        <v>111</v>
      </c>
      <c r="CI1001" s="3">
        <v>206000</v>
      </c>
    </row>
    <row r="1002" spans="1:87" x14ac:dyDescent="0.3">
      <c r="A1002" s="1">
        <v>1001</v>
      </c>
      <c r="B1002">
        <v>20</v>
      </c>
      <c r="C1002" t="s">
        <v>81</v>
      </c>
      <c r="D1002">
        <v>74</v>
      </c>
      <c r="E1002" s="1">
        <v>10206</v>
      </c>
      <c r="F1002" s="2" t="s">
        <v>82</v>
      </c>
      <c r="G1002" s="1">
        <f t="shared" si="60"/>
        <v>1</v>
      </c>
      <c r="H1002" t="s">
        <v>83</v>
      </c>
      <c r="I1002" t="s">
        <v>84</v>
      </c>
      <c r="J1002" t="s">
        <v>85</v>
      </c>
      <c r="K1002" t="s">
        <v>86</v>
      </c>
      <c r="L1002" t="s">
        <v>122</v>
      </c>
      <c r="M1002" t="s">
        <v>88</v>
      </c>
      <c r="N1002" t="s">
        <v>185</v>
      </c>
      <c r="O1002" t="s">
        <v>90</v>
      </c>
      <c r="P1002" t="s">
        <v>90</v>
      </c>
      <c r="Q1002" t="s">
        <v>91</v>
      </c>
      <c r="R1002" t="s">
        <v>115</v>
      </c>
      <c r="S1002">
        <v>3</v>
      </c>
      <c r="T1002">
        <v>3</v>
      </c>
      <c r="U1002" s="2">
        <v>1952</v>
      </c>
      <c r="V1002" s="2">
        <v>1952</v>
      </c>
      <c r="W1002" s="1">
        <f t="shared" si="61"/>
        <v>70</v>
      </c>
      <c r="X1002" s="1">
        <f t="shared" si="62"/>
        <v>70</v>
      </c>
      <c r="Y1002" t="s">
        <v>214</v>
      </c>
      <c r="Z1002" t="s">
        <v>242</v>
      </c>
      <c r="AA1002" t="s">
        <v>245</v>
      </c>
      <c r="AB1002" t="s">
        <v>226</v>
      </c>
      <c r="AC1002" t="s">
        <v>117</v>
      </c>
      <c r="AE1002">
        <v>0</v>
      </c>
      <c r="AF1002" t="s">
        <v>98</v>
      </c>
      <c r="AG1002" t="s">
        <v>98</v>
      </c>
      <c r="AH1002" t="s">
        <v>168</v>
      </c>
      <c r="AI1002" s="1">
        <f>VLOOKUP('Housing Data Set'!AH1002, 'Look-Up Tab'!$B$3:$C$8,2,FALSE)</f>
        <v>4</v>
      </c>
      <c r="AJ1002" t="s">
        <v>83</v>
      </c>
      <c r="AK1002" t="s">
        <v>83</v>
      </c>
      <c r="AL1002" t="s">
        <v>83</v>
      </c>
      <c r="AM1002" t="s">
        <v>83</v>
      </c>
      <c r="AN1002">
        <v>0</v>
      </c>
      <c r="AO1002" t="s">
        <v>83</v>
      </c>
      <c r="AP1002">
        <v>0</v>
      </c>
      <c r="AQ1002">
        <v>0</v>
      </c>
      <c r="AR1002">
        <v>0</v>
      </c>
      <c r="AS1002" t="s">
        <v>206</v>
      </c>
      <c r="AT1002" t="s">
        <v>147</v>
      </c>
      <c r="AU1002" t="s">
        <v>177</v>
      </c>
      <c r="AV1002" t="s">
        <v>145</v>
      </c>
      <c r="AW1002">
        <v>944</v>
      </c>
      <c r="AX1002">
        <v>0</v>
      </c>
      <c r="AY1002">
        <v>0</v>
      </c>
      <c r="AZ1002">
        <v>944</v>
      </c>
      <c r="BA1002">
        <v>0</v>
      </c>
      <c r="BB1002">
        <v>0</v>
      </c>
      <c r="BC1002">
        <v>1</v>
      </c>
      <c r="BD1002">
        <v>0</v>
      </c>
      <c r="BE1002">
        <v>2</v>
      </c>
      <c r="BF1002">
        <v>1</v>
      </c>
      <c r="BG1002" t="s">
        <v>147</v>
      </c>
      <c r="BH1002" s="1">
        <v>4</v>
      </c>
      <c r="BI1002" t="s">
        <v>146</v>
      </c>
      <c r="BJ1002" s="2">
        <v>0</v>
      </c>
      <c r="BK1002" s="1">
        <f t="shared" si="63"/>
        <v>0</v>
      </c>
      <c r="BL1002" t="s">
        <v>83</v>
      </c>
      <c r="BM1002" t="s">
        <v>127</v>
      </c>
      <c r="BN1002">
        <v>1956</v>
      </c>
      <c r="BO1002" t="s">
        <v>102</v>
      </c>
      <c r="BP1002">
        <v>2</v>
      </c>
      <c r="BQ1002">
        <v>528</v>
      </c>
      <c r="BR1002" t="s">
        <v>98</v>
      </c>
      <c r="BS1002" t="s">
        <v>147</v>
      </c>
      <c r="BT1002" t="s">
        <v>105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 t="s">
        <v>83</v>
      </c>
      <c r="CB1002" t="s">
        <v>83</v>
      </c>
      <c r="CC1002" t="s">
        <v>83</v>
      </c>
      <c r="CD1002">
        <v>0</v>
      </c>
      <c r="CE1002">
        <v>7</v>
      </c>
      <c r="CF1002">
        <v>2009</v>
      </c>
      <c r="CG1002" t="s">
        <v>110</v>
      </c>
      <c r="CH1002" t="s">
        <v>111</v>
      </c>
      <c r="CI1002" s="3">
        <v>82000</v>
      </c>
    </row>
    <row r="1003" spans="1:87" x14ac:dyDescent="0.3">
      <c r="A1003" s="1">
        <v>1002</v>
      </c>
      <c r="B1003">
        <v>30</v>
      </c>
      <c r="C1003" t="s">
        <v>81</v>
      </c>
      <c r="D1003">
        <v>60</v>
      </c>
      <c r="E1003" s="1">
        <v>5400</v>
      </c>
      <c r="F1003" s="2" t="s">
        <v>82</v>
      </c>
      <c r="G1003" s="1">
        <f t="shared" si="60"/>
        <v>1</v>
      </c>
      <c r="H1003" t="s">
        <v>83</v>
      </c>
      <c r="I1003" t="s">
        <v>84</v>
      </c>
      <c r="J1003" t="s">
        <v>85</v>
      </c>
      <c r="K1003" t="s">
        <v>86</v>
      </c>
      <c r="L1003" t="s">
        <v>122</v>
      </c>
      <c r="M1003" t="s">
        <v>88</v>
      </c>
      <c r="N1003" t="s">
        <v>143</v>
      </c>
      <c r="O1003" t="s">
        <v>90</v>
      </c>
      <c r="P1003" t="s">
        <v>90</v>
      </c>
      <c r="Q1003" t="s">
        <v>91</v>
      </c>
      <c r="R1003" t="s">
        <v>115</v>
      </c>
      <c r="S1003">
        <v>5</v>
      </c>
      <c r="T1003">
        <v>6</v>
      </c>
      <c r="U1003" s="2">
        <v>1920</v>
      </c>
      <c r="V1003" s="2">
        <v>1950</v>
      </c>
      <c r="W1003" s="1">
        <f t="shared" si="61"/>
        <v>102</v>
      </c>
      <c r="X1003" s="1">
        <f t="shared" si="62"/>
        <v>72</v>
      </c>
      <c r="Y1003" t="s">
        <v>93</v>
      </c>
      <c r="Z1003" t="s">
        <v>94</v>
      </c>
      <c r="AA1003" t="s">
        <v>124</v>
      </c>
      <c r="AB1003" t="s">
        <v>124</v>
      </c>
      <c r="AC1003" t="s">
        <v>117</v>
      </c>
      <c r="AE1003">
        <v>0</v>
      </c>
      <c r="AF1003" t="s">
        <v>98</v>
      </c>
      <c r="AG1003" t="s">
        <v>98</v>
      </c>
      <c r="AH1003" t="s">
        <v>126</v>
      </c>
      <c r="AI1003" s="1">
        <f>VLOOKUP('Housing Data Set'!AH1003, 'Look-Up Tab'!$B$3:$C$8,2,FALSE)</f>
        <v>1</v>
      </c>
      <c r="AJ1003" t="s">
        <v>147</v>
      </c>
      <c r="AK1003" t="s">
        <v>98</v>
      </c>
      <c r="AL1003" t="s">
        <v>100</v>
      </c>
      <c r="AM1003" t="s">
        <v>102</v>
      </c>
      <c r="AN1003">
        <v>0</v>
      </c>
      <c r="AO1003" t="s">
        <v>102</v>
      </c>
      <c r="AP1003">
        <v>0</v>
      </c>
      <c r="AQ1003">
        <v>691</v>
      </c>
      <c r="AR1003">
        <v>691</v>
      </c>
      <c r="AS1003" t="s">
        <v>103</v>
      </c>
      <c r="AT1003" t="s">
        <v>104</v>
      </c>
      <c r="AU1003" t="s">
        <v>105</v>
      </c>
      <c r="AV1003" t="s">
        <v>164</v>
      </c>
      <c r="AW1003">
        <v>691</v>
      </c>
      <c r="AX1003">
        <v>0</v>
      </c>
      <c r="AY1003">
        <v>0</v>
      </c>
      <c r="AZ1003">
        <v>691</v>
      </c>
      <c r="BA1003">
        <v>0</v>
      </c>
      <c r="BB1003">
        <v>0</v>
      </c>
      <c r="BC1003">
        <v>1</v>
      </c>
      <c r="BD1003">
        <v>0</v>
      </c>
      <c r="BE1003">
        <v>2</v>
      </c>
      <c r="BF1003">
        <v>1</v>
      </c>
      <c r="BG1003" t="s">
        <v>104</v>
      </c>
      <c r="BH1003" s="1">
        <v>4</v>
      </c>
      <c r="BI1003" t="s">
        <v>107</v>
      </c>
      <c r="BJ1003" s="2">
        <v>0</v>
      </c>
      <c r="BK1003" s="1">
        <f t="shared" si="63"/>
        <v>0</v>
      </c>
      <c r="BL1003" t="s">
        <v>83</v>
      </c>
      <c r="BM1003" t="s">
        <v>127</v>
      </c>
      <c r="BN1003">
        <v>1920</v>
      </c>
      <c r="BO1003" t="s">
        <v>102</v>
      </c>
      <c r="BP1003">
        <v>1</v>
      </c>
      <c r="BQ1003">
        <v>216</v>
      </c>
      <c r="BR1003" t="s">
        <v>147</v>
      </c>
      <c r="BS1003" t="s">
        <v>98</v>
      </c>
      <c r="BT1003" t="s">
        <v>177</v>
      </c>
      <c r="BU1003">
        <v>0</v>
      </c>
      <c r="BV1003">
        <v>20</v>
      </c>
      <c r="BW1003">
        <v>94</v>
      </c>
      <c r="BX1003">
        <v>0</v>
      </c>
      <c r="BY1003">
        <v>0</v>
      </c>
      <c r="BZ1003">
        <v>0</v>
      </c>
      <c r="CA1003" t="s">
        <v>83</v>
      </c>
      <c r="CB1003" t="s">
        <v>83</v>
      </c>
      <c r="CC1003" t="s">
        <v>83</v>
      </c>
      <c r="CD1003">
        <v>0</v>
      </c>
      <c r="CE1003">
        <v>1</v>
      </c>
      <c r="CF1003">
        <v>2007</v>
      </c>
      <c r="CG1003" t="s">
        <v>110</v>
      </c>
      <c r="CH1003" t="s">
        <v>128</v>
      </c>
      <c r="CI1003" s="3">
        <v>86000</v>
      </c>
    </row>
    <row r="1004" spans="1:87" x14ac:dyDescent="0.3">
      <c r="A1004" s="1">
        <v>1003</v>
      </c>
      <c r="B1004">
        <v>20</v>
      </c>
      <c r="C1004" t="s">
        <v>81</v>
      </c>
      <c r="D1004">
        <v>75</v>
      </c>
      <c r="E1004" s="1">
        <v>11957</v>
      </c>
      <c r="F1004" s="2" t="s">
        <v>82</v>
      </c>
      <c r="G1004" s="1">
        <f t="shared" si="60"/>
        <v>1</v>
      </c>
      <c r="H1004" t="s">
        <v>83</v>
      </c>
      <c r="I1004" t="s">
        <v>120</v>
      </c>
      <c r="J1004" t="s">
        <v>85</v>
      </c>
      <c r="K1004" t="s">
        <v>86</v>
      </c>
      <c r="L1004" t="s">
        <v>87</v>
      </c>
      <c r="M1004" t="s">
        <v>88</v>
      </c>
      <c r="N1004" t="s">
        <v>136</v>
      </c>
      <c r="O1004" t="s">
        <v>202</v>
      </c>
      <c r="P1004" t="s">
        <v>90</v>
      </c>
      <c r="Q1004" t="s">
        <v>91</v>
      </c>
      <c r="R1004" t="s">
        <v>115</v>
      </c>
      <c r="S1004">
        <v>8</v>
      </c>
      <c r="T1004">
        <v>5</v>
      </c>
      <c r="U1004" s="2">
        <v>2006</v>
      </c>
      <c r="V1004" s="2">
        <v>2006</v>
      </c>
      <c r="W1004" s="1">
        <f t="shared" si="61"/>
        <v>16</v>
      </c>
      <c r="X1004" s="1">
        <f t="shared" si="62"/>
        <v>16</v>
      </c>
      <c r="Y1004" t="s">
        <v>93</v>
      </c>
      <c r="Z1004" t="s">
        <v>94</v>
      </c>
      <c r="AA1004" t="s">
        <v>95</v>
      </c>
      <c r="AB1004" t="s">
        <v>95</v>
      </c>
      <c r="AC1004" t="s">
        <v>96</v>
      </c>
      <c r="AE1004">
        <v>53</v>
      </c>
      <c r="AF1004" t="s">
        <v>97</v>
      </c>
      <c r="AG1004" t="s">
        <v>98</v>
      </c>
      <c r="AH1004" t="s">
        <v>99</v>
      </c>
      <c r="AI1004" s="1">
        <f>VLOOKUP('Housing Data Set'!AH1004, 'Look-Up Tab'!$B$3:$C$8,2,FALSE)</f>
        <v>3</v>
      </c>
      <c r="AJ1004" t="s">
        <v>97</v>
      </c>
      <c r="AK1004" t="s">
        <v>98</v>
      </c>
      <c r="AL1004" t="s">
        <v>100</v>
      </c>
      <c r="AM1004" t="s">
        <v>101</v>
      </c>
      <c r="AN1004">
        <v>24</v>
      </c>
      <c r="AO1004" t="s">
        <v>102</v>
      </c>
      <c r="AP1004">
        <v>0</v>
      </c>
      <c r="AQ1004">
        <v>1550</v>
      </c>
      <c r="AR1004">
        <v>1574</v>
      </c>
      <c r="AS1004" t="s">
        <v>103</v>
      </c>
      <c r="AT1004" t="s">
        <v>104</v>
      </c>
      <c r="AU1004" t="s">
        <v>105</v>
      </c>
      <c r="AV1004" t="s">
        <v>106</v>
      </c>
      <c r="AW1004">
        <v>1574</v>
      </c>
      <c r="AX1004">
        <v>0</v>
      </c>
      <c r="AY1004">
        <v>0</v>
      </c>
      <c r="AZ1004">
        <v>1574</v>
      </c>
      <c r="BA1004">
        <v>0</v>
      </c>
      <c r="BB1004">
        <v>0</v>
      </c>
      <c r="BC1004">
        <v>2</v>
      </c>
      <c r="BD1004">
        <v>0</v>
      </c>
      <c r="BE1004">
        <v>3</v>
      </c>
      <c r="BF1004">
        <v>1</v>
      </c>
      <c r="BG1004" t="s">
        <v>97</v>
      </c>
      <c r="BH1004" s="1">
        <v>7</v>
      </c>
      <c r="BI1004" t="s">
        <v>107</v>
      </c>
      <c r="BJ1004" s="2">
        <v>1</v>
      </c>
      <c r="BK1004" s="1">
        <f t="shared" si="63"/>
        <v>1</v>
      </c>
      <c r="BL1004" t="s">
        <v>97</v>
      </c>
      <c r="BM1004" t="s">
        <v>108</v>
      </c>
      <c r="BN1004">
        <v>2006</v>
      </c>
      <c r="BO1004" t="s">
        <v>109</v>
      </c>
      <c r="BP1004">
        <v>3</v>
      </c>
      <c r="BQ1004">
        <v>824</v>
      </c>
      <c r="BR1004" t="s">
        <v>98</v>
      </c>
      <c r="BS1004" t="s">
        <v>98</v>
      </c>
      <c r="BT1004" t="s">
        <v>105</v>
      </c>
      <c r="BU1004">
        <v>144</v>
      </c>
      <c r="BV1004">
        <v>104</v>
      </c>
      <c r="BW1004">
        <v>0</v>
      </c>
      <c r="BX1004">
        <v>0</v>
      </c>
      <c r="BY1004">
        <v>0</v>
      </c>
      <c r="BZ1004">
        <v>0</v>
      </c>
      <c r="CA1004" t="s">
        <v>83</v>
      </c>
      <c r="CB1004" t="s">
        <v>83</v>
      </c>
      <c r="CC1004" t="s">
        <v>83</v>
      </c>
      <c r="CD1004">
        <v>0</v>
      </c>
      <c r="CE1004">
        <v>7</v>
      </c>
      <c r="CF1004">
        <v>2008</v>
      </c>
      <c r="CG1004" t="s">
        <v>110</v>
      </c>
      <c r="CH1004" t="s">
        <v>111</v>
      </c>
      <c r="CI1004" s="3">
        <v>232000</v>
      </c>
    </row>
    <row r="1005" spans="1:87" x14ac:dyDescent="0.3">
      <c r="A1005" s="1">
        <v>1004</v>
      </c>
      <c r="B1005">
        <v>90</v>
      </c>
      <c r="C1005" t="s">
        <v>81</v>
      </c>
      <c r="D1005" t="s">
        <v>83</v>
      </c>
      <c r="E1005" s="1">
        <v>11500</v>
      </c>
      <c r="F1005" s="2" t="s">
        <v>82</v>
      </c>
      <c r="G1005" s="1">
        <f t="shared" si="60"/>
        <v>1</v>
      </c>
      <c r="H1005" t="s">
        <v>83</v>
      </c>
      <c r="I1005" t="s">
        <v>120</v>
      </c>
      <c r="J1005" t="s">
        <v>85</v>
      </c>
      <c r="K1005" t="s">
        <v>86</v>
      </c>
      <c r="L1005" t="s">
        <v>122</v>
      </c>
      <c r="M1005" t="s">
        <v>88</v>
      </c>
      <c r="N1005" t="s">
        <v>138</v>
      </c>
      <c r="O1005" t="s">
        <v>114</v>
      </c>
      <c r="P1005" t="s">
        <v>202</v>
      </c>
      <c r="Q1005" t="s">
        <v>167</v>
      </c>
      <c r="R1005" t="s">
        <v>115</v>
      </c>
      <c r="S1005">
        <v>5</v>
      </c>
      <c r="T1005">
        <v>6</v>
      </c>
      <c r="U1005" s="2">
        <v>1976</v>
      </c>
      <c r="V1005" s="2">
        <v>1976</v>
      </c>
      <c r="W1005" s="1">
        <f t="shared" si="61"/>
        <v>46</v>
      </c>
      <c r="X1005" s="1">
        <f t="shared" si="62"/>
        <v>46</v>
      </c>
      <c r="Y1005" t="s">
        <v>93</v>
      </c>
      <c r="Z1005" t="s">
        <v>94</v>
      </c>
      <c r="AA1005" t="s">
        <v>95</v>
      </c>
      <c r="AB1005" t="s">
        <v>95</v>
      </c>
      <c r="AC1005" t="s">
        <v>96</v>
      </c>
      <c r="AE1005">
        <v>164</v>
      </c>
      <c r="AF1005" t="s">
        <v>98</v>
      </c>
      <c r="AG1005" t="s">
        <v>98</v>
      </c>
      <c r="AH1005" t="s">
        <v>118</v>
      </c>
      <c r="AI1005" s="1">
        <f>VLOOKUP('Housing Data Set'!AH1005, 'Look-Up Tab'!$B$3:$C$8,2,FALSE)</f>
        <v>2</v>
      </c>
      <c r="AJ1005" t="s">
        <v>98</v>
      </c>
      <c r="AK1005" t="s">
        <v>98</v>
      </c>
      <c r="AL1005" t="s">
        <v>100</v>
      </c>
      <c r="AM1005" t="s">
        <v>102</v>
      </c>
      <c r="AN1005">
        <v>0</v>
      </c>
      <c r="AO1005" t="s">
        <v>102</v>
      </c>
      <c r="AP1005">
        <v>0</v>
      </c>
      <c r="AQ1005">
        <v>1680</v>
      </c>
      <c r="AR1005">
        <v>1680</v>
      </c>
      <c r="AS1005" t="s">
        <v>103</v>
      </c>
      <c r="AT1005" t="s">
        <v>147</v>
      </c>
      <c r="AU1005" t="s">
        <v>105</v>
      </c>
      <c r="AV1005" t="s">
        <v>106</v>
      </c>
      <c r="AW1005">
        <v>1680</v>
      </c>
      <c r="AX1005">
        <v>0</v>
      </c>
      <c r="AY1005">
        <v>0</v>
      </c>
      <c r="AZ1005">
        <v>1680</v>
      </c>
      <c r="BA1005">
        <v>0</v>
      </c>
      <c r="BB1005">
        <v>0</v>
      </c>
      <c r="BC1005">
        <v>2</v>
      </c>
      <c r="BD1005">
        <v>0</v>
      </c>
      <c r="BE1005">
        <v>4</v>
      </c>
      <c r="BF1005">
        <v>2</v>
      </c>
      <c r="BG1005" t="s">
        <v>98</v>
      </c>
      <c r="BH1005" s="1">
        <v>8</v>
      </c>
      <c r="BI1005" t="s">
        <v>107</v>
      </c>
      <c r="BJ1005" s="2">
        <v>0</v>
      </c>
      <c r="BK1005" s="1">
        <f t="shared" si="63"/>
        <v>0</v>
      </c>
      <c r="BL1005" t="s">
        <v>83</v>
      </c>
      <c r="BM1005" t="s">
        <v>127</v>
      </c>
      <c r="BN1005">
        <v>1976</v>
      </c>
      <c r="BO1005" t="s">
        <v>102</v>
      </c>
      <c r="BP1005">
        <v>2</v>
      </c>
      <c r="BQ1005">
        <v>528</v>
      </c>
      <c r="BR1005" t="s">
        <v>98</v>
      </c>
      <c r="BS1005" t="s">
        <v>98</v>
      </c>
      <c r="BT1005" t="s">
        <v>105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 t="s">
        <v>83</v>
      </c>
      <c r="CB1005" t="s">
        <v>83</v>
      </c>
      <c r="CC1005" t="s">
        <v>83</v>
      </c>
      <c r="CD1005">
        <v>0</v>
      </c>
      <c r="CE1005">
        <v>6</v>
      </c>
      <c r="CF1005">
        <v>2007</v>
      </c>
      <c r="CG1005" t="s">
        <v>110</v>
      </c>
      <c r="CH1005" t="s">
        <v>111</v>
      </c>
      <c r="CI1005" s="3">
        <v>136905</v>
      </c>
    </row>
    <row r="1006" spans="1:87" x14ac:dyDescent="0.3">
      <c r="A1006" s="1">
        <v>1005</v>
      </c>
      <c r="B1006">
        <v>120</v>
      </c>
      <c r="C1006" t="s">
        <v>81</v>
      </c>
      <c r="D1006">
        <v>43</v>
      </c>
      <c r="E1006" s="1">
        <v>3182</v>
      </c>
      <c r="F1006" s="2" t="s">
        <v>82</v>
      </c>
      <c r="G1006" s="1">
        <f t="shared" si="60"/>
        <v>1</v>
      </c>
      <c r="H1006" t="s">
        <v>83</v>
      </c>
      <c r="I1006" t="s">
        <v>84</v>
      </c>
      <c r="J1006" t="s">
        <v>85</v>
      </c>
      <c r="K1006" t="s">
        <v>86</v>
      </c>
      <c r="L1006" t="s">
        <v>87</v>
      </c>
      <c r="M1006" t="s">
        <v>88</v>
      </c>
      <c r="N1006" t="s">
        <v>227</v>
      </c>
      <c r="O1006" t="s">
        <v>90</v>
      </c>
      <c r="P1006" t="s">
        <v>90</v>
      </c>
      <c r="Q1006" t="s">
        <v>179</v>
      </c>
      <c r="R1006" t="s">
        <v>115</v>
      </c>
      <c r="S1006">
        <v>7</v>
      </c>
      <c r="T1006">
        <v>5</v>
      </c>
      <c r="U1006" s="2">
        <v>2005</v>
      </c>
      <c r="V1006" s="2">
        <v>2006</v>
      </c>
      <c r="W1006" s="1">
        <f t="shared" si="61"/>
        <v>17</v>
      </c>
      <c r="X1006" s="1">
        <f t="shared" si="62"/>
        <v>16</v>
      </c>
      <c r="Y1006" t="s">
        <v>93</v>
      </c>
      <c r="Z1006" t="s">
        <v>94</v>
      </c>
      <c r="AA1006" t="s">
        <v>95</v>
      </c>
      <c r="AB1006" t="s">
        <v>95</v>
      </c>
      <c r="AC1006" t="s">
        <v>96</v>
      </c>
      <c r="AE1006">
        <v>16</v>
      </c>
      <c r="AF1006" t="s">
        <v>97</v>
      </c>
      <c r="AG1006" t="s">
        <v>98</v>
      </c>
      <c r="AH1006" t="s">
        <v>99</v>
      </c>
      <c r="AI1006" s="1">
        <f>VLOOKUP('Housing Data Set'!AH1006, 'Look-Up Tab'!$B$3:$C$8,2,FALSE)</f>
        <v>3</v>
      </c>
      <c r="AJ1006" t="s">
        <v>97</v>
      </c>
      <c r="AK1006" t="s">
        <v>98</v>
      </c>
      <c r="AL1006" t="s">
        <v>100</v>
      </c>
      <c r="AM1006" t="s">
        <v>101</v>
      </c>
      <c r="AN1006">
        <v>16</v>
      </c>
      <c r="AO1006" t="s">
        <v>102</v>
      </c>
      <c r="AP1006">
        <v>0</v>
      </c>
      <c r="AQ1006">
        <v>1330</v>
      </c>
      <c r="AR1006">
        <v>1346</v>
      </c>
      <c r="AS1006" t="s">
        <v>103</v>
      </c>
      <c r="AT1006" t="s">
        <v>104</v>
      </c>
      <c r="AU1006" t="s">
        <v>105</v>
      </c>
      <c r="AV1006" t="s">
        <v>106</v>
      </c>
      <c r="AW1006">
        <v>1504</v>
      </c>
      <c r="AX1006">
        <v>0</v>
      </c>
      <c r="AY1006">
        <v>0</v>
      </c>
      <c r="AZ1006">
        <v>1504</v>
      </c>
      <c r="BA1006">
        <v>0</v>
      </c>
      <c r="BB1006">
        <v>0</v>
      </c>
      <c r="BC1006">
        <v>2</v>
      </c>
      <c r="BD1006">
        <v>0</v>
      </c>
      <c r="BE1006">
        <v>1</v>
      </c>
      <c r="BF1006">
        <v>1</v>
      </c>
      <c r="BG1006" t="s">
        <v>97</v>
      </c>
      <c r="BH1006" s="1">
        <v>7</v>
      </c>
      <c r="BI1006" t="s">
        <v>107</v>
      </c>
      <c r="BJ1006" s="2">
        <v>1</v>
      </c>
      <c r="BK1006" s="1">
        <f t="shared" si="63"/>
        <v>1</v>
      </c>
      <c r="BL1006" t="s">
        <v>97</v>
      </c>
      <c r="BM1006" t="s">
        <v>108</v>
      </c>
      <c r="BN1006">
        <v>2005</v>
      </c>
      <c r="BO1006" t="s">
        <v>157</v>
      </c>
      <c r="BP1006">
        <v>2</v>
      </c>
      <c r="BQ1006">
        <v>457</v>
      </c>
      <c r="BR1006" t="s">
        <v>98</v>
      </c>
      <c r="BS1006" t="s">
        <v>98</v>
      </c>
      <c r="BT1006" t="s">
        <v>105</v>
      </c>
      <c r="BU1006">
        <v>156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 t="s">
        <v>83</v>
      </c>
      <c r="CB1006" t="s">
        <v>83</v>
      </c>
      <c r="CC1006" t="s">
        <v>83</v>
      </c>
      <c r="CD1006">
        <v>0</v>
      </c>
      <c r="CE1006">
        <v>5</v>
      </c>
      <c r="CF1006">
        <v>2009</v>
      </c>
      <c r="CG1006" t="s">
        <v>110</v>
      </c>
      <c r="CH1006" t="s">
        <v>111</v>
      </c>
      <c r="CI1006" s="3">
        <v>181000</v>
      </c>
    </row>
    <row r="1007" spans="1:87" x14ac:dyDescent="0.3">
      <c r="A1007" s="1">
        <v>1006</v>
      </c>
      <c r="B1007">
        <v>80</v>
      </c>
      <c r="C1007" t="s">
        <v>81</v>
      </c>
      <c r="D1007">
        <v>65</v>
      </c>
      <c r="E1007" s="1">
        <v>8385</v>
      </c>
      <c r="F1007" s="2" t="s">
        <v>82</v>
      </c>
      <c r="G1007" s="1">
        <f t="shared" si="60"/>
        <v>1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88</v>
      </c>
      <c r="N1007" t="s">
        <v>89</v>
      </c>
      <c r="O1007" t="s">
        <v>90</v>
      </c>
      <c r="P1007" t="s">
        <v>90</v>
      </c>
      <c r="Q1007" t="s">
        <v>91</v>
      </c>
      <c r="R1007" t="s">
        <v>197</v>
      </c>
      <c r="S1007">
        <v>5</v>
      </c>
      <c r="T1007">
        <v>8</v>
      </c>
      <c r="U1007" s="2">
        <v>1977</v>
      </c>
      <c r="V1007" s="2">
        <v>1977</v>
      </c>
      <c r="W1007" s="1">
        <f t="shared" si="61"/>
        <v>45</v>
      </c>
      <c r="X1007" s="1">
        <f t="shared" si="62"/>
        <v>45</v>
      </c>
      <c r="Y1007" t="s">
        <v>93</v>
      </c>
      <c r="Z1007" t="s">
        <v>94</v>
      </c>
      <c r="AA1007" t="s">
        <v>140</v>
      </c>
      <c r="AB1007" t="s">
        <v>140</v>
      </c>
      <c r="AC1007" t="s">
        <v>96</v>
      </c>
      <c r="AE1007">
        <v>220</v>
      </c>
      <c r="AF1007" t="s">
        <v>97</v>
      </c>
      <c r="AG1007" t="s">
        <v>98</v>
      </c>
      <c r="AH1007" t="s">
        <v>118</v>
      </c>
      <c r="AI1007" s="1">
        <f>VLOOKUP('Housing Data Set'!AH1007, 'Look-Up Tab'!$B$3:$C$8,2,FALSE)</f>
        <v>2</v>
      </c>
      <c r="AJ1007" t="s">
        <v>97</v>
      </c>
      <c r="AK1007" t="s">
        <v>97</v>
      </c>
      <c r="AL1007" t="s">
        <v>130</v>
      </c>
      <c r="AM1007" t="s">
        <v>101</v>
      </c>
      <c r="AN1007">
        <v>595</v>
      </c>
      <c r="AO1007" t="s">
        <v>102</v>
      </c>
      <c r="AP1007">
        <v>0</v>
      </c>
      <c r="AQ1007">
        <v>390</v>
      </c>
      <c r="AR1007">
        <v>985</v>
      </c>
      <c r="AS1007" t="s">
        <v>103</v>
      </c>
      <c r="AT1007" t="s">
        <v>98</v>
      </c>
      <c r="AU1007" t="s">
        <v>105</v>
      </c>
      <c r="AV1007" t="s">
        <v>106</v>
      </c>
      <c r="AW1007">
        <v>985</v>
      </c>
      <c r="AX1007">
        <v>0</v>
      </c>
      <c r="AY1007">
        <v>0</v>
      </c>
      <c r="AZ1007">
        <v>985</v>
      </c>
      <c r="BA1007">
        <v>0</v>
      </c>
      <c r="BB1007">
        <v>0</v>
      </c>
      <c r="BC1007">
        <v>2</v>
      </c>
      <c r="BD1007">
        <v>0</v>
      </c>
      <c r="BE1007">
        <v>3</v>
      </c>
      <c r="BF1007">
        <v>1</v>
      </c>
      <c r="BG1007" t="s">
        <v>98</v>
      </c>
      <c r="BH1007" s="1">
        <v>6</v>
      </c>
      <c r="BI1007" t="s">
        <v>107</v>
      </c>
      <c r="BJ1007" s="2">
        <v>0</v>
      </c>
      <c r="BK1007" s="1">
        <f t="shared" si="63"/>
        <v>0</v>
      </c>
      <c r="BL1007" t="s">
        <v>83</v>
      </c>
      <c r="BM1007" t="s">
        <v>108</v>
      </c>
      <c r="BN1007">
        <v>1977</v>
      </c>
      <c r="BO1007" t="s">
        <v>102</v>
      </c>
      <c r="BP1007">
        <v>1</v>
      </c>
      <c r="BQ1007">
        <v>328</v>
      </c>
      <c r="BR1007" t="s">
        <v>98</v>
      </c>
      <c r="BS1007" t="s">
        <v>98</v>
      </c>
      <c r="BT1007" t="s">
        <v>105</v>
      </c>
      <c r="BU1007">
        <v>210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 t="s">
        <v>83</v>
      </c>
      <c r="CB1007" t="s">
        <v>83</v>
      </c>
      <c r="CC1007" t="s">
        <v>83</v>
      </c>
      <c r="CD1007">
        <v>0</v>
      </c>
      <c r="CE1007">
        <v>11</v>
      </c>
      <c r="CF1007">
        <v>2008</v>
      </c>
      <c r="CG1007" t="s">
        <v>110</v>
      </c>
      <c r="CH1007" t="s">
        <v>111</v>
      </c>
      <c r="CI1007" s="3">
        <v>149900</v>
      </c>
    </row>
    <row r="1008" spans="1:87" x14ac:dyDescent="0.3">
      <c r="A1008" s="1">
        <v>1007</v>
      </c>
      <c r="B1008">
        <v>20</v>
      </c>
      <c r="C1008" t="s">
        <v>81</v>
      </c>
      <c r="D1008" t="s">
        <v>83</v>
      </c>
      <c r="E1008" s="1">
        <v>12155</v>
      </c>
      <c r="F1008" s="2" t="s">
        <v>82</v>
      </c>
      <c r="G1008" s="1">
        <f t="shared" si="60"/>
        <v>1</v>
      </c>
      <c r="H1008" t="s">
        <v>83</v>
      </c>
      <c r="I1008" t="s">
        <v>231</v>
      </c>
      <c r="J1008" t="s">
        <v>85</v>
      </c>
      <c r="K1008" t="s">
        <v>86</v>
      </c>
      <c r="L1008" t="s">
        <v>87</v>
      </c>
      <c r="M1008" t="s">
        <v>88</v>
      </c>
      <c r="N1008" t="s">
        <v>162</v>
      </c>
      <c r="O1008" t="s">
        <v>139</v>
      </c>
      <c r="P1008" t="s">
        <v>90</v>
      </c>
      <c r="Q1008" t="s">
        <v>91</v>
      </c>
      <c r="R1008" t="s">
        <v>115</v>
      </c>
      <c r="S1008">
        <v>6</v>
      </c>
      <c r="T1008">
        <v>3</v>
      </c>
      <c r="U1008" s="2">
        <v>1970</v>
      </c>
      <c r="V1008" s="2">
        <v>1970</v>
      </c>
      <c r="W1008" s="1">
        <f t="shared" si="61"/>
        <v>52</v>
      </c>
      <c r="X1008" s="1">
        <f t="shared" si="62"/>
        <v>52</v>
      </c>
      <c r="Y1008" t="s">
        <v>93</v>
      </c>
      <c r="Z1008" t="s">
        <v>94</v>
      </c>
      <c r="AA1008" t="s">
        <v>161</v>
      </c>
      <c r="AB1008" t="s">
        <v>161</v>
      </c>
      <c r="AC1008" t="s">
        <v>117</v>
      </c>
      <c r="AE1008">
        <v>0</v>
      </c>
      <c r="AF1008" t="s">
        <v>98</v>
      </c>
      <c r="AG1008" t="s">
        <v>98</v>
      </c>
      <c r="AH1008" t="s">
        <v>118</v>
      </c>
      <c r="AI1008" s="1">
        <f>VLOOKUP('Housing Data Set'!AH1008, 'Look-Up Tab'!$B$3:$C$8,2,FALSE)</f>
        <v>2</v>
      </c>
      <c r="AJ1008" t="s">
        <v>97</v>
      </c>
      <c r="AK1008" t="s">
        <v>98</v>
      </c>
      <c r="AL1008" t="s">
        <v>100</v>
      </c>
      <c r="AM1008" t="s">
        <v>172</v>
      </c>
      <c r="AN1008">
        <v>1237</v>
      </c>
      <c r="AO1008" t="s">
        <v>102</v>
      </c>
      <c r="AP1008">
        <v>0</v>
      </c>
      <c r="AQ1008">
        <v>420</v>
      </c>
      <c r="AR1008">
        <v>1657</v>
      </c>
      <c r="AS1008" t="s">
        <v>103</v>
      </c>
      <c r="AT1008" t="s">
        <v>97</v>
      </c>
      <c r="AU1008" t="s">
        <v>105</v>
      </c>
      <c r="AV1008" t="s">
        <v>106</v>
      </c>
      <c r="AW1008">
        <v>1657</v>
      </c>
      <c r="AX1008">
        <v>0</v>
      </c>
      <c r="AY1008">
        <v>0</v>
      </c>
      <c r="AZ1008">
        <v>1657</v>
      </c>
      <c r="BA1008">
        <v>0</v>
      </c>
      <c r="BB1008">
        <v>1</v>
      </c>
      <c r="BC1008">
        <v>2</v>
      </c>
      <c r="BD1008">
        <v>0</v>
      </c>
      <c r="BE1008">
        <v>3</v>
      </c>
      <c r="BF1008">
        <v>1</v>
      </c>
      <c r="BG1008" t="s">
        <v>98</v>
      </c>
      <c r="BH1008" s="1">
        <v>7</v>
      </c>
      <c r="BI1008" t="s">
        <v>107</v>
      </c>
      <c r="BJ1008" s="2">
        <v>1</v>
      </c>
      <c r="BK1008" s="1">
        <f t="shared" si="63"/>
        <v>1</v>
      </c>
      <c r="BL1008" t="s">
        <v>98</v>
      </c>
      <c r="BM1008" t="s">
        <v>108</v>
      </c>
      <c r="BN1008">
        <v>1970</v>
      </c>
      <c r="BO1008" t="s">
        <v>102</v>
      </c>
      <c r="BP1008">
        <v>2</v>
      </c>
      <c r="BQ1008">
        <v>484</v>
      </c>
      <c r="BR1008" t="s">
        <v>98</v>
      </c>
      <c r="BS1008" t="s">
        <v>98</v>
      </c>
      <c r="BT1008" t="s">
        <v>105</v>
      </c>
      <c r="BU1008">
        <v>0</v>
      </c>
      <c r="BV1008">
        <v>0</v>
      </c>
      <c r="BW1008">
        <v>0</v>
      </c>
      <c r="BX1008">
        <v>0</v>
      </c>
      <c r="BY1008">
        <v>147</v>
      </c>
      <c r="BZ1008">
        <v>0</v>
      </c>
      <c r="CA1008" t="s">
        <v>83</v>
      </c>
      <c r="CB1008" t="s">
        <v>83</v>
      </c>
      <c r="CC1008" t="s">
        <v>83</v>
      </c>
      <c r="CD1008">
        <v>0</v>
      </c>
      <c r="CE1008">
        <v>3</v>
      </c>
      <c r="CF1008">
        <v>2007</v>
      </c>
      <c r="CG1008" t="s">
        <v>110</v>
      </c>
      <c r="CH1008" t="s">
        <v>111</v>
      </c>
      <c r="CI1008" s="3">
        <v>163500</v>
      </c>
    </row>
    <row r="1009" spans="1:87" x14ac:dyDescent="0.3">
      <c r="A1009" s="1">
        <v>1008</v>
      </c>
      <c r="B1009">
        <v>160</v>
      </c>
      <c r="C1009" t="s">
        <v>142</v>
      </c>
      <c r="D1009">
        <v>21</v>
      </c>
      <c r="E1009" s="1">
        <v>2217</v>
      </c>
      <c r="F1009" s="2" t="s">
        <v>82</v>
      </c>
      <c r="G1009" s="1">
        <f t="shared" si="60"/>
        <v>1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88</v>
      </c>
      <c r="N1009" t="s">
        <v>178</v>
      </c>
      <c r="O1009" t="s">
        <v>90</v>
      </c>
      <c r="P1009" t="s">
        <v>90</v>
      </c>
      <c r="Q1009" t="s">
        <v>179</v>
      </c>
      <c r="R1009" t="s">
        <v>92</v>
      </c>
      <c r="S1009">
        <v>4</v>
      </c>
      <c r="T1009">
        <v>4</v>
      </c>
      <c r="U1009" s="2">
        <v>1970</v>
      </c>
      <c r="V1009" s="2">
        <v>1970</v>
      </c>
      <c r="W1009" s="1">
        <f t="shared" si="61"/>
        <v>52</v>
      </c>
      <c r="X1009" s="1">
        <f t="shared" si="62"/>
        <v>52</v>
      </c>
      <c r="Y1009" t="s">
        <v>93</v>
      </c>
      <c r="Z1009" t="s">
        <v>94</v>
      </c>
      <c r="AA1009" t="s">
        <v>180</v>
      </c>
      <c r="AB1009" t="s">
        <v>181</v>
      </c>
      <c r="AC1009" t="s">
        <v>117</v>
      </c>
      <c r="AE1009">
        <v>0</v>
      </c>
      <c r="AF1009" t="s">
        <v>98</v>
      </c>
      <c r="AG1009" t="s">
        <v>98</v>
      </c>
      <c r="AH1009" t="s">
        <v>118</v>
      </c>
      <c r="AI1009" s="1">
        <f>VLOOKUP('Housing Data Set'!AH1009, 'Look-Up Tab'!$B$3:$C$8,2,FALSE)</f>
        <v>2</v>
      </c>
      <c r="AJ1009" t="s">
        <v>98</v>
      </c>
      <c r="AK1009" t="s">
        <v>98</v>
      </c>
      <c r="AL1009" t="s">
        <v>100</v>
      </c>
      <c r="AM1009" t="s">
        <v>141</v>
      </c>
      <c r="AN1009">
        <v>273</v>
      </c>
      <c r="AO1009" t="s">
        <v>172</v>
      </c>
      <c r="AP1009">
        <v>273</v>
      </c>
      <c r="AQ1009">
        <v>0</v>
      </c>
      <c r="AR1009">
        <v>546</v>
      </c>
      <c r="AS1009" t="s">
        <v>103</v>
      </c>
      <c r="AT1009" t="s">
        <v>98</v>
      </c>
      <c r="AU1009" t="s">
        <v>105</v>
      </c>
      <c r="AV1009" t="s">
        <v>106</v>
      </c>
      <c r="AW1009">
        <v>546</v>
      </c>
      <c r="AX1009">
        <v>546</v>
      </c>
      <c r="AY1009">
        <v>0</v>
      </c>
      <c r="AZ1009">
        <v>1092</v>
      </c>
      <c r="BA1009">
        <v>0</v>
      </c>
      <c r="BB1009">
        <v>0</v>
      </c>
      <c r="BC1009">
        <v>1</v>
      </c>
      <c r="BD1009">
        <v>1</v>
      </c>
      <c r="BE1009">
        <v>3</v>
      </c>
      <c r="BF1009">
        <v>1</v>
      </c>
      <c r="BG1009" t="s">
        <v>98</v>
      </c>
      <c r="BH1009" s="1">
        <v>6</v>
      </c>
      <c r="BI1009" t="s">
        <v>107</v>
      </c>
      <c r="BJ1009" s="2">
        <v>0</v>
      </c>
      <c r="BK1009" s="1">
        <f t="shared" si="63"/>
        <v>0</v>
      </c>
      <c r="BL1009" t="s">
        <v>83</v>
      </c>
      <c r="BM1009" t="s">
        <v>108</v>
      </c>
      <c r="BN1009">
        <v>1970</v>
      </c>
      <c r="BO1009" t="s">
        <v>109</v>
      </c>
      <c r="BP1009">
        <v>1</v>
      </c>
      <c r="BQ1009">
        <v>286</v>
      </c>
      <c r="BR1009" t="s">
        <v>98</v>
      </c>
      <c r="BS1009" t="s">
        <v>98</v>
      </c>
      <c r="BT1009" t="s">
        <v>105</v>
      </c>
      <c r="BU1009">
        <v>238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 t="s">
        <v>83</v>
      </c>
      <c r="CB1009" t="s">
        <v>83</v>
      </c>
      <c r="CC1009" t="s">
        <v>83</v>
      </c>
      <c r="CD1009">
        <v>0</v>
      </c>
      <c r="CE1009">
        <v>8</v>
      </c>
      <c r="CF1009">
        <v>2009</v>
      </c>
      <c r="CG1009" t="s">
        <v>110</v>
      </c>
      <c r="CH1009" t="s">
        <v>111</v>
      </c>
      <c r="CI1009" s="3">
        <v>88000</v>
      </c>
    </row>
    <row r="1010" spans="1:87" x14ac:dyDescent="0.3">
      <c r="A1010" s="1">
        <v>1009</v>
      </c>
      <c r="B1010">
        <v>20</v>
      </c>
      <c r="C1010" t="s">
        <v>81</v>
      </c>
      <c r="D1010">
        <v>43</v>
      </c>
      <c r="E1010" s="1">
        <v>12118</v>
      </c>
      <c r="F1010" s="2" t="s">
        <v>82</v>
      </c>
      <c r="G1010" s="1">
        <f t="shared" si="60"/>
        <v>1</v>
      </c>
      <c r="H1010" t="s">
        <v>83</v>
      </c>
      <c r="I1010" t="s">
        <v>120</v>
      </c>
      <c r="J1010" t="s">
        <v>85</v>
      </c>
      <c r="K1010" t="s">
        <v>86</v>
      </c>
      <c r="L1010" t="s">
        <v>166</v>
      </c>
      <c r="M1010" t="s">
        <v>88</v>
      </c>
      <c r="N1010" t="s">
        <v>131</v>
      </c>
      <c r="O1010" t="s">
        <v>90</v>
      </c>
      <c r="P1010" t="s">
        <v>90</v>
      </c>
      <c r="Q1010" t="s">
        <v>91</v>
      </c>
      <c r="R1010" t="s">
        <v>115</v>
      </c>
      <c r="S1010">
        <v>7</v>
      </c>
      <c r="T1010">
        <v>5</v>
      </c>
      <c r="U1010" s="2">
        <v>2004</v>
      </c>
      <c r="V1010" s="2">
        <v>2005</v>
      </c>
      <c r="W1010" s="1">
        <f t="shared" si="61"/>
        <v>18</v>
      </c>
      <c r="X1010" s="1">
        <f t="shared" si="62"/>
        <v>17</v>
      </c>
      <c r="Y1010" t="s">
        <v>152</v>
      </c>
      <c r="Z1010" t="s">
        <v>94</v>
      </c>
      <c r="AA1010" t="s">
        <v>95</v>
      </c>
      <c r="AB1010" t="s">
        <v>95</v>
      </c>
      <c r="AC1010" t="s">
        <v>137</v>
      </c>
      <c r="AE1010">
        <v>108</v>
      </c>
      <c r="AF1010" t="s">
        <v>97</v>
      </c>
      <c r="AG1010" t="s">
        <v>98</v>
      </c>
      <c r="AH1010" t="s">
        <v>99</v>
      </c>
      <c r="AI1010" s="1">
        <f>VLOOKUP('Housing Data Set'!AH1010, 'Look-Up Tab'!$B$3:$C$8,2,FALSE)</f>
        <v>3</v>
      </c>
      <c r="AJ1010" t="s">
        <v>104</v>
      </c>
      <c r="AK1010" t="s">
        <v>98</v>
      </c>
      <c r="AL1010" t="s">
        <v>121</v>
      </c>
      <c r="AM1010" t="s">
        <v>102</v>
      </c>
      <c r="AN1010">
        <v>0</v>
      </c>
      <c r="AO1010" t="s">
        <v>102</v>
      </c>
      <c r="AP1010">
        <v>0</v>
      </c>
      <c r="AQ1010">
        <v>1710</v>
      </c>
      <c r="AR1010">
        <v>1710</v>
      </c>
      <c r="AS1010" t="s">
        <v>103</v>
      </c>
      <c r="AT1010" t="s">
        <v>104</v>
      </c>
      <c r="AU1010" t="s">
        <v>105</v>
      </c>
      <c r="AV1010" t="s">
        <v>106</v>
      </c>
      <c r="AW1010">
        <v>1710</v>
      </c>
      <c r="AX1010">
        <v>0</v>
      </c>
      <c r="AY1010">
        <v>0</v>
      </c>
      <c r="AZ1010">
        <v>1710</v>
      </c>
      <c r="BA1010">
        <v>0</v>
      </c>
      <c r="BB1010">
        <v>0</v>
      </c>
      <c r="BC1010">
        <v>2</v>
      </c>
      <c r="BD1010">
        <v>0</v>
      </c>
      <c r="BE1010">
        <v>3</v>
      </c>
      <c r="BF1010">
        <v>1</v>
      </c>
      <c r="BG1010" t="s">
        <v>97</v>
      </c>
      <c r="BH1010" s="1">
        <v>7</v>
      </c>
      <c r="BI1010" t="s">
        <v>107</v>
      </c>
      <c r="BJ1010" s="2">
        <v>1</v>
      </c>
      <c r="BK1010" s="1">
        <f t="shared" si="63"/>
        <v>1</v>
      </c>
      <c r="BL1010" t="s">
        <v>97</v>
      </c>
      <c r="BM1010" t="s">
        <v>108</v>
      </c>
      <c r="BN1010">
        <v>2004</v>
      </c>
      <c r="BO1010" t="s">
        <v>157</v>
      </c>
      <c r="BP1010">
        <v>2</v>
      </c>
      <c r="BQ1010">
        <v>550</v>
      </c>
      <c r="BR1010" t="s">
        <v>98</v>
      </c>
      <c r="BS1010" t="s">
        <v>98</v>
      </c>
      <c r="BT1010" t="s">
        <v>105</v>
      </c>
      <c r="BU1010">
        <v>100</v>
      </c>
      <c r="BV1010">
        <v>48</v>
      </c>
      <c r="BW1010">
        <v>0</v>
      </c>
      <c r="BX1010">
        <v>0</v>
      </c>
      <c r="BY1010">
        <v>180</v>
      </c>
      <c r="BZ1010">
        <v>0</v>
      </c>
      <c r="CA1010" t="s">
        <v>83</v>
      </c>
      <c r="CB1010" t="s">
        <v>83</v>
      </c>
      <c r="CC1010" t="s">
        <v>83</v>
      </c>
      <c r="CD1010">
        <v>0</v>
      </c>
      <c r="CE1010">
        <v>4</v>
      </c>
      <c r="CF1010">
        <v>2009</v>
      </c>
      <c r="CG1010" t="s">
        <v>110</v>
      </c>
      <c r="CH1010" t="s">
        <v>111</v>
      </c>
      <c r="CI1010" s="3">
        <v>240000</v>
      </c>
    </row>
    <row r="1011" spans="1:87" x14ac:dyDescent="0.3">
      <c r="A1011" s="1">
        <v>1010</v>
      </c>
      <c r="B1011">
        <v>50</v>
      </c>
      <c r="C1011" t="s">
        <v>81</v>
      </c>
      <c r="D1011">
        <v>60</v>
      </c>
      <c r="E1011" s="1">
        <v>6000</v>
      </c>
      <c r="F1011" s="2" t="s">
        <v>82</v>
      </c>
      <c r="G1011" s="1">
        <f t="shared" si="60"/>
        <v>1</v>
      </c>
      <c r="H1011" t="s">
        <v>83</v>
      </c>
      <c r="I1011" t="s">
        <v>84</v>
      </c>
      <c r="J1011" t="s">
        <v>85</v>
      </c>
      <c r="K1011" t="s">
        <v>86</v>
      </c>
      <c r="L1011" t="s">
        <v>87</v>
      </c>
      <c r="M1011" t="s">
        <v>88</v>
      </c>
      <c r="N1011" t="s">
        <v>232</v>
      </c>
      <c r="O1011" t="s">
        <v>90</v>
      </c>
      <c r="P1011" t="s">
        <v>90</v>
      </c>
      <c r="Q1011" t="s">
        <v>91</v>
      </c>
      <c r="R1011" t="s">
        <v>132</v>
      </c>
      <c r="S1011">
        <v>5</v>
      </c>
      <c r="T1011">
        <v>5</v>
      </c>
      <c r="U1011" s="2">
        <v>1926</v>
      </c>
      <c r="V1011" s="2">
        <v>1950</v>
      </c>
      <c r="W1011" s="1">
        <f t="shared" si="61"/>
        <v>96</v>
      </c>
      <c r="X1011" s="1">
        <f t="shared" si="62"/>
        <v>72</v>
      </c>
      <c r="Y1011" t="s">
        <v>93</v>
      </c>
      <c r="Z1011" t="s">
        <v>94</v>
      </c>
      <c r="AA1011" t="s">
        <v>124</v>
      </c>
      <c r="AB1011" t="s">
        <v>124</v>
      </c>
      <c r="AC1011" t="s">
        <v>117</v>
      </c>
      <c r="AE1011">
        <v>0</v>
      </c>
      <c r="AF1011" t="s">
        <v>98</v>
      </c>
      <c r="AG1011" t="s">
        <v>147</v>
      </c>
      <c r="AH1011" t="s">
        <v>126</v>
      </c>
      <c r="AI1011" s="1">
        <f>VLOOKUP('Housing Data Set'!AH1011, 'Look-Up Tab'!$B$3:$C$8,2,FALSE)</f>
        <v>1</v>
      </c>
      <c r="AJ1011" t="s">
        <v>98</v>
      </c>
      <c r="AK1011" t="s">
        <v>98</v>
      </c>
      <c r="AL1011" t="s">
        <v>100</v>
      </c>
      <c r="AM1011" t="s">
        <v>102</v>
      </c>
      <c r="AN1011">
        <v>0</v>
      </c>
      <c r="AO1011" t="s">
        <v>102</v>
      </c>
      <c r="AP1011">
        <v>0</v>
      </c>
      <c r="AQ1011">
        <v>1008</v>
      </c>
      <c r="AR1011">
        <v>1008</v>
      </c>
      <c r="AS1011" t="s">
        <v>103</v>
      </c>
      <c r="AT1011" t="s">
        <v>104</v>
      </c>
      <c r="AU1011" t="s">
        <v>105</v>
      </c>
      <c r="AV1011" t="s">
        <v>106</v>
      </c>
      <c r="AW1011">
        <v>1008</v>
      </c>
      <c r="AX1011">
        <v>0</v>
      </c>
      <c r="AY1011">
        <v>514</v>
      </c>
      <c r="AZ1011">
        <v>1522</v>
      </c>
      <c r="BA1011">
        <v>0</v>
      </c>
      <c r="BB1011">
        <v>0</v>
      </c>
      <c r="BC1011">
        <v>2</v>
      </c>
      <c r="BD1011">
        <v>0</v>
      </c>
      <c r="BE1011">
        <v>4</v>
      </c>
      <c r="BF1011">
        <v>1</v>
      </c>
      <c r="BG1011" t="s">
        <v>98</v>
      </c>
      <c r="BH1011" s="1">
        <v>7</v>
      </c>
      <c r="BI1011" t="s">
        <v>107</v>
      </c>
      <c r="BJ1011" s="2">
        <v>0</v>
      </c>
      <c r="BK1011" s="1">
        <f t="shared" si="63"/>
        <v>0</v>
      </c>
      <c r="BL1011" t="s">
        <v>83</v>
      </c>
      <c r="BM1011" t="s">
        <v>83</v>
      </c>
      <c r="BN1011" t="s">
        <v>83</v>
      </c>
      <c r="BO1011" t="s">
        <v>83</v>
      </c>
      <c r="BP1011">
        <v>0</v>
      </c>
      <c r="BQ1011">
        <v>0</v>
      </c>
      <c r="BR1011" t="s">
        <v>83</v>
      </c>
      <c r="BS1011" t="s">
        <v>83</v>
      </c>
      <c r="BT1011" t="s">
        <v>190</v>
      </c>
      <c r="BU1011">
        <v>0</v>
      </c>
      <c r="BV1011">
        <v>0</v>
      </c>
      <c r="BW1011">
        <v>138</v>
      </c>
      <c r="BX1011">
        <v>0</v>
      </c>
      <c r="BY1011">
        <v>0</v>
      </c>
      <c r="BZ1011">
        <v>0</v>
      </c>
      <c r="CA1011" t="s">
        <v>83</v>
      </c>
      <c r="CB1011" t="s">
        <v>83</v>
      </c>
      <c r="CC1011" t="s">
        <v>83</v>
      </c>
      <c r="CD1011">
        <v>0</v>
      </c>
      <c r="CE1011">
        <v>6</v>
      </c>
      <c r="CF1011">
        <v>2006</v>
      </c>
      <c r="CG1011" t="s">
        <v>110</v>
      </c>
      <c r="CH1011" t="s">
        <v>111</v>
      </c>
      <c r="CI1011" s="3">
        <v>102000</v>
      </c>
    </row>
    <row r="1012" spans="1:87" x14ac:dyDescent="0.3">
      <c r="A1012" s="1">
        <v>1011</v>
      </c>
      <c r="B1012">
        <v>50</v>
      </c>
      <c r="C1012" t="s">
        <v>81</v>
      </c>
      <c r="D1012">
        <v>115</v>
      </c>
      <c r="E1012" s="1">
        <v>21286</v>
      </c>
      <c r="F1012" s="2" t="s">
        <v>82</v>
      </c>
      <c r="G1012" s="1">
        <f t="shared" si="60"/>
        <v>1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88</v>
      </c>
      <c r="N1012" t="s">
        <v>151</v>
      </c>
      <c r="O1012" t="s">
        <v>90</v>
      </c>
      <c r="P1012" t="s">
        <v>90</v>
      </c>
      <c r="Q1012" t="s">
        <v>91</v>
      </c>
      <c r="R1012" t="s">
        <v>132</v>
      </c>
      <c r="S1012">
        <v>5</v>
      </c>
      <c r="T1012">
        <v>5</v>
      </c>
      <c r="U1012" s="2">
        <v>1948</v>
      </c>
      <c r="V1012" s="2">
        <v>1950</v>
      </c>
      <c r="W1012" s="1">
        <f t="shared" si="61"/>
        <v>74</v>
      </c>
      <c r="X1012" s="1">
        <f t="shared" si="62"/>
        <v>72</v>
      </c>
      <c r="Y1012" t="s">
        <v>93</v>
      </c>
      <c r="Z1012" t="s">
        <v>94</v>
      </c>
      <c r="AA1012" t="s">
        <v>124</v>
      </c>
      <c r="AB1012" t="s">
        <v>124</v>
      </c>
      <c r="AC1012" t="s">
        <v>117</v>
      </c>
      <c r="AE1012">
        <v>0</v>
      </c>
      <c r="AF1012" t="s">
        <v>98</v>
      </c>
      <c r="AG1012" t="s">
        <v>98</v>
      </c>
      <c r="AH1012" t="s">
        <v>118</v>
      </c>
      <c r="AI1012" s="1">
        <f>VLOOKUP('Housing Data Set'!AH1012, 'Look-Up Tab'!$B$3:$C$8,2,FALSE)</f>
        <v>2</v>
      </c>
      <c r="AJ1012" t="s">
        <v>98</v>
      </c>
      <c r="AK1012" t="s">
        <v>98</v>
      </c>
      <c r="AL1012" t="s">
        <v>100</v>
      </c>
      <c r="AM1012" t="s">
        <v>102</v>
      </c>
      <c r="AN1012">
        <v>0</v>
      </c>
      <c r="AO1012" t="s">
        <v>102</v>
      </c>
      <c r="AP1012">
        <v>0</v>
      </c>
      <c r="AQ1012">
        <v>720</v>
      </c>
      <c r="AR1012">
        <v>720</v>
      </c>
      <c r="AS1012" t="s">
        <v>103</v>
      </c>
      <c r="AT1012" t="s">
        <v>98</v>
      </c>
      <c r="AU1012" t="s">
        <v>105</v>
      </c>
      <c r="AV1012" t="s">
        <v>106</v>
      </c>
      <c r="AW1012">
        <v>720</v>
      </c>
      <c r="AX1012">
        <v>551</v>
      </c>
      <c r="AY1012">
        <v>0</v>
      </c>
      <c r="AZ1012">
        <v>1271</v>
      </c>
      <c r="BA1012">
        <v>0</v>
      </c>
      <c r="BB1012">
        <v>0</v>
      </c>
      <c r="BC1012">
        <v>2</v>
      </c>
      <c r="BD1012">
        <v>0</v>
      </c>
      <c r="BE1012">
        <v>4</v>
      </c>
      <c r="BF1012">
        <v>1</v>
      </c>
      <c r="BG1012" t="s">
        <v>98</v>
      </c>
      <c r="BH1012" s="1">
        <v>7</v>
      </c>
      <c r="BI1012" t="s">
        <v>107</v>
      </c>
      <c r="BJ1012" s="2">
        <v>1</v>
      </c>
      <c r="BK1012" s="1">
        <f t="shared" si="63"/>
        <v>1</v>
      </c>
      <c r="BL1012" t="s">
        <v>97</v>
      </c>
      <c r="BM1012" t="s">
        <v>108</v>
      </c>
      <c r="BN1012">
        <v>1948</v>
      </c>
      <c r="BO1012" t="s">
        <v>102</v>
      </c>
      <c r="BP1012">
        <v>1</v>
      </c>
      <c r="BQ1012">
        <v>312</v>
      </c>
      <c r="BR1012" t="s">
        <v>98</v>
      </c>
      <c r="BS1012" t="s">
        <v>98</v>
      </c>
      <c r="BT1012" t="s">
        <v>105</v>
      </c>
      <c r="BU1012">
        <v>0</v>
      </c>
      <c r="BV1012">
        <v>0</v>
      </c>
      <c r="BW1012">
        <v>108</v>
      </c>
      <c r="BX1012">
        <v>0</v>
      </c>
      <c r="BY1012">
        <v>0</v>
      </c>
      <c r="BZ1012">
        <v>0</v>
      </c>
      <c r="CA1012" t="s">
        <v>83</v>
      </c>
      <c r="CB1012" t="s">
        <v>83</v>
      </c>
      <c r="CC1012" t="s">
        <v>83</v>
      </c>
      <c r="CD1012">
        <v>0</v>
      </c>
      <c r="CE1012">
        <v>8</v>
      </c>
      <c r="CF1012">
        <v>2008</v>
      </c>
      <c r="CG1012" t="s">
        <v>110</v>
      </c>
      <c r="CH1012" t="s">
        <v>111</v>
      </c>
      <c r="CI1012" s="3">
        <v>135000</v>
      </c>
    </row>
    <row r="1013" spans="1:87" x14ac:dyDescent="0.3">
      <c r="A1013" s="1">
        <v>1012</v>
      </c>
      <c r="B1013">
        <v>90</v>
      </c>
      <c r="C1013" t="s">
        <v>81</v>
      </c>
      <c r="D1013">
        <v>75</v>
      </c>
      <c r="E1013" s="1">
        <v>9825</v>
      </c>
      <c r="F1013" s="2" t="s">
        <v>82</v>
      </c>
      <c r="G1013" s="1">
        <f t="shared" si="60"/>
        <v>1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88</v>
      </c>
      <c r="N1013" t="s">
        <v>185</v>
      </c>
      <c r="O1013" t="s">
        <v>90</v>
      </c>
      <c r="P1013" t="s">
        <v>90</v>
      </c>
      <c r="Q1013" t="s">
        <v>167</v>
      </c>
      <c r="R1013" t="s">
        <v>115</v>
      </c>
      <c r="S1013">
        <v>5</v>
      </c>
      <c r="T1013">
        <v>5</v>
      </c>
      <c r="U1013" s="2">
        <v>1965</v>
      </c>
      <c r="V1013" s="2">
        <v>1965</v>
      </c>
      <c r="W1013" s="1">
        <f t="shared" si="61"/>
        <v>57</v>
      </c>
      <c r="X1013" s="1">
        <f t="shared" si="62"/>
        <v>57</v>
      </c>
      <c r="Y1013" t="s">
        <v>152</v>
      </c>
      <c r="Z1013" t="s">
        <v>94</v>
      </c>
      <c r="AA1013" t="s">
        <v>236</v>
      </c>
      <c r="AB1013" t="s">
        <v>236</v>
      </c>
      <c r="AC1013" t="s">
        <v>117</v>
      </c>
      <c r="AE1013">
        <v>0</v>
      </c>
      <c r="AF1013" t="s">
        <v>98</v>
      </c>
      <c r="AG1013" t="s">
        <v>98</v>
      </c>
      <c r="AH1013" t="s">
        <v>118</v>
      </c>
      <c r="AI1013" s="1">
        <f>VLOOKUP('Housing Data Set'!AH1013, 'Look-Up Tab'!$B$3:$C$8,2,FALSE)</f>
        <v>2</v>
      </c>
      <c r="AJ1013" t="s">
        <v>83</v>
      </c>
      <c r="AK1013" t="s">
        <v>83</v>
      </c>
      <c r="AL1013" t="s">
        <v>83</v>
      </c>
      <c r="AM1013" t="s">
        <v>83</v>
      </c>
      <c r="AN1013">
        <v>0</v>
      </c>
      <c r="AO1013" t="s">
        <v>83</v>
      </c>
      <c r="AP1013">
        <v>0</v>
      </c>
      <c r="AQ1013">
        <v>0</v>
      </c>
      <c r="AR1013">
        <v>0</v>
      </c>
      <c r="AS1013" t="s">
        <v>103</v>
      </c>
      <c r="AT1013" t="s">
        <v>98</v>
      </c>
      <c r="AU1013" t="s">
        <v>177</v>
      </c>
      <c r="AV1013" t="s">
        <v>106</v>
      </c>
      <c r="AW1013">
        <v>1664</v>
      </c>
      <c r="AX1013">
        <v>0</v>
      </c>
      <c r="AY1013">
        <v>0</v>
      </c>
      <c r="AZ1013">
        <v>1664</v>
      </c>
      <c r="BA1013">
        <v>0</v>
      </c>
      <c r="BB1013">
        <v>0</v>
      </c>
      <c r="BC1013">
        <v>2</v>
      </c>
      <c r="BD1013">
        <v>0</v>
      </c>
      <c r="BE1013">
        <v>4</v>
      </c>
      <c r="BF1013">
        <v>2</v>
      </c>
      <c r="BG1013" t="s">
        <v>98</v>
      </c>
      <c r="BH1013" s="1">
        <v>8</v>
      </c>
      <c r="BI1013" t="s">
        <v>107</v>
      </c>
      <c r="BJ1013" s="2">
        <v>0</v>
      </c>
      <c r="BK1013" s="1">
        <f t="shared" si="63"/>
        <v>0</v>
      </c>
      <c r="BL1013" t="s">
        <v>83</v>
      </c>
      <c r="BM1013" t="s">
        <v>83</v>
      </c>
      <c r="BN1013" t="s">
        <v>83</v>
      </c>
      <c r="BO1013" t="s">
        <v>83</v>
      </c>
      <c r="BP1013">
        <v>0</v>
      </c>
      <c r="BQ1013">
        <v>0</v>
      </c>
      <c r="BR1013" t="s">
        <v>83</v>
      </c>
      <c r="BS1013" t="s">
        <v>83</v>
      </c>
      <c r="BT1013" t="s">
        <v>105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 t="s">
        <v>83</v>
      </c>
      <c r="CB1013" t="s">
        <v>83</v>
      </c>
      <c r="CC1013" t="s">
        <v>83</v>
      </c>
      <c r="CD1013">
        <v>0</v>
      </c>
      <c r="CE1013">
        <v>5</v>
      </c>
      <c r="CF1013">
        <v>2010</v>
      </c>
      <c r="CG1013" t="s">
        <v>110</v>
      </c>
      <c r="CH1013" t="s">
        <v>111</v>
      </c>
      <c r="CI1013" s="3">
        <v>100000</v>
      </c>
    </row>
    <row r="1014" spans="1:87" x14ac:dyDescent="0.3">
      <c r="A1014" s="1">
        <v>1013</v>
      </c>
      <c r="B1014">
        <v>70</v>
      </c>
      <c r="C1014" t="s">
        <v>81</v>
      </c>
      <c r="D1014">
        <v>55</v>
      </c>
      <c r="E1014" s="1">
        <v>10592</v>
      </c>
      <c r="F1014" s="2" t="s">
        <v>82</v>
      </c>
      <c r="G1014" s="1">
        <f t="shared" si="60"/>
        <v>1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88</v>
      </c>
      <c r="N1014" t="s">
        <v>123</v>
      </c>
      <c r="O1014" t="s">
        <v>90</v>
      </c>
      <c r="P1014" t="s">
        <v>90</v>
      </c>
      <c r="Q1014" t="s">
        <v>91</v>
      </c>
      <c r="R1014" t="s">
        <v>92</v>
      </c>
      <c r="S1014">
        <v>6</v>
      </c>
      <c r="T1014">
        <v>7</v>
      </c>
      <c r="U1014" s="2">
        <v>1923</v>
      </c>
      <c r="V1014" s="2">
        <v>1996</v>
      </c>
      <c r="W1014" s="1">
        <f t="shared" si="61"/>
        <v>99</v>
      </c>
      <c r="X1014" s="1">
        <f t="shared" si="62"/>
        <v>26</v>
      </c>
      <c r="Y1014" t="s">
        <v>152</v>
      </c>
      <c r="Z1014" t="s">
        <v>94</v>
      </c>
      <c r="AA1014" t="s">
        <v>124</v>
      </c>
      <c r="AB1014" t="s">
        <v>124</v>
      </c>
      <c r="AC1014" t="s">
        <v>117</v>
      </c>
      <c r="AE1014">
        <v>0</v>
      </c>
      <c r="AF1014" t="s">
        <v>98</v>
      </c>
      <c r="AG1014" t="s">
        <v>97</v>
      </c>
      <c r="AH1014" t="s">
        <v>99</v>
      </c>
      <c r="AI1014" s="1">
        <f>VLOOKUP('Housing Data Set'!AH1014, 'Look-Up Tab'!$B$3:$C$8,2,FALSE)</f>
        <v>3</v>
      </c>
      <c r="AJ1014" t="s">
        <v>98</v>
      </c>
      <c r="AK1014" t="s">
        <v>147</v>
      </c>
      <c r="AL1014" t="s">
        <v>100</v>
      </c>
      <c r="AM1014" t="s">
        <v>102</v>
      </c>
      <c r="AN1014">
        <v>0</v>
      </c>
      <c r="AO1014" t="s">
        <v>102</v>
      </c>
      <c r="AP1014">
        <v>0</v>
      </c>
      <c r="AQ1014">
        <v>602</v>
      </c>
      <c r="AR1014">
        <v>602</v>
      </c>
      <c r="AS1014" t="s">
        <v>103</v>
      </c>
      <c r="AT1014" t="s">
        <v>98</v>
      </c>
      <c r="AU1014" t="s">
        <v>105</v>
      </c>
      <c r="AV1014" t="s">
        <v>106</v>
      </c>
      <c r="AW1014">
        <v>900</v>
      </c>
      <c r="AX1014">
        <v>602</v>
      </c>
      <c r="AY1014">
        <v>0</v>
      </c>
      <c r="AZ1014">
        <v>1502</v>
      </c>
      <c r="BA1014">
        <v>0</v>
      </c>
      <c r="BB1014">
        <v>0</v>
      </c>
      <c r="BC1014">
        <v>1</v>
      </c>
      <c r="BD1014">
        <v>1</v>
      </c>
      <c r="BE1014">
        <v>3</v>
      </c>
      <c r="BF1014">
        <v>1</v>
      </c>
      <c r="BG1014" t="s">
        <v>97</v>
      </c>
      <c r="BH1014" s="1">
        <v>7</v>
      </c>
      <c r="BI1014" t="s">
        <v>107</v>
      </c>
      <c r="BJ1014" s="2">
        <v>2</v>
      </c>
      <c r="BK1014" s="1">
        <f t="shared" si="63"/>
        <v>1</v>
      </c>
      <c r="BL1014" t="s">
        <v>98</v>
      </c>
      <c r="BM1014" t="s">
        <v>127</v>
      </c>
      <c r="BN1014">
        <v>1923</v>
      </c>
      <c r="BO1014" t="s">
        <v>102</v>
      </c>
      <c r="BP1014">
        <v>1</v>
      </c>
      <c r="BQ1014">
        <v>180</v>
      </c>
      <c r="BR1014" t="s">
        <v>98</v>
      </c>
      <c r="BS1014" t="s">
        <v>98</v>
      </c>
      <c r="BT1014" t="s">
        <v>105</v>
      </c>
      <c r="BU1014">
        <v>96</v>
      </c>
      <c r="BV1014">
        <v>0</v>
      </c>
      <c r="BW1014">
        <v>112</v>
      </c>
      <c r="BX1014">
        <v>0</v>
      </c>
      <c r="BY1014">
        <v>53</v>
      </c>
      <c r="BZ1014">
        <v>0</v>
      </c>
      <c r="CA1014" t="s">
        <v>83</v>
      </c>
      <c r="CB1014" t="s">
        <v>83</v>
      </c>
      <c r="CC1014" t="s">
        <v>83</v>
      </c>
      <c r="CD1014">
        <v>0</v>
      </c>
      <c r="CE1014">
        <v>8</v>
      </c>
      <c r="CF1014">
        <v>2007</v>
      </c>
      <c r="CG1014" t="s">
        <v>110</v>
      </c>
      <c r="CH1014" t="s">
        <v>111</v>
      </c>
      <c r="CI1014" s="3">
        <v>165000</v>
      </c>
    </row>
    <row r="1015" spans="1:87" x14ac:dyDescent="0.3">
      <c r="A1015" s="1">
        <v>1014</v>
      </c>
      <c r="B1015">
        <v>30</v>
      </c>
      <c r="C1015" t="s">
        <v>142</v>
      </c>
      <c r="D1015">
        <v>60</v>
      </c>
      <c r="E1015" s="1">
        <v>7200</v>
      </c>
      <c r="F1015" s="2" t="s">
        <v>82</v>
      </c>
      <c r="G1015" s="1">
        <f t="shared" si="60"/>
        <v>1</v>
      </c>
      <c r="H1015" t="s">
        <v>83</v>
      </c>
      <c r="I1015" t="s">
        <v>84</v>
      </c>
      <c r="J1015" t="s">
        <v>85</v>
      </c>
      <c r="K1015" t="s">
        <v>86</v>
      </c>
      <c r="L1015" t="s">
        <v>87</v>
      </c>
      <c r="M1015" t="s">
        <v>88</v>
      </c>
      <c r="N1015" t="s">
        <v>143</v>
      </c>
      <c r="O1015" t="s">
        <v>90</v>
      </c>
      <c r="P1015" t="s">
        <v>90</v>
      </c>
      <c r="Q1015" t="s">
        <v>91</v>
      </c>
      <c r="R1015" t="s">
        <v>115</v>
      </c>
      <c r="S1015">
        <v>5</v>
      </c>
      <c r="T1015">
        <v>4</v>
      </c>
      <c r="U1015" s="2">
        <v>1910</v>
      </c>
      <c r="V1015" s="2">
        <v>2006</v>
      </c>
      <c r="W1015" s="1">
        <f t="shared" si="61"/>
        <v>112</v>
      </c>
      <c r="X1015" s="1">
        <f t="shared" si="62"/>
        <v>16</v>
      </c>
      <c r="Y1015" t="s">
        <v>152</v>
      </c>
      <c r="Z1015" t="s">
        <v>94</v>
      </c>
      <c r="AA1015" t="s">
        <v>116</v>
      </c>
      <c r="AB1015" t="s">
        <v>203</v>
      </c>
      <c r="AC1015" t="s">
        <v>117</v>
      </c>
      <c r="AE1015">
        <v>0</v>
      </c>
      <c r="AF1015" t="s">
        <v>98</v>
      </c>
      <c r="AG1015" t="s">
        <v>98</v>
      </c>
      <c r="AH1015" t="s">
        <v>126</v>
      </c>
      <c r="AI1015" s="1">
        <f>VLOOKUP('Housing Data Set'!AH1015, 'Look-Up Tab'!$B$3:$C$8,2,FALSE)</f>
        <v>1</v>
      </c>
      <c r="AJ1015" t="s">
        <v>98</v>
      </c>
      <c r="AK1015" t="s">
        <v>98</v>
      </c>
      <c r="AL1015" t="s">
        <v>100</v>
      </c>
      <c r="AM1015" t="s">
        <v>119</v>
      </c>
      <c r="AN1015">
        <v>247</v>
      </c>
      <c r="AO1015" t="s">
        <v>153</v>
      </c>
      <c r="AP1015">
        <v>465</v>
      </c>
      <c r="AQ1015">
        <v>310</v>
      </c>
      <c r="AR1015">
        <v>1022</v>
      </c>
      <c r="AS1015" t="s">
        <v>206</v>
      </c>
      <c r="AT1015" t="s">
        <v>98</v>
      </c>
      <c r="AU1015" t="s">
        <v>177</v>
      </c>
      <c r="AV1015" t="s">
        <v>106</v>
      </c>
      <c r="AW1015">
        <v>1022</v>
      </c>
      <c r="AX1015">
        <v>0</v>
      </c>
      <c r="AY1015">
        <v>0</v>
      </c>
      <c r="AZ1015">
        <v>1022</v>
      </c>
      <c r="BA1015">
        <v>1</v>
      </c>
      <c r="BB1015">
        <v>0</v>
      </c>
      <c r="BC1015">
        <v>1</v>
      </c>
      <c r="BD1015">
        <v>0</v>
      </c>
      <c r="BE1015">
        <v>2</v>
      </c>
      <c r="BF1015">
        <v>1</v>
      </c>
      <c r="BG1015" t="s">
        <v>98</v>
      </c>
      <c r="BH1015" s="1">
        <v>4</v>
      </c>
      <c r="BI1015" t="s">
        <v>244</v>
      </c>
      <c r="BJ1015" s="2">
        <v>0</v>
      </c>
      <c r="BK1015" s="1">
        <f t="shared" si="63"/>
        <v>0</v>
      </c>
      <c r="BL1015" t="s">
        <v>83</v>
      </c>
      <c r="BM1015" t="s">
        <v>127</v>
      </c>
      <c r="BN1015">
        <v>1956</v>
      </c>
      <c r="BO1015" t="s">
        <v>102</v>
      </c>
      <c r="BP1015">
        <v>1</v>
      </c>
      <c r="BQ1015">
        <v>280</v>
      </c>
      <c r="BR1015" t="s">
        <v>98</v>
      </c>
      <c r="BS1015" t="s">
        <v>98</v>
      </c>
      <c r="BT1015" t="s">
        <v>105</v>
      </c>
      <c r="BU1015">
        <v>0</v>
      </c>
      <c r="BV1015">
        <v>30</v>
      </c>
      <c r="BW1015">
        <v>226</v>
      </c>
      <c r="BX1015">
        <v>0</v>
      </c>
      <c r="BY1015">
        <v>0</v>
      </c>
      <c r="BZ1015">
        <v>0</v>
      </c>
      <c r="CA1015" t="s">
        <v>83</v>
      </c>
      <c r="CB1015" t="s">
        <v>83</v>
      </c>
      <c r="CC1015" t="s">
        <v>83</v>
      </c>
      <c r="CD1015">
        <v>0</v>
      </c>
      <c r="CE1015">
        <v>6</v>
      </c>
      <c r="CF1015">
        <v>2009</v>
      </c>
      <c r="CG1015" t="s">
        <v>110</v>
      </c>
      <c r="CH1015" t="s">
        <v>111</v>
      </c>
      <c r="CI1015" s="3">
        <v>85000</v>
      </c>
    </row>
    <row r="1016" spans="1:87" x14ac:dyDescent="0.3">
      <c r="A1016" s="1">
        <v>1015</v>
      </c>
      <c r="B1016">
        <v>20</v>
      </c>
      <c r="C1016" t="s">
        <v>81</v>
      </c>
      <c r="D1016">
        <v>60</v>
      </c>
      <c r="E1016" s="1">
        <v>11664</v>
      </c>
      <c r="F1016" s="2" t="s">
        <v>82</v>
      </c>
      <c r="G1016" s="1">
        <f t="shared" si="60"/>
        <v>1</v>
      </c>
      <c r="H1016" t="s">
        <v>83</v>
      </c>
      <c r="I1016" t="s">
        <v>84</v>
      </c>
      <c r="J1016" t="s">
        <v>85</v>
      </c>
      <c r="K1016" t="s">
        <v>86</v>
      </c>
      <c r="L1016" t="s">
        <v>87</v>
      </c>
      <c r="M1016" t="s">
        <v>88</v>
      </c>
      <c r="N1016" t="s">
        <v>162</v>
      </c>
      <c r="O1016" t="s">
        <v>144</v>
      </c>
      <c r="P1016" t="s">
        <v>90</v>
      </c>
      <c r="Q1016" t="s">
        <v>91</v>
      </c>
      <c r="R1016" t="s">
        <v>115</v>
      </c>
      <c r="S1016">
        <v>6</v>
      </c>
      <c r="T1016">
        <v>5</v>
      </c>
      <c r="U1016" s="2">
        <v>1948</v>
      </c>
      <c r="V1016" s="2">
        <v>1950</v>
      </c>
      <c r="W1016" s="1">
        <f t="shared" si="61"/>
        <v>74</v>
      </c>
      <c r="X1016" s="1">
        <f t="shared" si="62"/>
        <v>72</v>
      </c>
      <c r="Y1016" t="s">
        <v>93</v>
      </c>
      <c r="Z1016" t="s">
        <v>94</v>
      </c>
      <c r="AA1016" t="s">
        <v>116</v>
      </c>
      <c r="AB1016" t="s">
        <v>116</v>
      </c>
      <c r="AC1016" t="s">
        <v>96</v>
      </c>
      <c r="AE1016">
        <v>206</v>
      </c>
      <c r="AF1016" t="s">
        <v>98</v>
      </c>
      <c r="AG1016" t="s">
        <v>98</v>
      </c>
      <c r="AH1016" t="s">
        <v>118</v>
      </c>
      <c r="AI1016" s="1">
        <f>VLOOKUP('Housing Data Set'!AH1016, 'Look-Up Tab'!$B$3:$C$8,2,FALSE)</f>
        <v>2</v>
      </c>
      <c r="AJ1016" t="s">
        <v>98</v>
      </c>
      <c r="AK1016" t="s">
        <v>147</v>
      </c>
      <c r="AL1016" t="s">
        <v>100</v>
      </c>
      <c r="AM1016" t="s">
        <v>141</v>
      </c>
      <c r="AN1016">
        <v>336</v>
      </c>
      <c r="AO1016" t="s">
        <v>102</v>
      </c>
      <c r="AP1016">
        <v>0</v>
      </c>
      <c r="AQ1016">
        <v>746</v>
      </c>
      <c r="AR1016">
        <v>1082</v>
      </c>
      <c r="AS1016" t="s">
        <v>103</v>
      </c>
      <c r="AT1016" t="s">
        <v>98</v>
      </c>
      <c r="AU1016" t="s">
        <v>105</v>
      </c>
      <c r="AV1016" t="s">
        <v>106</v>
      </c>
      <c r="AW1016">
        <v>1082</v>
      </c>
      <c r="AX1016">
        <v>0</v>
      </c>
      <c r="AY1016">
        <v>0</v>
      </c>
      <c r="AZ1016">
        <v>1082</v>
      </c>
      <c r="BA1016">
        <v>0</v>
      </c>
      <c r="BB1016">
        <v>0</v>
      </c>
      <c r="BC1016">
        <v>1</v>
      </c>
      <c r="BD1016">
        <v>0</v>
      </c>
      <c r="BE1016">
        <v>2</v>
      </c>
      <c r="BF1016">
        <v>1</v>
      </c>
      <c r="BG1016" t="s">
        <v>98</v>
      </c>
      <c r="BH1016" s="1">
        <v>5</v>
      </c>
      <c r="BI1016" t="s">
        <v>107</v>
      </c>
      <c r="BJ1016" s="2">
        <v>1</v>
      </c>
      <c r="BK1016" s="1">
        <f t="shared" si="63"/>
        <v>1</v>
      </c>
      <c r="BL1016" t="s">
        <v>97</v>
      </c>
      <c r="BM1016" t="s">
        <v>127</v>
      </c>
      <c r="BN1016">
        <v>1948</v>
      </c>
      <c r="BO1016" t="s">
        <v>102</v>
      </c>
      <c r="BP1016">
        <v>1</v>
      </c>
      <c r="BQ1016">
        <v>240</v>
      </c>
      <c r="BR1016" t="s">
        <v>98</v>
      </c>
      <c r="BS1016" t="s">
        <v>98</v>
      </c>
      <c r="BT1016" t="s">
        <v>105</v>
      </c>
      <c r="BU1016">
        <v>0</v>
      </c>
      <c r="BV1016">
        <v>130</v>
      </c>
      <c r="BW1016">
        <v>0</v>
      </c>
      <c r="BX1016">
        <v>0</v>
      </c>
      <c r="BY1016">
        <v>0</v>
      </c>
      <c r="BZ1016">
        <v>0</v>
      </c>
      <c r="CA1016" t="s">
        <v>83</v>
      </c>
      <c r="CB1016" t="s">
        <v>83</v>
      </c>
      <c r="CC1016" t="s">
        <v>83</v>
      </c>
      <c r="CD1016">
        <v>0</v>
      </c>
      <c r="CE1016">
        <v>11</v>
      </c>
      <c r="CF1016">
        <v>2007</v>
      </c>
      <c r="CG1016" t="s">
        <v>110</v>
      </c>
      <c r="CH1016" t="s">
        <v>111</v>
      </c>
      <c r="CI1016" s="3">
        <v>119200</v>
      </c>
    </row>
    <row r="1017" spans="1:87" x14ac:dyDescent="0.3">
      <c r="A1017" s="1">
        <v>1016</v>
      </c>
      <c r="B1017">
        <v>60</v>
      </c>
      <c r="C1017" t="s">
        <v>81</v>
      </c>
      <c r="D1017">
        <v>70</v>
      </c>
      <c r="E1017" s="1">
        <v>8400</v>
      </c>
      <c r="F1017" s="2" t="s">
        <v>82</v>
      </c>
      <c r="G1017" s="1">
        <f t="shared" si="60"/>
        <v>1</v>
      </c>
      <c r="H1017" t="s">
        <v>83</v>
      </c>
      <c r="I1017" t="s">
        <v>84</v>
      </c>
      <c r="J1017" t="s">
        <v>85</v>
      </c>
      <c r="K1017" t="s">
        <v>86</v>
      </c>
      <c r="L1017" t="s">
        <v>87</v>
      </c>
      <c r="M1017" t="s">
        <v>88</v>
      </c>
      <c r="N1017" t="s">
        <v>138</v>
      </c>
      <c r="O1017" t="s">
        <v>90</v>
      </c>
      <c r="P1017" t="s">
        <v>90</v>
      </c>
      <c r="Q1017" t="s">
        <v>91</v>
      </c>
      <c r="R1017" t="s">
        <v>92</v>
      </c>
      <c r="S1017">
        <v>8</v>
      </c>
      <c r="T1017">
        <v>6</v>
      </c>
      <c r="U1017" s="2">
        <v>2001</v>
      </c>
      <c r="V1017" s="2">
        <v>2001</v>
      </c>
      <c r="W1017" s="1">
        <f t="shared" si="61"/>
        <v>21</v>
      </c>
      <c r="X1017" s="1">
        <f t="shared" si="62"/>
        <v>21</v>
      </c>
      <c r="Y1017" t="s">
        <v>93</v>
      </c>
      <c r="Z1017" t="s">
        <v>94</v>
      </c>
      <c r="AA1017" t="s">
        <v>95</v>
      </c>
      <c r="AB1017" t="s">
        <v>95</v>
      </c>
      <c r="AC1017" t="s">
        <v>117</v>
      </c>
      <c r="AE1017">
        <v>0</v>
      </c>
      <c r="AF1017" t="s">
        <v>97</v>
      </c>
      <c r="AG1017" t="s">
        <v>98</v>
      </c>
      <c r="AH1017" t="s">
        <v>99</v>
      </c>
      <c r="AI1017" s="1">
        <f>VLOOKUP('Housing Data Set'!AH1017, 'Look-Up Tab'!$B$3:$C$8,2,FALSE)</f>
        <v>3</v>
      </c>
      <c r="AJ1017" t="s">
        <v>97</v>
      </c>
      <c r="AK1017" t="s">
        <v>98</v>
      </c>
      <c r="AL1017" t="s">
        <v>100</v>
      </c>
      <c r="AM1017" t="s">
        <v>101</v>
      </c>
      <c r="AN1017">
        <v>643</v>
      </c>
      <c r="AO1017" t="s">
        <v>102</v>
      </c>
      <c r="AP1017">
        <v>0</v>
      </c>
      <c r="AQ1017">
        <v>167</v>
      </c>
      <c r="AR1017">
        <v>810</v>
      </c>
      <c r="AS1017" t="s">
        <v>103</v>
      </c>
      <c r="AT1017" t="s">
        <v>104</v>
      </c>
      <c r="AU1017" t="s">
        <v>105</v>
      </c>
      <c r="AV1017" t="s">
        <v>106</v>
      </c>
      <c r="AW1017">
        <v>810</v>
      </c>
      <c r="AX1017">
        <v>855</v>
      </c>
      <c r="AY1017">
        <v>0</v>
      </c>
      <c r="AZ1017">
        <v>1665</v>
      </c>
      <c r="BA1017">
        <v>1</v>
      </c>
      <c r="BB1017">
        <v>0</v>
      </c>
      <c r="BC1017">
        <v>2</v>
      </c>
      <c r="BD1017">
        <v>1</v>
      </c>
      <c r="BE1017">
        <v>3</v>
      </c>
      <c r="BF1017">
        <v>1</v>
      </c>
      <c r="BG1017" t="s">
        <v>97</v>
      </c>
      <c r="BH1017" s="1">
        <v>6</v>
      </c>
      <c r="BI1017" t="s">
        <v>107</v>
      </c>
      <c r="BJ1017" s="2">
        <v>0</v>
      </c>
      <c r="BK1017" s="1">
        <f t="shared" si="63"/>
        <v>0</v>
      </c>
      <c r="BL1017" t="s">
        <v>83</v>
      </c>
      <c r="BM1017" t="s">
        <v>108</v>
      </c>
      <c r="BN1017">
        <v>2001</v>
      </c>
      <c r="BO1017" t="s">
        <v>157</v>
      </c>
      <c r="BP1017">
        <v>2</v>
      </c>
      <c r="BQ1017">
        <v>528</v>
      </c>
      <c r="BR1017" t="s">
        <v>98</v>
      </c>
      <c r="BS1017" t="s">
        <v>98</v>
      </c>
      <c r="BT1017" t="s">
        <v>105</v>
      </c>
      <c r="BU1017">
        <v>0</v>
      </c>
      <c r="BV1017">
        <v>45</v>
      </c>
      <c r="BW1017">
        <v>0</v>
      </c>
      <c r="BX1017">
        <v>0</v>
      </c>
      <c r="BY1017">
        <v>0</v>
      </c>
      <c r="BZ1017">
        <v>0</v>
      </c>
      <c r="CA1017" t="s">
        <v>83</v>
      </c>
      <c r="CB1017" t="s">
        <v>83</v>
      </c>
      <c r="CC1017" t="s">
        <v>83</v>
      </c>
      <c r="CD1017">
        <v>0</v>
      </c>
      <c r="CE1017">
        <v>11</v>
      </c>
      <c r="CF1017">
        <v>2009</v>
      </c>
      <c r="CG1017" t="s">
        <v>110</v>
      </c>
      <c r="CH1017" t="s">
        <v>111</v>
      </c>
      <c r="CI1017" s="3">
        <v>227000</v>
      </c>
    </row>
    <row r="1018" spans="1:87" x14ac:dyDescent="0.3">
      <c r="A1018" s="1">
        <v>1017</v>
      </c>
      <c r="B1018">
        <v>20</v>
      </c>
      <c r="C1018" t="s">
        <v>81</v>
      </c>
      <c r="D1018">
        <v>73</v>
      </c>
      <c r="E1018" s="1">
        <v>11883</v>
      </c>
      <c r="F1018" s="2" t="s">
        <v>82</v>
      </c>
      <c r="G1018" s="1">
        <f t="shared" si="60"/>
        <v>1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88</v>
      </c>
      <c r="N1018" t="s">
        <v>89</v>
      </c>
      <c r="O1018" t="s">
        <v>90</v>
      </c>
      <c r="P1018" t="s">
        <v>90</v>
      </c>
      <c r="Q1018" t="s">
        <v>91</v>
      </c>
      <c r="R1018" t="s">
        <v>115</v>
      </c>
      <c r="S1018">
        <v>7</v>
      </c>
      <c r="T1018">
        <v>5</v>
      </c>
      <c r="U1018" s="2">
        <v>1996</v>
      </c>
      <c r="V1018" s="2">
        <v>1996</v>
      </c>
      <c r="W1018" s="1">
        <f t="shared" si="61"/>
        <v>26</v>
      </c>
      <c r="X1018" s="1">
        <f t="shared" si="62"/>
        <v>26</v>
      </c>
      <c r="Y1018" t="s">
        <v>152</v>
      </c>
      <c r="Z1018" t="s">
        <v>94</v>
      </c>
      <c r="AA1018" t="s">
        <v>95</v>
      </c>
      <c r="AB1018" t="s">
        <v>95</v>
      </c>
      <c r="AC1018" t="s">
        <v>96</v>
      </c>
      <c r="AE1018">
        <v>196</v>
      </c>
      <c r="AF1018" t="s">
        <v>97</v>
      </c>
      <c r="AG1018" t="s">
        <v>98</v>
      </c>
      <c r="AH1018" t="s">
        <v>99</v>
      </c>
      <c r="AI1018" s="1">
        <f>VLOOKUP('Housing Data Set'!AH1018, 'Look-Up Tab'!$B$3:$C$8,2,FALSE)</f>
        <v>3</v>
      </c>
      <c r="AJ1018" t="s">
        <v>97</v>
      </c>
      <c r="AK1018" t="s">
        <v>98</v>
      </c>
      <c r="AL1018" t="s">
        <v>97</v>
      </c>
      <c r="AM1018" t="s">
        <v>101</v>
      </c>
      <c r="AN1018">
        <v>690</v>
      </c>
      <c r="AO1018" t="s">
        <v>102</v>
      </c>
      <c r="AP1018">
        <v>0</v>
      </c>
      <c r="AQ1018">
        <v>814</v>
      </c>
      <c r="AR1018">
        <v>1504</v>
      </c>
      <c r="AS1018" t="s">
        <v>103</v>
      </c>
      <c r="AT1018" t="s">
        <v>104</v>
      </c>
      <c r="AU1018" t="s">
        <v>105</v>
      </c>
      <c r="AV1018" t="s">
        <v>106</v>
      </c>
      <c r="AW1018">
        <v>1504</v>
      </c>
      <c r="AX1018">
        <v>0</v>
      </c>
      <c r="AY1018">
        <v>0</v>
      </c>
      <c r="AZ1018">
        <v>1504</v>
      </c>
      <c r="BA1018">
        <v>1</v>
      </c>
      <c r="BB1018">
        <v>0</v>
      </c>
      <c r="BC1018">
        <v>2</v>
      </c>
      <c r="BD1018">
        <v>0</v>
      </c>
      <c r="BE1018">
        <v>3</v>
      </c>
      <c r="BF1018">
        <v>1</v>
      </c>
      <c r="BG1018" t="s">
        <v>97</v>
      </c>
      <c r="BH1018" s="1">
        <v>6</v>
      </c>
      <c r="BI1018" t="s">
        <v>107</v>
      </c>
      <c r="BJ1018" s="2">
        <v>1</v>
      </c>
      <c r="BK1018" s="1">
        <f t="shared" si="63"/>
        <v>1</v>
      </c>
      <c r="BL1018" t="s">
        <v>98</v>
      </c>
      <c r="BM1018" t="s">
        <v>108</v>
      </c>
      <c r="BN1018">
        <v>1996</v>
      </c>
      <c r="BO1018" t="s">
        <v>157</v>
      </c>
      <c r="BP1018">
        <v>2</v>
      </c>
      <c r="BQ1018">
        <v>478</v>
      </c>
      <c r="BR1018" t="s">
        <v>98</v>
      </c>
      <c r="BS1018" t="s">
        <v>98</v>
      </c>
      <c r="BT1018" t="s">
        <v>105</v>
      </c>
      <c r="BU1018">
        <v>115</v>
      </c>
      <c r="BV1018">
        <v>66</v>
      </c>
      <c r="BW1018">
        <v>0</v>
      </c>
      <c r="BX1018">
        <v>0</v>
      </c>
      <c r="BY1018">
        <v>0</v>
      </c>
      <c r="BZ1018">
        <v>0</v>
      </c>
      <c r="CA1018" t="s">
        <v>83</v>
      </c>
      <c r="CB1018" t="s">
        <v>83</v>
      </c>
      <c r="CC1018" t="s">
        <v>83</v>
      </c>
      <c r="CD1018">
        <v>0</v>
      </c>
      <c r="CE1018">
        <v>6</v>
      </c>
      <c r="CF1018">
        <v>2009</v>
      </c>
      <c r="CG1018" t="s">
        <v>110</v>
      </c>
      <c r="CH1018" t="s">
        <v>111</v>
      </c>
      <c r="CI1018" s="3">
        <v>203000</v>
      </c>
    </row>
    <row r="1019" spans="1:87" x14ac:dyDescent="0.3">
      <c r="A1019" s="1">
        <v>1018</v>
      </c>
      <c r="B1019">
        <v>120</v>
      </c>
      <c r="C1019" t="s">
        <v>81</v>
      </c>
      <c r="D1019" t="s">
        <v>83</v>
      </c>
      <c r="E1019" s="1">
        <v>5814</v>
      </c>
      <c r="F1019" s="2" t="s">
        <v>82</v>
      </c>
      <c r="G1019" s="1">
        <f t="shared" si="60"/>
        <v>1</v>
      </c>
      <c r="H1019" t="s">
        <v>83</v>
      </c>
      <c r="I1019" t="s">
        <v>120</v>
      </c>
      <c r="J1019" t="s">
        <v>85</v>
      </c>
      <c r="K1019" t="s">
        <v>86</v>
      </c>
      <c r="L1019" t="s">
        <v>166</v>
      </c>
      <c r="M1019" t="s">
        <v>88</v>
      </c>
      <c r="N1019" t="s">
        <v>200</v>
      </c>
      <c r="O1019" t="s">
        <v>90</v>
      </c>
      <c r="P1019" t="s">
        <v>90</v>
      </c>
      <c r="Q1019" t="s">
        <v>179</v>
      </c>
      <c r="R1019" t="s">
        <v>115</v>
      </c>
      <c r="S1019">
        <v>8</v>
      </c>
      <c r="T1019">
        <v>5</v>
      </c>
      <c r="U1019" s="2">
        <v>1984</v>
      </c>
      <c r="V1019" s="2">
        <v>1984</v>
      </c>
      <c r="W1019" s="1">
        <f t="shared" si="61"/>
        <v>38</v>
      </c>
      <c r="X1019" s="1">
        <f t="shared" si="62"/>
        <v>38</v>
      </c>
      <c r="Y1019" t="s">
        <v>93</v>
      </c>
      <c r="Z1019" t="s">
        <v>94</v>
      </c>
      <c r="AA1019" t="s">
        <v>140</v>
      </c>
      <c r="AB1019" t="s">
        <v>140</v>
      </c>
      <c r="AC1019" t="s">
        <v>117</v>
      </c>
      <c r="AE1019">
        <v>0</v>
      </c>
      <c r="AF1019" t="s">
        <v>97</v>
      </c>
      <c r="AG1019" t="s">
        <v>98</v>
      </c>
      <c r="AH1019" t="s">
        <v>118</v>
      </c>
      <c r="AI1019" s="1">
        <f>VLOOKUP('Housing Data Set'!AH1019, 'Look-Up Tab'!$B$3:$C$8,2,FALSE)</f>
        <v>2</v>
      </c>
      <c r="AJ1019" t="s">
        <v>97</v>
      </c>
      <c r="AK1019" t="s">
        <v>98</v>
      </c>
      <c r="AL1019" t="s">
        <v>130</v>
      </c>
      <c r="AM1019" t="s">
        <v>101</v>
      </c>
      <c r="AN1019">
        <v>1036</v>
      </c>
      <c r="AO1019" t="s">
        <v>102</v>
      </c>
      <c r="AP1019">
        <v>0</v>
      </c>
      <c r="AQ1019">
        <v>184</v>
      </c>
      <c r="AR1019">
        <v>1220</v>
      </c>
      <c r="AS1019" t="s">
        <v>103</v>
      </c>
      <c r="AT1019" t="s">
        <v>97</v>
      </c>
      <c r="AU1019" t="s">
        <v>105</v>
      </c>
      <c r="AV1019" t="s">
        <v>106</v>
      </c>
      <c r="AW1019">
        <v>1360</v>
      </c>
      <c r="AX1019">
        <v>0</v>
      </c>
      <c r="AY1019">
        <v>0</v>
      </c>
      <c r="AZ1019">
        <v>1360</v>
      </c>
      <c r="BA1019">
        <v>1</v>
      </c>
      <c r="BB1019">
        <v>0</v>
      </c>
      <c r="BC1019">
        <v>1</v>
      </c>
      <c r="BD1019">
        <v>0</v>
      </c>
      <c r="BE1019">
        <v>1</v>
      </c>
      <c r="BF1019">
        <v>1</v>
      </c>
      <c r="BG1019" t="s">
        <v>97</v>
      </c>
      <c r="BH1019" s="1">
        <v>4</v>
      </c>
      <c r="BI1019" t="s">
        <v>107</v>
      </c>
      <c r="BJ1019" s="2">
        <v>1</v>
      </c>
      <c r="BK1019" s="1">
        <f t="shared" si="63"/>
        <v>1</v>
      </c>
      <c r="BL1019" t="s">
        <v>104</v>
      </c>
      <c r="BM1019" t="s">
        <v>108</v>
      </c>
      <c r="BN1019">
        <v>1984</v>
      </c>
      <c r="BO1019" t="s">
        <v>109</v>
      </c>
      <c r="BP1019">
        <v>2</v>
      </c>
      <c r="BQ1019">
        <v>565</v>
      </c>
      <c r="BR1019" t="s">
        <v>98</v>
      </c>
      <c r="BS1019" t="s">
        <v>98</v>
      </c>
      <c r="BT1019" t="s">
        <v>105</v>
      </c>
      <c r="BU1019">
        <v>63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 t="s">
        <v>83</v>
      </c>
      <c r="CB1019" t="s">
        <v>83</v>
      </c>
      <c r="CC1019" t="s">
        <v>83</v>
      </c>
      <c r="CD1019">
        <v>0</v>
      </c>
      <c r="CE1019">
        <v>8</v>
      </c>
      <c r="CF1019">
        <v>2009</v>
      </c>
      <c r="CG1019" t="s">
        <v>173</v>
      </c>
      <c r="CH1019" t="s">
        <v>128</v>
      </c>
      <c r="CI1019" s="3">
        <v>187500</v>
      </c>
    </row>
    <row r="1020" spans="1:87" x14ac:dyDescent="0.3">
      <c r="A1020" s="1">
        <v>1019</v>
      </c>
      <c r="B1020">
        <v>80</v>
      </c>
      <c r="C1020" t="s">
        <v>81</v>
      </c>
      <c r="D1020" t="s">
        <v>83</v>
      </c>
      <c r="E1020" s="1">
        <v>10784</v>
      </c>
      <c r="F1020" s="2" t="s">
        <v>82</v>
      </c>
      <c r="G1020" s="1">
        <f t="shared" si="60"/>
        <v>1</v>
      </c>
      <c r="H1020" t="s">
        <v>83</v>
      </c>
      <c r="I1020" t="s">
        <v>120</v>
      </c>
      <c r="J1020" t="s">
        <v>85</v>
      </c>
      <c r="K1020" t="s">
        <v>86</v>
      </c>
      <c r="L1020" t="s">
        <v>112</v>
      </c>
      <c r="M1020" t="s">
        <v>88</v>
      </c>
      <c r="N1020" t="s">
        <v>193</v>
      </c>
      <c r="O1020" t="s">
        <v>90</v>
      </c>
      <c r="P1020" t="s">
        <v>90</v>
      </c>
      <c r="Q1020" t="s">
        <v>91</v>
      </c>
      <c r="R1020" t="s">
        <v>197</v>
      </c>
      <c r="S1020">
        <v>7</v>
      </c>
      <c r="T1020">
        <v>5</v>
      </c>
      <c r="U1020" s="2">
        <v>1991</v>
      </c>
      <c r="V1020" s="2">
        <v>1992</v>
      </c>
      <c r="W1020" s="1">
        <f t="shared" si="61"/>
        <v>31</v>
      </c>
      <c r="X1020" s="1">
        <f t="shared" si="62"/>
        <v>30</v>
      </c>
      <c r="Y1020" t="s">
        <v>93</v>
      </c>
      <c r="Z1020" t="s">
        <v>94</v>
      </c>
      <c r="AA1020" t="s">
        <v>140</v>
      </c>
      <c r="AB1020" t="s">
        <v>140</v>
      </c>
      <c r="AC1020" t="s">
        <v>96</v>
      </c>
      <c r="AE1020">
        <v>76</v>
      </c>
      <c r="AF1020" t="s">
        <v>97</v>
      </c>
      <c r="AG1020" t="s">
        <v>98</v>
      </c>
      <c r="AH1020" t="s">
        <v>99</v>
      </c>
      <c r="AI1020" s="1">
        <f>VLOOKUP('Housing Data Set'!AH1020, 'Look-Up Tab'!$B$3:$C$8,2,FALSE)</f>
        <v>3</v>
      </c>
      <c r="AJ1020" t="s">
        <v>97</v>
      </c>
      <c r="AK1020" t="s">
        <v>98</v>
      </c>
      <c r="AL1020" t="s">
        <v>100</v>
      </c>
      <c r="AM1020" t="s">
        <v>102</v>
      </c>
      <c r="AN1020">
        <v>0</v>
      </c>
      <c r="AO1020" t="s">
        <v>102</v>
      </c>
      <c r="AP1020">
        <v>0</v>
      </c>
      <c r="AQ1020">
        <v>384</v>
      </c>
      <c r="AR1020">
        <v>384</v>
      </c>
      <c r="AS1020" t="s">
        <v>103</v>
      </c>
      <c r="AT1020" t="s">
        <v>97</v>
      </c>
      <c r="AU1020" t="s">
        <v>105</v>
      </c>
      <c r="AV1020" t="s">
        <v>106</v>
      </c>
      <c r="AW1020">
        <v>802</v>
      </c>
      <c r="AX1020">
        <v>670</v>
      </c>
      <c r="AY1020">
        <v>0</v>
      </c>
      <c r="AZ1020">
        <v>1472</v>
      </c>
      <c r="BA1020">
        <v>0</v>
      </c>
      <c r="BB1020">
        <v>0</v>
      </c>
      <c r="BC1020">
        <v>2</v>
      </c>
      <c r="BD1020">
        <v>1</v>
      </c>
      <c r="BE1020">
        <v>3</v>
      </c>
      <c r="BF1020">
        <v>1</v>
      </c>
      <c r="BG1020" t="s">
        <v>97</v>
      </c>
      <c r="BH1020" s="1">
        <v>7</v>
      </c>
      <c r="BI1020" t="s">
        <v>107</v>
      </c>
      <c r="BJ1020" s="2">
        <v>1</v>
      </c>
      <c r="BK1020" s="1">
        <f t="shared" si="63"/>
        <v>1</v>
      </c>
      <c r="BL1020" t="s">
        <v>98</v>
      </c>
      <c r="BM1020" t="s">
        <v>108</v>
      </c>
      <c r="BN1020">
        <v>1991</v>
      </c>
      <c r="BO1020" t="s">
        <v>109</v>
      </c>
      <c r="BP1020">
        <v>2</v>
      </c>
      <c r="BQ1020">
        <v>402</v>
      </c>
      <c r="BR1020" t="s">
        <v>98</v>
      </c>
      <c r="BS1020" t="s">
        <v>98</v>
      </c>
      <c r="BT1020" t="s">
        <v>105</v>
      </c>
      <c r="BU1020">
        <v>164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 t="s">
        <v>83</v>
      </c>
      <c r="CB1020" t="s">
        <v>83</v>
      </c>
      <c r="CC1020" t="s">
        <v>83</v>
      </c>
      <c r="CD1020">
        <v>0</v>
      </c>
      <c r="CE1020">
        <v>5</v>
      </c>
      <c r="CF1020">
        <v>2007</v>
      </c>
      <c r="CG1020" t="s">
        <v>110</v>
      </c>
      <c r="CH1020" t="s">
        <v>111</v>
      </c>
      <c r="CI1020" s="3">
        <v>160000</v>
      </c>
    </row>
    <row r="1021" spans="1:87" x14ac:dyDescent="0.3">
      <c r="A1021" s="1">
        <v>1020</v>
      </c>
      <c r="B1021">
        <v>120</v>
      </c>
      <c r="C1021" t="s">
        <v>81</v>
      </c>
      <c r="D1021">
        <v>43</v>
      </c>
      <c r="E1021" s="1">
        <v>3013</v>
      </c>
      <c r="F1021" s="2" t="s">
        <v>82</v>
      </c>
      <c r="G1021" s="1">
        <f t="shared" si="60"/>
        <v>1</v>
      </c>
      <c r="H1021" t="s">
        <v>83</v>
      </c>
      <c r="I1021" t="s">
        <v>84</v>
      </c>
      <c r="J1021" t="s">
        <v>85</v>
      </c>
      <c r="K1021" t="s">
        <v>86</v>
      </c>
      <c r="L1021" t="s">
        <v>87</v>
      </c>
      <c r="M1021" t="s">
        <v>88</v>
      </c>
      <c r="N1021" t="s">
        <v>227</v>
      </c>
      <c r="O1021" t="s">
        <v>90</v>
      </c>
      <c r="P1021" t="s">
        <v>90</v>
      </c>
      <c r="Q1021" t="s">
        <v>179</v>
      </c>
      <c r="R1021" t="s">
        <v>115</v>
      </c>
      <c r="S1021">
        <v>7</v>
      </c>
      <c r="T1021">
        <v>5</v>
      </c>
      <c r="U1021" s="2">
        <v>2005</v>
      </c>
      <c r="V1021" s="2">
        <v>2005</v>
      </c>
      <c r="W1021" s="1">
        <f t="shared" si="61"/>
        <v>17</v>
      </c>
      <c r="X1021" s="1">
        <f t="shared" si="62"/>
        <v>17</v>
      </c>
      <c r="Y1021" t="s">
        <v>93</v>
      </c>
      <c r="Z1021" t="s">
        <v>94</v>
      </c>
      <c r="AA1021" t="s">
        <v>95</v>
      </c>
      <c r="AB1021" t="s">
        <v>95</v>
      </c>
      <c r="AC1021" t="s">
        <v>96</v>
      </c>
      <c r="AE1021">
        <v>145</v>
      </c>
      <c r="AF1021" t="s">
        <v>97</v>
      </c>
      <c r="AG1021" t="s">
        <v>98</v>
      </c>
      <c r="AH1021" t="s">
        <v>99</v>
      </c>
      <c r="AI1021" s="1">
        <f>VLOOKUP('Housing Data Set'!AH1021, 'Look-Up Tab'!$B$3:$C$8,2,FALSE)</f>
        <v>3</v>
      </c>
      <c r="AJ1021" t="s">
        <v>97</v>
      </c>
      <c r="AK1021" t="s">
        <v>98</v>
      </c>
      <c r="AL1021" t="s">
        <v>97</v>
      </c>
      <c r="AM1021" t="s">
        <v>101</v>
      </c>
      <c r="AN1021">
        <v>16</v>
      </c>
      <c r="AO1021" t="s">
        <v>102</v>
      </c>
      <c r="AP1021">
        <v>0</v>
      </c>
      <c r="AQ1021">
        <v>1346</v>
      </c>
      <c r="AR1021">
        <v>1362</v>
      </c>
      <c r="AS1021" t="s">
        <v>103</v>
      </c>
      <c r="AT1021" t="s">
        <v>104</v>
      </c>
      <c r="AU1021" t="s">
        <v>105</v>
      </c>
      <c r="AV1021" t="s">
        <v>106</v>
      </c>
      <c r="AW1021">
        <v>1506</v>
      </c>
      <c r="AX1021">
        <v>0</v>
      </c>
      <c r="AY1021">
        <v>0</v>
      </c>
      <c r="AZ1021">
        <v>1506</v>
      </c>
      <c r="BA1021">
        <v>0</v>
      </c>
      <c r="BB1021">
        <v>0</v>
      </c>
      <c r="BC1021">
        <v>2</v>
      </c>
      <c r="BD1021">
        <v>0</v>
      </c>
      <c r="BE1021">
        <v>2</v>
      </c>
      <c r="BF1021">
        <v>1</v>
      </c>
      <c r="BG1021" t="s">
        <v>97</v>
      </c>
      <c r="BH1021" s="1">
        <v>6</v>
      </c>
      <c r="BI1021" t="s">
        <v>107</v>
      </c>
      <c r="BJ1021" s="2">
        <v>1</v>
      </c>
      <c r="BK1021" s="1">
        <f t="shared" si="63"/>
        <v>1</v>
      </c>
      <c r="BL1021" t="s">
        <v>97</v>
      </c>
      <c r="BM1021" t="s">
        <v>108</v>
      </c>
      <c r="BN1021">
        <v>2005</v>
      </c>
      <c r="BO1021" t="s">
        <v>157</v>
      </c>
      <c r="BP1021">
        <v>2</v>
      </c>
      <c r="BQ1021">
        <v>440</v>
      </c>
      <c r="BR1021" t="s">
        <v>98</v>
      </c>
      <c r="BS1021" t="s">
        <v>98</v>
      </c>
      <c r="BT1021" t="s">
        <v>105</v>
      </c>
      <c r="BU1021">
        <v>142</v>
      </c>
      <c r="BV1021">
        <v>20</v>
      </c>
      <c r="BW1021">
        <v>0</v>
      </c>
      <c r="BX1021">
        <v>0</v>
      </c>
      <c r="BY1021">
        <v>0</v>
      </c>
      <c r="BZ1021">
        <v>0</v>
      </c>
      <c r="CA1021" t="s">
        <v>83</v>
      </c>
      <c r="CB1021" t="s">
        <v>83</v>
      </c>
      <c r="CC1021" t="s">
        <v>83</v>
      </c>
      <c r="CD1021">
        <v>0</v>
      </c>
      <c r="CE1021">
        <v>4</v>
      </c>
      <c r="CF1021">
        <v>2006</v>
      </c>
      <c r="CG1021" t="s">
        <v>110</v>
      </c>
      <c r="CH1021" t="s">
        <v>111</v>
      </c>
      <c r="CI1021" s="3">
        <v>213490</v>
      </c>
    </row>
    <row r="1022" spans="1:87" x14ac:dyDescent="0.3">
      <c r="A1022" s="1">
        <v>1021</v>
      </c>
      <c r="B1022">
        <v>20</v>
      </c>
      <c r="C1022" t="s">
        <v>81</v>
      </c>
      <c r="D1022">
        <v>60</v>
      </c>
      <c r="E1022" s="1">
        <v>7024</v>
      </c>
      <c r="F1022" s="2" t="s">
        <v>82</v>
      </c>
      <c r="G1022" s="1">
        <f t="shared" si="60"/>
        <v>1</v>
      </c>
      <c r="H1022" t="s">
        <v>83</v>
      </c>
      <c r="I1022" t="s">
        <v>84</v>
      </c>
      <c r="J1022" t="s">
        <v>85</v>
      </c>
      <c r="K1022" t="s">
        <v>86</v>
      </c>
      <c r="L1022" t="s">
        <v>87</v>
      </c>
      <c r="M1022" t="s">
        <v>88</v>
      </c>
      <c r="N1022" t="s">
        <v>185</v>
      </c>
      <c r="O1022" t="s">
        <v>90</v>
      </c>
      <c r="P1022" t="s">
        <v>90</v>
      </c>
      <c r="Q1022" t="s">
        <v>91</v>
      </c>
      <c r="R1022" t="s">
        <v>115</v>
      </c>
      <c r="S1022">
        <v>4</v>
      </c>
      <c r="T1022">
        <v>5</v>
      </c>
      <c r="U1022" s="2">
        <v>2005</v>
      </c>
      <c r="V1022" s="2">
        <v>2005</v>
      </c>
      <c r="W1022" s="1">
        <f t="shared" si="61"/>
        <v>17</v>
      </c>
      <c r="X1022" s="1">
        <f t="shared" si="62"/>
        <v>17</v>
      </c>
      <c r="Y1022" t="s">
        <v>93</v>
      </c>
      <c r="Z1022" t="s">
        <v>94</v>
      </c>
      <c r="AA1022" t="s">
        <v>95</v>
      </c>
      <c r="AB1022" t="s">
        <v>95</v>
      </c>
      <c r="AC1022" t="s">
        <v>117</v>
      </c>
      <c r="AE1022">
        <v>0</v>
      </c>
      <c r="AF1022" t="s">
        <v>98</v>
      </c>
      <c r="AG1022" t="s">
        <v>98</v>
      </c>
      <c r="AH1022" t="s">
        <v>99</v>
      </c>
      <c r="AI1022" s="1">
        <f>VLOOKUP('Housing Data Set'!AH1022, 'Look-Up Tab'!$B$3:$C$8,2,FALSE)</f>
        <v>3</v>
      </c>
      <c r="AJ1022" t="s">
        <v>97</v>
      </c>
      <c r="AK1022" t="s">
        <v>98</v>
      </c>
      <c r="AL1022" t="s">
        <v>100</v>
      </c>
      <c r="AM1022" t="s">
        <v>101</v>
      </c>
      <c r="AN1022">
        <v>1024</v>
      </c>
      <c r="AO1022" t="s">
        <v>102</v>
      </c>
      <c r="AP1022">
        <v>0</v>
      </c>
      <c r="AQ1022">
        <v>108</v>
      </c>
      <c r="AR1022">
        <v>1132</v>
      </c>
      <c r="AS1022" t="s">
        <v>103</v>
      </c>
      <c r="AT1022" t="s">
        <v>104</v>
      </c>
      <c r="AU1022" t="s">
        <v>105</v>
      </c>
      <c r="AV1022" t="s">
        <v>106</v>
      </c>
      <c r="AW1022">
        <v>1132</v>
      </c>
      <c r="AX1022">
        <v>0</v>
      </c>
      <c r="AY1022">
        <v>0</v>
      </c>
      <c r="AZ1022">
        <v>1132</v>
      </c>
      <c r="BA1022">
        <v>1</v>
      </c>
      <c r="BB1022">
        <v>0</v>
      </c>
      <c r="BC1022">
        <v>1</v>
      </c>
      <c r="BD1022">
        <v>1</v>
      </c>
      <c r="BE1022">
        <v>2</v>
      </c>
      <c r="BF1022">
        <v>1</v>
      </c>
      <c r="BG1022" t="s">
        <v>97</v>
      </c>
      <c r="BH1022" s="1">
        <v>5</v>
      </c>
      <c r="BI1022" t="s">
        <v>107</v>
      </c>
      <c r="BJ1022" s="2">
        <v>0</v>
      </c>
      <c r="BK1022" s="1">
        <f t="shared" si="63"/>
        <v>0</v>
      </c>
      <c r="BL1022" t="s">
        <v>83</v>
      </c>
      <c r="BM1022" t="s">
        <v>108</v>
      </c>
      <c r="BN1022">
        <v>2005</v>
      </c>
      <c r="BO1022" t="s">
        <v>157</v>
      </c>
      <c r="BP1022">
        <v>2</v>
      </c>
      <c r="BQ1022">
        <v>451</v>
      </c>
      <c r="BR1022" t="s">
        <v>98</v>
      </c>
      <c r="BS1022" t="s">
        <v>98</v>
      </c>
      <c r="BT1022" t="s">
        <v>105</v>
      </c>
      <c r="BU1022">
        <v>252</v>
      </c>
      <c r="BV1022">
        <v>64</v>
      </c>
      <c r="BW1022">
        <v>0</v>
      </c>
      <c r="BX1022">
        <v>0</v>
      </c>
      <c r="BY1022">
        <v>0</v>
      </c>
      <c r="BZ1022">
        <v>0</v>
      </c>
      <c r="CA1022" t="s">
        <v>83</v>
      </c>
      <c r="CB1022" t="s">
        <v>83</v>
      </c>
      <c r="CC1022" t="s">
        <v>83</v>
      </c>
      <c r="CD1022">
        <v>0</v>
      </c>
      <c r="CE1022">
        <v>6</v>
      </c>
      <c r="CF1022">
        <v>2008</v>
      </c>
      <c r="CG1022" t="s">
        <v>110</v>
      </c>
      <c r="CH1022" t="s">
        <v>111</v>
      </c>
      <c r="CI1022" s="3">
        <v>176000</v>
      </c>
    </row>
    <row r="1023" spans="1:87" x14ac:dyDescent="0.3">
      <c r="A1023" s="1">
        <v>1022</v>
      </c>
      <c r="B1023">
        <v>20</v>
      </c>
      <c r="C1023" t="s">
        <v>81</v>
      </c>
      <c r="D1023">
        <v>64</v>
      </c>
      <c r="E1023" s="1">
        <v>7406</v>
      </c>
      <c r="F1023" s="2" t="s">
        <v>82</v>
      </c>
      <c r="G1023" s="1">
        <f t="shared" si="60"/>
        <v>1</v>
      </c>
      <c r="H1023" t="s">
        <v>83</v>
      </c>
      <c r="I1023" t="s">
        <v>84</v>
      </c>
      <c r="J1023" t="s">
        <v>85</v>
      </c>
      <c r="K1023" t="s">
        <v>86</v>
      </c>
      <c r="L1023" t="s">
        <v>87</v>
      </c>
      <c r="M1023" t="s">
        <v>88</v>
      </c>
      <c r="N1023" t="s">
        <v>89</v>
      </c>
      <c r="O1023" t="s">
        <v>90</v>
      </c>
      <c r="P1023" t="s">
        <v>90</v>
      </c>
      <c r="Q1023" t="s">
        <v>91</v>
      </c>
      <c r="R1023" t="s">
        <v>115</v>
      </c>
      <c r="S1023">
        <v>7</v>
      </c>
      <c r="T1023">
        <v>5</v>
      </c>
      <c r="U1023" s="2">
        <v>2006</v>
      </c>
      <c r="V1023" s="2">
        <v>2006</v>
      </c>
      <c r="W1023" s="1">
        <f t="shared" si="61"/>
        <v>16</v>
      </c>
      <c r="X1023" s="1">
        <f t="shared" si="62"/>
        <v>16</v>
      </c>
      <c r="Y1023" t="s">
        <v>93</v>
      </c>
      <c r="Z1023" t="s">
        <v>94</v>
      </c>
      <c r="AA1023" t="s">
        <v>95</v>
      </c>
      <c r="AB1023" t="s">
        <v>95</v>
      </c>
      <c r="AC1023" t="s">
        <v>137</v>
      </c>
      <c r="AE1023">
        <v>84</v>
      </c>
      <c r="AF1023" t="s">
        <v>97</v>
      </c>
      <c r="AG1023" t="s">
        <v>98</v>
      </c>
      <c r="AH1023" t="s">
        <v>99</v>
      </c>
      <c r="AI1023" s="1">
        <f>VLOOKUP('Housing Data Set'!AH1023, 'Look-Up Tab'!$B$3:$C$8,2,FALSE)</f>
        <v>3</v>
      </c>
      <c r="AJ1023" t="s">
        <v>97</v>
      </c>
      <c r="AK1023" t="s">
        <v>98</v>
      </c>
      <c r="AL1023" t="s">
        <v>130</v>
      </c>
      <c r="AM1023" t="s">
        <v>101</v>
      </c>
      <c r="AN1023">
        <v>684</v>
      </c>
      <c r="AO1023" t="s">
        <v>102</v>
      </c>
      <c r="AP1023">
        <v>0</v>
      </c>
      <c r="AQ1023">
        <v>515</v>
      </c>
      <c r="AR1023">
        <v>1199</v>
      </c>
      <c r="AS1023" t="s">
        <v>103</v>
      </c>
      <c r="AT1023" t="s">
        <v>104</v>
      </c>
      <c r="AU1023" t="s">
        <v>105</v>
      </c>
      <c r="AV1023" t="s">
        <v>106</v>
      </c>
      <c r="AW1023">
        <v>1220</v>
      </c>
      <c r="AX1023">
        <v>0</v>
      </c>
      <c r="AY1023">
        <v>0</v>
      </c>
      <c r="AZ1023">
        <v>1220</v>
      </c>
      <c r="BA1023">
        <v>1</v>
      </c>
      <c r="BB1023">
        <v>0</v>
      </c>
      <c r="BC1023">
        <v>2</v>
      </c>
      <c r="BD1023">
        <v>0</v>
      </c>
      <c r="BE1023">
        <v>2</v>
      </c>
      <c r="BF1023">
        <v>1</v>
      </c>
      <c r="BG1023" t="s">
        <v>97</v>
      </c>
      <c r="BH1023" s="1">
        <v>6</v>
      </c>
      <c r="BI1023" t="s">
        <v>107</v>
      </c>
      <c r="BJ1023" s="2">
        <v>0</v>
      </c>
      <c r="BK1023" s="1">
        <f t="shared" si="63"/>
        <v>0</v>
      </c>
      <c r="BL1023" t="s">
        <v>83</v>
      </c>
      <c r="BM1023" t="s">
        <v>108</v>
      </c>
      <c r="BN1023">
        <v>2006</v>
      </c>
      <c r="BO1023" t="s">
        <v>109</v>
      </c>
      <c r="BP1023">
        <v>2</v>
      </c>
      <c r="BQ1023">
        <v>632</v>
      </c>
      <c r="BR1023" t="s">
        <v>98</v>
      </c>
      <c r="BS1023" t="s">
        <v>98</v>
      </c>
      <c r="BT1023" t="s">
        <v>105</v>
      </c>
      <c r="BU1023">
        <v>105</v>
      </c>
      <c r="BV1023">
        <v>54</v>
      </c>
      <c r="BW1023">
        <v>0</v>
      </c>
      <c r="BX1023">
        <v>0</v>
      </c>
      <c r="BY1023">
        <v>0</v>
      </c>
      <c r="BZ1023">
        <v>0</v>
      </c>
      <c r="CA1023" t="s">
        <v>83</v>
      </c>
      <c r="CB1023" t="s">
        <v>83</v>
      </c>
      <c r="CC1023" t="s">
        <v>83</v>
      </c>
      <c r="CD1023">
        <v>0</v>
      </c>
      <c r="CE1023">
        <v>7</v>
      </c>
      <c r="CF1023">
        <v>2006</v>
      </c>
      <c r="CG1023" t="s">
        <v>158</v>
      </c>
      <c r="CH1023" t="s">
        <v>159</v>
      </c>
      <c r="CI1023" s="3">
        <v>194000</v>
      </c>
    </row>
    <row r="1024" spans="1:87" x14ac:dyDescent="0.3">
      <c r="A1024" s="1">
        <v>1023</v>
      </c>
      <c r="B1024">
        <v>50</v>
      </c>
      <c r="C1024" t="s">
        <v>142</v>
      </c>
      <c r="D1024">
        <v>52</v>
      </c>
      <c r="E1024" s="1">
        <v>9439</v>
      </c>
      <c r="F1024" s="2" t="s">
        <v>82</v>
      </c>
      <c r="G1024" s="1">
        <f t="shared" si="60"/>
        <v>1</v>
      </c>
      <c r="H1024" t="s">
        <v>83</v>
      </c>
      <c r="I1024" t="s">
        <v>84</v>
      </c>
      <c r="J1024" t="s">
        <v>85</v>
      </c>
      <c r="K1024" t="s">
        <v>86</v>
      </c>
      <c r="L1024" t="s">
        <v>87</v>
      </c>
      <c r="M1024" t="s">
        <v>88</v>
      </c>
      <c r="N1024" t="s">
        <v>143</v>
      </c>
      <c r="O1024" t="s">
        <v>90</v>
      </c>
      <c r="P1024" t="s">
        <v>90</v>
      </c>
      <c r="Q1024" t="s">
        <v>91</v>
      </c>
      <c r="R1024" t="s">
        <v>132</v>
      </c>
      <c r="S1024">
        <v>5</v>
      </c>
      <c r="T1024">
        <v>5</v>
      </c>
      <c r="U1024" s="2">
        <v>1930</v>
      </c>
      <c r="V1024" s="2">
        <v>1950</v>
      </c>
      <c r="W1024" s="1">
        <f t="shared" si="61"/>
        <v>92</v>
      </c>
      <c r="X1024" s="1">
        <f t="shared" si="62"/>
        <v>72</v>
      </c>
      <c r="Y1024" t="s">
        <v>93</v>
      </c>
      <c r="Z1024" t="s">
        <v>94</v>
      </c>
      <c r="AA1024" t="s">
        <v>124</v>
      </c>
      <c r="AB1024" t="s">
        <v>124</v>
      </c>
      <c r="AC1024" t="s">
        <v>117</v>
      </c>
      <c r="AE1024">
        <v>0</v>
      </c>
      <c r="AF1024" t="s">
        <v>98</v>
      </c>
      <c r="AG1024" t="s">
        <v>98</v>
      </c>
      <c r="AH1024" t="s">
        <v>118</v>
      </c>
      <c r="AI1024" s="1">
        <f>VLOOKUP('Housing Data Set'!AH1024, 'Look-Up Tab'!$B$3:$C$8,2,FALSE)</f>
        <v>2</v>
      </c>
      <c r="AJ1024" t="s">
        <v>98</v>
      </c>
      <c r="AK1024" t="s">
        <v>98</v>
      </c>
      <c r="AL1024" t="s">
        <v>100</v>
      </c>
      <c r="AM1024" t="s">
        <v>172</v>
      </c>
      <c r="AN1024">
        <v>324</v>
      </c>
      <c r="AO1024" t="s">
        <v>102</v>
      </c>
      <c r="AP1024">
        <v>0</v>
      </c>
      <c r="AQ1024">
        <v>588</v>
      </c>
      <c r="AR1024">
        <v>912</v>
      </c>
      <c r="AS1024" t="s">
        <v>103</v>
      </c>
      <c r="AT1024" t="s">
        <v>97</v>
      </c>
      <c r="AU1024" t="s">
        <v>105</v>
      </c>
      <c r="AV1024" t="s">
        <v>164</v>
      </c>
      <c r="AW1024">
        <v>912</v>
      </c>
      <c r="AX1024">
        <v>336</v>
      </c>
      <c r="AY1024">
        <v>0</v>
      </c>
      <c r="AZ1024">
        <v>1248</v>
      </c>
      <c r="BA1024">
        <v>0</v>
      </c>
      <c r="BB1024">
        <v>0</v>
      </c>
      <c r="BC1024">
        <v>1</v>
      </c>
      <c r="BD1024">
        <v>0</v>
      </c>
      <c r="BE1024">
        <v>2</v>
      </c>
      <c r="BF1024">
        <v>1</v>
      </c>
      <c r="BG1024" t="s">
        <v>98</v>
      </c>
      <c r="BH1024" s="1">
        <v>6</v>
      </c>
      <c r="BI1024" t="s">
        <v>107</v>
      </c>
      <c r="BJ1024" s="2">
        <v>0</v>
      </c>
      <c r="BK1024" s="1">
        <f t="shared" si="63"/>
        <v>0</v>
      </c>
      <c r="BL1024" t="s">
        <v>83</v>
      </c>
      <c r="BM1024" t="s">
        <v>127</v>
      </c>
      <c r="BN1024">
        <v>1957</v>
      </c>
      <c r="BO1024" t="s">
        <v>102</v>
      </c>
      <c r="BP1024">
        <v>1</v>
      </c>
      <c r="BQ1024">
        <v>160</v>
      </c>
      <c r="BR1024" t="s">
        <v>147</v>
      </c>
      <c r="BS1024" t="s">
        <v>147</v>
      </c>
      <c r="BT1024" t="s">
        <v>105</v>
      </c>
      <c r="BU1024">
        <v>0</v>
      </c>
      <c r="BV1024">
        <v>0</v>
      </c>
      <c r="BW1024">
        <v>192</v>
      </c>
      <c r="BX1024">
        <v>0</v>
      </c>
      <c r="BY1024">
        <v>0</v>
      </c>
      <c r="BZ1024">
        <v>0</v>
      </c>
      <c r="CA1024" t="s">
        <v>83</v>
      </c>
      <c r="CB1024" t="s">
        <v>83</v>
      </c>
      <c r="CC1024" t="s">
        <v>83</v>
      </c>
      <c r="CD1024">
        <v>0</v>
      </c>
      <c r="CE1024">
        <v>3</v>
      </c>
      <c r="CF1024">
        <v>2007</v>
      </c>
      <c r="CG1024" t="s">
        <v>110</v>
      </c>
      <c r="CH1024" t="s">
        <v>111</v>
      </c>
      <c r="CI1024" s="3">
        <v>87000</v>
      </c>
    </row>
    <row r="1025" spans="1:87" x14ac:dyDescent="0.3">
      <c r="A1025" s="1">
        <v>1024</v>
      </c>
      <c r="B1025">
        <v>120</v>
      </c>
      <c r="C1025" t="s">
        <v>81</v>
      </c>
      <c r="D1025">
        <v>43</v>
      </c>
      <c r="E1025" s="1">
        <v>3182</v>
      </c>
      <c r="F1025" s="2" t="s">
        <v>82</v>
      </c>
      <c r="G1025" s="1">
        <f t="shared" si="60"/>
        <v>1</v>
      </c>
      <c r="H1025" t="s">
        <v>83</v>
      </c>
      <c r="I1025" t="s">
        <v>84</v>
      </c>
      <c r="J1025" t="s">
        <v>85</v>
      </c>
      <c r="K1025" t="s">
        <v>86</v>
      </c>
      <c r="L1025" t="s">
        <v>87</v>
      </c>
      <c r="M1025" t="s">
        <v>88</v>
      </c>
      <c r="N1025" t="s">
        <v>227</v>
      </c>
      <c r="O1025" t="s">
        <v>90</v>
      </c>
      <c r="P1025" t="s">
        <v>90</v>
      </c>
      <c r="Q1025" t="s">
        <v>179</v>
      </c>
      <c r="R1025" t="s">
        <v>115</v>
      </c>
      <c r="S1025">
        <v>7</v>
      </c>
      <c r="T1025">
        <v>5</v>
      </c>
      <c r="U1025" s="2">
        <v>2005</v>
      </c>
      <c r="V1025" s="2">
        <v>2006</v>
      </c>
      <c r="W1025" s="1">
        <f t="shared" si="61"/>
        <v>17</v>
      </c>
      <c r="X1025" s="1">
        <f t="shared" si="62"/>
        <v>16</v>
      </c>
      <c r="Y1025" t="s">
        <v>93</v>
      </c>
      <c r="Z1025" t="s">
        <v>94</v>
      </c>
      <c r="AA1025" t="s">
        <v>95</v>
      </c>
      <c r="AB1025" t="s">
        <v>95</v>
      </c>
      <c r="AC1025" t="s">
        <v>96</v>
      </c>
      <c r="AE1025">
        <v>14</v>
      </c>
      <c r="AF1025" t="s">
        <v>97</v>
      </c>
      <c r="AG1025" t="s">
        <v>98</v>
      </c>
      <c r="AH1025" t="s">
        <v>99</v>
      </c>
      <c r="AI1025" s="1">
        <f>VLOOKUP('Housing Data Set'!AH1025, 'Look-Up Tab'!$B$3:$C$8,2,FALSE)</f>
        <v>3</v>
      </c>
      <c r="AJ1025" t="s">
        <v>97</v>
      </c>
      <c r="AK1025" t="s">
        <v>97</v>
      </c>
      <c r="AL1025" t="s">
        <v>100</v>
      </c>
      <c r="AM1025" t="s">
        <v>101</v>
      </c>
      <c r="AN1025">
        <v>16</v>
      </c>
      <c r="AO1025" t="s">
        <v>102</v>
      </c>
      <c r="AP1025">
        <v>0</v>
      </c>
      <c r="AQ1025">
        <v>1330</v>
      </c>
      <c r="AR1025">
        <v>1346</v>
      </c>
      <c r="AS1025" t="s">
        <v>103</v>
      </c>
      <c r="AT1025" t="s">
        <v>104</v>
      </c>
      <c r="AU1025" t="s">
        <v>105</v>
      </c>
      <c r="AV1025" t="s">
        <v>106</v>
      </c>
      <c r="AW1025">
        <v>1504</v>
      </c>
      <c r="AX1025">
        <v>0</v>
      </c>
      <c r="AY1025">
        <v>0</v>
      </c>
      <c r="AZ1025">
        <v>1504</v>
      </c>
      <c r="BA1025">
        <v>0</v>
      </c>
      <c r="BB1025">
        <v>0</v>
      </c>
      <c r="BC1025">
        <v>2</v>
      </c>
      <c r="BD1025">
        <v>0</v>
      </c>
      <c r="BE1025">
        <v>2</v>
      </c>
      <c r="BF1025">
        <v>1</v>
      </c>
      <c r="BG1025" t="s">
        <v>97</v>
      </c>
      <c r="BH1025" s="1">
        <v>7</v>
      </c>
      <c r="BI1025" t="s">
        <v>107</v>
      </c>
      <c r="BJ1025" s="2">
        <v>1</v>
      </c>
      <c r="BK1025" s="1">
        <f t="shared" si="63"/>
        <v>1</v>
      </c>
      <c r="BL1025" t="s">
        <v>97</v>
      </c>
      <c r="BM1025" t="s">
        <v>108</v>
      </c>
      <c r="BN1025">
        <v>2005</v>
      </c>
      <c r="BO1025" t="s">
        <v>157</v>
      </c>
      <c r="BP1025">
        <v>2</v>
      </c>
      <c r="BQ1025">
        <v>437</v>
      </c>
      <c r="BR1025" t="s">
        <v>98</v>
      </c>
      <c r="BS1025" t="s">
        <v>98</v>
      </c>
      <c r="BT1025" t="s">
        <v>105</v>
      </c>
      <c r="BU1025">
        <v>156</v>
      </c>
      <c r="BV1025">
        <v>20</v>
      </c>
      <c r="BW1025">
        <v>0</v>
      </c>
      <c r="BX1025">
        <v>0</v>
      </c>
      <c r="BY1025">
        <v>0</v>
      </c>
      <c r="BZ1025">
        <v>0</v>
      </c>
      <c r="CA1025" t="s">
        <v>83</v>
      </c>
      <c r="CB1025" t="s">
        <v>83</v>
      </c>
      <c r="CC1025" t="s">
        <v>83</v>
      </c>
      <c r="CD1025">
        <v>0</v>
      </c>
      <c r="CE1025">
        <v>5</v>
      </c>
      <c r="CF1025">
        <v>2008</v>
      </c>
      <c r="CG1025" t="s">
        <v>110</v>
      </c>
      <c r="CH1025" t="s">
        <v>111</v>
      </c>
      <c r="CI1025" s="3">
        <v>191000</v>
      </c>
    </row>
    <row r="1026" spans="1:87" x14ac:dyDescent="0.3">
      <c r="A1026" s="1">
        <v>1025</v>
      </c>
      <c r="B1026">
        <v>20</v>
      </c>
      <c r="C1026" t="s">
        <v>81</v>
      </c>
      <c r="D1026" t="s">
        <v>83</v>
      </c>
      <c r="E1026" s="1">
        <v>15498</v>
      </c>
      <c r="F1026" s="2" t="s">
        <v>82</v>
      </c>
      <c r="G1026" s="1">
        <f t="shared" si="60"/>
        <v>1</v>
      </c>
      <c r="H1026" t="s">
        <v>83</v>
      </c>
      <c r="I1026" t="s">
        <v>120</v>
      </c>
      <c r="J1026" t="s">
        <v>85</v>
      </c>
      <c r="K1026" t="s">
        <v>86</v>
      </c>
      <c r="L1026" t="s">
        <v>122</v>
      </c>
      <c r="M1026" t="s">
        <v>88</v>
      </c>
      <c r="N1026" t="s">
        <v>189</v>
      </c>
      <c r="O1026" t="s">
        <v>90</v>
      </c>
      <c r="P1026" t="s">
        <v>90</v>
      </c>
      <c r="Q1026" t="s">
        <v>91</v>
      </c>
      <c r="R1026" t="s">
        <v>115</v>
      </c>
      <c r="S1026">
        <v>8</v>
      </c>
      <c r="T1026">
        <v>6</v>
      </c>
      <c r="U1026" s="2">
        <v>1976</v>
      </c>
      <c r="V1026" s="2">
        <v>1976</v>
      </c>
      <c r="W1026" s="1">
        <f t="shared" si="61"/>
        <v>46</v>
      </c>
      <c r="X1026" s="1">
        <f t="shared" si="62"/>
        <v>46</v>
      </c>
      <c r="Y1026" t="s">
        <v>152</v>
      </c>
      <c r="Z1026" t="s">
        <v>223</v>
      </c>
      <c r="AA1026" t="s">
        <v>137</v>
      </c>
      <c r="AB1026" t="s">
        <v>140</v>
      </c>
      <c r="AC1026" t="s">
        <v>117</v>
      </c>
      <c r="AE1026">
        <v>0</v>
      </c>
      <c r="AF1026" t="s">
        <v>97</v>
      </c>
      <c r="AG1026" t="s">
        <v>98</v>
      </c>
      <c r="AH1026" t="s">
        <v>118</v>
      </c>
      <c r="AI1026" s="1">
        <f>VLOOKUP('Housing Data Set'!AH1026, 'Look-Up Tab'!$B$3:$C$8,2,FALSE)</f>
        <v>2</v>
      </c>
      <c r="AJ1026" t="s">
        <v>97</v>
      </c>
      <c r="AK1026" t="s">
        <v>98</v>
      </c>
      <c r="AL1026" t="s">
        <v>130</v>
      </c>
      <c r="AM1026" t="s">
        <v>119</v>
      </c>
      <c r="AN1026">
        <v>1165</v>
      </c>
      <c r="AO1026" t="s">
        <v>172</v>
      </c>
      <c r="AP1026">
        <v>400</v>
      </c>
      <c r="AQ1026">
        <v>0</v>
      </c>
      <c r="AR1026">
        <v>1565</v>
      </c>
      <c r="AS1026" t="s">
        <v>103</v>
      </c>
      <c r="AT1026" t="s">
        <v>98</v>
      </c>
      <c r="AU1026" t="s">
        <v>105</v>
      </c>
      <c r="AV1026" t="s">
        <v>106</v>
      </c>
      <c r="AW1026">
        <v>2898</v>
      </c>
      <c r="AX1026">
        <v>0</v>
      </c>
      <c r="AY1026">
        <v>0</v>
      </c>
      <c r="AZ1026">
        <v>2898</v>
      </c>
      <c r="BA1026">
        <v>1</v>
      </c>
      <c r="BB1026">
        <v>0</v>
      </c>
      <c r="BC1026">
        <v>2</v>
      </c>
      <c r="BD1026">
        <v>0</v>
      </c>
      <c r="BE1026">
        <v>2</v>
      </c>
      <c r="BF1026">
        <v>1</v>
      </c>
      <c r="BG1026" t="s">
        <v>97</v>
      </c>
      <c r="BH1026" s="1">
        <v>10</v>
      </c>
      <c r="BI1026" t="s">
        <v>107</v>
      </c>
      <c r="BJ1026" s="2">
        <v>1</v>
      </c>
      <c r="BK1026" s="1">
        <f t="shared" si="63"/>
        <v>1</v>
      </c>
      <c r="BL1026" t="s">
        <v>97</v>
      </c>
      <c r="BM1026" t="s">
        <v>108</v>
      </c>
      <c r="BN1026">
        <v>1976</v>
      </c>
      <c r="BO1026" t="s">
        <v>157</v>
      </c>
      <c r="BP1026">
        <v>2</v>
      </c>
      <c r="BQ1026">
        <v>665</v>
      </c>
      <c r="BR1026" t="s">
        <v>98</v>
      </c>
      <c r="BS1026" t="s">
        <v>98</v>
      </c>
      <c r="BT1026" t="s">
        <v>105</v>
      </c>
      <c r="BU1026">
        <v>0</v>
      </c>
      <c r="BV1026">
        <v>72</v>
      </c>
      <c r="BW1026">
        <v>174</v>
      </c>
      <c r="BX1026">
        <v>0</v>
      </c>
      <c r="BY1026">
        <v>0</v>
      </c>
      <c r="BZ1026">
        <v>0</v>
      </c>
      <c r="CA1026" t="s">
        <v>83</v>
      </c>
      <c r="CB1026" t="s">
        <v>83</v>
      </c>
      <c r="CC1026" t="s">
        <v>83</v>
      </c>
      <c r="CD1026">
        <v>0</v>
      </c>
      <c r="CE1026">
        <v>5</v>
      </c>
      <c r="CF1026">
        <v>2008</v>
      </c>
      <c r="CG1026" t="s">
        <v>173</v>
      </c>
      <c r="CH1026" t="s">
        <v>128</v>
      </c>
      <c r="CI1026" s="3">
        <v>287000</v>
      </c>
    </row>
    <row r="1027" spans="1:87" x14ac:dyDescent="0.3">
      <c r="A1027" s="1">
        <v>1026</v>
      </c>
      <c r="B1027">
        <v>20</v>
      </c>
      <c r="C1027" t="s">
        <v>81</v>
      </c>
      <c r="D1027">
        <v>70</v>
      </c>
      <c r="E1027" s="1">
        <v>7700</v>
      </c>
      <c r="F1027" s="2" t="s">
        <v>82</v>
      </c>
      <c r="G1027" s="1">
        <f t="shared" ref="G1027:G1090" si="64">IF(F1027="pave",1,0)</f>
        <v>1</v>
      </c>
      <c r="H1027" t="s">
        <v>83</v>
      </c>
      <c r="I1027" t="s">
        <v>84</v>
      </c>
      <c r="J1027" t="s">
        <v>85</v>
      </c>
      <c r="K1027" t="s">
        <v>86</v>
      </c>
      <c r="L1027" t="s">
        <v>122</v>
      </c>
      <c r="M1027" t="s">
        <v>88</v>
      </c>
      <c r="N1027" t="s">
        <v>89</v>
      </c>
      <c r="O1027" t="s">
        <v>90</v>
      </c>
      <c r="P1027" t="s">
        <v>90</v>
      </c>
      <c r="Q1027" t="s">
        <v>91</v>
      </c>
      <c r="R1027" t="s">
        <v>115</v>
      </c>
      <c r="S1027">
        <v>5</v>
      </c>
      <c r="T1027">
        <v>5</v>
      </c>
      <c r="U1027" s="2">
        <v>1972</v>
      </c>
      <c r="V1027" s="2">
        <v>1972</v>
      </c>
      <c r="W1027" s="1">
        <f t="shared" ref="W1027:W1090" si="65">2022-U1027</f>
        <v>50</v>
      </c>
      <c r="X1027" s="1">
        <f t="shared" ref="X1027:X1090" si="66">2022-V1027</f>
        <v>50</v>
      </c>
      <c r="Y1027" t="s">
        <v>93</v>
      </c>
      <c r="Z1027" t="s">
        <v>94</v>
      </c>
      <c r="AA1027" t="s">
        <v>95</v>
      </c>
      <c r="AB1027" t="s">
        <v>95</v>
      </c>
      <c r="AC1027" t="s">
        <v>117</v>
      </c>
      <c r="AE1027">
        <v>0</v>
      </c>
      <c r="AF1027" t="s">
        <v>98</v>
      </c>
      <c r="AG1027" t="s">
        <v>98</v>
      </c>
      <c r="AH1027" t="s">
        <v>118</v>
      </c>
      <c r="AI1027" s="1">
        <f>VLOOKUP('Housing Data Set'!AH1027, 'Look-Up Tab'!$B$3:$C$8,2,FALSE)</f>
        <v>2</v>
      </c>
      <c r="AJ1027" t="s">
        <v>98</v>
      </c>
      <c r="AK1027" t="s">
        <v>98</v>
      </c>
      <c r="AL1027" t="s">
        <v>100</v>
      </c>
      <c r="AM1027" t="s">
        <v>172</v>
      </c>
      <c r="AN1027">
        <v>138</v>
      </c>
      <c r="AO1027" t="s">
        <v>153</v>
      </c>
      <c r="AP1027">
        <v>468</v>
      </c>
      <c r="AQ1027">
        <v>276</v>
      </c>
      <c r="AR1027">
        <v>882</v>
      </c>
      <c r="AS1027" t="s">
        <v>103</v>
      </c>
      <c r="AT1027" t="s">
        <v>98</v>
      </c>
      <c r="AU1027" t="s">
        <v>105</v>
      </c>
      <c r="AV1027" t="s">
        <v>106</v>
      </c>
      <c r="AW1027">
        <v>882</v>
      </c>
      <c r="AX1027">
        <v>0</v>
      </c>
      <c r="AY1027">
        <v>0</v>
      </c>
      <c r="AZ1027">
        <v>882</v>
      </c>
      <c r="BA1027">
        <v>1</v>
      </c>
      <c r="BB1027">
        <v>0</v>
      </c>
      <c r="BC1027">
        <v>1</v>
      </c>
      <c r="BD1027">
        <v>0</v>
      </c>
      <c r="BE1027">
        <v>3</v>
      </c>
      <c r="BF1027">
        <v>1</v>
      </c>
      <c r="BG1027" t="s">
        <v>98</v>
      </c>
      <c r="BH1027" s="1">
        <v>5</v>
      </c>
      <c r="BI1027" t="s">
        <v>107</v>
      </c>
      <c r="BJ1027" s="2">
        <v>0</v>
      </c>
      <c r="BK1027" s="1">
        <f t="shared" ref="BK1027:BK1090" si="67">IF(BJ1027=0,0,1)</f>
        <v>0</v>
      </c>
      <c r="BL1027" t="s">
        <v>83</v>
      </c>
      <c r="BM1027" t="s">
        <v>127</v>
      </c>
      <c r="BN1027">
        <v>1980</v>
      </c>
      <c r="BO1027" t="s">
        <v>102</v>
      </c>
      <c r="BP1027">
        <v>2</v>
      </c>
      <c r="BQ1027">
        <v>461</v>
      </c>
      <c r="BR1027" t="s">
        <v>98</v>
      </c>
      <c r="BS1027" t="s">
        <v>98</v>
      </c>
      <c r="BT1027" t="s">
        <v>105</v>
      </c>
      <c r="BU1027">
        <v>96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 t="s">
        <v>83</v>
      </c>
      <c r="CB1027" t="s">
        <v>134</v>
      </c>
      <c r="CC1027" t="s">
        <v>83</v>
      </c>
      <c r="CD1027">
        <v>0</v>
      </c>
      <c r="CE1027">
        <v>3</v>
      </c>
      <c r="CF1027">
        <v>2007</v>
      </c>
      <c r="CG1027" t="s">
        <v>110</v>
      </c>
      <c r="CH1027" t="s">
        <v>111</v>
      </c>
      <c r="CI1027" s="3">
        <v>112500</v>
      </c>
    </row>
    <row r="1028" spans="1:87" x14ac:dyDescent="0.3">
      <c r="A1028" s="1">
        <v>1027</v>
      </c>
      <c r="B1028">
        <v>20</v>
      </c>
      <c r="C1028" t="s">
        <v>81</v>
      </c>
      <c r="D1028">
        <v>73</v>
      </c>
      <c r="E1028" s="1">
        <v>9300</v>
      </c>
      <c r="F1028" s="2" t="s">
        <v>82</v>
      </c>
      <c r="G1028" s="1">
        <f t="shared" si="64"/>
        <v>1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88</v>
      </c>
      <c r="N1028" t="s">
        <v>162</v>
      </c>
      <c r="O1028" t="s">
        <v>114</v>
      </c>
      <c r="P1028" t="s">
        <v>90</v>
      </c>
      <c r="Q1028" t="s">
        <v>91</v>
      </c>
      <c r="R1028" t="s">
        <v>115</v>
      </c>
      <c r="S1028">
        <v>5</v>
      </c>
      <c r="T1028">
        <v>5</v>
      </c>
      <c r="U1028" s="2">
        <v>1960</v>
      </c>
      <c r="V1028" s="2">
        <v>1960</v>
      </c>
      <c r="W1028" s="1">
        <f t="shared" si="65"/>
        <v>62</v>
      </c>
      <c r="X1028" s="1">
        <f t="shared" si="66"/>
        <v>62</v>
      </c>
      <c r="Y1028" t="s">
        <v>93</v>
      </c>
      <c r="Z1028" t="s">
        <v>94</v>
      </c>
      <c r="AA1028" t="s">
        <v>116</v>
      </c>
      <c r="AB1028" t="s">
        <v>140</v>
      </c>
      <c r="AC1028" t="s">
        <v>96</v>
      </c>
      <c r="AE1028">
        <v>324</v>
      </c>
      <c r="AF1028" t="s">
        <v>98</v>
      </c>
      <c r="AG1028" t="s">
        <v>98</v>
      </c>
      <c r="AH1028" t="s">
        <v>118</v>
      </c>
      <c r="AI1028" s="1">
        <f>VLOOKUP('Housing Data Set'!AH1028, 'Look-Up Tab'!$B$3:$C$8,2,FALSE)</f>
        <v>2</v>
      </c>
      <c r="AJ1028" t="s">
        <v>98</v>
      </c>
      <c r="AK1028" t="s">
        <v>98</v>
      </c>
      <c r="AL1028" t="s">
        <v>100</v>
      </c>
      <c r="AM1028" t="s">
        <v>153</v>
      </c>
      <c r="AN1028">
        <v>697</v>
      </c>
      <c r="AO1028" t="s">
        <v>102</v>
      </c>
      <c r="AP1028">
        <v>0</v>
      </c>
      <c r="AQ1028">
        <v>571</v>
      </c>
      <c r="AR1028">
        <v>1268</v>
      </c>
      <c r="AS1028" t="s">
        <v>103</v>
      </c>
      <c r="AT1028" t="s">
        <v>98</v>
      </c>
      <c r="AU1028" t="s">
        <v>105</v>
      </c>
      <c r="AV1028" t="s">
        <v>106</v>
      </c>
      <c r="AW1028">
        <v>1264</v>
      </c>
      <c r="AX1028">
        <v>0</v>
      </c>
      <c r="AY1028">
        <v>0</v>
      </c>
      <c r="AZ1028">
        <v>1264</v>
      </c>
      <c r="BA1028">
        <v>1</v>
      </c>
      <c r="BB1028">
        <v>0</v>
      </c>
      <c r="BC1028">
        <v>1</v>
      </c>
      <c r="BD1028">
        <v>0</v>
      </c>
      <c r="BE1028">
        <v>3</v>
      </c>
      <c r="BF1028">
        <v>1</v>
      </c>
      <c r="BG1028" t="s">
        <v>98</v>
      </c>
      <c r="BH1028" s="1">
        <v>6</v>
      </c>
      <c r="BI1028" t="s">
        <v>107</v>
      </c>
      <c r="BJ1028" s="2">
        <v>2</v>
      </c>
      <c r="BK1028" s="1">
        <f t="shared" si="67"/>
        <v>1</v>
      </c>
      <c r="BL1028" t="s">
        <v>97</v>
      </c>
      <c r="BM1028" t="s">
        <v>108</v>
      </c>
      <c r="BN1028">
        <v>1960</v>
      </c>
      <c r="BO1028" t="s">
        <v>102</v>
      </c>
      <c r="BP1028">
        <v>2</v>
      </c>
      <c r="BQ1028">
        <v>461</v>
      </c>
      <c r="BR1028" t="s">
        <v>98</v>
      </c>
      <c r="BS1028" t="s">
        <v>98</v>
      </c>
      <c r="BT1028" t="s">
        <v>105</v>
      </c>
      <c r="BU1028">
        <v>0</v>
      </c>
      <c r="BV1028">
        <v>0</v>
      </c>
      <c r="BW1028">
        <v>0</v>
      </c>
      <c r="BX1028">
        <v>0</v>
      </c>
      <c r="BY1028">
        <v>143</v>
      </c>
      <c r="BZ1028">
        <v>0</v>
      </c>
      <c r="CA1028" t="s">
        <v>83</v>
      </c>
      <c r="CB1028" t="s">
        <v>83</v>
      </c>
      <c r="CC1028" t="s">
        <v>83</v>
      </c>
      <c r="CD1028">
        <v>0</v>
      </c>
      <c r="CE1028">
        <v>4</v>
      </c>
      <c r="CF1028">
        <v>2010</v>
      </c>
      <c r="CG1028" t="s">
        <v>110</v>
      </c>
      <c r="CH1028" t="s">
        <v>111</v>
      </c>
      <c r="CI1028" s="3">
        <v>167500</v>
      </c>
    </row>
    <row r="1029" spans="1:87" x14ac:dyDescent="0.3">
      <c r="A1029" s="1">
        <v>1028</v>
      </c>
      <c r="B1029">
        <v>20</v>
      </c>
      <c r="C1029" t="s">
        <v>81</v>
      </c>
      <c r="D1029">
        <v>71</v>
      </c>
      <c r="E1029" s="1">
        <v>9520</v>
      </c>
      <c r="F1029" s="2" t="s">
        <v>82</v>
      </c>
      <c r="G1029" s="1">
        <f t="shared" si="64"/>
        <v>1</v>
      </c>
      <c r="H1029" t="s">
        <v>83</v>
      </c>
      <c r="I1029" t="s">
        <v>120</v>
      </c>
      <c r="J1029" t="s">
        <v>199</v>
      </c>
      <c r="K1029" t="s">
        <v>86</v>
      </c>
      <c r="L1029" t="s">
        <v>87</v>
      </c>
      <c r="M1029" t="s">
        <v>88</v>
      </c>
      <c r="N1029" t="s">
        <v>189</v>
      </c>
      <c r="O1029" t="s">
        <v>90</v>
      </c>
      <c r="P1029" t="s">
        <v>90</v>
      </c>
      <c r="Q1029" t="s">
        <v>91</v>
      </c>
      <c r="R1029" t="s">
        <v>115</v>
      </c>
      <c r="S1029">
        <v>8</v>
      </c>
      <c r="T1029">
        <v>5</v>
      </c>
      <c r="U1029" s="2">
        <v>2007</v>
      </c>
      <c r="V1029" s="2">
        <v>2008</v>
      </c>
      <c r="W1029" s="1">
        <f t="shared" si="65"/>
        <v>15</v>
      </c>
      <c r="X1029" s="1">
        <f t="shared" si="66"/>
        <v>14</v>
      </c>
      <c r="Y1029" t="s">
        <v>93</v>
      </c>
      <c r="Z1029" t="s">
        <v>94</v>
      </c>
      <c r="AA1029" t="s">
        <v>95</v>
      </c>
      <c r="AB1029" t="s">
        <v>95</v>
      </c>
      <c r="AC1029" t="s">
        <v>137</v>
      </c>
      <c r="AE1029">
        <v>338</v>
      </c>
      <c r="AF1029" t="s">
        <v>97</v>
      </c>
      <c r="AG1029" t="s">
        <v>98</v>
      </c>
      <c r="AH1029" t="s">
        <v>99</v>
      </c>
      <c r="AI1029" s="1">
        <f>VLOOKUP('Housing Data Set'!AH1029, 'Look-Up Tab'!$B$3:$C$8,2,FALSE)</f>
        <v>3</v>
      </c>
      <c r="AJ1029" t="s">
        <v>97</v>
      </c>
      <c r="AK1029" t="s">
        <v>98</v>
      </c>
      <c r="AL1029" t="s">
        <v>97</v>
      </c>
      <c r="AM1029" t="s">
        <v>101</v>
      </c>
      <c r="AN1029">
        <v>1513</v>
      </c>
      <c r="AO1029" t="s">
        <v>102</v>
      </c>
      <c r="AP1029">
        <v>0</v>
      </c>
      <c r="AQ1029">
        <v>125</v>
      </c>
      <c r="AR1029">
        <v>1638</v>
      </c>
      <c r="AS1029" t="s">
        <v>103</v>
      </c>
      <c r="AT1029" t="s">
        <v>104</v>
      </c>
      <c r="AU1029" t="s">
        <v>105</v>
      </c>
      <c r="AV1029" t="s">
        <v>106</v>
      </c>
      <c r="AW1029">
        <v>1646</v>
      </c>
      <c r="AX1029">
        <v>0</v>
      </c>
      <c r="AY1029">
        <v>0</v>
      </c>
      <c r="AZ1029">
        <v>1646</v>
      </c>
      <c r="BA1029">
        <v>1</v>
      </c>
      <c r="BB1029">
        <v>0</v>
      </c>
      <c r="BC1029">
        <v>2</v>
      </c>
      <c r="BD1029">
        <v>0</v>
      </c>
      <c r="BE1029">
        <v>3</v>
      </c>
      <c r="BF1029">
        <v>1</v>
      </c>
      <c r="BG1029" t="s">
        <v>97</v>
      </c>
      <c r="BH1029" s="1">
        <v>7</v>
      </c>
      <c r="BI1029" t="s">
        <v>107</v>
      </c>
      <c r="BJ1029" s="2">
        <v>1</v>
      </c>
      <c r="BK1029" s="1">
        <f t="shared" si="67"/>
        <v>1</v>
      </c>
      <c r="BL1029" t="s">
        <v>97</v>
      </c>
      <c r="BM1029" t="s">
        <v>108</v>
      </c>
      <c r="BN1029">
        <v>2008</v>
      </c>
      <c r="BO1029" t="s">
        <v>109</v>
      </c>
      <c r="BP1029">
        <v>3</v>
      </c>
      <c r="BQ1029">
        <v>800</v>
      </c>
      <c r="BR1029" t="s">
        <v>98</v>
      </c>
      <c r="BS1029" t="s">
        <v>98</v>
      </c>
      <c r="BT1029" t="s">
        <v>105</v>
      </c>
      <c r="BU1029">
        <v>192</v>
      </c>
      <c r="BV1029">
        <v>44</v>
      </c>
      <c r="BW1029">
        <v>0</v>
      </c>
      <c r="BX1029">
        <v>0</v>
      </c>
      <c r="BY1029">
        <v>0</v>
      </c>
      <c r="BZ1029">
        <v>0</v>
      </c>
      <c r="CA1029" t="s">
        <v>83</v>
      </c>
      <c r="CB1029" t="s">
        <v>83</v>
      </c>
      <c r="CC1029" t="s">
        <v>83</v>
      </c>
      <c r="CD1029">
        <v>0</v>
      </c>
      <c r="CE1029">
        <v>4</v>
      </c>
      <c r="CF1029">
        <v>2008</v>
      </c>
      <c r="CG1029" t="s">
        <v>158</v>
      </c>
      <c r="CH1029" t="s">
        <v>159</v>
      </c>
      <c r="CI1029" s="3">
        <v>293077</v>
      </c>
    </row>
    <row r="1030" spans="1:87" x14ac:dyDescent="0.3">
      <c r="A1030" s="1">
        <v>1029</v>
      </c>
      <c r="B1030">
        <v>50</v>
      </c>
      <c r="C1030" t="s">
        <v>81</v>
      </c>
      <c r="D1030">
        <v>79</v>
      </c>
      <c r="E1030" s="1">
        <v>9492</v>
      </c>
      <c r="F1030" s="2" t="s">
        <v>82</v>
      </c>
      <c r="G1030" s="1">
        <f t="shared" si="64"/>
        <v>1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88</v>
      </c>
      <c r="N1030" t="s">
        <v>162</v>
      </c>
      <c r="O1030" t="s">
        <v>144</v>
      </c>
      <c r="P1030" t="s">
        <v>90</v>
      </c>
      <c r="Q1030" t="s">
        <v>91</v>
      </c>
      <c r="R1030" t="s">
        <v>132</v>
      </c>
      <c r="S1030">
        <v>5</v>
      </c>
      <c r="T1030">
        <v>5</v>
      </c>
      <c r="U1030" s="2">
        <v>1941</v>
      </c>
      <c r="V1030" s="2">
        <v>1950</v>
      </c>
      <c r="W1030" s="1">
        <f t="shared" si="65"/>
        <v>81</v>
      </c>
      <c r="X1030" s="1">
        <f t="shared" si="66"/>
        <v>72</v>
      </c>
      <c r="Y1030" t="s">
        <v>93</v>
      </c>
      <c r="Z1030" t="s">
        <v>94</v>
      </c>
      <c r="AA1030" t="s">
        <v>155</v>
      </c>
      <c r="AB1030" t="s">
        <v>125</v>
      </c>
      <c r="AC1030" t="s">
        <v>117</v>
      </c>
      <c r="AE1030">
        <v>0</v>
      </c>
      <c r="AF1030" t="s">
        <v>98</v>
      </c>
      <c r="AG1030" t="s">
        <v>98</v>
      </c>
      <c r="AH1030" t="s">
        <v>118</v>
      </c>
      <c r="AI1030" s="1">
        <f>VLOOKUP('Housing Data Set'!AH1030, 'Look-Up Tab'!$B$3:$C$8,2,FALSE)</f>
        <v>2</v>
      </c>
      <c r="AJ1030" t="s">
        <v>98</v>
      </c>
      <c r="AK1030" t="s">
        <v>98</v>
      </c>
      <c r="AL1030" t="s">
        <v>100</v>
      </c>
      <c r="AM1030" t="s">
        <v>153</v>
      </c>
      <c r="AN1030">
        <v>368</v>
      </c>
      <c r="AO1030" t="s">
        <v>141</v>
      </c>
      <c r="AP1030">
        <v>41</v>
      </c>
      <c r="AQ1030">
        <v>359</v>
      </c>
      <c r="AR1030">
        <v>768</v>
      </c>
      <c r="AS1030" t="s">
        <v>103</v>
      </c>
      <c r="AT1030" t="s">
        <v>98</v>
      </c>
      <c r="AU1030" t="s">
        <v>105</v>
      </c>
      <c r="AV1030" t="s">
        <v>106</v>
      </c>
      <c r="AW1030">
        <v>968</v>
      </c>
      <c r="AX1030">
        <v>408</v>
      </c>
      <c r="AY1030">
        <v>0</v>
      </c>
      <c r="AZ1030">
        <v>1376</v>
      </c>
      <c r="BA1030">
        <v>1</v>
      </c>
      <c r="BB1030">
        <v>0</v>
      </c>
      <c r="BC1030">
        <v>1</v>
      </c>
      <c r="BD1030">
        <v>0</v>
      </c>
      <c r="BE1030">
        <v>3</v>
      </c>
      <c r="BF1030">
        <v>1</v>
      </c>
      <c r="BG1030" t="s">
        <v>98</v>
      </c>
      <c r="BH1030" s="1">
        <v>6</v>
      </c>
      <c r="BI1030" t="s">
        <v>107</v>
      </c>
      <c r="BJ1030" s="2">
        <v>1</v>
      </c>
      <c r="BK1030" s="1">
        <f t="shared" si="67"/>
        <v>1</v>
      </c>
      <c r="BL1030" t="s">
        <v>97</v>
      </c>
      <c r="BM1030" t="s">
        <v>108</v>
      </c>
      <c r="BN1030">
        <v>1941</v>
      </c>
      <c r="BO1030" t="s">
        <v>102</v>
      </c>
      <c r="BP1030">
        <v>1</v>
      </c>
      <c r="BQ1030">
        <v>240</v>
      </c>
      <c r="BR1030" t="s">
        <v>98</v>
      </c>
      <c r="BS1030" t="s">
        <v>98</v>
      </c>
      <c r="BT1030" t="s">
        <v>105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 t="s">
        <v>83</v>
      </c>
      <c r="CB1030" t="s">
        <v>83</v>
      </c>
      <c r="CC1030" t="s">
        <v>83</v>
      </c>
      <c r="CD1030">
        <v>0</v>
      </c>
      <c r="CE1030">
        <v>4</v>
      </c>
      <c r="CF1030">
        <v>2007</v>
      </c>
      <c r="CG1030" t="s">
        <v>110</v>
      </c>
      <c r="CH1030" t="s">
        <v>111</v>
      </c>
      <c r="CI1030" s="3">
        <v>105000</v>
      </c>
    </row>
    <row r="1031" spans="1:87" x14ac:dyDescent="0.3">
      <c r="A1031" s="1">
        <v>1030</v>
      </c>
      <c r="B1031">
        <v>160</v>
      </c>
      <c r="C1031" t="s">
        <v>142</v>
      </c>
      <c r="D1031">
        <v>21</v>
      </c>
      <c r="E1031" s="1">
        <v>1680</v>
      </c>
      <c r="F1031" s="2" t="s">
        <v>82</v>
      </c>
      <c r="G1031" s="1">
        <f t="shared" si="64"/>
        <v>1</v>
      </c>
      <c r="H1031" t="s">
        <v>83</v>
      </c>
      <c r="I1031" t="s">
        <v>84</v>
      </c>
      <c r="J1031" t="s">
        <v>85</v>
      </c>
      <c r="K1031" t="s">
        <v>86</v>
      </c>
      <c r="L1031" t="s">
        <v>87</v>
      </c>
      <c r="M1031" t="s">
        <v>88</v>
      </c>
      <c r="N1031" t="s">
        <v>228</v>
      </c>
      <c r="O1031" t="s">
        <v>90</v>
      </c>
      <c r="P1031" t="s">
        <v>90</v>
      </c>
      <c r="Q1031" t="s">
        <v>198</v>
      </c>
      <c r="R1031" t="s">
        <v>92</v>
      </c>
      <c r="S1031">
        <v>6</v>
      </c>
      <c r="T1031">
        <v>7</v>
      </c>
      <c r="U1031" s="2">
        <v>1972</v>
      </c>
      <c r="V1031" s="2">
        <v>1972</v>
      </c>
      <c r="W1031" s="1">
        <f t="shared" si="65"/>
        <v>50</v>
      </c>
      <c r="X1031" s="1">
        <f t="shared" si="66"/>
        <v>50</v>
      </c>
      <c r="Y1031" t="s">
        <v>93</v>
      </c>
      <c r="Z1031" t="s">
        <v>94</v>
      </c>
      <c r="AA1031" t="s">
        <v>140</v>
      </c>
      <c r="AB1031" t="s">
        <v>140</v>
      </c>
      <c r="AC1031" t="s">
        <v>96</v>
      </c>
      <c r="AE1031">
        <v>281</v>
      </c>
      <c r="AF1031" t="s">
        <v>98</v>
      </c>
      <c r="AG1031" t="s">
        <v>98</v>
      </c>
      <c r="AH1031" t="s">
        <v>118</v>
      </c>
      <c r="AI1031" s="1">
        <f>VLOOKUP('Housing Data Set'!AH1031, 'Look-Up Tab'!$B$3:$C$8,2,FALSE)</f>
        <v>2</v>
      </c>
      <c r="AJ1031" t="s">
        <v>98</v>
      </c>
      <c r="AK1031" t="s">
        <v>98</v>
      </c>
      <c r="AL1031" t="s">
        <v>100</v>
      </c>
      <c r="AM1031" t="s">
        <v>141</v>
      </c>
      <c r="AN1031">
        <v>317</v>
      </c>
      <c r="AO1031" t="s">
        <v>102</v>
      </c>
      <c r="AP1031">
        <v>0</v>
      </c>
      <c r="AQ1031">
        <v>355</v>
      </c>
      <c r="AR1031">
        <v>672</v>
      </c>
      <c r="AS1031" t="s">
        <v>103</v>
      </c>
      <c r="AT1031" t="s">
        <v>97</v>
      </c>
      <c r="AU1031" t="s">
        <v>105</v>
      </c>
      <c r="AV1031" t="s">
        <v>106</v>
      </c>
      <c r="AW1031">
        <v>672</v>
      </c>
      <c r="AX1031">
        <v>546</v>
      </c>
      <c r="AY1031">
        <v>0</v>
      </c>
      <c r="AZ1031">
        <v>1218</v>
      </c>
      <c r="BA1031">
        <v>0</v>
      </c>
      <c r="BB1031">
        <v>1</v>
      </c>
      <c r="BC1031">
        <v>1</v>
      </c>
      <c r="BD1031">
        <v>1</v>
      </c>
      <c r="BE1031">
        <v>3</v>
      </c>
      <c r="BF1031">
        <v>1</v>
      </c>
      <c r="BG1031" t="s">
        <v>98</v>
      </c>
      <c r="BH1031" s="1">
        <v>7</v>
      </c>
      <c r="BI1031" t="s">
        <v>107</v>
      </c>
      <c r="BJ1031" s="2">
        <v>0</v>
      </c>
      <c r="BK1031" s="1">
        <f t="shared" si="67"/>
        <v>0</v>
      </c>
      <c r="BL1031" t="s">
        <v>83</v>
      </c>
      <c r="BM1031" t="s">
        <v>127</v>
      </c>
      <c r="BN1031">
        <v>1972</v>
      </c>
      <c r="BO1031" t="s">
        <v>102</v>
      </c>
      <c r="BP1031">
        <v>1</v>
      </c>
      <c r="BQ1031">
        <v>264</v>
      </c>
      <c r="BR1031" t="s">
        <v>98</v>
      </c>
      <c r="BS1031" t="s">
        <v>98</v>
      </c>
      <c r="BT1031" t="s">
        <v>105</v>
      </c>
      <c r="BU1031">
        <v>0</v>
      </c>
      <c r="BV1031">
        <v>28</v>
      </c>
      <c r="BW1031">
        <v>0</v>
      </c>
      <c r="BX1031">
        <v>0</v>
      </c>
      <c r="BY1031">
        <v>0</v>
      </c>
      <c r="BZ1031">
        <v>0</v>
      </c>
      <c r="CA1031" t="s">
        <v>83</v>
      </c>
      <c r="CB1031" t="s">
        <v>83</v>
      </c>
      <c r="CC1031" t="s">
        <v>83</v>
      </c>
      <c r="CD1031">
        <v>0</v>
      </c>
      <c r="CE1031">
        <v>5</v>
      </c>
      <c r="CF1031">
        <v>2006</v>
      </c>
      <c r="CG1031" t="s">
        <v>110</v>
      </c>
      <c r="CH1031" t="s">
        <v>111</v>
      </c>
      <c r="CI1031" s="3">
        <v>118000</v>
      </c>
    </row>
    <row r="1032" spans="1:87" x14ac:dyDescent="0.3">
      <c r="A1032" s="1">
        <v>1031</v>
      </c>
      <c r="B1032">
        <v>190</v>
      </c>
      <c r="C1032" t="s">
        <v>239</v>
      </c>
      <c r="D1032" t="s">
        <v>83</v>
      </c>
      <c r="E1032" s="1">
        <v>7082</v>
      </c>
      <c r="F1032" s="2" t="s">
        <v>82</v>
      </c>
      <c r="G1032" s="1">
        <f t="shared" si="64"/>
        <v>1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88</v>
      </c>
      <c r="N1032" t="s">
        <v>232</v>
      </c>
      <c r="O1032" t="s">
        <v>90</v>
      </c>
      <c r="P1032" t="s">
        <v>90</v>
      </c>
      <c r="Q1032" t="s">
        <v>149</v>
      </c>
      <c r="R1032" t="s">
        <v>92</v>
      </c>
      <c r="S1032">
        <v>5</v>
      </c>
      <c r="T1032">
        <v>8</v>
      </c>
      <c r="U1032" s="2">
        <v>1916</v>
      </c>
      <c r="V1032" s="2">
        <v>1995</v>
      </c>
      <c r="W1032" s="1">
        <f t="shared" si="65"/>
        <v>106</v>
      </c>
      <c r="X1032" s="1">
        <f t="shared" si="66"/>
        <v>27</v>
      </c>
      <c r="Y1032" t="s">
        <v>93</v>
      </c>
      <c r="Z1032" t="s">
        <v>94</v>
      </c>
      <c r="AA1032" t="s">
        <v>95</v>
      </c>
      <c r="AB1032" t="s">
        <v>95</v>
      </c>
      <c r="AC1032" t="s">
        <v>117</v>
      </c>
      <c r="AE1032">
        <v>0</v>
      </c>
      <c r="AF1032" t="s">
        <v>98</v>
      </c>
      <c r="AG1032" t="s">
        <v>98</v>
      </c>
      <c r="AH1032" t="s">
        <v>99</v>
      </c>
      <c r="AI1032" s="1">
        <f>VLOOKUP('Housing Data Set'!AH1032, 'Look-Up Tab'!$B$3:$C$8,2,FALSE)</f>
        <v>3</v>
      </c>
      <c r="AJ1032" t="s">
        <v>98</v>
      </c>
      <c r="AK1032" t="s">
        <v>98</v>
      </c>
      <c r="AL1032" t="s">
        <v>121</v>
      </c>
      <c r="AM1032" t="s">
        <v>102</v>
      </c>
      <c r="AN1032">
        <v>0</v>
      </c>
      <c r="AO1032" t="s">
        <v>102</v>
      </c>
      <c r="AP1032">
        <v>0</v>
      </c>
      <c r="AQ1032">
        <v>686</v>
      </c>
      <c r="AR1032">
        <v>686</v>
      </c>
      <c r="AS1032" t="s">
        <v>103</v>
      </c>
      <c r="AT1032" t="s">
        <v>97</v>
      </c>
      <c r="AU1032" t="s">
        <v>105</v>
      </c>
      <c r="AV1032" t="s">
        <v>106</v>
      </c>
      <c r="AW1032">
        <v>948</v>
      </c>
      <c r="AX1032">
        <v>980</v>
      </c>
      <c r="AY1032">
        <v>0</v>
      </c>
      <c r="AZ1032">
        <v>1928</v>
      </c>
      <c r="BA1032">
        <v>0</v>
      </c>
      <c r="BB1032">
        <v>0</v>
      </c>
      <c r="BC1032">
        <v>2</v>
      </c>
      <c r="BD1032">
        <v>0</v>
      </c>
      <c r="BE1032">
        <v>5</v>
      </c>
      <c r="BF1032">
        <v>2</v>
      </c>
      <c r="BG1032" t="s">
        <v>98</v>
      </c>
      <c r="BH1032" s="1">
        <v>10</v>
      </c>
      <c r="BI1032" t="s">
        <v>107</v>
      </c>
      <c r="BJ1032" s="2">
        <v>0</v>
      </c>
      <c r="BK1032" s="1">
        <f t="shared" si="67"/>
        <v>0</v>
      </c>
      <c r="BL1032" t="s">
        <v>83</v>
      </c>
      <c r="BM1032" t="s">
        <v>83</v>
      </c>
      <c r="BN1032" t="s">
        <v>83</v>
      </c>
      <c r="BO1032" t="s">
        <v>83</v>
      </c>
      <c r="BP1032">
        <v>0</v>
      </c>
      <c r="BQ1032">
        <v>0</v>
      </c>
      <c r="BR1032" t="s">
        <v>83</v>
      </c>
      <c r="BS1032" t="s">
        <v>83</v>
      </c>
      <c r="BT1032" t="s">
        <v>177</v>
      </c>
      <c r="BU1032">
        <v>0</v>
      </c>
      <c r="BV1032">
        <v>0</v>
      </c>
      <c r="BW1032">
        <v>228</v>
      </c>
      <c r="BX1032">
        <v>0</v>
      </c>
      <c r="BY1032">
        <v>0</v>
      </c>
      <c r="BZ1032">
        <v>0</v>
      </c>
      <c r="CA1032" t="s">
        <v>83</v>
      </c>
      <c r="CB1032" t="s">
        <v>83</v>
      </c>
      <c r="CC1032" t="s">
        <v>83</v>
      </c>
      <c r="CD1032">
        <v>0</v>
      </c>
      <c r="CE1032">
        <v>7</v>
      </c>
      <c r="CF1032">
        <v>2006</v>
      </c>
      <c r="CG1032" t="s">
        <v>110</v>
      </c>
      <c r="CH1032" t="s">
        <v>111</v>
      </c>
      <c r="CI1032" s="3">
        <v>160000</v>
      </c>
    </row>
    <row r="1033" spans="1:87" x14ac:dyDescent="0.3">
      <c r="A1033" s="1">
        <v>1032</v>
      </c>
      <c r="B1033">
        <v>75</v>
      </c>
      <c r="C1033" t="s">
        <v>81</v>
      </c>
      <c r="D1033">
        <v>102</v>
      </c>
      <c r="E1033" s="1">
        <v>15863</v>
      </c>
      <c r="F1033" s="2" t="s">
        <v>82</v>
      </c>
      <c r="G1033" s="1">
        <f t="shared" si="64"/>
        <v>1</v>
      </c>
      <c r="H1033" t="s">
        <v>83</v>
      </c>
      <c r="I1033" t="s">
        <v>84</v>
      </c>
      <c r="J1033" t="s">
        <v>85</v>
      </c>
      <c r="K1033" t="s">
        <v>86</v>
      </c>
      <c r="L1033" t="s">
        <v>122</v>
      </c>
      <c r="M1033" t="s">
        <v>88</v>
      </c>
      <c r="N1033" t="s">
        <v>232</v>
      </c>
      <c r="O1033" t="s">
        <v>90</v>
      </c>
      <c r="P1033" t="s">
        <v>90</v>
      </c>
      <c r="Q1033" t="s">
        <v>91</v>
      </c>
      <c r="R1033" t="s">
        <v>225</v>
      </c>
      <c r="S1033">
        <v>7</v>
      </c>
      <c r="T1033">
        <v>3</v>
      </c>
      <c r="U1033" s="2">
        <v>1920</v>
      </c>
      <c r="V1033" s="2">
        <v>1970</v>
      </c>
      <c r="W1033" s="1">
        <f t="shared" si="65"/>
        <v>102</v>
      </c>
      <c r="X1033" s="1">
        <f t="shared" si="66"/>
        <v>52</v>
      </c>
      <c r="Y1033" t="s">
        <v>93</v>
      </c>
      <c r="Z1033" t="s">
        <v>94</v>
      </c>
      <c r="AA1033" t="s">
        <v>124</v>
      </c>
      <c r="AB1033" t="s">
        <v>161</v>
      </c>
      <c r="AC1033" t="s">
        <v>117</v>
      </c>
      <c r="AE1033">
        <v>0</v>
      </c>
      <c r="AF1033" t="s">
        <v>98</v>
      </c>
      <c r="AG1033" t="s">
        <v>98</v>
      </c>
      <c r="AH1033" t="s">
        <v>126</v>
      </c>
      <c r="AI1033" s="1">
        <f>VLOOKUP('Housing Data Set'!AH1033, 'Look-Up Tab'!$B$3:$C$8,2,FALSE)</f>
        <v>1</v>
      </c>
      <c r="AJ1033" t="s">
        <v>98</v>
      </c>
      <c r="AK1033" t="s">
        <v>98</v>
      </c>
      <c r="AL1033" t="s">
        <v>100</v>
      </c>
      <c r="AM1033" t="s">
        <v>101</v>
      </c>
      <c r="AN1033">
        <v>523</v>
      </c>
      <c r="AO1033" t="s">
        <v>102</v>
      </c>
      <c r="AP1033">
        <v>0</v>
      </c>
      <c r="AQ1033">
        <v>301</v>
      </c>
      <c r="AR1033">
        <v>824</v>
      </c>
      <c r="AS1033" t="s">
        <v>103</v>
      </c>
      <c r="AT1033" t="s">
        <v>104</v>
      </c>
      <c r="AU1033" t="s">
        <v>105</v>
      </c>
      <c r="AV1033" t="s">
        <v>106</v>
      </c>
      <c r="AW1033">
        <v>1687</v>
      </c>
      <c r="AX1033">
        <v>998</v>
      </c>
      <c r="AY1033">
        <v>397</v>
      </c>
      <c r="AZ1033">
        <v>3082</v>
      </c>
      <c r="BA1033">
        <v>1</v>
      </c>
      <c r="BB1033">
        <v>0</v>
      </c>
      <c r="BC1033">
        <v>2</v>
      </c>
      <c r="BD1033">
        <v>1</v>
      </c>
      <c r="BE1033">
        <v>5</v>
      </c>
      <c r="BF1033">
        <v>1</v>
      </c>
      <c r="BG1033" t="s">
        <v>98</v>
      </c>
      <c r="BH1033" s="1">
        <v>12</v>
      </c>
      <c r="BI1033" t="s">
        <v>107</v>
      </c>
      <c r="BJ1033" s="2">
        <v>2</v>
      </c>
      <c r="BK1033" s="1">
        <f t="shared" si="67"/>
        <v>1</v>
      </c>
      <c r="BL1033" t="s">
        <v>98</v>
      </c>
      <c r="BM1033" t="s">
        <v>209</v>
      </c>
      <c r="BN1033">
        <v>1970</v>
      </c>
      <c r="BO1033" t="s">
        <v>157</v>
      </c>
      <c r="BP1033">
        <v>2</v>
      </c>
      <c r="BQ1033">
        <v>672</v>
      </c>
      <c r="BR1033" t="s">
        <v>98</v>
      </c>
      <c r="BS1033" t="s">
        <v>98</v>
      </c>
      <c r="BT1033" t="s">
        <v>105</v>
      </c>
      <c r="BU1033">
        <v>136</v>
      </c>
      <c r="BV1033">
        <v>63</v>
      </c>
      <c r="BW1033">
        <v>0</v>
      </c>
      <c r="BX1033">
        <v>0</v>
      </c>
      <c r="BY1033">
        <v>0</v>
      </c>
      <c r="BZ1033">
        <v>0</v>
      </c>
      <c r="CA1033" t="s">
        <v>83</v>
      </c>
      <c r="CB1033" t="s">
        <v>83</v>
      </c>
      <c r="CC1033" t="s">
        <v>83</v>
      </c>
      <c r="CD1033">
        <v>0</v>
      </c>
      <c r="CE1033">
        <v>8</v>
      </c>
      <c r="CF1033">
        <v>2009</v>
      </c>
      <c r="CG1033" t="s">
        <v>110</v>
      </c>
      <c r="CH1033" t="s">
        <v>111</v>
      </c>
      <c r="CI1033" s="3">
        <v>197000</v>
      </c>
    </row>
    <row r="1034" spans="1:87" x14ac:dyDescent="0.3">
      <c r="A1034" s="1">
        <v>1033</v>
      </c>
      <c r="B1034">
        <v>60</v>
      </c>
      <c r="C1034" t="s">
        <v>81</v>
      </c>
      <c r="D1034" t="s">
        <v>83</v>
      </c>
      <c r="E1034" s="1">
        <v>14541</v>
      </c>
      <c r="F1034" s="2" t="s">
        <v>82</v>
      </c>
      <c r="G1034" s="1">
        <f t="shared" si="64"/>
        <v>1</v>
      </c>
      <c r="H1034" t="s">
        <v>83</v>
      </c>
      <c r="I1034" t="s">
        <v>120</v>
      </c>
      <c r="J1034" t="s">
        <v>85</v>
      </c>
      <c r="K1034" t="s">
        <v>86</v>
      </c>
      <c r="L1034" t="s">
        <v>122</v>
      </c>
      <c r="M1034" t="s">
        <v>88</v>
      </c>
      <c r="N1034" t="s">
        <v>129</v>
      </c>
      <c r="O1034" t="s">
        <v>90</v>
      </c>
      <c r="P1034" t="s">
        <v>90</v>
      </c>
      <c r="Q1034" t="s">
        <v>91</v>
      </c>
      <c r="R1034" t="s">
        <v>92</v>
      </c>
      <c r="S1034">
        <v>8</v>
      </c>
      <c r="T1034">
        <v>7</v>
      </c>
      <c r="U1034" s="2">
        <v>1993</v>
      </c>
      <c r="V1034" s="2">
        <v>1993</v>
      </c>
      <c r="W1034" s="1">
        <f t="shared" si="65"/>
        <v>29</v>
      </c>
      <c r="X1034" s="1">
        <f t="shared" si="66"/>
        <v>29</v>
      </c>
      <c r="Y1034" t="s">
        <v>93</v>
      </c>
      <c r="Z1034" t="s">
        <v>94</v>
      </c>
      <c r="AA1034" t="s">
        <v>116</v>
      </c>
      <c r="AB1034" t="s">
        <v>116</v>
      </c>
      <c r="AC1034" t="s">
        <v>117</v>
      </c>
      <c r="AE1034">
        <v>0</v>
      </c>
      <c r="AF1034" t="s">
        <v>97</v>
      </c>
      <c r="AG1034" t="s">
        <v>97</v>
      </c>
      <c r="AH1034" t="s">
        <v>99</v>
      </c>
      <c r="AI1034" s="1">
        <f>VLOOKUP('Housing Data Set'!AH1034, 'Look-Up Tab'!$B$3:$C$8,2,FALSE)</f>
        <v>3</v>
      </c>
      <c r="AJ1034" t="s">
        <v>97</v>
      </c>
      <c r="AK1034" t="s">
        <v>97</v>
      </c>
      <c r="AL1034" t="s">
        <v>100</v>
      </c>
      <c r="AM1034" t="s">
        <v>101</v>
      </c>
      <c r="AN1034">
        <v>1012</v>
      </c>
      <c r="AO1034" t="s">
        <v>102</v>
      </c>
      <c r="AP1034">
        <v>0</v>
      </c>
      <c r="AQ1034">
        <v>326</v>
      </c>
      <c r="AR1034">
        <v>1338</v>
      </c>
      <c r="AS1034" t="s">
        <v>103</v>
      </c>
      <c r="AT1034" t="s">
        <v>104</v>
      </c>
      <c r="AU1034" t="s">
        <v>105</v>
      </c>
      <c r="AV1034" t="s">
        <v>106</v>
      </c>
      <c r="AW1034">
        <v>1352</v>
      </c>
      <c r="AX1034">
        <v>1168</v>
      </c>
      <c r="AY1034">
        <v>0</v>
      </c>
      <c r="AZ1034">
        <v>2520</v>
      </c>
      <c r="BA1034">
        <v>1</v>
      </c>
      <c r="BB1034">
        <v>0</v>
      </c>
      <c r="BC1034">
        <v>2</v>
      </c>
      <c r="BD1034">
        <v>1</v>
      </c>
      <c r="BE1034">
        <v>5</v>
      </c>
      <c r="BF1034">
        <v>1</v>
      </c>
      <c r="BG1034" t="s">
        <v>97</v>
      </c>
      <c r="BH1034" s="1">
        <v>10</v>
      </c>
      <c r="BI1034" t="s">
        <v>107</v>
      </c>
      <c r="BJ1034" s="2">
        <v>1</v>
      </c>
      <c r="BK1034" s="1">
        <f t="shared" si="67"/>
        <v>1</v>
      </c>
      <c r="BL1034" t="s">
        <v>98</v>
      </c>
      <c r="BM1034" t="s">
        <v>108</v>
      </c>
      <c r="BN1034">
        <v>1993</v>
      </c>
      <c r="BO1034" t="s">
        <v>109</v>
      </c>
      <c r="BP1034">
        <v>3</v>
      </c>
      <c r="BQ1034">
        <v>796</v>
      </c>
      <c r="BR1034" t="s">
        <v>98</v>
      </c>
      <c r="BS1034" t="s">
        <v>98</v>
      </c>
      <c r="BT1034" t="s">
        <v>105</v>
      </c>
      <c r="BU1034">
        <v>209</v>
      </c>
      <c r="BV1034">
        <v>55</v>
      </c>
      <c r="BW1034">
        <v>0</v>
      </c>
      <c r="BX1034">
        <v>0</v>
      </c>
      <c r="BY1034">
        <v>0</v>
      </c>
      <c r="BZ1034">
        <v>0</v>
      </c>
      <c r="CA1034" t="s">
        <v>83</v>
      </c>
      <c r="CB1034" t="s">
        <v>83</v>
      </c>
      <c r="CC1034" t="s">
        <v>83</v>
      </c>
      <c r="CD1034">
        <v>0</v>
      </c>
      <c r="CE1034">
        <v>11</v>
      </c>
      <c r="CF1034">
        <v>2006</v>
      </c>
      <c r="CG1034" t="s">
        <v>110</v>
      </c>
      <c r="CH1034" t="s">
        <v>128</v>
      </c>
      <c r="CI1034" s="3">
        <v>310000</v>
      </c>
    </row>
    <row r="1035" spans="1:87" x14ac:dyDescent="0.3">
      <c r="A1035" s="1">
        <v>1034</v>
      </c>
      <c r="B1035">
        <v>20</v>
      </c>
      <c r="C1035" t="s">
        <v>81</v>
      </c>
      <c r="D1035" t="s">
        <v>83</v>
      </c>
      <c r="E1035" s="1">
        <v>8125</v>
      </c>
      <c r="F1035" s="2" t="s">
        <v>82</v>
      </c>
      <c r="G1035" s="1">
        <f t="shared" si="64"/>
        <v>1</v>
      </c>
      <c r="H1035" t="s">
        <v>83</v>
      </c>
      <c r="I1035" t="s">
        <v>84</v>
      </c>
      <c r="J1035" t="s">
        <v>85</v>
      </c>
      <c r="K1035" t="s">
        <v>86</v>
      </c>
      <c r="L1035" t="s">
        <v>87</v>
      </c>
      <c r="M1035" t="s">
        <v>88</v>
      </c>
      <c r="N1035" t="s">
        <v>89</v>
      </c>
      <c r="O1035" t="s">
        <v>90</v>
      </c>
      <c r="P1035" t="s">
        <v>90</v>
      </c>
      <c r="Q1035" t="s">
        <v>91</v>
      </c>
      <c r="R1035" t="s">
        <v>115</v>
      </c>
      <c r="S1035">
        <v>7</v>
      </c>
      <c r="T1035">
        <v>5</v>
      </c>
      <c r="U1035" s="2">
        <v>2002</v>
      </c>
      <c r="V1035" s="2">
        <v>2002</v>
      </c>
      <c r="W1035" s="1">
        <f t="shared" si="65"/>
        <v>20</v>
      </c>
      <c r="X1035" s="1">
        <f t="shared" si="66"/>
        <v>20</v>
      </c>
      <c r="Y1035" t="s">
        <v>93</v>
      </c>
      <c r="Z1035" t="s">
        <v>94</v>
      </c>
      <c r="AA1035" t="s">
        <v>95</v>
      </c>
      <c r="AB1035" t="s">
        <v>95</v>
      </c>
      <c r="AC1035" t="s">
        <v>137</v>
      </c>
      <c r="AE1035">
        <v>295</v>
      </c>
      <c r="AF1035" t="s">
        <v>97</v>
      </c>
      <c r="AG1035" t="s">
        <v>98</v>
      </c>
      <c r="AH1035" t="s">
        <v>99</v>
      </c>
      <c r="AI1035" s="1">
        <f>VLOOKUP('Housing Data Set'!AH1035, 'Look-Up Tab'!$B$3:$C$8,2,FALSE)</f>
        <v>3</v>
      </c>
      <c r="AJ1035" t="s">
        <v>97</v>
      </c>
      <c r="AK1035" t="s">
        <v>98</v>
      </c>
      <c r="AL1035" t="s">
        <v>100</v>
      </c>
      <c r="AM1035" t="s">
        <v>101</v>
      </c>
      <c r="AN1035">
        <v>986</v>
      </c>
      <c r="AO1035" t="s">
        <v>102</v>
      </c>
      <c r="AP1035">
        <v>0</v>
      </c>
      <c r="AQ1035">
        <v>668</v>
      </c>
      <c r="AR1035">
        <v>1654</v>
      </c>
      <c r="AS1035" t="s">
        <v>103</v>
      </c>
      <c r="AT1035" t="s">
        <v>104</v>
      </c>
      <c r="AU1035" t="s">
        <v>105</v>
      </c>
      <c r="AV1035" t="s">
        <v>106</v>
      </c>
      <c r="AW1035">
        <v>1654</v>
      </c>
      <c r="AX1035">
        <v>0</v>
      </c>
      <c r="AY1035">
        <v>0</v>
      </c>
      <c r="AZ1035">
        <v>1654</v>
      </c>
      <c r="BA1035">
        <v>1</v>
      </c>
      <c r="BB1035">
        <v>0</v>
      </c>
      <c r="BC1035">
        <v>2</v>
      </c>
      <c r="BD1035">
        <v>0</v>
      </c>
      <c r="BE1035">
        <v>3</v>
      </c>
      <c r="BF1035">
        <v>1</v>
      </c>
      <c r="BG1035" t="s">
        <v>97</v>
      </c>
      <c r="BH1035" s="1">
        <v>6</v>
      </c>
      <c r="BI1035" t="s">
        <v>107</v>
      </c>
      <c r="BJ1035" s="2">
        <v>0</v>
      </c>
      <c r="BK1035" s="1">
        <f t="shared" si="67"/>
        <v>0</v>
      </c>
      <c r="BL1035" t="s">
        <v>83</v>
      </c>
      <c r="BM1035" t="s">
        <v>108</v>
      </c>
      <c r="BN1035">
        <v>2002</v>
      </c>
      <c r="BO1035" t="s">
        <v>102</v>
      </c>
      <c r="BP1035">
        <v>3</v>
      </c>
      <c r="BQ1035">
        <v>900</v>
      </c>
      <c r="BR1035" t="s">
        <v>98</v>
      </c>
      <c r="BS1035" t="s">
        <v>98</v>
      </c>
      <c r="BT1035" t="s">
        <v>105</v>
      </c>
      <c r="BU1035">
        <v>0</v>
      </c>
      <c r="BV1035">
        <v>136</v>
      </c>
      <c r="BW1035">
        <v>0</v>
      </c>
      <c r="BX1035">
        <v>0</v>
      </c>
      <c r="BY1035">
        <v>0</v>
      </c>
      <c r="BZ1035">
        <v>0</v>
      </c>
      <c r="CA1035" t="s">
        <v>83</v>
      </c>
      <c r="CB1035" t="s">
        <v>83</v>
      </c>
      <c r="CC1035" t="s">
        <v>83</v>
      </c>
      <c r="CD1035">
        <v>0</v>
      </c>
      <c r="CE1035">
        <v>2</v>
      </c>
      <c r="CF1035">
        <v>2006</v>
      </c>
      <c r="CG1035" t="s">
        <v>110</v>
      </c>
      <c r="CH1035" t="s">
        <v>111</v>
      </c>
      <c r="CI1035" s="3">
        <v>230000</v>
      </c>
    </row>
    <row r="1036" spans="1:87" x14ac:dyDescent="0.3">
      <c r="A1036" s="1">
        <v>1035</v>
      </c>
      <c r="B1036">
        <v>30</v>
      </c>
      <c r="C1036" t="s">
        <v>81</v>
      </c>
      <c r="D1036">
        <v>50</v>
      </c>
      <c r="E1036" s="1">
        <v>6305</v>
      </c>
      <c r="F1036" s="2" t="s">
        <v>82</v>
      </c>
      <c r="G1036" s="1">
        <f t="shared" si="64"/>
        <v>1</v>
      </c>
      <c r="H1036" t="s">
        <v>83</v>
      </c>
      <c r="I1036" t="s">
        <v>84</v>
      </c>
      <c r="J1036" t="s">
        <v>175</v>
      </c>
      <c r="K1036" t="s">
        <v>86</v>
      </c>
      <c r="L1036" t="s">
        <v>87</v>
      </c>
      <c r="M1036" t="s">
        <v>88</v>
      </c>
      <c r="N1036" t="s">
        <v>123</v>
      </c>
      <c r="O1036" t="s">
        <v>90</v>
      </c>
      <c r="P1036" t="s">
        <v>90</v>
      </c>
      <c r="Q1036" t="s">
        <v>91</v>
      </c>
      <c r="R1036" t="s">
        <v>115</v>
      </c>
      <c r="S1036">
        <v>5</v>
      </c>
      <c r="T1036">
        <v>7</v>
      </c>
      <c r="U1036" s="2">
        <v>1938</v>
      </c>
      <c r="V1036" s="2">
        <v>1950</v>
      </c>
      <c r="W1036" s="1">
        <f t="shared" si="65"/>
        <v>84</v>
      </c>
      <c r="X1036" s="1">
        <f t="shared" si="66"/>
        <v>72</v>
      </c>
      <c r="Y1036" t="s">
        <v>93</v>
      </c>
      <c r="Z1036" t="s">
        <v>94</v>
      </c>
      <c r="AA1036" t="s">
        <v>116</v>
      </c>
      <c r="AB1036" t="s">
        <v>116</v>
      </c>
      <c r="AC1036" t="s">
        <v>117</v>
      </c>
      <c r="AE1036">
        <v>0</v>
      </c>
      <c r="AF1036" t="s">
        <v>98</v>
      </c>
      <c r="AG1036" t="s">
        <v>97</v>
      </c>
      <c r="AH1036" t="s">
        <v>99</v>
      </c>
      <c r="AI1036" s="1">
        <f>VLOOKUP('Housing Data Set'!AH1036, 'Look-Up Tab'!$B$3:$C$8,2,FALSE)</f>
        <v>3</v>
      </c>
      <c r="AJ1036" t="s">
        <v>147</v>
      </c>
      <c r="AK1036" t="s">
        <v>147</v>
      </c>
      <c r="AL1036" t="s">
        <v>100</v>
      </c>
      <c r="AM1036" t="s">
        <v>102</v>
      </c>
      <c r="AN1036">
        <v>0</v>
      </c>
      <c r="AO1036" t="s">
        <v>102</v>
      </c>
      <c r="AP1036">
        <v>0</v>
      </c>
      <c r="AQ1036">
        <v>920</v>
      </c>
      <c r="AR1036">
        <v>920</v>
      </c>
      <c r="AS1036" t="s">
        <v>103</v>
      </c>
      <c r="AT1036" t="s">
        <v>104</v>
      </c>
      <c r="AU1036" t="s">
        <v>105</v>
      </c>
      <c r="AV1036" t="s">
        <v>106</v>
      </c>
      <c r="AW1036">
        <v>954</v>
      </c>
      <c r="AX1036">
        <v>0</v>
      </c>
      <c r="AY1036">
        <v>0</v>
      </c>
      <c r="AZ1036">
        <v>954</v>
      </c>
      <c r="BA1036">
        <v>0</v>
      </c>
      <c r="BB1036">
        <v>0</v>
      </c>
      <c r="BC1036">
        <v>1</v>
      </c>
      <c r="BD1036">
        <v>0</v>
      </c>
      <c r="BE1036">
        <v>2</v>
      </c>
      <c r="BF1036">
        <v>1</v>
      </c>
      <c r="BG1036" t="s">
        <v>147</v>
      </c>
      <c r="BH1036" s="1">
        <v>5</v>
      </c>
      <c r="BI1036" t="s">
        <v>107</v>
      </c>
      <c r="BJ1036" s="2">
        <v>1</v>
      </c>
      <c r="BK1036" s="1">
        <f t="shared" si="67"/>
        <v>1</v>
      </c>
      <c r="BL1036" t="s">
        <v>97</v>
      </c>
      <c r="BM1036" t="s">
        <v>209</v>
      </c>
      <c r="BN1036">
        <v>1938</v>
      </c>
      <c r="BO1036" t="s">
        <v>102</v>
      </c>
      <c r="BP1036">
        <v>1</v>
      </c>
      <c r="BQ1036">
        <v>240</v>
      </c>
      <c r="BR1036" t="s">
        <v>147</v>
      </c>
      <c r="BS1036" t="s">
        <v>98</v>
      </c>
      <c r="BT1036" t="s">
        <v>105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 t="s">
        <v>83</v>
      </c>
      <c r="CB1036" t="s">
        <v>134</v>
      </c>
      <c r="CC1036" t="s">
        <v>83</v>
      </c>
      <c r="CD1036">
        <v>0</v>
      </c>
      <c r="CE1036">
        <v>6</v>
      </c>
      <c r="CF1036">
        <v>2007</v>
      </c>
      <c r="CG1036" t="s">
        <v>110</v>
      </c>
      <c r="CH1036" t="s">
        <v>111</v>
      </c>
      <c r="CI1036" s="3">
        <v>119750</v>
      </c>
    </row>
    <row r="1037" spans="1:87" x14ac:dyDescent="0.3">
      <c r="A1037" s="1">
        <v>1036</v>
      </c>
      <c r="B1037">
        <v>20</v>
      </c>
      <c r="C1037" t="s">
        <v>81</v>
      </c>
      <c r="D1037" t="s">
        <v>83</v>
      </c>
      <c r="E1037" s="1">
        <v>11500</v>
      </c>
      <c r="F1037" s="2" t="s">
        <v>82</v>
      </c>
      <c r="G1037" s="1">
        <f t="shared" si="64"/>
        <v>1</v>
      </c>
      <c r="H1037" t="s">
        <v>83</v>
      </c>
      <c r="I1037" t="s">
        <v>120</v>
      </c>
      <c r="J1037" t="s">
        <v>85</v>
      </c>
      <c r="K1037" t="s">
        <v>86</v>
      </c>
      <c r="L1037" t="s">
        <v>166</v>
      </c>
      <c r="M1037" t="s">
        <v>88</v>
      </c>
      <c r="N1037" t="s">
        <v>185</v>
      </c>
      <c r="O1037" t="s">
        <v>90</v>
      </c>
      <c r="P1037" t="s">
        <v>90</v>
      </c>
      <c r="Q1037" t="s">
        <v>91</v>
      </c>
      <c r="R1037" t="s">
        <v>115</v>
      </c>
      <c r="S1037">
        <v>4</v>
      </c>
      <c r="T1037">
        <v>3</v>
      </c>
      <c r="U1037" s="2">
        <v>1957</v>
      </c>
      <c r="V1037" s="2">
        <v>1957</v>
      </c>
      <c r="W1037" s="1">
        <f t="shared" si="65"/>
        <v>65</v>
      </c>
      <c r="X1037" s="1">
        <f t="shared" si="66"/>
        <v>65</v>
      </c>
      <c r="Y1037" t="s">
        <v>93</v>
      </c>
      <c r="Z1037" t="s">
        <v>94</v>
      </c>
      <c r="AA1037" t="s">
        <v>124</v>
      </c>
      <c r="AB1037" t="s">
        <v>124</v>
      </c>
      <c r="AC1037" t="s">
        <v>117</v>
      </c>
      <c r="AE1037">
        <v>0</v>
      </c>
      <c r="AF1037" t="s">
        <v>98</v>
      </c>
      <c r="AG1037" t="s">
        <v>97</v>
      </c>
      <c r="AH1037" t="s">
        <v>168</v>
      </c>
      <c r="AI1037" s="1">
        <f>VLOOKUP('Housing Data Set'!AH1037, 'Look-Up Tab'!$B$3:$C$8,2,FALSE)</f>
        <v>4</v>
      </c>
      <c r="AJ1037" t="s">
        <v>83</v>
      </c>
      <c r="AK1037" t="s">
        <v>83</v>
      </c>
      <c r="AL1037" t="s">
        <v>83</v>
      </c>
      <c r="AM1037" t="s">
        <v>83</v>
      </c>
      <c r="AN1037">
        <v>0</v>
      </c>
      <c r="AO1037" t="s">
        <v>83</v>
      </c>
      <c r="AP1037">
        <v>0</v>
      </c>
      <c r="AQ1037">
        <v>0</v>
      </c>
      <c r="AR1037">
        <v>0</v>
      </c>
      <c r="AS1037" t="s">
        <v>103</v>
      </c>
      <c r="AT1037" t="s">
        <v>104</v>
      </c>
      <c r="AU1037" t="s">
        <v>177</v>
      </c>
      <c r="AV1037" t="s">
        <v>106</v>
      </c>
      <c r="AW1037">
        <v>845</v>
      </c>
      <c r="AX1037">
        <v>0</v>
      </c>
      <c r="AY1037">
        <v>0</v>
      </c>
      <c r="AZ1037">
        <v>845</v>
      </c>
      <c r="BA1037">
        <v>0</v>
      </c>
      <c r="BB1037">
        <v>0</v>
      </c>
      <c r="BC1037">
        <v>1</v>
      </c>
      <c r="BD1037">
        <v>0</v>
      </c>
      <c r="BE1037">
        <v>3</v>
      </c>
      <c r="BF1037">
        <v>1</v>
      </c>
      <c r="BG1037" t="s">
        <v>98</v>
      </c>
      <c r="BH1037" s="1">
        <v>5</v>
      </c>
      <c r="BI1037" t="s">
        <v>107</v>
      </c>
      <c r="BJ1037" s="2">
        <v>0</v>
      </c>
      <c r="BK1037" s="1">
        <f t="shared" si="67"/>
        <v>0</v>
      </c>
      <c r="BL1037" t="s">
        <v>83</v>
      </c>
      <c r="BM1037" t="s">
        <v>127</v>
      </c>
      <c r="BN1037">
        <v>1957</v>
      </c>
      <c r="BO1037" t="s">
        <v>102</v>
      </c>
      <c r="BP1037">
        <v>1</v>
      </c>
      <c r="BQ1037">
        <v>290</v>
      </c>
      <c r="BR1037" t="s">
        <v>98</v>
      </c>
      <c r="BS1037" t="s">
        <v>98</v>
      </c>
      <c r="BT1037" t="s">
        <v>177</v>
      </c>
      <c r="BU1037">
        <v>186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 t="s">
        <v>83</v>
      </c>
      <c r="CB1037" t="s">
        <v>83</v>
      </c>
      <c r="CC1037" t="s">
        <v>83</v>
      </c>
      <c r="CD1037">
        <v>0</v>
      </c>
      <c r="CE1037">
        <v>1</v>
      </c>
      <c r="CF1037">
        <v>2009</v>
      </c>
      <c r="CG1037" t="s">
        <v>110</v>
      </c>
      <c r="CH1037" t="s">
        <v>111</v>
      </c>
      <c r="CI1037" s="3">
        <v>84000</v>
      </c>
    </row>
    <row r="1038" spans="1:87" x14ac:dyDescent="0.3">
      <c r="A1038" s="1">
        <v>1037</v>
      </c>
      <c r="B1038">
        <v>20</v>
      </c>
      <c r="C1038" t="s">
        <v>81</v>
      </c>
      <c r="D1038">
        <v>89</v>
      </c>
      <c r="E1038" s="1">
        <v>12898</v>
      </c>
      <c r="F1038" s="2" t="s">
        <v>82</v>
      </c>
      <c r="G1038" s="1">
        <f t="shared" si="64"/>
        <v>1</v>
      </c>
      <c r="H1038" t="s">
        <v>83</v>
      </c>
      <c r="I1038" t="s">
        <v>120</v>
      </c>
      <c r="J1038" t="s">
        <v>199</v>
      </c>
      <c r="K1038" t="s">
        <v>86</v>
      </c>
      <c r="L1038" t="s">
        <v>87</v>
      </c>
      <c r="M1038" t="s">
        <v>88</v>
      </c>
      <c r="N1038" t="s">
        <v>189</v>
      </c>
      <c r="O1038" t="s">
        <v>90</v>
      </c>
      <c r="P1038" t="s">
        <v>90</v>
      </c>
      <c r="Q1038" t="s">
        <v>91</v>
      </c>
      <c r="R1038" t="s">
        <v>115</v>
      </c>
      <c r="S1038">
        <v>9</v>
      </c>
      <c r="T1038">
        <v>5</v>
      </c>
      <c r="U1038" s="2">
        <v>2007</v>
      </c>
      <c r="V1038" s="2">
        <v>2008</v>
      </c>
      <c r="W1038" s="1">
        <f t="shared" si="65"/>
        <v>15</v>
      </c>
      <c r="X1038" s="1">
        <f t="shared" si="66"/>
        <v>14</v>
      </c>
      <c r="Y1038" t="s">
        <v>152</v>
      </c>
      <c r="Z1038" t="s">
        <v>94</v>
      </c>
      <c r="AA1038" t="s">
        <v>95</v>
      </c>
      <c r="AB1038" t="s">
        <v>95</v>
      </c>
      <c r="AC1038" t="s">
        <v>137</v>
      </c>
      <c r="AE1038">
        <v>70</v>
      </c>
      <c r="AF1038" t="s">
        <v>97</v>
      </c>
      <c r="AG1038" t="s">
        <v>98</v>
      </c>
      <c r="AH1038" t="s">
        <v>99</v>
      </c>
      <c r="AI1038" s="1">
        <f>VLOOKUP('Housing Data Set'!AH1038, 'Look-Up Tab'!$B$3:$C$8,2,FALSE)</f>
        <v>3</v>
      </c>
      <c r="AJ1038" t="s">
        <v>104</v>
      </c>
      <c r="AK1038" t="s">
        <v>98</v>
      </c>
      <c r="AL1038" t="s">
        <v>97</v>
      </c>
      <c r="AM1038" t="s">
        <v>101</v>
      </c>
      <c r="AN1038">
        <v>1022</v>
      </c>
      <c r="AO1038" t="s">
        <v>102</v>
      </c>
      <c r="AP1038">
        <v>0</v>
      </c>
      <c r="AQ1038">
        <v>598</v>
      </c>
      <c r="AR1038">
        <v>1620</v>
      </c>
      <c r="AS1038" t="s">
        <v>103</v>
      </c>
      <c r="AT1038" t="s">
        <v>104</v>
      </c>
      <c r="AU1038" t="s">
        <v>105</v>
      </c>
      <c r="AV1038" t="s">
        <v>106</v>
      </c>
      <c r="AW1038">
        <v>1620</v>
      </c>
      <c r="AX1038">
        <v>0</v>
      </c>
      <c r="AY1038">
        <v>0</v>
      </c>
      <c r="AZ1038">
        <v>1620</v>
      </c>
      <c r="BA1038">
        <v>1</v>
      </c>
      <c r="BB1038">
        <v>0</v>
      </c>
      <c r="BC1038">
        <v>2</v>
      </c>
      <c r="BD1038">
        <v>0</v>
      </c>
      <c r="BE1038">
        <v>2</v>
      </c>
      <c r="BF1038">
        <v>1</v>
      </c>
      <c r="BG1038" t="s">
        <v>104</v>
      </c>
      <c r="BH1038" s="1">
        <v>6</v>
      </c>
      <c r="BI1038" t="s">
        <v>107</v>
      </c>
      <c r="BJ1038" s="2">
        <v>1</v>
      </c>
      <c r="BK1038" s="1">
        <f t="shared" si="67"/>
        <v>1</v>
      </c>
      <c r="BL1038" t="s">
        <v>104</v>
      </c>
      <c r="BM1038" t="s">
        <v>108</v>
      </c>
      <c r="BN1038">
        <v>2008</v>
      </c>
      <c r="BO1038" t="s">
        <v>157</v>
      </c>
      <c r="BP1038">
        <v>3</v>
      </c>
      <c r="BQ1038">
        <v>912</v>
      </c>
      <c r="BR1038" t="s">
        <v>98</v>
      </c>
      <c r="BS1038" t="s">
        <v>98</v>
      </c>
      <c r="BT1038" t="s">
        <v>105</v>
      </c>
      <c r="BU1038">
        <v>228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 t="s">
        <v>83</v>
      </c>
      <c r="CB1038" t="s">
        <v>83</v>
      </c>
      <c r="CC1038" t="s">
        <v>83</v>
      </c>
      <c r="CD1038">
        <v>0</v>
      </c>
      <c r="CE1038">
        <v>9</v>
      </c>
      <c r="CF1038">
        <v>2009</v>
      </c>
      <c r="CG1038" t="s">
        <v>110</v>
      </c>
      <c r="CH1038" t="s">
        <v>111</v>
      </c>
      <c r="CI1038" s="3">
        <v>315500</v>
      </c>
    </row>
    <row r="1039" spans="1:87" x14ac:dyDescent="0.3">
      <c r="A1039" s="1">
        <v>1038</v>
      </c>
      <c r="B1039">
        <v>60</v>
      </c>
      <c r="C1039" t="s">
        <v>81</v>
      </c>
      <c r="D1039" t="s">
        <v>83</v>
      </c>
      <c r="E1039" s="1">
        <v>9240</v>
      </c>
      <c r="F1039" s="2" t="s">
        <v>82</v>
      </c>
      <c r="G1039" s="1">
        <f t="shared" si="64"/>
        <v>1</v>
      </c>
      <c r="H1039" t="s">
        <v>83</v>
      </c>
      <c r="I1039" t="s">
        <v>84</v>
      </c>
      <c r="J1039" t="s">
        <v>85</v>
      </c>
      <c r="K1039" t="s">
        <v>86</v>
      </c>
      <c r="L1039" t="s">
        <v>87</v>
      </c>
      <c r="M1039" t="s">
        <v>88</v>
      </c>
      <c r="N1039" t="s">
        <v>89</v>
      </c>
      <c r="O1039" t="s">
        <v>90</v>
      </c>
      <c r="P1039" t="s">
        <v>90</v>
      </c>
      <c r="Q1039" t="s">
        <v>91</v>
      </c>
      <c r="R1039" t="s">
        <v>92</v>
      </c>
      <c r="S1039">
        <v>8</v>
      </c>
      <c r="T1039">
        <v>5</v>
      </c>
      <c r="U1039" s="2">
        <v>2001</v>
      </c>
      <c r="V1039" s="2">
        <v>2002</v>
      </c>
      <c r="W1039" s="1">
        <f t="shared" si="65"/>
        <v>21</v>
      </c>
      <c r="X1039" s="1">
        <f t="shared" si="66"/>
        <v>20</v>
      </c>
      <c r="Y1039" t="s">
        <v>93</v>
      </c>
      <c r="Z1039" t="s">
        <v>94</v>
      </c>
      <c r="AA1039" t="s">
        <v>95</v>
      </c>
      <c r="AB1039" t="s">
        <v>95</v>
      </c>
      <c r="AC1039" t="s">
        <v>96</v>
      </c>
      <c r="AE1039">
        <v>396</v>
      </c>
      <c r="AF1039" t="s">
        <v>97</v>
      </c>
      <c r="AG1039" t="s">
        <v>98</v>
      </c>
      <c r="AH1039" t="s">
        <v>99</v>
      </c>
      <c r="AI1039" s="1">
        <f>VLOOKUP('Housing Data Set'!AH1039, 'Look-Up Tab'!$B$3:$C$8,2,FALSE)</f>
        <v>3</v>
      </c>
      <c r="AJ1039" t="s">
        <v>97</v>
      </c>
      <c r="AK1039" t="s">
        <v>98</v>
      </c>
      <c r="AL1039" t="s">
        <v>100</v>
      </c>
      <c r="AM1039" t="s">
        <v>102</v>
      </c>
      <c r="AN1039">
        <v>0</v>
      </c>
      <c r="AO1039" t="s">
        <v>102</v>
      </c>
      <c r="AP1039">
        <v>0</v>
      </c>
      <c r="AQ1039">
        <v>1055</v>
      </c>
      <c r="AR1039">
        <v>1055</v>
      </c>
      <c r="AS1039" t="s">
        <v>103</v>
      </c>
      <c r="AT1039" t="s">
        <v>104</v>
      </c>
      <c r="AU1039" t="s">
        <v>105</v>
      </c>
      <c r="AV1039" t="s">
        <v>106</v>
      </c>
      <c r="AW1039">
        <v>1055</v>
      </c>
      <c r="AX1039">
        <v>1208</v>
      </c>
      <c r="AY1039">
        <v>0</v>
      </c>
      <c r="AZ1039">
        <v>2263</v>
      </c>
      <c r="BA1039">
        <v>0</v>
      </c>
      <c r="BB1039">
        <v>0</v>
      </c>
      <c r="BC1039">
        <v>2</v>
      </c>
      <c r="BD1039">
        <v>1</v>
      </c>
      <c r="BE1039">
        <v>3</v>
      </c>
      <c r="BF1039">
        <v>1</v>
      </c>
      <c r="BG1039" t="s">
        <v>97</v>
      </c>
      <c r="BH1039" s="1">
        <v>7</v>
      </c>
      <c r="BI1039" t="s">
        <v>107</v>
      </c>
      <c r="BJ1039" s="2">
        <v>1</v>
      </c>
      <c r="BK1039" s="1">
        <f t="shared" si="67"/>
        <v>1</v>
      </c>
      <c r="BL1039" t="s">
        <v>98</v>
      </c>
      <c r="BM1039" t="s">
        <v>156</v>
      </c>
      <c r="BN1039">
        <v>2001</v>
      </c>
      <c r="BO1039" t="s">
        <v>157</v>
      </c>
      <c r="BP1039">
        <v>2</v>
      </c>
      <c r="BQ1039">
        <v>905</v>
      </c>
      <c r="BR1039" t="s">
        <v>98</v>
      </c>
      <c r="BS1039" t="s">
        <v>98</v>
      </c>
      <c r="BT1039" t="s">
        <v>105</v>
      </c>
      <c r="BU1039">
        <v>0</v>
      </c>
      <c r="BV1039">
        <v>45</v>
      </c>
      <c r="BW1039">
        <v>0</v>
      </c>
      <c r="BX1039">
        <v>0</v>
      </c>
      <c r="BY1039">
        <v>189</v>
      </c>
      <c r="BZ1039">
        <v>0</v>
      </c>
      <c r="CA1039" t="s">
        <v>83</v>
      </c>
      <c r="CB1039" t="s">
        <v>83</v>
      </c>
      <c r="CC1039" t="s">
        <v>83</v>
      </c>
      <c r="CD1039">
        <v>0</v>
      </c>
      <c r="CE1039">
        <v>9</v>
      </c>
      <c r="CF1039">
        <v>2008</v>
      </c>
      <c r="CG1039" t="s">
        <v>110</v>
      </c>
      <c r="CH1039" t="s">
        <v>111</v>
      </c>
      <c r="CI1039" s="3">
        <v>287000</v>
      </c>
    </row>
    <row r="1040" spans="1:87" x14ac:dyDescent="0.3">
      <c r="A1040" s="1">
        <v>1039</v>
      </c>
      <c r="B1040">
        <v>160</v>
      </c>
      <c r="C1040" t="s">
        <v>142</v>
      </c>
      <c r="D1040">
        <v>21</v>
      </c>
      <c r="E1040" s="1">
        <v>1533</v>
      </c>
      <c r="F1040" s="2" t="s">
        <v>82</v>
      </c>
      <c r="G1040" s="1">
        <f t="shared" si="64"/>
        <v>1</v>
      </c>
      <c r="H1040" t="s">
        <v>83</v>
      </c>
      <c r="I1040" t="s">
        <v>84</v>
      </c>
      <c r="J1040" t="s">
        <v>85</v>
      </c>
      <c r="K1040" t="s">
        <v>86</v>
      </c>
      <c r="L1040" t="s">
        <v>87</v>
      </c>
      <c r="M1040" t="s">
        <v>88</v>
      </c>
      <c r="N1040" t="s">
        <v>178</v>
      </c>
      <c r="O1040" t="s">
        <v>90</v>
      </c>
      <c r="P1040" t="s">
        <v>90</v>
      </c>
      <c r="Q1040" t="s">
        <v>198</v>
      </c>
      <c r="R1040" t="s">
        <v>92</v>
      </c>
      <c r="S1040">
        <v>4</v>
      </c>
      <c r="T1040">
        <v>6</v>
      </c>
      <c r="U1040" s="2">
        <v>1970</v>
      </c>
      <c r="V1040" s="2">
        <v>2008</v>
      </c>
      <c r="W1040" s="1">
        <f t="shared" si="65"/>
        <v>52</v>
      </c>
      <c r="X1040" s="1">
        <f t="shared" si="66"/>
        <v>14</v>
      </c>
      <c r="Y1040" t="s">
        <v>93</v>
      </c>
      <c r="Z1040" t="s">
        <v>94</v>
      </c>
      <c r="AA1040" t="s">
        <v>180</v>
      </c>
      <c r="AB1040" t="s">
        <v>181</v>
      </c>
      <c r="AC1040" t="s">
        <v>117</v>
      </c>
      <c r="AE1040">
        <v>0</v>
      </c>
      <c r="AF1040" t="s">
        <v>98</v>
      </c>
      <c r="AG1040" t="s">
        <v>98</v>
      </c>
      <c r="AH1040" t="s">
        <v>118</v>
      </c>
      <c r="AI1040" s="1">
        <f>VLOOKUP('Housing Data Set'!AH1040, 'Look-Up Tab'!$B$3:$C$8,2,FALSE)</f>
        <v>2</v>
      </c>
      <c r="AJ1040" t="s">
        <v>98</v>
      </c>
      <c r="AK1040" t="s">
        <v>98</v>
      </c>
      <c r="AL1040" t="s">
        <v>100</v>
      </c>
      <c r="AM1040" t="s">
        <v>102</v>
      </c>
      <c r="AN1040">
        <v>0</v>
      </c>
      <c r="AO1040" t="s">
        <v>102</v>
      </c>
      <c r="AP1040">
        <v>0</v>
      </c>
      <c r="AQ1040">
        <v>546</v>
      </c>
      <c r="AR1040">
        <v>546</v>
      </c>
      <c r="AS1040" t="s">
        <v>103</v>
      </c>
      <c r="AT1040" t="s">
        <v>98</v>
      </c>
      <c r="AU1040" t="s">
        <v>105</v>
      </c>
      <c r="AV1040" t="s">
        <v>106</v>
      </c>
      <c r="AW1040">
        <v>798</v>
      </c>
      <c r="AX1040">
        <v>546</v>
      </c>
      <c r="AY1040">
        <v>0</v>
      </c>
      <c r="AZ1040">
        <v>1344</v>
      </c>
      <c r="BA1040">
        <v>0</v>
      </c>
      <c r="BB1040">
        <v>0</v>
      </c>
      <c r="BC1040">
        <v>1</v>
      </c>
      <c r="BD1040">
        <v>1</v>
      </c>
      <c r="BE1040">
        <v>3</v>
      </c>
      <c r="BF1040">
        <v>1</v>
      </c>
      <c r="BG1040" t="s">
        <v>98</v>
      </c>
      <c r="BH1040" s="1">
        <v>6</v>
      </c>
      <c r="BI1040" t="s">
        <v>107</v>
      </c>
      <c r="BJ1040" s="2">
        <v>1</v>
      </c>
      <c r="BK1040" s="1">
        <f t="shared" si="67"/>
        <v>1</v>
      </c>
      <c r="BL1040" t="s">
        <v>98</v>
      </c>
      <c r="BM1040" t="s">
        <v>83</v>
      </c>
      <c r="BN1040" t="s">
        <v>83</v>
      </c>
      <c r="BO1040" t="s">
        <v>83</v>
      </c>
      <c r="BP1040">
        <v>0</v>
      </c>
      <c r="BQ1040">
        <v>0</v>
      </c>
      <c r="BR1040" t="s">
        <v>83</v>
      </c>
      <c r="BS1040" t="s">
        <v>83</v>
      </c>
      <c r="BT1040" t="s">
        <v>105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 t="s">
        <v>83</v>
      </c>
      <c r="CB1040" t="s">
        <v>83</v>
      </c>
      <c r="CC1040" t="s">
        <v>83</v>
      </c>
      <c r="CD1040">
        <v>0</v>
      </c>
      <c r="CE1040">
        <v>5</v>
      </c>
      <c r="CF1040">
        <v>2009</v>
      </c>
      <c r="CG1040" t="s">
        <v>110</v>
      </c>
      <c r="CH1040" t="s">
        <v>111</v>
      </c>
      <c r="CI1040" s="3">
        <v>97000</v>
      </c>
    </row>
    <row r="1041" spans="1:87" x14ac:dyDescent="0.3">
      <c r="A1041" s="1">
        <v>1040</v>
      </c>
      <c r="B1041">
        <v>180</v>
      </c>
      <c r="C1041" t="s">
        <v>142</v>
      </c>
      <c r="D1041">
        <v>21</v>
      </c>
      <c r="E1041" s="1">
        <v>1477</v>
      </c>
      <c r="F1041" s="2" t="s">
        <v>82</v>
      </c>
      <c r="G1041" s="1">
        <f t="shared" si="64"/>
        <v>1</v>
      </c>
      <c r="H1041" t="s">
        <v>83</v>
      </c>
      <c r="I1041" t="s">
        <v>84</v>
      </c>
      <c r="J1041" t="s">
        <v>85</v>
      </c>
      <c r="K1041" t="s">
        <v>86</v>
      </c>
      <c r="L1041" t="s">
        <v>87</v>
      </c>
      <c r="M1041" t="s">
        <v>88</v>
      </c>
      <c r="N1041" t="s">
        <v>178</v>
      </c>
      <c r="O1041" t="s">
        <v>90</v>
      </c>
      <c r="P1041" t="s">
        <v>90</v>
      </c>
      <c r="Q1041" t="s">
        <v>179</v>
      </c>
      <c r="R1041" t="s">
        <v>191</v>
      </c>
      <c r="S1041">
        <v>4</v>
      </c>
      <c r="T1041">
        <v>4</v>
      </c>
      <c r="U1041" s="2">
        <v>1970</v>
      </c>
      <c r="V1041" s="2">
        <v>1970</v>
      </c>
      <c r="W1041" s="1">
        <f t="shared" si="65"/>
        <v>52</v>
      </c>
      <c r="X1041" s="1">
        <f t="shared" si="66"/>
        <v>52</v>
      </c>
      <c r="Y1041" t="s">
        <v>93</v>
      </c>
      <c r="Z1041" t="s">
        <v>94</v>
      </c>
      <c r="AA1041" t="s">
        <v>180</v>
      </c>
      <c r="AB1041" t="s">
        <v>181</v>
      </c>
      <c r="AC1041" t="s">
        <v>117</v>
      </c>
      <c r="AE1041">
        <v>0</v>
      </c>
      <c r="AF1041" t="s">
        <v>98</v>
      </c>
      <c r="AG1041" t="s">
        <v>98</v>
      </c>
      <c r="AH1041" t="s">
        <v>118</v>
      </c>
      <c r="AI1041" s="1">
        <f>VLOOKUP('Housing Data Set'!AH1041, 'Look-Up Tab'!$B$3:$C$8,2,FALSE)</f>
        <v>2</v>
      </c>
      <c r="AJ1041" t="s">
        <v>97</v>
      </c>
      <c r="AK1041" t="s">
        <v>98</v>
      </c>
      <c r="AL1041" t="s">
        <v>130</v>
      </c>
      <c r="AM1041" t="s">
        <v>101</v>
      </c>
      <c r="AN1041">
        <v>509</v>
      </c>
      <c r="AO1041" t="s">
        <v>102</v>
      </c>
      <c r="AP1041">
        <v>0</v>
      </c>
      <c r="AQ1041">
        <v>121</v>
      </c>
      <c r="AR1041">
        <v>630</v>
      </c>
      <c r="AS1041" t="s">
        <v>103</v>
      </c>
      <c r="AT1041" t="s">
        <v>98</v>
      </c>
      <c r="AU1041" t="s">
        <v>105</v>
      </c>
      <c r="AV1041" t="s">
        <v>106</v>
      </c>
      <c r="AW1041">
        <v>630</v>
      </c>
      <c r="AX1041">
        <v>0</v>
      </c>
      <c r="AY1041">
        <v>0</v>
      </c>
      <c r="AZ1041">
        <v>630</v>
      </c>
      <c r="BA1041">
        <v>1</v>
      </c>
      <c r="BB1041">
        <v>0</v>
      </c>
      <c r="BC1041">
        <v>1</v>
      </c>
      <c r="BD1041">
        <v>0</v>
      </c>
      <c r="BE1041">
        <v>1</v>
      </c>
      <c r="BF1041">
        <v>1</v>
      </c>
      <c r="BG1041" t="s">
        <v>98</v>
      </c>
      <c r="BH1041" s="1">
        <v>3</v>
      </c>
      <c r="BI1041" t="s">
        <v>107</v>
      </c>
      <c r="BJ1041" s="2">
        <v>0</v>
      </c>
      <c r="BK1041" s="1">
        <f t="shared" si="67"/>
        <v>0</v>
      </c>
      <c r="BL1041" t="s">
        <v>83</v>
      </c>
      <c r="BM1041" t="s">
        <v>108</v>
      </c>
      <c r="BN1041">
        <v>1970</v>
      </c>
      <c r="BO1041" t="s">
        <v>102</v>
      </c>
      <c r="BP1041">
        <v>1</v>
      </c>
      <c r="BQ1041">
        <v>286</v>
      </c>
      <c r="BR1041" t="s">
        <v>98</v>
      </c>
      <c r="BS1041" t="s">
        <v>98</v>
      </c>
      <c r="BT1041" t="s">
        <v>105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 t="s">
        <v>83</v>
      </c>
      <c r="CB1041" t="s">
        <v>83</v>
      </c>
      <c r="CC1041" t="s">
        <v>83</v>
      </c>
      <c r="CD1041">
        <v>0</v>
      </c>
      <c r="CE1041">
        <v>4</v>
      </c>
      <c r="CF1041">
        <v>2009</v>
      </c>
      <c r="CG1041" t="s">
        <v>110</v>
      </c>
      <c r="CH1041" t="s">
        <v>111</v>
      </c>
      <c r="CI1041" s="3">
        <v>80000</v>
      </c>
    </row>
    <row r="1042" spans="1:87" x14ac:dyDescent="0.3">
      <c r="A1042" s="1">
        <v>1041</v>
      </c>
      <c r="B1042">
        <v>20</v>
      </c>
      <c r="C1042" t="s">
        <v>81</v>
      </c>
      <c r="D1042">
        <v>88</v>
      </c>
      <c r="E1042" s="1">
        <v>13125</v>
      </c>
      <c r="F1042" s="2" t="s">
        <v>82</v>
      </c>
      <c r="G1042" s="1">
        <f t="shared" si="64"/>
        <v>1</v>
      </c>
      <c r="H1042" t="s">
        <v>83</v>
      </c>
      <c r="I1042" t="s">
        <v>84</v>
      </c>
      <c r="J1042" t="s">
        <v>85</v>
      </c>
      <c r="K1042" t="s">
        <v>86</v>
      </c>
      <c r="L1042" t="s">
        <v>122</v>
      </c>
      <c r="M1042" t="s">
        <v>88</v>
      </c>
      <c r="N1042" t="s">
        <v>151</v>
      </c>
      <c r="O1042" t="s">
        <v>90</v>
      </c>
      <c r="P1042" t="s">
        <v>90</v>
      </c>
      <c r="Q1042" t="s">
        <v>91</v>
      </c>
      <c r="R1042" t="s">
        <v>115</v>
      </c>
      <c r="S1042">
        <v>5</v>
      </c>
      <c r="T1042">
        <v>4</v>
      </c>
      <c r="U1042" s="2">
        <v>1957</v>
      </c>
      <c r="V1042" s="2">
        <v>2000</v>
      </c>
      <c r="W1042" s="1">
        <f t="shared" si="65"/>
        <v>65</v>
      </c>
      <c r="X1042" s="1">
        <f t="shared" si="66"/>
        <v>22</v>
      </c>
      <c r="Y1042" t="s">
        <v>93</v>
      </c>
      <c r="Z1042" t="s">
        <v>94</v>
      </c>
      <c r="AA1042" t="s">
        <v>124</v>
      </c>
      <c r="AB1042" t="s">
        <v>124</v>
      </c>
      <c r="AC1042" t="s">
        <v>207</v>
      </c>
      <c r="AE1042">
        <v>67</v>
      </c>
      <c r="AF1042" t="s">
        <v>98</v>
      </c>
      <c r="AG1042" t="s">
        <v>98</v>
      </c>
      <c r="AH1042" t="s">
        <v>118</v>
      </c>
      <c r="AI1042" s="1">
        <f>VLOOKUP('Housing Data Set'!AH1042, 'Look-Up Tab'!$B$3:$C$8,2,FALSE)</f>
        <v>2</v>
      </c>
      <c r="AJ1042" t="s">
        <v>98</v>
      </c>
      <c r="AK1042" t="s">
        <v>98</v>
      </c>
      <c r="AL1042" t="s">
        <v>100</v>
      </c>
      <c r="AM1042" t="s">
        <v>153</v>
      </c>
      <c r="AN1042">
        <v>168</v>
      </c>
      <c r="AO1042" t="s">
        <v>141</v>
      </c>
      <c r="AP1042">
        <v>682</v>
      </c>
      <c r="AQ1042">
        <v>284</v>
      </c>
      <c r="AR1042">
        <v>1134</v>
      </c>
      <c r="AS1042" t="s">
        <v>103</v>
      </c>
      <c r="AT1042" t="s">
        <v>104</v>
      </c>
      <c r="AU1042" t="s">
        <v>105</v>
      </c>
      <c r="AV1042" t="s">
        <v>106</v>
      </c>
      <c r="AW1042">
        <v>1803</v>
      </c>
      <c r="AX1042">
        <v>0</v>
      </c>
      <c r="AY1042">
        <v>0</v>
      </c>
      <c r="AZ1042">
        <v>1803</v>
      </c>
      <c r="BA1042">
        <v>1</v>
      </c>
      <c r="BB1042">
        <v>0</v>
      </c>
      <c r="BC1042">
        <v>2</v>
      </c>
      <c r="BD1042">
        <v>0</v>
      </c>
      <c r="BE1042">
        <v>3</v>
      </c>
      <c r="BF1042">
        <v>1</v>
      </c>
      <c r="BG1042" t="s">
        <v>98</v>
      </c>
      <c r="BH1042" s="1">
        <v>8</v>
      </c>
      <c r="BI1042" t="s">
        <v>221</v>
      </c>
      <c r="BJ1042" s="2">
        <v>1</v>
      </c>
      <c r="BK1042" s="1">
        <f t="shared" si="67"/>
        <v>1</v>
      </c>
      <c r="BL1042" t="s">
        <v>98</v>
      </c>
      <c r="BM1042" t="s">
        <v>108</v>
      </c>
      <c r="BN1042">
        <v>1957</v>
      </c>
      <c r="BO1042" t="s">
        <v>109</v>
      </c>
      <c r="BP1042">
        <v>2</v>
      </c>
      <c r="BQ1042">
        <v>484</v>
      </c>
      <c r="BR1042" t="s">
        <v>98</v>
      </c>
      <c r="BS1042" t="s">
        <v>98</v>
      </c>
      <c r="BT1042" t="s">
        <v>105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 t="s">
        <v>83</v>
      </c>
      <c r="CB1042" t="s">
        <v>165</v>
      </c>
      <c r="CC1042" t="s">
        <v>83</v>
      </c>
      <c r="CD1042">
        <v>0</v>
      </c>
      <c r="CE1042">
        <v>1</v>
      </c>
      <c r="CF1042">
        <v>2006</v>
      </c>
      <c r="CG1042" t="s">
        <v>110</v>
      </c>
      <c r="CH1042" t="s">
        <v>111</v>
      </c>
      <c r="CI1042" s="3">
        <v>155000</v>
      </c>
    </row>
    <row r="1043" spans="1:87" x14ac:dyDescent="0.3">
      <c r="A1043" s="1">
        <v>1042</v>
      </c>
      <c r="B1043">
        <v>60</v>
      </c>
      <c r="C1043" t="s">
        <v>81</v>
      </c>
      <c r="D1043" t="s">
        <v>83</v>
      </c>
      <c r="E1043" s="1">
        <v>9130</v>
      </c>
      <c r="F1043" s="2" t="s">
        <v>82</v>
      </c>
      <c r="G1043" s="1">
        <f t="shared" si="64"/>
        <v>1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88</v>
      </c>
      <c r="N1043" t="s">
        <v>138</v>
      </c>
      <c r="O1043" t="s">
        <v>114</v>
      </c>
      <c r="P1043" t="s">
        <v>90</v>
      </c>
      <c r="Q1043" t="s">
        <v>91</v>
      </c>
      <c r="R1043" t="s">
        <v>92</v>
      </c>
      <c r="S1043">
        <v>6</v>
      </c>
      <c r="T1043">
        <v>8</v>
      </c>
      <c r="U1043" s="2">
        <v>1966</v>
      </c>
      <c r="V1043" s="2">
        <v>2000</v>
      </c>
      <c r="W1043" s="1">
        <f t="shared" si="65"/>
        <v>56</v>
      </c>
      <c r="X1043" s="1">
        <f t="shared" si="66"/>
        <v>22</v>
      </c>
      <c r="Y1043" t="s">
        <v>152</v>
      </c>
      <c r="Z1043" t="s">
        <v>94</v>
      </c>
      <c r="AA1043" t="s">
        <v>140</v>
      </c>
      <c r="AB1043" t="s">
        <v>140</v>
      </c>
      <c r="AC1043" t="s">
        <v>96</v>
      </c>
      <c r="AE1043">
        <v>252</v>
      </c>
      <c r="AF1043" t="s">
        <v>98</v>
      </c>
      <c r="AG1043" t="s">
        <v>98</v>
      </c>
      <c r="AH1043" t="s">
        <v>118</v>
      </c>
      <c r="AI1043" s="1">
        <f>VLOOKUP('Housing Data Set'!AH1043, 'Look-Up Tab'!$B$3:$C$8,2,FALSE)</f>
        <v>2</v>
      </c>
      <c r="AJ1043" t="s">
        <v>98</v>
      </c>
      <c r="AK1043" t="s">
        <v>98</v>
      </c>
      <c r="AL1043" t="s">
        <v>100</v>
      </c>
      <c r="AM1043" t="s">
        <v>101</v>
      </c>
      <c r="AN1043">
        <v>400</v>
      </c>
      <c r="AO1043" t="s">
        <v>153</v>
      </c>
      <c r="AP1043">
        <v>64</v>
      </c>
      <c r="AQ1043">
        <v>336</v>
      </c>
      <c r="AR1043">
        <v>800</v>
      </c>
      <c r="AS1043" t="s">
        <v>103</v>
      </c>
      <c r="AT1043" t="s">
        <v>97</v>
      </c>
      <c r="AU1043" t="s">
        <v>105</v>
      </c>
      <c r="AV1043" t="s">
        <v>106</v>
      </c>
      <c r="AW1043">
        <v>800</v>
      </c>
      <c r="AX1043">
        <v>832</v>
      </c>
      <c r="AY1043">
        <v>0</v>
      </c>
      <c r="AZ1043">
        <v>1632</v>
      </c>
      <c r="BA1043">
        <v>0</v>
      </c>
      <c r="BB1043">
        <v>1</v>
      </c>
      <c r="BC1043">
        <v>1</v>
      </c>
      <c r="BD1043">
        <v>1</v>
      </c>
      <c r="BE1043">
        <v>4</v>
      </c>
      <c r="BF1043">
        <v>1</v>
      </c>
      <c r="BG1043" t="s">
        <v>97</v>
      </c>
      <c r="BH1043" s="1">
        <v>7</v>
      </c>
      <c r="BI1043" t="s">
        <v>107</v>
      </c>
      <c r="BJ1043" s="2">
        <v>0</v>
      </c>
      <c r="BK1043" s="1">
        <f t="shared" si="67"/>
        <v>0</v>
      </c>
      <c r="BL1043" t="s">
        <v>83</v>
      </c>
      <c r="BM1043" t="s">
        <v>108</v>
      </c>
      <c r="BN1043">
        <v>1966</v>
      </c>
      <c r="BO1043" t="s">
        <v>102</v>
      </c>
      <c r="BP1043">
        <v>2</v>
      </c>
      <c r="BQ1043">
        <v>484</v>
      </c>
      <c r="BR1043" t="s">
        <v>98</v>
      </c>
      <c r="BS1043" t="s">
        <v>98</v>
      </c>
      <c r="BT1043" t="s">
        <v>105</v>
      </c>
      <c r="BU1043">
        <v>0</v>
      </c>
      <c r="BV1043">
        <v>40</v>
      </c>
      <c r="BW1043">
        <v>0</v>
      </c>
      <c r="BX1043">
        <v>0</v>
      </c>
      <c r="BY1043">
        <v>0</v>
      </c>
      <c r="BZ1043">
        <v>0</v>
      </c>
      <c r="CA1043" t="s">
        <v>83</v>
      </c>
      <c r="CB1043" t="s">
        <v>83</v>
      </c>
      <c r="CC1043" t="s">
        <v>83</v>
      </c>
      <c r="CD1043">
        <v>0</v>
      </c>
      <c r="CE1043">
        <v>7</v>
      </c>
      <c r="CF1043">
        <v>2008</v>
      </c>
      <c r="CG1043" t="s">
        <v>110</v>
      </c>
      <c r="CH1043" t="s">
        <v>111</v>
      </c>
      <c r="CI1043" s="3">
        <v>173000</v>
      </c>
    </row>
    <row r="1044" spans="1:87" x14ac:dyDescent="0.3">
      <c r="A1044" s="1">
        <v>1043</v>
      </c>
      <c r="B1044">
        <v>120</v>
      </c>
      <c r="C1044" t="s">
        <v>81</v>
      </c>
      <c r="D1044">
        <v>34</v>
      </c>
      <c r="E1044" s="1">
        <v>5381</v>
      </c>
      <c r="F1044" s="2" t="s">
        <v>82</v>
      </c>
      <c r="G1044" s="1">
        <f t="shared" si="64"/>
        <v>1</v>
      </c>
      <c r="H1044" t="s">
        <v>83</v>
      </c>
      <c r="I1044" t="s">
        <v>120</v>
      </c>
      <c r="J1044" t="s">
        <v>85</v>
      </c>
      <c r="K1044" t="s">
        <v>86</v>
      </c>
      <c r="L1044" t="s">
        <v>87</v>
      </c>
      <c r="M1044" t="s">
        <v>88</v>
      </c>
      <c r="N1044" t="s">
        <v>154</v>
      </c>
      <c r="O1044" t="s">
        <v>90</v>
      </c>
      <c r="P1044" t="s">
        <v>90</v>
      </c>
      <c r="Q1044" t="s">
        <v>198</v>
      </c>
      <c r="R1044" t="s">
        <v>115</v>
      </c>
      <c r="S1044">
        <v>6</v>
      </c>
      <c r="T1044">
        <v>5</v>
      </c>
      <c r="U1044" s="2">
        <v>2005</v>
      </c>
      <c r="V1044" s="2">
        <v>2005</v>
      </c>
      <c r="W1044" s="1">
        <f t="shared" si="65"/>
        <v>17</v>
      </c>
      <c r="X1044" s="1">
        <f t="shared" si="66"/>
        <v>17</v>
      </c>
      <c r="Y1044" t="s">
        <v>93</v>
      </c>
      <c r="Z1044" t="s">
        <v>94</v>
      </c>
      <c r="AA1044" t="s">
        <v>95</v>
      </c>
      <c r="AB1044" t="s">
        <v>95</v>
      </c>
      <c r="AC1044" t="s">
        <v>137</v>
      </c>
      <c r="AE1044">
        <v>135</v>
      </c>
      <c r="AF1044" t="s">
        <v>97</v>
      </c>
      <c r="AG1044" t="s">
        <v>98</v>
      </c>
      <c r="AH1044" t="s">
        <v>99</v>
      </c>
      <c r="AI1044" s="1">
        <f>VLOOKUP('Housing Data Set'!AH1044, 'Look-Up Tab'!$B$3:$C$8,2,FALSE)</f>
        <v>3</v>
      </c>
      <c r="AJ1044" t="s">
        <v>97</v>
      </c>
      <c r="AK1044" t="s">
        <v>98</v>
      </c>
      <c r="AL1044" t="s">
        <v>130</v>
      </c>
      <c r="AM1044" t="s">
        <v>119</v>
      </c>
      <c r="AN1044">
        <v>900</v>
      </c>
      <c r="AO1044" t="s">
        <v>102</v>
      </c>
      <c r="AP1044">
        <v>0</v>
      </c>
      <c r="AQ1044">
        <v>406</v>
      </c>
      <c r="AR1044">
        <v>1306</v>
      </c>
      <c r="AS1044" t="s">
        <v>103</v>
      </c>
      <c r="AT1044" t="s">
        <v>104</v>
      </c>
      <c r="AU1044" t="s">
        <v>105</v>
      </c>
      <c r="AV1044" t="s">
        <v>106</v>
      </c>
      <c r="AW1044">
        <v>1306</v>
      </c>
      <c r="AX1044">
        <v>0</v>
      </c>
      <c r="AY1044">
        <v>0</v>
      </c>
      <c r="AZ1044">
        <v>1306</v>
      </c>
      <c r="BA1044">
        <v>1</v>
      </c>
      <c r="BB1044">
        <v>0</v>
      </c>
      <c r="BC1044">
        <v>2</v>
      </c>
      <c r="BD1044">
        <v>0</v>
      </c>
      <c r="BE1044">
        <v>1</v>
      </c>
      <c r="BF1044">
        <v>1</v>
      </c>
      <c r="BG1044" t="s">
        <v>97</v>
      </c>
      <c r="BH1044" s="1">
        <v>5</v>
      </c>
      <c r="BI1044" t="s">
        <v>107</v>
      </c>
      <c r="BJ1044" s="2">
        <v>1</v>
      </c>
      <c r="BK1044" s="1">
        <f t="shared" si="67"/>
        <v>1</v>
      </c>
      <c r="BL1044" t="s">
        <v>97</v>
      </c>
      <c r="BM1044" t="s">
        <v>108</v>
      </c>
      <c r="BN1044">
        <v>2005</v>
      </c>
      <c r="BO1044" t="s">
        <v>109</v>
      </c>
      <c r="BP1044">
        <v>2</v>
      </c>
      <c r="BQ1044">
        <v>624</v>
      </c>
      <c r="BR1044" t="s">
        <v>98</v>
      </c>
      <c r="BS1044" t="s">
        <v>98</v>
      </c>
      <c r="BT1044" t="s">
        <v>105</v>
      </c>
      <c r="BU1044">
        <v>170</v>
      </c>
      <c r="BV1044">
        <v>63</v>
      </c>
      <c r="BW1044">
        <v>0</v>
      </c>
      <c r="BX1044">
        <v>0</v>
      </c>
      <c r="BY1044">
        <v>0</v>
      </c>
      <c r="BZ1044">
        <v>0</v>
      </c>
      <c r="CA1044" t="s">
        <v>83</v>
      </c>
      <c r="CB1044" t="s">
        <v>83</v>
      </c>
      <c r="CC1044" t="s">
        <v>83</v>
      </c>
      <c r="CD1044">
        <v>0</v>
      </c>
      <c r="CE1044">
        <v>8</v>
      </c>
      <c r="CF1044">
        <v>2009</v>
      </c>
      <c r="CG1044" t="s">
        <v>110</v>
      </c>
      <c r="CH1044" t="s">
        <v>111</v>
      </c>
      <c r="CI1044" s="3">
        <v>196000</v>
      </c>
    </row>
    <row r="1045" spans="1:87" x14ac:dyDescent="0.3">
      <c r="A1045" s="1">
        <v>1044</v>
      </c>
      <c r="B1045">
        <v>60</v>
      </c>
      <c r="C1045" t="s">
        <v>81</v>
      </c>
      <c r="D1045">
        <v>86</v>
      </c>
      <c r="E1045" s="1">
        <v>11839</v>
      </c>
      <c r="F1045" s="2" t="s">
        <v>82</v>
      </c>
      <c r="G1045" s="1">
        <f t="shared" si="64"/>
        <v>1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88</v>
      </c>
      <c r="N1045" t="s">
        <v>170</v>
      </c>
      <c r="O1045" t="s">
        <v>90</v>
      </c>
      <c r="P1045" t="s">
        <v>90</v>
      </c>
      <c r="Q1045" t="s">
        <v>91</v>
      </c>
      <c r="R1045" t="s">
        <v>92</v>
      </c>
      <c r="S1045">
        <v>7</v>
      </c>
      <c r="T1045">
        <v>5</v>
      </c>
      <c r="U1045" s="2">
        <v>1990</v>
      </c>
      <c r="V1045" s="2">
        <v>1990</v>
      </c>
      <c r="W1045" s="1">
        <f t="shared" si="65"/>
        <v>32</v>
      </c>
      <c r="X1045" s="1">
        <f t="shared" si="66"/>
        <v>32</v>
      </c>
      <c r="Y1045" t="s">
        <v>152</v>
      </c>
      <c r="Z1045" t="s">
        <v>94</v>
      </c>
      <c r="AA1045" t="s">
        <v>140</v>
      </c>
      <c r="AB1045" t="s">
        <v>140</v>
      </c>
      <c r="AC1045" t="s">
        <v>96</v>
      </c>
      <c r="AE1045">
        <v>99</v>
      </c>
      <c r="AF1045" t="s">
        <v>98</v>
      </c>
      <c r="AG1045" t="s">
        <v>98</v>
      </c>
      <c r="AH1045" t="s">
        <v>99</v>
      </c>
      <c r="AI1045" s="1">
        <f>VLOOKUP('Housing Data Set'!AH1045, 'Look-Up Tab'!$B$3:$C$8,2,FALSE)</f>
        <v>3</v>
      </c>
      <c r="AJ1045" t="s">
        <v>97</v>
      </c>
      <c r="AK1045" t="s">
        <v>98</v>
      </c>
      <c r="AL1045" t="s">
        <v>100</v>
      </c>
      <c r="AM1045" t="s">
        <v>101</v>
      </c>
      <c r="AN1045">
        <v>1085</v>
      </c>
      <c r="AO1045" t="s">
        <v>102</v>
      </c>
      <c r="AP1045">
        <v>0</v>
      </c>
      <c r="AQ1045">
        <v>390</v>
      </c>
      <c r="AR1045">
        <v>1475</v>
      </c>
      <c r="AS1045" t="s">
        <v>103</v>
      </c>
      <c r="AT1045" t="s">
        <v>104</v>
      </c>
      <c r="AU1045" t="s">
        <v>105</v>
      </c>
      <c r="AV1045" t="s">
        <v>106</v>
      </c>
      <c r="AW1045">
        <v>1532</v>
      </c>
      <c r="AX1045">
        <v>797</v>
      </c>
      <c r="AY1045">
        <v>0</v>
      </c>
      <c r="AZ1045">
        <v>2329</v>
      </c>
      <c r="BA1045">
        <v>1</v>
      </c>
      <c r="BB1045">
        <v>0</v>
      </c>
      <c r="BC1045">
        <v>2</v>
      </c>
      <c r="BD1045">
        <v>1</v>
      </c>
      <c r="BE1045">
        <v>4</v>
      </c>
      <c r="BF1045">
        <v>1</v>
      </c>
      <c r="BG1045" t="s">
        <v>97</v>
      </c>
      <c r="BH1045" s="1">
        <v>10</v>
      </c>
      <c r="BI1045" t="s">
        <v>107</v>
      </c>
      <c r="BJ1045" s="2">
        <v>1</v>
      </c>
      <c r="BK1045" s="1">
        <f t="shared" si="67"/>
        <v>1</v>
      </c>
      <c r="BL1045" t="s">
        <v>104</v>
      </c>
      <c r="BM1045" t="s">
        <v>108</v>
      </c>
      <c r="BN1045">
        <v>1990</v>
      </c>
      <c r="BO1045" t="s">
        <v>102</v>
      </c>
      <c r="BP1045">
        <v>2</v>
      </c>
      <c r="BQ1045">
        <v>514</v>
      </c>
      <c r="BR1045" t="s">
        <v>98</v>
      </c>
      <c r="BS1045" t="s">
        <v>98</v>
      </c>
      <c r="BT1045" t="s">
        <v>105</v>
      </c>
      <c r="BU1045">
        <v>192</v>
      </c>
      <c r="BV1045">
        <v>121</v>
      </c>
      <c r="BW1045">
        <v>0</v>
      </c>
      <c r="BX1045">
        <v>0</v>
      </c>
      <c r="BY1045">
        <v>0</v>
      </c>
      <c r="BZ1045">
        <v>0</v>
      </c>
      <c r="CA1045" t="s">
        <v>83</v>
      </c>
      <c r="CB1045" t="s">
        <v>83</v>
      </c>
      <c r="CC1045" t="s">
        <v>83</v>
      </c>
      <c r="CD1045">
        <v>0</v>
      </c>
      <c r="CE1045">
        <v>5</v>
      </c>
      <c r="CF1045">
        <v>2008</v>
      </c>
      <c r="CG1045" t="s">
        <v>110</v>
      </c>
      <c r="CH1045" t="s">
        <v>111</v>
      </c>
      <c r="CI1045" s="3">
        <v>262280</v>
      </c>
    </row>
    <row r="1046" spans="1:87" x14ac:dyDescent="0.3">
      <c r="A1046" s="1">
        <v>1045</v>
      </c>
      <c r="B1046">
        <v>20</v>
      </c>
      <c r="C1046" t="s">
        <v>81</v>
      </c>
      <c r="D1046">
        <v>80</v>
      </c>
      <c r="E1046" s="1">
        <v>9600</v>
      </c>
      <c r="F1046" s="2" t="s">
        <v>82</v>
      </c>
      <c r="G1046" s="1">
        <f t="shared" si="64"/>
        <v>1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88</v>
      </c>
      <c r="N1046" t="s">
        <v>138</v>
      </c>
      <c r="O1046" t="s">
        <v>139</v>
      </c>
      <c r="P1046" t="s">
        <v>90</v>
      </c>
      <c r="Q1046" t="s">
        <v>91</v>
      </c>
      <c r="R1046" t="s">
        <v>115</v>
      </c>
      <c r="S1046">
        <v>8</v>
      </c>
      <c r="T1046">
        <v>5</v>
      </c>
      <c r="U1046" s="2">
        <v>1981</v>
      </c>
      <c r="V1046" s="2">
        <v>1981</v>
      </c>
      <c r="W1046" s="1">
        <f t="shared" si="65"/>
        <v>41</v>
      </c>
      <c r="X1046" s="1">
        <f t="shared" si="66"/>
        <v>41</v>
      </c>
      <c r="Y1046" t="s">
        <v>152</v>
      </c>
      <c r="Z1046" t="s">
        <v>196</v>
      </c>
      <c r="AA1046" t="s">
        <v>96</v>
      </c>
      <c r="AB1046" t="s">
        <v>96</v>
      </c>
      <c r="AC1046" t="s">
        <v>117</v>
      </c>
      <c r="AE1046">
        <v>0</v>
      </c>
      <c r="AF1046" t="s">
        <v>97</v>
      </c>
      <c r="AG1046" t="s">
        <v>98</v>
      </c>
      <c r="AH1046" t="s">
        <v>99</v>
      </c>
      <c r="AI1046" s="1">
        <f>VLOOKUP('Housing Data Set'!AH1046, 'Look-Up Tab'!$B$3:$C$8,2,FALSE)</f>
        <v>3</v>
      </c>
      <c r="AJ1046" t="s">
        <v>97</v>
      </c>
      <c r="AK1046" t="s">
        <v>98</v>
      </c>
      <c r="AL1046" t="s">
        <v>100</v>
      </c>
      <c r="AM1046" t="s">
        <v>119</v>
      </c>
      <c r="AN1046">
        <v>1104</v>
      </c>
      <c r="AO1046" t="s">
        <v>102</v>
      </c>
      <c r="AP1046">
        <v>0</v>
      </c>
      <c r="AQ1046">
        <v>1420</v>
      </c>
      <c r="AR1046">
        <v>2524</v>
      </c>
      <c r="AS1046" t="s">
        <v>103</v>
      </c>
      <c r="AT1046" t="s">
        <v>98</v>
      </c>
      <c r="AU1046" t="s">
        <v>105</v>
      </c>
      <c r="AV1046" t="s">
        <v>106</v>
      </c>
      <c r="AW1046">
        <v>2524</v>
      </c>
      <c r="AX1046">
        <v>0</v>
      </c>
      <c r="AY1046">
        <v>0</v>
      </c>
      <c r="AZ1046">
        <v>2524</v>
      </c>
      <c r="BA1046">
        <v>1</v>
      </c>
      <c r="BB1046">
        <v>0</v>
      </c>
      <c r="BC1046">
        <v>2</v>
      </c>
      <c r="BD1046">
        <v>1</v>
      </c>
      <c r="BE1046">
        <v>4</v>
      </c>
      <c r="BF1046">
        <v>1</v>
      </c>
      <c r="BG1046" t="s">
        <v>97</v>
      </c>
      <c r="BH1046" s="1">
        <v>9</v>
      </c>
      <c r="BI1046" t="s">
        <v>107</v>
      </c>
      <c r="BJ1046" s="2">
        <v>1</v>
      </c>
      <c r="BK1046" s="1">
        <f t="shared" si="67"/>
        <v>1</v>
      </c>
      <c r="BL1046" t="s">
        <v>97</v>
      </c>
      <c r="BM1046" t="s">
        <v>108</v>
      </c>
      <c r="BN1046">
        <v>1981</v>
      </c>
      <c r="BO1046" t="s">
        <v>157</v>
      </c>
      <c r="BP1046">
        <v>2</v>
      </c>
      <c r="BQ1046">
        <v>542</v>
      </c>
      <c r="BR1046" t="s">
        <v>98</v>
      </c>
      <c r="BS1046" t="s">
        <v>98</v>
      </c>
      <c r="BT1046" t="s">
        <v>105</v>
      </c>
      <c r="BU1046">
        <v>474</v>
      </c>
      <c r="BV1046">
        <v>120</v>
      </c>
      <c r="BW1046">
        <v>0</v>
      </c>
      <c r="BX1046">
        <v>0</v>
      </c>
      <c r="BY1046">
        <v>0</v>
      </c>
      <c r="BZ1046">
        <v>0</v>
      </c>
      <c r="CA1046" t="s">
        <v>83</v>
      </c>
      <c r="CB1046" t="s">
        <v>134</v>
      </c>
      <c r="CC1046" t="s">
        <v>83</v>
      </c>
      <c r="CD1046">
        <v>0</v>
      </c>
      <c r="CE1046">
        <v>7</v>
      </c>
      <c r="CF1046">
        <v>2009</v>
      </c>
      <c r="CG1046" t="s">
        <v>110</v>
      </c>
      <c r="CH1046" t="s">
        <v>111</v>
      </c>
      <c r="CI1046" s="3">
        <v>278000</v>
      </c>
    </row>
    <row r="1047" spans="1:87" x14ac:dyDescent="0.3">
      <c r="A1047" s="1">
        <v>1046</v>
      </c>
      <c r="B1047">
        <v>20</v>
      </c>
      <c r="C1047" t="s">
        <v>81</v>
      </c>
      <c r="D1047" t="s">
        <v>83</v>
      </c>
      <c r="E1047" s="1">
        <v>13680</v>
      </c>
      <c r="F1047" s="2" t="s">
        <v>82</v>
      </c>
      <c r="G1047" s="1">
        <f t="shared" si="64"/>
        <v>1</v>
      </c>
      <c r="H1047" t="s">
        <v>83</v>
      </c>
      <c r="I1047" t="s">
        <v>120</v>
      </c>
      <c r="J1047" t="s">
        <v>85</v>
      </c>
      <c r="K1047" t="s">
        <v>86</v>
      </c>
      <c r="L1047" t="s">
        <v>166</v>
      </c>
      <c r="M1047" t="s">
        <v>88</v>
      </c>
      <c r="N1047" t="s">
        <v>185</v>
      </c>
      <c r="O1047" t="s">
        <v>90</v>
      </c>
      <c r="P1047" t="s">
        <v>90</v>
      </c>
      <c r="Q1047" t="s">
        <v>91</v>
      </c>
      <c r="R1047" t="s">
        <v>115</v>
      </c>
      <c r="S1047">
        <v>3</v>
      </c>
      <c r="T1047">
        <v>5</v>
      </c>
      <c r="U1047" s="2">
        <v>1955</v>
      </c>
      <c r="V1047" s="2">
        <v>1955</v>
      </c>
      <c r="W1047" s="1">
        <f t="shared" si="65"/>
        <v>67</v>
      </c>
      <c r="X1047" s="1">
        <f t="shared" si="66"/>
        <v>67</v>
      </c>
      <c r="Y1047" t="s">
        <v>152</v>
      </c>
      <c r="Z1047" t="s">
        <v>94</v>
      </c>
      <c r="AA1047" t="s">
        <v>96</v>
      </c>
      <c r="AB1047" t="s">
        <v>124</v>
      </c>
      <c r="AC1047" t="s">
        <v>117</v>
      </c>
      <c r="AE1047">
        <v>0</v>
      </c>
      <c r="AF1047" t="s">
        <v>98</v>
      </c>
      <c r="AG1047" t="s">
        <v>98</v>
      </c>
      <c r="AH1047" t="s">
        <v>168</v>
      </c>
      <c r="AI1047" s="1">
        <f>VLOOKUP('Housing Data Set'!AH1047, 'Look-Up Tab'!$B$3:$C$8,2,FALSE)</f>
        <v>4</v>
      </c>
      <c r="AJ1047" t="s">
        <v>83</v>
      </c>
      <c r="AK1047" t="s">
        <v>83</v>
      </c>
      <c r="AL1047" t="s">
        <v>83</v>
      </c>
      <c r="AM1047" t="s">
        <v>83</v>
      </c>
      <c r="AN1047">
        <v>0</v>
      </c>
      <c r="AO1047" t="s">
        <v>83</v>
      </c>
      <c r="AP1047">
        <v>0</v>
      </c>
      <c r="AQ1047">
        <v>0</v>
      </c>
      <c r="AR1047">
        <v>0</v>
      </c>
      <c r="AS1047" t="s">
        <v>103</v>
      </c>
      <c r="AT1047" t="s">
        <v>104</v>
      </c>
      <c r="AU1047" t="s">
        <v>105</v>
      </c>
      <c r="AV1047" t="s">
        <v>164</v>
      </c>
      <c r="AW1047">
        <v>1733</v>
      </c>
      <c r="AX1047">
        <v>0</v>
      </c>
      <c r="AY1047">
        <v>0</v>
      </c>
      <c r="AZ1047">
        <v>1733</v>
      </c>
      <c r="BA1047">
        <v>0</v>
      </c>
      <c r="BB1047">
        <v>0</v>
      </c>
      <c r="BC1047">
        <v>2</v>
      </c>
      <c r="BD1047">
        <v>0</v>
      </c>
      <c r="BE1047">
        <v>4</v>
      </c>
      <c r="BF1047">
        <v>1</v>
      </c>
      <c r="BG1047" t="s">
        <v>98</v>
      </c>
      <c r="BH1047" s="1">
        <v>8</v>
      </c>
      <c r="BI1047" t="s">
        <v>224</v>
      </c>
      <c r="BJ1047" s="2">
        <v>1</v>
      </c>
      <c r="BK1047" s="1">
        <f t="shared" si="67"/>
        <v>1</v>
      </c>
      <c r="BL1047" t="s">
        <v>97</v>
      </c>
      <c r="BM1047" t="s">
        <v>108</v>
      </c>
      <c r="BN1047">
        <v>1955</v>
      </c>
      <c r="BO1047" t="s">
        <v>102</v>
      </c>
      <c r="BP1047">
        <v>2</v>
      </c>
      <c r="BQ1047">
        <v>452</v>
      </c>
      <c r="BR1047" t="s">
        <v>98</v>
      </c>
      <c r="BS1047" t="s">
        <v>98</v>
      </c>
      <c r="BT1047" t="s">
        <v>105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 t="s">
        <v>83</v>
      </c>
      <c r="CB1047" t="s">
        <v>83</v>
      </c>
      <c r="CC1047" t="s">
        <v>83</v>
      </c>
      <c r="CD1047">
        <v>0</v>
      </c>
      <c r="CE1047">
        <v>6</v>
      </c>
      <c r="CF1047">
        <v>2009</v>
      </c>
      <c r="CG1047" t="s">
        <v>110</v>
      </c>
      <c r="CH1047" t="s">
        <v>111</v>
      </c>
      <c r="CI1047" s="3">
        <v>139600</v>
      </c>
    </row>
    <row r="1048" spans="1:87" x14ac:dyDescent="0.3">
      <c r="A1048" s="1">
        <v>1047</v>
      </c>
      <c r="B1048">
        <v>60</v>
      </c>
      <c r="C1048" t="s">
        <v>81</v>
      </c>
      <c r="D1048">
        <v>85</v>
      </c>
      <c r="E1048" s="1">
        <v>16056</v>
      </c>
      <c r="F1048" s="2" t="s">
        <v>82</v>
      </c>
      <c r="G1048" s="1">
        <f t="shared" si="64"/>
        <v>1</v>
      </c>
      <c r="H1048" t="s">
        <v>83</v>
      </c>
      <c r="I1048" t="s">
        <v>120</v>
      </c>
      <c r="J1048" t="s">
        <v>85</v>
      </c>
      <c r="K1048" t="s">
        <v>86</v>
      </c>
      <c r="L1048" t="s">
        <v>87</v>
      </c>
      <c r="M1048" t="s">
        <v>88</v>
      </c>
      <c r="N1048" t="s">
        <v>200</v>
      </c>
      <c r="O1048" t="s">
        <v>90</v>
      </c>
      <c r="P1048" t="s">
        <v>90</v>
      </c>
      <c r="Q1048" t="s">
        <v>91</v>
      </c>
      <c r="R1048" t="s">
        <v>92</v>
      </c>
      <c r="S1048">
        <v>9</v>
      </c>
      <c r="T1048">
        <v>5</v>
      </c>
      <c r="U1048" s="2">
        <v>2005</v>
      </c>
      <c r="V1048" s="2">
        <v>2006</v>
      </c>
      <c r="W1048" s="1">
        <f t="shared" si="65"/>
        <v>17</v>
      </c>
      <c r="X1048" s="1">
        <f t="shared" si="66"/>
        <v>16</v>
      </c>
      <c r="Y1048" t="s">
        <v>152</v>
      </c>
      <c r="Z1048" t="s">
        <v>94</v>
      </c>
      <c r="AA1048" t="s">
        <v>180</v>
      </c>
      <c r="AB1048" t="s">
        <v>181</v>
      </c>
      <c r="AC1048" t="s">
        <v>137</v>
      </c>
      <c r="AE1048">
        <v>208</v>
      </c>
      <c r="AF1048" t="s">
        <v>97</v>
      </c>
      <c r="AG1048" t="s">
        <v>98</v>
      </c>
      <c r="AH1048" t="s">
        <v>99</v>
      </c>
      <c r="AI1048" s="1">
        <f>VLOOKUP('Housing Data Set'!AH1048, 'Look-Up Tab'!$B$3:$C$8,2,FALSE)</f>
        <v>3</v>
      </c>
      <c r="AJ1048" t="s">
        <v>104</v>
      </c>
      <c r="AK1048" t="s">
        <v>98</v>
      </c>
      <c r="AL1048" t="s">
        <v>130</v>
      </c>
      <c r="AM1048" t="s">
        <v>101</v>
      </c>
      <c r="AN1048">
        <v>240</v>
      </c>
      <c r="AO1048" t="s">
        <v>102</v>
      </c>
      <c r="AP1048">
        <v>0</v>
      </c>
      <c r="AQ1048">
        <v>1752</v>
      </c>
      <c r="AR1048">
        <v>1992</v>
      </c>
      <c r="AS1048" t="s">
        <v>103</v>
      </c>
      <c r="AT1048" t="s">
        <v>104</v>
      </c>
      <c r="AU1048" t="s">
        <v>105</v>
      </c>
      <c r="AV1048" t="s">
        <v>106</v>
      </c>
      <c r="AW1048">
        <v>1992</v>
      </c>
      <c r="AX1048">
        <v>876</v>
      </c>
      <c r="AY1048">
        <v>0</v>
      </c>
      <c r="AZ1048">
        <v>2868</v>
      </c>
      <c r="BA1048">
        <v>0</v>
      </c>
      <c r="BB1048">
        <v>0</v>
      </c>
      <c r="BC1048">
        <v>3</v>
      </c>
      <c r="BD1048">
        <v>1</v>
      </c>
      <c r="BE1048">
        <v>4</v>
      </c>
      <c r="BF1048">
        <v>1</v>
      </c>
      <c r="BG1048" t="s">
        <v>104</v>
      </c>
      <c r="BH1048" s="1">
        <v>11</v>
      </c>
      <c r="BI1048" t="s">
        <v>107</v>
      </c>
      <c r="BJ1048" s="2">
        <v>1</v>
      </c>
      <c r="BK1048" s="1">
        <f t="shared" si="67"/>
        <v>1</v>
      </c>
      <c r="BL1048" t="s">
        <v>97</v>
      </c>
      <c r="BM1048" t="s">
        <v>156</v>
      </c>
      <c r="BN1048">
        <v>2005</v>
      </c>
      <c r="BO1048" t="s">
        <v>157</v>
      </c>
      <c r="BP1048">
        <v>3</v>
      </c>
      <c r="BQ1048">
        <v>716</v>
      </c>
      <c r="BR1048" t="s">
        <v>98</v>
      </c>
      <c r="BS1048" t="s">
        <v>98</v>
      </c>
      <c r="BT1048" t="s">
        <v>105</v>
      </c>
      <c r="BU1048">
        <v>214</v>
      </c>
      <c r="BV1048">
        <v>108</v>
      </c>
      <c r="BW1048">
        <v>0</v>
      </c>
      <c r="BX1048">
        <v>0</v>
      </c>
      <c r="BY1048">
        <v>0</v>
      </c>
      <c r="BZ1048">
        <v>0</v>
      </c>
      <c r="CA1048" t="s">
        <v>83</v>
      </c>
      <c r="CB1048" t="s">
        <v>83</v>
      </c>
      <c r="CC1048" t="s">
        <v>83</v>
      </c>
      <c r="CD1048">
        <v>0</v>
      </c>
      <c r="CE1048">
        <v>7</v>
      </c>
      <c r="CF1048">
        <v>2006</v>
      </c>
      <c r="CG1048" t="s">
        <v>158</v>
      </c>
      <c r="CH1048" t="s">
        <v>159</v>
      </c>
      <c r="CI1048" s="3">
        <v>556581</v>
      </c>
    </row>
    <row r="1049" spans="1:87" x14ac:dyDescent="0.3">
      <c r="A1049" s="1">
        <v>1048</v>
      </c>
      <c r="B1049">
        <v>20</v>
      </c>
      <c r="C1049" t="s">
        <v>81</v>
      </c>
      <c r="D1049">
        <v>57</v>
      </c>
      <c r="E1049" s="1">
        <v>9245</v>
      </c>
      <c r="F1049" s="2" t="s">
        <v>82</v>
      </c>
      <c r="G1049" s="1">
        <f t="shared" si="64"/>
        <v>1</v>
      </c>
      <c r="H1049" t="s">
        <v>83</v>
      </c>
      <c r="I1049" t="s">
        <v>160</v>
      </c>
      <c r="J1049" t="s">
        <v>85</v>
      </c>
      <c r="K1049" t="s">
        <v>86</v>
      </c>
      <c r="L1049" t="s">
        <v>87</v>
      </c>
      <c r="M1049" t="s">
        <v>88</v>
      </c>
      <c r="N1049" t="s">
        <v>89</v>
      </c>
      <c r="O1049" t="s">
        <v>90</v>
      </c>
      <c r="P1049" t="s">
        <v>90</v>
      </c>
      <c r="Q1049" t="s">
        <v>91</v>
      </c>
      <c r="R1049" t="s">
        <v>115</v>
      </c>
      <c r="S1049">
        <v>5</v>
      </c>
      <c r="T1049">
        <v>5</v>
      </c>
      <c r="U1049" s="2">
        <v>1994</v>
      </c>
      <c r="V1049" s="2">
        <v>1995</v>
      </c>
      <c r="W1049" s="1">
        <f t="shared" si="65"/>
        <v>28</v>
      </c>
      <c r="X1049" s="1">
        <f t="shared" si="66"/>
        <v>27</v>
      </c>
      <c r="Y1049" t="s">
        <v>93</v>
      </c>
      <c r="Z1049" t="s">
        <v>94</v>
      </c>
      <c r="AA1049" t="s">
        <v>95</v>
      </c>
      <c r="AB1049" t="s">
        <v>95</v>
      </c>
      <c r="AC1049" t="s">
        <v>117</v>
      </c>
      <c r="AE1049">
        <v>0</v>
      </c>
      <c r="AF1049" t="s">
        <v>98</v>
      </c>
      <c r="AG1049" t="s">
        <v>98</v>
      </c>
      <c r="AH1049" t="s">
        <v>99</v>
      </c>
      <c r="AI1049" s="1">
        <f>VLOOKUP('Housing Data Set'!AH1049, 'Look-Up Tab'!$B$3:$C$8,2,FALSE)</f>
        <v>3</v>
      </c>
      <c r="AJ1049" t="s">
        <v>97</v>
      </c>
      <c r="AK1049" t="s">
        <v>98</v>
      </c>
      <c r="AL1049" t="s">
        <v>100</v>
      </c>
      <c r="AM1049" t="s">
        <v>101</v>
      </c>
      <c r="AN1049">
        <v>686</v>
      </c>
      <c r="AO1049" t="s">
        <v>102</v>
      </c>
      <c r="AP1049">
        <v>0</v>
      </c>
      <c r="AQ1049">
        <v>304</v>
      </c>
      <c r="AR1049">
        <v>990</v>
      </c>
      <c r="AS1049" t="s">
        <v>103</v>
      </c>
      <c r="AT1049" t="s">
        <v>104</v>
      </c>
      <c r="AU1049" t="s">
        <v>105</v>
      </c>
      <c r="AV1049" t="s">
        <v>106</v>
      </c>
      <c r="AW1049">
        <v>990</v>
      </c>
      <c r="AX1049">
        <v>0</v>
      </c>
      <c r="AY1049">
        <v>0</v>
      </c>
      <c r="AZ1049">
        <v>990</v>
      </c>
      <c r="BA1049">
        <v>0</v>
      </c>
      <c r="BB1049">
        <v>1</v>
      </c>
      <c r="BC1049">
        <v>1</v>
      </c>
      <c r="BD1049">
        <v>0</v>
      </c>
      <c r="BE1049">
        <v>3</v>
      </c>
      <c r="BF1049">
        <v>1</v>
      </c>
      <c r="BG1049" t="s">
        <v>98</v>
      </c>
      <c r="BH1049" s="1">
        <v>5</v>
      </c>
      <c r="BI1049" t="s">
        <v>107</v>
      </c>
      <c r="BJ1049" s="2">
        <v>0</v>
      </c>
      <c r="BK1049" s="1">
        <f t="shared" si="67"/>
        <v>0</v>
      </c>
      <c r="BL1049" t="s">
        <v>83</v>
      </c>
      <c r="BM1049" t="s">
        <v>127</v>
      </c>
      <c r="BN1049">
        <v>1996</v>
      </c>
      <c r="BO1049" t="s">
        <v>102</v>
      </c>
      <c r="BP1049">
        <v>2</v>
      </c>
      <c r="BQ1049">
        <v>672</v>
      </c>
      <c r="BR1049" t="s">
        <v>98</v>
      </c>
      <c r="BS1049" t="s">
        <v>98</v>
      </c>
      <c r="BT1049" t="s">
        <v>105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 t="s">
        <v>83</v>
      </c>
      <c r="CB1049" t="s">
        <v>83</v>
      </c>
      <c r="CC1049" t="s">
        <v>83</v>
      </c>
      <c r="CD1049">
        <v>0</v>
      </c>
      <c r="CE1049">
        <v>2</v>
      </c>
      <c r="CF1049">
        <v>2008</v>
      </c>
      <c r="CG1049" t="s">
        <v>110</v>
      </c>
      <c r="CH1049" t="s">
        <v>111</v>
      </c>
      <c r="CI1049" s="3">
        <v>145000</v>
      </c>
    </row>
    <row r="1050" spans="1:87" x14ac:dyDescent="0.3">
      <c r="A1050" s="1">
        <v>1049</v>
      </c>
      <c r="B1050">
        <v>20</v>
      </c>
      <c r="C1050" t="s">
        <v>81</v>
      </c>
      <c r="D1050">
        <v>100</v>
      </c>
      <c r="E1050" s="1">
        <v>21750</v>
      </c>
      <c r="F1050" s="2" t="s">
        <v>82</v>
      </c>
      <c r="G1050" s="1">
        <f t="shared" si="64"/>
        <v>1</v>
      </c>
      <c r="H1050" t="s">
        <v>83</v>
      </c>
      <c r="I1050" t="s">
        <v>84</v>
      </c>
      <c r="J1050" t="s">
        <v>85</v>
      </c>
      <c r="K1050" t="s">
        <v>86</v>
      </c>
      <c r="L1050" t="s">
        <v>87</v>
      </c>
      <c r="M1050" t="s">
        <v>88</v>
      </c>
      <c r="N1050" t="s">
        <v>131</v>
      </c>
      <c r="O1050" t="s">
        <v>90</v>
      </c>
      <c r="P1050" t="s">
        <v>90</v>
      </c>
      <c r="Q1050" t="s">
        <v>91</v>
      </c>
      <c r="R1050" t="s">
        <v>115</v>
      </c>
      <c r="S1050">
        <v>5</v>
      </c>
      <c r="T1050">
        <v>4</v>
      </c>
      <c r="U1050" s="2">
        <v>1960</v>
      </c>
      <c r="V1050" s="2">
        <v>2006</v>
      </c>
      <c r="W1050" s="1">
        <f t="shared" si="65"/>
        <v>62</v>
      </c>
      <c r="X1050" s="1">
        <f t="shared" si="66"/>
        <v>16</v>
      </c>
      <c r="Y1050" t="s">
        <v>152</v>
      </c>
      <c r="Z1050" t="s">
        <v>94</v>
      </c>
      <c r="AA1050" t="s">
        <v>140</v>
      </c>
      <c r="AB1050" t="s">
        <v>140</v>
      </c>
      <c r="AC1050" t="s">
        <v>96</v>
      </c>
      <c r="AE1050">
        <v>75</v>
      </c>
      <c r="AF1050" t="s">
        <v>98</v>
      </c>
      <c r="AG1050" t="s">
        <v>147</v>
      </c>
      <c r="AH1050" t="s">
        <v>168</v>
      </c>
      <c r="AI1050" s="1">
        <f>VLOOKUP('Housing Data Set'!AH1050, 'Look-Up Tab'!$B$3:$C$8,2,FALSE)</f>
        <v>4</v>
      </c>
      <c r="AJ1050" t="s">
        <v>83</v>
      </c>
      <c r="AK1050" t="s">
        <v>83</v>
      </c>
      <c r="AL1050" t="s">
        <v>83</v>
      </c>
      <c r="AM1050" t="s">
        <v>83</v>
      </c>
      <c r="AN1050">
        <v>0</v>
      </c>
      <c r="AO1050" t="s">
        <v>83</v>
      </c>
      <c r="AP1050">
        <v>0</v>
      </c>
      <c r="AQ1050">
        <v>0</v>
      </c>
      <c r="AR1050">
        <v>0</v>
      </c>
      <c r="AS1050" t="s">
        <v>103</v>
      </c>
      <c r="AT1050" t="s">
        <v>98</v>
      </c>
      <c r="AU1050" t="s">
        <v>105</v>
      </c>
      <c r="AV1050" t="s">
        <v>106</v>
      </c>
      <c r="AW1050">
        <v>1771</v>
      </c>
      <c r="AX1050">
        <v>0</v>
      </c>
      <c r="AY1050">
        <v>0</v>
      </c>
      <c r="AZ1050">
        <v>1771</v>
      </c>
      <c r="BA1050">
        <v>0</v>
      </c>
      <c r="BB1050">
        <v>0</v>
      </c>
      <c r="BC1050">
        <v>1</v>
      </c>
      <c r="BD1050">
        <v>0</v>
      </c>
      <c r="BE1050">
        <v>3</v>
      </c>
      <c r="BF1050">
        <v>1</v>
      </c>
      <c r="BG1050" t="s">
        <v>98</v>
      </c>
      <c r="BH1050" s="1">
        <v>9</v>
      </c>
      <c r="BI1050" t="s">
        <v>146</v>
      </c>
      <c r="BJ1050" s="2">
        <v>1</v>
      </c>
      <c r="BK1050" s="1">
        <f t="shared" si="67"/>
        <v>1</v>
      </c>
      <c r="BL1050" t="s">
        <v>98</v>
      </c>
      <c r="BM1050" t="s">
        <v>108</v>
      </c>
      <c r="BN1050">
        <v>1960</v>
      </c>
      <c r="BO1050" t="s">
        <v>102</v>
      </c>
      <c r="BP1050">
        <v>2</v>
      </c>
      <c r="BQ1050">
        <v>336</v>
      </c>
      <c r="BR1050" t="s">
        <v>98</v>
      </c>
      <c r="BS1050" t="s">
        <v>98</v>
      </c>
      <c r="BT1050" t="s">
        <v>105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 t="s">
        <v>83</v>
      </c>
      <c r="CB1050" t="s">
        <v>165</v>
      </c>
      <c r="CC1050" t="s">
        <v>83</v>
      </c>
      <c r="CD1050">
        <v>0</v>
      </c>
      <c r="CE1050">
        <v>11</v>
      </c>
      <c r="CF1050">
        <v>2009</v>
      </c>
      <c r="CG1050" t="s">
        <v>110</v>
      </c>
      <c r="CH1050" t="s">
        <v>111</v>
      </c>
      <c r="CI1050" s="3">
        <v>115000</v>
      </c>
    </row>
    <row r="1051" spans="1:87" x14ac:dyDescent="0.3">
      <c r="A1051" s="1">
        <v>1050</v>
      </c>
      <c r="B1051">
        <v>20</v>
      </c>
      <c r="C1051" t="s">
        <v>81</v>
      </c>
      <c r="D1051">
        <v>60</v>
      </c>
      <c r="E1051" s="1">
        <v>11100</v>
      </c>
      <c r="F1051" s="2" t="s">
        <v>82</v>
      </c>
      <c r="G1051" s="1">
        <f t="shared" si="64"/>
        <v>1</v>
      </c>
      <c r="H1051" t="s">
        <v>83</v>
      </c>
      <c r="I1051" t="s">
        <v>84</v>
      </c>
      <c r="J1051" t="s">
        <v>195</v>
      </c>
      <c r="K1051" t="s">
        <v>86</v>
      </c>
      <c r="L1051" t="s">
        <v>87</v>
      </c>
      <c r="M1051" t="s">
        <v>88</v>
      </c>
      <c r="N1051" t="s">
        <v>185</v>
      </c>
      <c r="O1051" t="s">
        <v>90</v>
      </c>
      <c r="P1051" t="s">
        <v>90</v>
      </c>
      <c r="Q1051" t="s">
        <v>91</v>
      </c>
      <c r="R1051" t="s">
        <v>115</v>
      </c>
      <c r="S1051">
        <v>4</v>
      </c>
      <c r="T1051">
        <v>7</v>
      </c>
      <c r="U1051" s="2">
        <v>1946</v>
      </c>
      <c r="V1051" s="2">
        <v>2006</v>
      </c>
      <c r="W1051" s="1">
        <f t="shared" si="65"/>
        <v>76</v>
      </c>
      <c r="X1051" s="1">
        <f t="shared" si="66"/>
        <v>16</v>
      </c>
      <c r="Y1051" t="s">
        <v>93</v>
      </c>
      <c r="Z1051" t="s">
        <v>94</v>
      </c>
      <c r="AA1051" t="s">
        <v>116</v>
      </c>
      <c r="AB1051" t="s">
        <v>116</v>
      </c>
      <c r="AC1051" t="s">
        <v>117</v>
      </c>
      <c r="AE1051">
        <v>0</v>
      </c>
      <c r="AF1051" t="s">
        <v>98</v>
      </c>
      <c r="AG1051" t="s">
        <v>98</v>
      </c>
      <c r="AH1051" t="s">
        <v>118</v>
      </c>
      <c r="AI1051" s="1">
        <f>VLOOKUP('Housing Data Set'!AH1051, 'Look-Up Tab'!$B$3:$C$8,2,FALSE)</f>
        <v>2</v>
      </c>
      <c r="AJ1051" t="s">
        <v>83</v>
      </c>
      <c r="AK1051" t="s">
        <v>83</v>
      </c>
      <c r="AL1051" t="s">
        <v>83</v>
      </c>
      <c r="AM1051" t="s">
        <v>83</v>
      </c>
      <c r="AN1051">
        <v>0</v>
      </c>
      <c r="AO1051" t="s">
        <v>83</v>
      </c>
      <c r="AP1051">
        <v>0</v>
      </c>
      <c r="AQ1051">
        <v>0</v>
      </c>
      <c r="AR1051">
        <v>0</v>
      </c>
      <c r="AS1051" t="s">
        <v>103</v>
      </c>
      <c r="AT1051" t="s">
        <v>104</v>
      </c>
      <c r="AU1051" t="s">
        <v>105</v>
      </c>
      <c r="AV1051" t="s">
        <v>106</v>
      </c>
      <c r="AW1051">
        <v>930</v>
      </c>
      <c r="AX1051">
        <v>0</v>
      </c>
      <c r="AY1051">
        <v>0</v>
      </c>
      <c r="AZ1051">
        <v>930</v>
      </c>
      <c r="BA1051">
        <v>0</v>
      </c>
      <c r="BB1051">
        <v>0</v>
      </c>
      <c r="BC1051">
        <v>1</v>
      </c>
      <c r="BD1051">
        <v>0</v>
      </c>
      <c r="BE1051">
        <v>2</v>
      </c>
      <c r="BF1051">
        <v>1</v>
      </c>
      <c r="BG1051" t="s">
        <v>97</v>
      </c>
      <c r="BH1051" s="1">
        <v>6</v>
      </c>
      <c r="BI1051" t="s">
        <v>107</v>
      </c>
      <c r="BJ1051" s="2">
        <v>0</v>
      </c>
      <c r="BK1051" s="1">
        <f t="shared" si="67"/>
        <v>0</v>
      </c>
      <c r="BL1051" t="s">
        <v>83</v>
      </c>
      <c r="BM1051" t="s">
        <v>127</v>
      </c>
      <c r="BN1051">
        <v>1946</v>
      </c>
      <c r="BO1051" t="s">
        <v>102</v>
      </c>
      <c r="BP1051">
        <v>1</v>
      </c>
      <c r="BQ1051">
        <v>308</v>
      </c>
      <c r="BR1051" t="s">
        <v>98</v>
      </c>
      <c r="BS1051" t="s">
        <v>98</v>
      </c>
      <c r="BT1051" t="s">
        <v>105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 t="s">
        <v>83</v>
      </c>
      <c r="CB1051" t="s">
        <v>83</v>
      </c>
      <c r="CC1051" t="s">
        <v>83</v>
      </c>
      <c r="CD1051">
        <v>0</v>
      </c>
      <c r="CE1051">
        <v>4</v>
      </c>
      <c r="CF1051">
        <v>2010</v>
      </c>
      <c r="CG1051" t="s">
        <v>110</v>
      </c>
      <c r="CH1051" t="s">
        <v>128</v>
      </c>
      <c r="CI1051" s="3">
        <v>84900</v>
      </c>
    </row>
    <row r="1052" spans="1:87" x14ac:dyDescent="0.3">
      <c r="A1052" s="1">
        <v>1051</v>
      </c>
      <c r="B1052">
        <v>20</v>
      </c>
      <c r="C1052" t="s">
        <v>81</v>
      </c>
      <c r="D1052">
        <v>73</v>
      </c>
      <c r="E1052" s="1">
        <v>8993</v>
      </c>
      <c r="F1052" s="2" t="s">
        <v>82</v>
      </c>
      <c r="G1052" s="1">
        <f t="shared" si="64"/>
        <v>1</v>
      </c>
      <c r="H1052" t="s">
        <v>83</v>
      </c>
      <c r="I1052" t="s">
        <v>120</v>
      </c>
      <c r="J1052" t="s">
        <v>85</v>
      </c>
      <c r="K1052" t="s">
        <v>86</v>
      </c>
      <c r="L1052" t="s">
        <v>87</v>
      </c>
      <c r="M1052" t="s">
        <v>88</v>
      </c>
      <c r="N1052" t="s">
        <v>193</v>
      </c>
      <c r="O1052" t="s">
        <v>90</v>
      </c>
      <c r="P1052" t="s">
        <v>90</v>
      </c>
      <c r="Q1052" t="s">
        <v>91</v>
      </c>
      <c r="R1052" t="s">
        <v>115</v>
      </c>
      <c r="S1052">
        <v>7</v>
      </c>
      <c r="T1052">
        <v>5</v>
      </c>
      <c r="U1052" s="2">
        <v>2007</v>
      </c>
      <c r="V1052" s="2">
        <v>2007</v>
      </c>
      <c r="W1052" s="1">
        <f t="shared" si="65"/>
        <v>15</v>
      </c>
      <c r="X1052" s="1">
        <f t="shared" si="66"/>
        <v>15</v>
      </c>
      <c r="Y1052" t="s">
        <v>93</v>
      </c>
      <c r="Z1052" t="s">
        <v>94</v>
      </c>
      <c r="AA1052" t="s">
        <v>95</v>
      </c>
      <c r="AB1052" t="s">
        <v>95</v>
      </c>
      <c r="AC1052" t="s">
        <v>117</v>
      </c>
      <c r="AE1052">
        <v>0</v>
      </c>
      <c r="AF1052" t="s">
        <v>97</v>
      </c>
      <c r="AG1052" t="s">
        <v>98</v>
      </c>
      <c r="AH1052" t="s">
        <v>99</v>
      </c>
      <c r="AI1052" s="1">
        <f>VLOOKUP('Housing Data Set'!AH1052, 'Look-Up Tab'!$B$3:$C$8,2,FALSE)</f>
        <v>3</v>
      </c>
      <c r="AJ1052" t="s">
        <v>97</v>
      </c>
      <c r="AK1052" t="s">
        <v>98</v>
      </c>
      <c r="AL1052" t="s">
        <v>130</v>
      </c>
      <c r="AM1052" t="s">
        <v>102</v>
      </c>
      <c r="AN1052">
        <v>0</v>
      </c>
      <c r="AO1052" t="s">
        <v>102</v>
      </c>
      <c r="AP1052">
        <v>0</v>
      </c>
      <c r="AQ1052">
        <v>1302</v>
      </c>
      <c r="AR1052">
        <v>1302</v>
      </c>
      <c r="AS1052" t="s">
        <v>103</v>
      </c>
      <c r="AT1052" t="s">
        <v>104</v>
      </c>
      <c r="AU1052" t="s">
        <v>105</v>
      </c>
      <c r="AV1052" t="s">
        <v>106</v>
      </c>
      <c r="AW1052">
        <v>1302</v>
      </c>
      <c r="AX1052">
        <v>0</v>
      </c>
      <c r="AY1052">
        <v>0</v>
      </c>
      <c r="AZ1052">
        <v>1302</v>
      </c>
      <c r="BA1052">
        <v>0</v>
      </c>
      <c r="BB1052">
        <v>0</v>
      </c>
      <c r="BC1052">
        <v>2</v>
      </c>
      <c r="BD1052">
        <v>0</v>
      </c>
      <c r="BE1052">
        <v>3</v>
      </c>
      <c r="BF1052">
        <v>1</v>
      </c>
      <c r="BG1052" t="s">
        <v>97</v>
      </c>
      <c r="BH1052" s="1">
        <v>6</v>
      </c>
      <c r="BI1052" t="s">
        <v>107</v>
      </c>
      <c r="BJ1052" s="2">
        <v>0</v>
      </c>
      <c r="BK1052" s="1">
        <f t="shared" si="67"/>
        <v>0</v>
      </c>
      <c r="BL1052" t="s">
        <v>83</v>
      </c>
      <c r="BM1052" t="s">
        <v>108</v>
      </c>
      <c r="BN1052">
        <v>2007</v>
      </c>
      <c r="BO1052" t="s">
        <v>157</v>
      </c>
      <c r="BP1052">
        <v>2</v>
      </c>
      <c r="BQ1052">
        <v>436</v>
      </c>
      <c r="BR1052" t="s">
        <v>98</v>
      </c>
      <c r="BS1052" t="s">
        <v>98</v>
      </c>
      <c r="BT1052" t="s">
        <v>105</v>
      </c>
      <c r="BU1052">
        <v>0</v>
      </c>
      <c r="BV1052">
        <v>22</v>
      </c>
      <c r="BW1052">
        <v>0</v>
      </c>
      <c r="BX1052">
        <v>0</v>
      </c>
      <c r="BY1052">
        <v>0</v>
      </c>
      <c r="BZ1052">
        <v>0</v>
      </c>
      <c r="CA1052" t="s">
        <v>83</v>
      </c>
      <c r="CB1052" t="s">
        <v>83</v>
      </c>
      <c r="CC1052" t="s">
        <v>83</v>
      </c>
      <c r="CD1052">
        <v>0</v>
      </c>
      <c r="CE1052">
        <v>8</v>
      </c>
      <c r="CF1052">
        <v>2007</v>
      </c>
      <c r="CG1052" t="s">
        <v>158</v>
      </c>
      <c r="CH1052" t="s">
        <v>159</v>
      </c>
      <c r="CI1052" s="3">
        <v>176485</v>
      </c>
    </row>
    <row r="1053" spans="1:87" x14ac:dyDescent="0.3">
      <c r="A1053" s="1">
        <v>1052</v>
      </c>
      <c r="B1053">
        <v>20</v>
      </c>
      <c r="C1053" t="s">
        <v>81</v>
      </c>
      <c r="D1053">
        <v>103</v>
      </c>
      <c r="E1053" s="1">
        <v>11175</v>
      </c>
      <c r="F1053" s="2" t="s">
        <v>82</v>
      </c>
      <c r="G1053" s="1">
        <f t="shared" si="64"/>
        <v>1</v>
      </c>
      <c r="H1053" t="s">
        <v>83</v>
      </c>
      <c r="I1053" t="s">
        <v>120</v>
      </c>
      <c r="J1053" t="s">
        <v>85</v>
      </c>
      <c r="K1053" t="s">
        <v>86</v>
      </c>
      <c r="L1053" t="s">
        <v>122</v>
      </c>
      <c r="M1053" t="s">
        <v>88</v>
      </c>
      <c r="N1053" t="s">
        <v>89</v>
      </c>
      <c r="O1053" t="s">
        <v>90</v>
      </c>
      <c r="P1053" t="s">
        <v>90</v>
      </c>
      <c r="Q1053" t="s">
        <v>91</v>
      </c>
      <c r="R1053" t="s">
        <v>115</v>
      </c>
      <c r="S1053">
        <v>7</v>
      </c>
      <c r="T1053">
        <v>5</v>
      </c>
      <c r="U1053" s="2">
        <v>2007</v>
      </c>
      <c r="V1053" s="2">
        <v>2007</v>
      </c>
      <c r="W1053" s="1">
        <f t="shared" si="65"/>
        <v>15</v>
      </c>
      <c r="X1053" s="1">
        <f t="shared" si="66"/>
        <v>15</v>
      </c>
      <c r="Y1053" t="s">
        <v>93</v>
      </c>
      <c r="Z1053" t="s">
        <v>94</v>
      </c>
      <c r="AA1053" t="s">
        <v>95</v>
      </c>
      <c r="AB1053" t="s">
        <v>95</v>
      </c>
      <c r="AC1053" t="s">
        <v>117</v>
      </c>
      <c r="AE1053">
        <v>0</v>
      </c>
      <c r="AF1053" t="s">
        <v>97</v>
      </c>
      <c r="AG1053" t="s">
        <v>98</v>
      </c>
      <c r="AH1053" t="s">
        <v>99</v>
      </c>
      <c r="AI1053" s="1">
        <f>VLOOKUP('Housing Data Set'!AH1053, 'Look-Up Tab'!$B$3:$C$8,2,FALSE)</f>
        <v>3</v>
      </c>
      <c r="AJ1053" t="s">
        <v>97</v>
      </c>
      <c r="AK1053" t="s">
        <v>98</v>
      </c>
      <c r="AL1053" t="s">
        <v>130</v>
      </c>
      <c r="AM1053" t="s">
        <v>102</v>
      </c>
      <c r="AN1053">
        <v>0</v>
      </c>
      <c r="AO1053" t="s">
        <v>102</v>
      </c>
      <c r="AP1053">
        <v>0</v>
      </c>
      <c r="AQ1053">
        <v>1316</v>
      </c>
      <c r="AR1053">
        <v>1316</v>
      </c>
      <c r="AS1053" t="s">
        <v>103</v>
      </c>
      <c r="AT1053" t="s">
        <v>104</v>
      </c>
      <c r="AU1053" t="s">
        <v>105</v>
      </c>
      <c r="AV1053" t="s">
        <v>106</v>
      </c>
      <c r="AW1053">
        <v>1316</v>
      </c>
      <c r="AX1053">
        <v>0</v>
      </c>
      <c r="AY1053">
        <v>0</v>
      </c>
      <c r="AZ1053">
        <v>1316</v>
      </c>
      <c r="BA1053">
        <v>0</v>
      </c>
      <c r="BB1053">
        <v>0</v>
      </c>
      <c r="BC1053">
        <v>2</v>
      </c>
      <c r="BD1053">
        <v>0</v>
      </c>
      <c r="BE1053">
        <v>3</v>
      </c>
      <c r="BF1053">
        <v>1</v>
      </c>
      <c r="BG1053" t="s">
        <v>97</v>
      </c>
      <c r="BH1053" s="1">
        <v>6</v>
      </c>
      <c r="BI1053" t="s">
        <v>107</v>
      </c>
      <c r="BJ1053" s="2">
        <v>1</v>
      </c>
      <c r="BK1053" s="1">
        <f t="shared" si="67"/>
        <v>1</v>
      </c>
      <c r="BL1053" t="s">
        <v>97</v>
      </c>
      <c r="BM1053" t="s">
        <v>108</v>
      </c>
      <c r="BN1053">
        <v>2007</v>
      </c>
      <c r="BO1053" t="s">
        <v>157</v>
      </c>
      <c r="BP1053">
        <v>2</v>
      </c>
      <c r="BQ1053">
        <v>440</v>
      </c>
      <c r="BR1053" t="s">
        <v>98</v>
      </c>
      <c r="BS1053" t="s">
        <v>98</v>
      </c>
      <c r="BT1053" t="s">
        <v>105</v>
      </c>
      <c r="BU1053">
        <v>0</v>
      </c>
      <c r="BV1053">
        <v>20</v>
      </c>
      <c r="BW1053">
        <v>0</v>
      </c>
      <c r="BX1053">
        <v>0</v>
      </c>
      <c r="BY1053">
        <v>0</v>
      </c>
      <c r="BZ1053">
        <v>0</v>
      </c>
      <c r="CA1053" t="s">
        <v>83</v>
      </c>
      <c r="CB1053" t="s">
        <v>83</v>
      </c>
      <c r="CC1053" t="s">
        <v>83</v>
      </c>
      <c r="CD1053">
        <v>0</v>
      </c>
      <c r="CE1053">
        <v>10</v>
      </c>
      <c r="CF1053">
        <v>2007</v>
      </c>
      <c r="CG1053" t="s">
        <v>158</v>
      </c>
      <c r="CH1053" t="s">
        <v>159</v>
      </c>
      <c r="CI1053" s="3">
        <v>200141</v>
      </c>
    </row>
    <row r="1054" spans="1:87" x14ac:dyDescent="0.3">
      <c r="A1054" s="1">
        <v>1053</v>
      </c>
      <c r="B1054">
        <v>60</v>
      </c>
      <c r="C1054" t="s">
        <v>81</v>
      </c>
      <c r="D1054">
        <v>100</v>
      </c>
      <c r="E1054" s="1">
        <v>9500</v>
      </c>
      <c r="F1054" s="2" t="s">
        <v>82</v>
      </c>
      <c r="G1054" s="1">
        <f t="shared" si="64"/>
        <v>1</v>
      </c>
      <c r="H1054" t="s">
        <v>83</v>
      </c>
      <c r="I1054" t="s">
        <v>84</v>
      </c>
      <c r="J1054" t="s">
        <v>85</v>
      </c>
      <c r="K1054" t="s">
        <v>86</v>
      </c>
      <c r="L1054" t="s">
        <v>122</v>
      </c>
      <c r="M1054" t="s">
        <v>88</v>
      </c>
      <c r="N1054" t="s">
        <v>162</v>
      </c>
      <c r="O1054" t="s">
        <v>144</v>
      </c>
      <c r="P1054" t="s">
        <v>90</v>
      </c>
      <c r="Q1054" t="s">
        <v>91</v>
      </c>
      <c r="R1054" t="s">
        <v>92</v>
      </c>
      <c r="S1054">
        <v>6</v>
      </c>
      <c r="T1054">
        <v>6</v>
      </c>
      <c r="U1054" s="2">
        <v>1964</v>
      </c>
      <c r="V1054" s="2">
        <v>1978</v>
      </c>
      <c r="W1054" s="1">
        <f t="shared" si="65"/>
        <v>58</v>
      </c>
      <c r="X1054" s="1">
        <f t="shared" si="66"/>
        <v>44</v>
      </c>
      <c r="Y1054" t="s">
        <v>93</v>
      </c>
      <c r="Z1054" t="s">
        <v>94</v>
      </c>
      <c r="AA1054" t="s">
        <v>95</v>
      </c>
      <c r="AB1054" t="s">
        <v>95</v>
      </c>
      <c r="AC1054" t="s">
        <v>207</v>
      </c>
      <c r="AE1054">
        <v>272</v>
      </c>
      <c r="AF1054" t="s">
        <v>98</v>
      </c>
      <c r="AG1054" t="s">
        <v>98</v>
      </c>
      <c r="AH1054" t="s">
        <v>118</v>
      </c>
      <c r="AI1054" s="1">
        <f>VLOOKUP('Housing Data Set'!AH1054, 'Look-Up Tab'!$B$3:$C$8,2,FALSE)</f>
        <v>2</v>
      </c>
      <c r="AJ1054" t="s">
        <v>98</v>
      </c>
      <c r="AK1054" t="s">
        <v>98</v>
      </c>
      <c r="AL1054" t="s">
        <v>100</v>
      </c>
      <c r="AM1054" t="s">
        <v>153</v>
      </c>
      <c r="AN1054">
        <v>442</v>
      </c>
      <c r="AO1054" t="s">
        <v>102</v>
      </c>
      <c r="AP1054">
        <v>0</v>
      </c>
      <c r="AQ1054">
        <v>374</v>
      </c>
      <c r="AR1054">
        <v>816</v>
      </c>
      <c r="AS1054" t="s">
        <v>103</v>
      </c>
      <c r="AT1054" t="s">
        <v>98</v>
      </c>
      <c r="AU1054" t="s">
        <v>105</v>
      </c>
      <c r="AV1054" t="s">
        <v>106</v>
      </c>
      <c r="AW1054">
        <v>1127</v>
      </c>
      <c r="AX1054">
        <v>850</v>
      </c>
      <c r="AY1054">
        <v>0</v>
      </c>
      <c r="AZ1054">
        <v>1977</v>
      </c>
      <c r="BA1054">
        <v>0</v>
      </c>
      <c r="BB1054">
        <v>1</v>
      </c>
      <c r="BC1054">
        <v>1</v>
      </c>
      <c r="BD1054">
        <v>1</v>
      </c>
      <c r="BE1054">
        <v>4</v>
      </c>
      <c r="BF1054">
        <v>1</v>
      </c>
      <c r="BG1054" t="s">
        <v>98</v>
      </c>
      <c r="BH1054" s="1">
        <v>9</v>
      </c>
      <c r="BI1054" t="s">
        <v>107</v>
      </c>
      <c r="BJ1054" s="2">
        <v>1</v>
      </c>
      <c r="BK1054" s="1">
        <f t="shared" si="67"/>
        <v>1</v>
      </c>
      <c r="BL1054" t="s">
        <v>98</v>
      </c>
      <c r="BM1054" t="s">
        <v>108</v>
      </c>
      <c r="BN1054">
        <v>1964</v>
      </c>
      <c r="BO1054" t="s">
        <v>109</v>
      </c>
      <c r="BP1054">
        <v>2</v>
      </c>
      <c r="BQ1054">
        <v>540</v>
      </c>
      <c r="BR1054" t="s">
        <v>98</v>
      </c>
      <c r="BS1054" t="s">
        <v>98</v>
      </c>
      <c r="BT1054" t="s">
        <v>105</v>
      </c>
      <c r="BU1054">
        <v>0</v>
      </c>
      <c r="BV1054">
        <v>52</v>
      </c>
      <c r="BW1054">
        <v>0</v>
      </c>
      <c r="BX1054">
        <v>0</v>
      </c>
      <c r="BY1054">
        <v>0</v>
      </c>
      <c r="BZ1054">
        <v>0</v>
      </c>
      <c r="CA1054" t="s">
        <v>83</v>
      </c>
      <c r="CB1054" t="s">
        <v>165</v>
      </c>
      <c r="CC1054" t="s">
        <v>83</v>
      </c>
      <c r="CD1054">
        <v>0</v>
      </c>
      <c r="CE1054">
        <v>6</v>
      </c>
      <c r="CF1054">
        <v>2007</v>
      </c>
      <c r="CG1054" t="s">
        <v>110</v>
      </c>
      <c r="CH1054" t="s">
        <v>111</v>
      </c>
      <c r="CI1054" s="3">
        <v>165000</v>
      </c>
    </row>
    <row r="1055" spans="1:87" x14ac:dyDescent="0.3">
      <c r="A1055" s="1">
        <v>1054</v>
      </c>
      <c r="B1055">
        <v>20</v>
      </c>
      <c r="C1055" t="s">
        <v>81</v>
      </c>
      <c r="D1055">
        <v>68</v>
      </c>
      <c r="E1055" s="1">
        <v>8562</v>
      </c>
      <c r="F1055" s="2" t="s">
        <v>82</v>
      </c>
      <c r="G1055" s="1">
        <f t="shared" si="64"/>
        <v>1</v>
      </c>
      <c r="H1055" t="s">
        <v>83</v>
      </c>
      <c r="I1055" t="s">
        <v>84</v>
      </c>
      <c r="J1055" t="s">
        <v>85</v>
      </c>
      <c r="K1055" t="s">
        <v>86</v>
      </c>
      <c r="L1055" t="s">
        <v>87</v>
      </c>
      <c r="M1055" t="s">
        <v>194</v>
      </c>
      <c r="N1055" t="s">
        <v>185</v>
      </c>
      <c r="O1055" t="s">
        <v>90</v>
      </c>
      <c r="P1055" t="s">
        <v>90</v>
      </c>
      <c r="Q1055" t="s">
        <v>91</v>
      </c>
      <c r="R1055" t="s">
        <v>115</v>
      </c>
      <c r="S1055">
        <v>5</v>
      </c>
      <c r="T1055">
        <v>6</v>
      </c>
      <c r="U1055" s="2">
        <v>1957</v>
      </c>
      <c r="V1055" s="2">
        <v>2002</v>
      </c>
      <c r="W1055" s="1">
        <f t="shared" si="65"/>
        <v>65</v>
      </c>
      <c r="X1055" s="1">
        <f t="shared" si="66"/>
        <v>20</v>
      </c>
      <c r="Y1055" t="s">
        <v>152</v>
      </c>
      <c r="Z1055" t="s">
        <v>94</v>
      </c>
      <c r="AA1055" t="s">
        <v>140</v>
      </c>
      <c r="AB1055" t="s">
        <v>140</v>
      </c>
      <c r="AC1055" t="s">
        <v>137</v>
      </c>
      <c r="AE1055">
        <v>145</v>
      </c>
      <c r="AF1055" t="s">
        <v>98</v>
      </c>
      <c r="AG1055" t="s">
        <v>98</v>
      </c>
      <c r="AH1055" t="s">
        <v>118</v>
      </c>
      <c r="AI1055" s="1">
        <f>VLOOKUP('Housing Data Set'!AH1055, 'Look-Up Tab'!$B$3:$C$8,2,FALSE)</f>
        <v>2</v>
      </c>
      <c r="AJ1055" t="s">
        <v>98</v>
      </c>
      <c r="AK1055" t="s">
        <v>98</v>
      </c>
      <c r="AL1055" t="s">
        <v>130</v>
      </c>
      <c r="AM1055" t="s">
        <v>153</v>
      </c>
      <c r="AN1055">
        <v>383</v>
      </c>
      <c r="AO1055" t="s">
        <v>102</v>
      </c>
      <c r="AP1055">
        <v>0</v>
      </c>
      <c r="AQ1055">
        <v>833</v>
      </c>
      <c r="AR1055">
        <v>1216</v>
      </c>
      <c r="AS1055" t="s">
        <v>103</v>
      </c>
      <c r="AT1055" t="s">
        <v>104</v>
      </c>
      <c r="AU1055" t="s">
        <v>105</v>
      </c>
      <c r="AV1055" t="s">
        <v>164</v>
      </c>
      <c r="AW1055">
        <v>1526</v>
      </c>
      <c r="AX1055">
        <v>0</v>
      </c>
      <c r="AY1055">
        <v>0</v>
      </c>
      <c r="AZ1055">
        <v>1526</v>
      </c>
      <c r="BA1055">
        <v>0</v>
      </c>
      <c r="BB1055">
        <v>0</v>
      </c>
      <c r="BC1055">
        <v>1</v>
      </c>
      <c r="BD1055">
        <v>0</v>
      </c>
      <c r="BE1055">
        <v>4</v>
      </c>
      <c r="BF1055">
        <v>1</v>
      </c>
      <c r="BG1055" t="s">
        <v>98</v>
      </c>
      <c r="BH1055" s="1">
        <v>7</v>
      </c>
      <c r="BI1055" t="s">
        <v>224</v>
      </c>
      <c r="BJ1055" s="2">
        <v>1</v>
      </c>
      <c r="BK1055" s="1">
        <f t="shared" si="67"/>
        <v>1</v>
      </c>
      <c r="BL1055" t="s">
        <v>97</v>
      </c>
      <c r="BM1055" t="s">
        <v>209</v>
      </c>
      <c r="BN1055">
        <v>1957</v>
      </c>
      <c r="BO1055" t="s">
        <v>102</v>
      </c>
      <c r="BP1055">
        <v>1</v>
      </c>
      <c r="BQ1055">
        <v>364</v>
      </c>
      <c r="BR1055" t="s">
        <v>98</v>
      </c>
      <c r="BS1055" t="s">
        <v>98</v>
      </c>
      <c r="BT1055" t="s">
        <v>105</v>
      </c>
      <c r="BU1055">
        <v>116</v>
      </c>
      <c r="BV1055">
        <v>78</v>
      </c>
      <c r="BW1055">
        <v>0</v>
      </c>
      <c r="BX1055">
        <v>0</v>
      </c>
      <c r="BY1055">
        <v>0</v>
      </c>
      <c r="BZ1055">
        <v>0</v>
      </c>
      <c r="CA1055" t="s">
        <v>83</v>
      </c>
      <c r="CB1055" t="s">
        <v>83</v>
      </c>
      <c r="CC1055" t="s">
        <v>83</v>
      </c>
      <c r="CD1055">
        <v>0</v>
      </c>
      <c r="CE1055">
        <v>5</v>
      </c>
      <c r="CF1055">
        <v>2010</v>
      </c>
      <c r="CG1055" t="s">
        <v>110</v>
      </c>
      <c r="CH1055" t="s">
        <v>111</v>
      </c>
      <c r="CI1055" s="3">
        <v>144500</v>
      </c>
    </row>
    <row r="1056" spans="1:87" x14ac:dyDescent="0.3">
      <c r="A1056" s="1">
        <v>1055</v>
      </c>
      <c r="B1056">
        <v>60</v>
      </c>
      <c r="C1056" t="s">
        <v>81</v>
      </c>
      <c r="D1056">
        <v>90</v>
      </c>
      <c r="E1056" s="1">
        <v>11367</v>
      </c>
      <c r="F1056" s="2" t="s">
        <v>82</v>
      </c>
      <c r="G1056" s="1">
        <f t="shared" si="64"/>
        <v>1</v>
      </c>
      <c r="H1056" t="s">
        <v>83</v>
      </c>
      <c r="I1056" t="s">
        <v>84</v>
      </c>
      <c r="J1056" t="s">
        <v>85</v>
      </c>
      <c r="K1056" t="s">
        <v>86</v>
      </c>
      <c r="L1056" t="s">
        <v>122</v>
      </c>
      <c r="M1056" t="s">
        <v>88</v>
      </c>
      <c r="N1056" t="s">
        <v>89</v>
      </c>
      <c r="O1056" t="s">
        <v>90</v>
      </c>
      <c r="P1056" t="s">
        <v>90</v>
      </c>
      <c r="Q1056" t="s">
        <v>91</v>
      </c>
      <c r="R1056" t="s">
        <v>92</v>
      </c>
      <c r="S1056">
        <v>8</v>
      </c>
      <c r="T1056">
        <v>5</v>
      </c>
      <c r="U1056" s="2">
        <v>2002</v>
      </c>
      <c r="V1056" s="2">
        <v>2002</v>
      </c>
      <c r="W1056" s="1">
        <f t="shared" si="65"/>
        <v>20</v>
      </c>
      <c r="X1056" s="1">
        <f t="shared" si="66"/>
        <v>20</v>
      </c>
      <c r="Y1056" t="s">
        <v>93</v>
      </c>
      <c r="Z1056" t="s">
        <v>94</v>
      </c>
      <c r="AA1056" t="s">
        <v>95</v>
      </c>
      <c r="AB1056" t="s">
        <v>95</v>
      </c>
      <c r="AC1056" t="s">
        <v>96</v>
      </c>
      <c r="AE1056">
        <v>210</v>
      </c>
      <c r="AF1056" t="s">
        <v>97</v>
      </c>
      <c r="AG1056" t="s">
        <v>98</v>
      </c>
      <c r="AH1056" t="s">
        <v>99</v>
      </c>
      <c r="AI1056" s="1">
        <f>VLOOKUP('Housing Data Set'!AH1056, 'Look-Up Tab'!$B$3:$C$8,2,FALSE)</f>
        <v>3</v>
      </c>
      <c r="AJ1056" t="s">
        <v>97</v>
      </c>
      <c r="AK1056" t="s">
        <v>98</v>
      </c>
      <c r="AL1056" t="s">
        <v>121</v>
      </c>
      <c r="AM1056" t="s">
        <v>101</v>
      </c>
      <c r="AN1056">
        <v>932</v>
      </c>
      <c r="AO1056" t="s">
        <v>102</v>
      </c>
      <c r="AP1056">
        <v>0</v>
      </c>
      <c r="AQ1056">
        <v>133</v>
      </c>
      <c r="AR1056">
        <v>1065</v>
      </c>
      <c r="AS1056" t="s">
        <v>103</v>
      </c>
      <c r="AT1056" t="s">
        <v>104</v>
      </c>
      <c r="AU1056" t="s">
        <v>105</v>
      </c>
      <c r="AV1056" t="s">
        <v>106</v>
      </c>
      <c r="AW1056">
        <v>1091</v>
      </c>
      <c r="AX1056">
        <v>898</v>
      </c>
      <c r="AY1056">
        <v>0</v>
      </c>
      <c r="AZ1056">
        <v>1989</v>
      </c>
      <c r="BA1056">
        <v>1</v>
      </c>
      <c r="BB1056">
        <v>0</v>
      </c>
      <c r="BC1056">
        <v>2</v>
      </c>
      <c r="BD1056">
        <v>1</v>
      </c>
      <c r="BE1056">
        <v>3</v>
      </c>
      <c r="BF1056">
        <v>1</v>
      </c>
      <c r="BG1056" t="s">
        <v>97</v>
      </c>
      <c r="BH1056" s="1">
        <v>7</v>
      </c>
      <c r="BI1056" t="s">
        <v>107</v>
      </c>
      <c r="BJ1056" s="2">
        <v>1</v>
      </c>
      <c r="BK1056" s="1">
        <f t="shared" si="67"/>
        <v>1</v>
      </c>
      <c r="BL1056" t="s">
        <v>97</v>
      </c>
      <c r="BM1056" t="s">
        <v>108</v>
      </c>
      <c r="BN1056">
        <v>2002</v>
      </c>
      <c r="BO1056" t="s">
        <v>157</v>
      </c>
      <c r="BP1056">
        <v>2</v>
      </c>
      <c r="BQ1056">
        <v>586</v>
      </c>
      <c r="BR1056" t="s">
        <v>98</v>
      </c>
      <c r="BS1056" t="s">
        <v>98</v>
      </c>
      <c r="BT1056" t="s">
        <v>105</v>
      </c>
      <c r="BU1056">
        <v>199</v>
      </c>
      <c r="BV1056">
        <v>60</v>
      </c>
      <c r="BW1056">
        <v>0</v>
      </c>
      <c r="BX1056">
        <v>0</v>
      </c>
      <c r="BY1056">
        <v>0</v>
      </c>
      <c r="BZ1056">
        <v>0</v>
      </c>
      <c r="CA1056" t="s">
        <v>83</v>
      </c>
      <c r="CB1056" t="s">
        <v>83</v>
      </c>
      <c r="CC1056" t="s">
        <v>83</v>
      </c>
      <c r="CD1056">
        <v>0</v>
      </c>
      <c r="CE1056">
        <v>11</v>
      </c>
      <c r="CF1056">
        <v>2006</v>
      </c>
      <c r="CG1056" t="s">
        <v>110</v>
      </c>
      <c r="CH1056" t="s">
        <v>111</v>
      </c>
      <c r="CI1056" s="3">
        <v>255000</v>
      </c>
    </row>
    <row r="1057" spans="1:87" x14ac:dyDescent="0.3">
      <c r="A1057" s="1">
        <v>1056</v>
      </c>
      <c r="B1057">
        <v>20</v>
      </c>
      <c r="C1057" t="s">
        <v>81</v>
      </c>
      <c r="D1057">
        <v>104</v>
      </c>
      <c r="E1057" s="1">
        <v>11361</v>
      </c>
      <c r="F1057" s="2" t="s">
        <v>82</v>
      </c>
      <c r="G1057" s="1">
        <f t="shared" si="64"/>
        <v>1</v>
      </c>
      <c r="H1057" t="s">
        <v>83</v>
      </c>
      <c r="I1057" t="s">
        <v>84</v>
      </c>
      <c r="J1057" t="s">
        <v>85</v>
      </c>
      <c r="K1057" t="s">
        <v>86</v>
      </c>
      <c r="L1057" t="s">
        <v>87</v>
      </c>
      <c r="M1057" t="s">
        <v>88</v>
      </c>
      <c r="N1057" t="s">
        <v>138</v>
      </c>
      <c r="O1057" t="s">
        <v>90</v>
      </c>
      <c r="P1057" t="s">
        <v>90</v>
      </c>
      <c r="Q1057" t="s">
        <v>91</v>
      </c>
      <c r="R1057" t="s">
        <v>115</v>
      </c>
      <c r="S1057">
        <v>6</v>
      </c>
      <c r="T1057">
        <v>5</v>
      </c>
      <c r="U1057" s="2">
        <v>1976</v>
      </c>
      <c r="V1057" s="2">
        <v>1976</v>
      </c>
      <c r="W1057" s="1">
        <f t="shared" si="65"/>
        <v>46</v>
      </c>
      <c r="X1057" s="1">
        <f t="shared" si="66"/>
        <v>46</v>
      </c>
      <c r="Y1057" t="s">
        <v>93</v>
      </c>
      <c r="Z1057" t="s">
        <v>94</v>
      </c>
      <c r="AA1057" t="s">
        <v>161</v>
      </c>
      <c r="AB1057" t="s">
        <v>161</v>
      </c>
      <c r="AC1057" t="s">
        <v>96</v>
      </c>
      <c r="AE1057">
        <v>160</v>
      </c>
      <c r="AF1057" t="s">
        <v>98</v>
      </c>
      <c r="AG1057" t="s">
        <v>98</v>
      </c>
      <c r="AH1057" t="s">
        <v>118</v>
      </c>
      <c r="AI1057" s="1">
        <f>VLOOKUP('Housing Data Set'!AH1057, 'Look-Up Tab'!$B$3:$C$8,2,FALSE)</f>
        <v>2</v>
      </c>
      <c r="AJ1057" t="s">
        <v>97</v>
      </c>
      <c r="AK1057" t="s">
        <v>98</v>
      </c>
      <c r="AL1057" t="s">
        <v>100</v>
      </c>
      <c r="AM1057" t="s">
        <v>119</v>
      </c>
      <c r="AN1057">
        <v>644</v>
      </c>
      <c r="AO1057" t="s">
        <v>102</v>
      </c>
      <c r="AP1057">
        <v>0</v>
      </c>
      <c r="AQ1057">
        <v>549</v>
      </c>
      <c r="AR1057">
        <v>1193</v>
      </c>
      <c r="AS1057" t="s">
        <v>103</v>
      </c>
      <c r="AT1057" t="s">
        <v>98</v>
      </c>
      <c r="AU1057" t="s">
        <v>105</v>
      </c>
      <c r="AV1057" t="s">
        <v>106</v>
      </c>
      <c r="AW1057">
        <v>1523</v>
      </c>
      <c r="AX1057">
        <v>0</v>
      </c>
      <c r="AY1057">
        <v>0</v>
      </c>
      <c r="AZ1057">
        <v>1523</v>
      </c>
      <c r="BA1057">
        <v>0</v>
      </c>
      <c r="BB1057">
        <v>1</v>
      </c>
      <c r="BC1057">
        <v>2</v>
      </c>
      <c r="BD1057">
        <v>0</v>
      </c>
      <c r="BE1057">
        <v>3</v>
      </c>
      <c r="BF1057">
        <v>1</v>
      </c>
      <c r="BG1057" t="s">
        <v>98</v>
      </c>
      <c r="BH1057" s="1">
        <v>7</v>
      </c>
      <c r="BI1057" t="s">
        <v>107</v>
      </c>
      <c r="BJ1057" s="2">
        <v>1</v>
      </c>
      <c r="BK1057" s="1">
        <f t="shared" si="67"/>
        <v>1</v>
      </c>
      <c r="BL1057" t="s">
        <v>98</v>
      </c>
      <c r="BM1057" t="s">
        <v>108</v>
      </c>
      <c r="BN1057">
        <v>1976</v>
      </c>
      <c r="BO1057" t="s">
        <v>157</v>
      </c>
      <c r="BP1057">
        <v>2</v>
      </c>
      <c r="BQ1057">
        <v>478</v>
      </c>
      <c r="BR1057" t="s">
        <v>98</v>
      </c>
      <c r="BS1057" t="s">
        <v>98</v>
      </c>
      <c r="BT1057" t="s">
        <v>105</v>
      </c>
      <c r="BU1057">
        <v>0</v>
      </c>
      <c r="BV1057">
        <v>0</v>
      </c>
      <c r="BW1057">
        <v>0</v>
      </c>
      <c r="BX1057">
        <v>0</v>
      </c>
      <c r="BY1057">
        <v>189</v>
      </c>
      <c r="BZ1057">
        <v>0</v>
      </c>
      <c r="CA1057" t="s">
        <v>83</v>
      </c>
      <c r="CB1057" t="s">
        <v>134</v>
      </c>
      <c r="CC1057" t="s">
        <v>83</v>
      </c>
      <c r="CD1057">
        <v>0</v>
      </c>
      <c r="CE1057">
        <v>5</v>
      </c>
      <c r="CF1057">
        <v>2008</v>
      </c>
      <c r="CG1057" t="s">
        <v>173</v>
      </c>
      <c r="CH1057" t="s">
        <v>128</v>
      </c>
      <c r="CI1057" s="3">
        <v>180000</v>
      </c>
    </row>
    <row r="1058" spans="1:87" x14ac:dyDescent="0.3">
      <c r="A1058" s="1">
        <v>1057</v>
      </c>
      <c r="B1058">
        <v>120</v>
      </c>
      <c r="C1058" t="s">
        <v>81</v>
      </c>
      <c r="D1058">
        <v>43</v>
      </c>
      <c r="E1058" s="1">
        <v>7052</v>
      </c>
      <c r="F1058" s="2" t="s">
        <v>82</v>
      </c>
      <c r="G1058" s="1">
        <f t="shared" si="64"/>
        <v>1</v>
      </c>
      <c r="H1058" t="s">
        <v>83</v>
      </c>
      <c r="I1058" t="s">
        <v>120</v>
      </c>
      <c r="J1058" t="s">
        <v>85</v>
      </c>
      <c r="K1058" t="s">
        <v>86</v>
      </c>
      <c r="L1058" t="s">
        <v>87</v>
      </c>
      <c r="M1058" t="s">
        <v>88</v>
      </c>
      <c r="N1058" t="s">
        <v>154</v>
      </c>
      <c r="O1058" t="s">
        <v>90</v>
      </c>
      <c r="P1058" t="s">
        <v>90</v>
      </c>
      <c r="Q1058" t="s">
        <v>179</v>
      </c>
      <c r="R1058" t="s">
        <v>115</v>
      </c>
      <c r="S1058">
        <v>7</v>
      </c>
      <c r="T1058">
        <v>5</v>
      </c>
      <c r="U1058" s="2">
        <v>2005</v>
      </c>
      <c r="V1058" s="2">
        <v>2005</v>
      </c>
      <c r="W1058" s="1">
        <f t="shared" si="65"/>
        <v>17</v>
      </c>
      <c r="X1058" s="1">
        <f t="shared" si="66"/>
        <v>17</v>
      </c>
      <c r="Y1058" t="s">
        <v>93</v>
      </c>
      <c r="Z1058" t="s">
        <v>94</v>
      </c>
      <c r="AA1058" t="s">
        <v>95</v>
      </c>
      <c r="AB1058" t="s">
        <v>95</v>
      </c>
      <c r="AC1058" t="s">
        <v>137</v>
      </c>
      <c r="AE1058">
        <v>240</v>
      </c>
      <c r="AF1058" t="s">
        <v>97</v>
      </c>
      <c r="AG1058" t="s">
        <v>98</v>
      </c>
      <c r="AH1058" t="s">
        <v>99</v>
      </c>
      <c r="AI1058" s="1">
        <f>VLOOKUP('Housing Data Set'!AH1058, 'Look-Up Tab'!$B$3:$C$8,2,FALSE)</f>
        <v>3</v>
      </c>
      <c r="AJ1058" t="s">
        <v>97</v>
      </c>
      <c r="AK1058" t="s">
        <v>98</v>
      </c>
      <c r="AL1058" t="s">
        <v>130</v>
      </c>
      <c r="AM1058" t="s">
        <v>101</v>
      </c>
      <c r="AN1058">
        <v>659</v>
      </c>
      <c r="AO1058" t="s">
        <v>102</v>
      </c>
      <c r="AP1058">
        <v>0</v>
      </c>
      <c r="AQ1058">
        <v>705</v>
      </c>
      <c r="AR1058">
        <v>1364</v>
      </c>
      <c r="AS1058" t="s">
        <v>103</v>
      </c>
      <c r="AT1058" t="s">
        <v>104</v>
      </c>
      <c r="AU1058" t="s">
        <v>105</v>
      </c>
      <c r="AV1058" t="s">
        <v>106</v>
      </c>
      <c r="AW1058">
        <v>1364</v>
      </c>
      <c r="AX1058">
        <v>0</v>
      </c>
      <c r="AY1058">
        <v>0</v>
      </c>
      <c r="AZ1058">
        <v>1364</v>
      </c>
      <c r="BA1058">
        <v>1</v>
      </c>
      <c r="BB1058">
        <v>0</v>
      </c>
      <c r="BC1058">
        <v>2</v>
      </c>
      <c r="BD1058">
        <v>0</v>
      </c>
      <c r="BE1058">
        <v>2</v>
      </c>
      <c r="BF1058">
        <v>1</v>
      </c>
      <c r="BG1058" t="s">
        <v>97</v>
      </c>
      <c r="BH1058" s="1">
        <v>6</v>
      </c>
      <c r="BI1058" t="s">
        <v>107</v>
      </c>
      <c r="BJ1058" s="2">
        <v>1</v>
      </c>
      <c r="BK1058" s="1">
        <f t="shared" si="67"/>
        <v>1</v>
      </c>
      <c r="BL1058" t="s">
        <v>97</v>
      </c>
      <c r="BM1058" t="s">
        <v>108</v>
      </c>
      <c r="BN1058">
        <v>2005</v>
      </c>
      <c r="BO1058" t="s">
        <v>109</v>
      </c>
      <c r="BP1058">
        <v>2</v>
      </c>
      <c r="BQ1058">
        <v>484</v>
      </c>
      <c r="BR1058" t="s">
        <v>98</v>
      </c>
      <c r="BS1058" t="s">
        <v>98</v>
      </c>
      <c r="BT1058" t="s">
        <v>105</v>
      </c>
      <c r="BU1058">
        <v>192</v>
      </c>
      <c r="BV1058">
        <v>36</v>
      </c>
      <c r="BW1058">
        <v>0</v>
      </c>
      <c r="BX1058">
        <v>0</v>
      </c>
      <c r="BY1058">
        <v>0</v>
      </c>
      <c r="BZ1058">
        <v>0</v>
      </c>
      <c r="CA1058" t="s">
        <v>83</v>
      </c>
      <c r="CB1058" t="s">
        <v>83</v>
      </c>
      <c r="CC1058" t="s">
        <v>83</v>
      </c>
      <c r="CD1058">
        <v>0</v>
      </c>
      <c r="CE1058">
        <v>6</v>
      </c>
      <c r="CF1058">
        <v>2006</v>
      </c>
      <c r="CG1058" t="s">
        <v>110</v>
      </c>
      <c r="CH1058" t="s">
        <v>111</v>
      </c>
      <c r="CI1058" s="3">
        <v>185850</v>
      </c>
    </row>
    <row r="1059" spans="1:87" x14ac:dyDescent="0.3">
      <c r="A1059" s="1">
        <v>1058</v>
      </c>
      <c r="B1059">
        <v>60</v>
      </c>
      <c r="C1059" t="s">
        <v>81</v>
      </c>
      <c r="D1059" t="s">
        <v>83</v>
      </c>
      <c r="E1059" s="1">
        <v>29959</v>
      </c>
      <c r="F1059" s="2" t="s">
        <v>82</v>
      </c>
      <c r="G1059" s="1">
        <f t="shared" si="64"/>
        <v>1</v>
      </c>
      <c r="H1059" t="s">
        <v>83</v>
      </c>
      <c r="I1059" t="s">
        <v>160</v>
      </c>
      <c r="J1059" t="s">
        <v>85</v>
      </c>
      <c r="K1059" t="s">
        <v>86</v>
      </c>
      <c r="L1059" t="s">
        <v>112</v>
      </c>
      <c r="M1059" t="s">
        <v>88</v>
      </c>
      <c r="N1059" t="s">
        <v>129</v>
      </c>
      <c r="O1059" t="s">
        <v>90</v>
      </c>
      <c r="P1059" t="s">
        <v>90</v>
      </c>
      <c r="Q1059" t="s">
        <v>91</v>
      </c>
      <c r="R1059" t="s">
        <v>92</v>
      </c>
      <c r="S1059">
        <v>7</v>
      </c>
      <c r="T1059">
        <v>6</v>
      </c>
      <c r="U1059" s="2">
        <v>1994</v>
      </c>
      <c r="V1059" s="2">
        <v>1994</v>
      </c>
      <c r="W1059" s="1">
        <f t="shared" si="65"/>
        <v>28</v>
      </c>
      <c r="X1059" s="1">
        <f t="shared" si="66"/>
        <v>28</v>
      </c>
      <c r="Y1059" t="s">
        <v>93</v>
      </c>
      <c r="Z1059" t="s">
        <v>94</v>
      </c>
      <c r="AA1059" t="s">
        <v>140</v>
      </c>
      <c r="AB1059" t="s">
        <v>140</v>
      </c>
      <c r="AC1059" t="s">
        <v>117</v>
      </c>
      <c r="AE1059">
        <v>0</v>
      </c>
      <c r="AF1059" t="s">
        <v>97</v>
      </c>
      <c r="AG1059" t="s">
        <v>98</v>
      </c>
      <c r="AH1059" t="s">
        <v>99</v>
      </c>
      <c r="AI1059" s="1">
        <f>VLOOKUP('Housing Data Set'!AH1059, 'Look-Up Tab'!$B$3:$C$8,2,FALSE)</f>
        <v>3</v>
      </c>
      <c r="AJ1059" t="s">
        <v>97</v>
      </c>
      <c r="AK1059" t="s">
        <v>98</v>
      </c>
      <c r="AL1059" t="s">
        <v>100</v>
      </c>
      <c r="AM1059" t="s">
        <v>101</v>
      </c>
      <c r="AN1059">
        <v>595</v>
      </c>
      <c r="AO1059" t="s">
        <v>102</v>
      </c>
      <c r="AP1059">
        <v>0</v>
      </c>
      <c r="AQ1059">
        <v>378</v>
      </c>
      <c r="AR1059">
        <v>973</v>
      </c>
      <c r="AS1059" t="s">
        <v>103</v>
      </c>
      <c r="AT1059" t="s">
        <v>104</v>
      </c>
      <c r="AU1059" t="s">
        <v>105</v>
      </c>
      <c r="AV1059" t="s">
        <v>106</v>
      </c>
      <c r="AW1059">
        <v>979</v>
      </c>
      <c r="AX1059">
        <v>871</v>
      </c>
      <c r="AY1059">
        <v>0</v>
      </c>
      <c r="AZ1059">
        <v>1850</v>
      </c>
      <c r="BA1059">
        <v>0</v>
      </c>
      <c r="BB1059">
        <v>0</v>
      </c>
      <c r="BC1059">
        <v>2</v>
      </c>
      <c r="BD1059">
        <v>1</v>
      </c>
      <c r="BE1059">
        <v>3</v>
      </c>
      <c r="BF1059">
        <v>1</v>
      </c>
      <c r="BG1059" t="s">
        <v>97</v>
      </c>
      <c r="BH1059" s="1">
        <v>7</v>
      </c>
      <c r="BI1059" t="s">
        <v>107</v>
      </c>
      <c r="BJ1059" s="2">
        <v>1</v>
      </c>
      <c r="BK1059" s="1">
        <f t="shared" si="67"/>
        <v>1</v>
      </c>
      <c r="BL1059" t="s">
        <v>97</v>
      </c>
      <c r="BM1059" t="s">
        <v>156</v>
      </c>
      <c r="BN1059">
        <v>1994</v>
      </c>
      <c r="BO1059" t="s">
        <v>157</v>
      </c>
      <c r="BP1059">
        <v>2</v>
      </c>
      <c r="BQ1059">
        <v>467</v>
      </c>
      <c r="BR1059" t="s">
        <v>98</v>
      </c>
      <c r="BS1059" t="s">
        <v>98</v>
      </c>
      <c r="BT1059" t="s">
        <v>105</v>
      </c>
      <c r="BU1059">
        <v>168</v>
      </c>
      <c r="BV1059">
        <v>98</v>
      </c>
      <c r="BW1059">
        <v>0</v>
      </c>
      <c r="BX1059">
        <v>0</v>
      </c>
      <c r="BY1059">
        <v>0</v>
      </c>
      <c r="BZ1059">
        <v>0</v>
      </c>
      <c r="CA1059" t="s">
        <v>83</v>
      </c>
      <c r="CB1059" t="s">
        <v>83</v>
      </c>
      <c r="CC1059" t="s">
        <v>83</v>
      </c>
      <c r="CD1059">
        <v>0</v>
      </c>
      <c r="CE1059">
        <v>1</v>
      </c>
      <c r="CF1059">
        <v>2009</v>
      </c>
      <c r="CG1059" t="s">
        <v>110</v>
      </c>
      <c r="CH1059" t="s">
        <v>111</v>
      </c>
      <c r="CI1059" s="3">
        <v>248000</v>
      </c>
    </row>
    <row r="1060" spans="1:87" x14ac:dyDescent="0.3">
      <c r="A1060" s="1">
        <v>1059</v>
      </c>
      <c r="B1060">
        <v>60</v>
      </c>
      <c r="C1060" t="s">
        <v>81</v>
      </c>
      <c r="D1060">
        <v>96</v>
      </c>
      <c r="E1060" s="1">
        <v>11308</v>
      </c>
      <c r="F1060" s="2" t="s">
        <v>82</v>
      </c>
      <c r="G1060" s="1">
        <f t="shared" si="64"/>
        <v>1</v>
      </c>
      <c r="H1060" t="s">
        <v>83</v>
      </c>
      <c r="I1060" t="s">
        <v>120</v>
      </c>
      <c r="J1060" t="s">
        <v>85</v>
      </c>
      <c r="K1060" t="s">
        <v>86</v>
      </c>
      <c r="L1060" t="s">
        <v>87</v>
      </c>
      <c r="M1060" t="s">
        <v>88</v>
      </c>
      <c r="N1060" t="s">
        <v>154</v>
      </c>
      <c r="O1060" t="s">
        <v>90</v>
      </c>
      <c r="P1060" t="s">
        <v>90</v>
      </c>
      <c r="Q1060" t="s">
        <v>91</v>
      </c>
      <c r="R1060" t="s">
        <v>92</v>
      </c>
      <c r="S1060">
        <v>9</v>
      </c>
      <c r="T1060">
        <v>5</v>
      </c>
      <c r="U1060" s="2">
        <v>2008</v>
      </c>
      <c r="V1060" s="2">
        <v>2008</v>
      </c>
      <c r="W1060" s="1">
        <f t="shared" si="65"/>
        <v>14</v>
      </c>
      <c r="X1060" s="1">
        <f t="shared" si="66"/>
        <v>14</v>
      </c>
      <c r="Y1060" t="s">
        <v>93</v>
      </c>
      <c r="Z1060" t="s">
        <v>94</v>
      </c>
      <c r="AA1060" t="s">
        <v>95</v>
      </c>
      <c r="AB1060" t="s">
        <v>95</v>
      </c>
      <c r="AC1060" t="s">
        <v>137</v>
      </c>
      <c r="AE1060">
        <v>154</v>
      </c>
      <c r="AF1060" t="s">
        <v>104</v>
      </c>
      <c r="AG1060" t="s">
        <v>98</v>
      </c>
      <c r="AH1060" t="s">
        <v>99</v>
      </c>
      <c r="AI1060" s="1">
        <f>VLOOKUP('Housing Data Set'!AH1060, 'Look-Up Tab'!$B$3:$C$8,2,FALSE)</f>
        <v>3</v>
      </c>
      <c r="AJ1060" t="s">
        <v>104</v>
      </c>
      <c r="AK1060" t="s">
        <v>98</v>
      </c>
      <c r="AL1060" t="s">
        <v>130</v>
      </c>
      <c r="AM1060" t="s">
        <v>101</v>
      </c>
      <c r="AN1060">
        <v>936</v>
      </c>
      <c r="AO1060" t="s">
        <v>102</v>
      </c>
      <c r="AP1060">
        <v>0</v>
      </c>
      <c r="AQ1060">
        <v>168</v>
      </c>
      <c r="AR1060">
        <v>1104</v>
      </c>
      <c r="AS1060" t="s">
        <v>103</v>
      </c>
      <c r="AT1060" t="s">
        <v>104</v>
      </c>
      <c r="AU1060" t="s">
        <v>105</v>
      </c>
      <c r="AV1060" t="s">
        <v>106</v>
      </c>
      <c r="AW1060">
        <v>1130</v>
      </c>
      <c r="AX1060">
        <v>1054</v>
      </c>
      <c r="AY1060">
        <v>0</v>
      </c>
      <c r="AZ1060">
        <v>2184</v>
      </c>
      <c r="BA1060">
        <v>1</v>
      </c>
      <c r="BB1060">
        <v>0</v>
      </c>
      <c r="BC1060">
        <v>2</v>
      </c>
      <c r="BD1060">
        <v>1</v>
      </c>
      <c r="BE1060">
        <v>3</v>
      </c>
      <c r="BF1060">
        <v>1</v>
      </c>
      <c r="BG1060" t="s">
        <v>104</v>
      </c>
      <c r="BH1060" s="1">
        <v>10</v>
      </c>
      <c r="BI1060" t="s">
        <v>107</v>
      </c>
      <c r="BJ1060" s="2">
        <v>1</v>
      </c>
      <c r="BK1060" s="1">
        <f t="shared" si="67"/>
        <v>1</v>
      </c>
      <c r="BL1060" t="s">
        <v>97</v>
      </c>
      <c r="BM1060" t="s">
        <v>108</v>
      </c>
      <c r="BN1060">
        <v>2008</v>
      </c>
      <c r="BO1060" t="s">
        <v>157</v>
      </c>
      <c r="BP1060">
        <v>3</v>
      </c>
      <c r="BQ1060">
        <v>836</v>
      </c>
      <c r="BR1060" t="s">
        <v>98</v>
      </c>
      <c r="BS1060" t="s">
        <v>98</v>
      </c>
      <c r="BT1060" t="s">
        <v>105</v>
      </c>
      <c r="BU1060">
        <v>0</v>
      </c>
      <c r="BV1060">
        <v>102</v>
      </c>
      <c r="BW1060">
        <v>0</v>
      </c>
      <c r="BX1060">
        <v>0</v>
      </c>
      <c r="BY1060">
        <v>0</v>
      </c>
      <c r="BZ1060">
        <v>0</v>
      </c>
      <c r="CA1060" t="s">
        <v>83</v>
      </c>
      <c r="CB1060" t="s">
        <v>83</v>
      </c>
      <c r="CC1060" t="s">
        <v>83</v>
      </c>
      <c r="CD1060">
        <v>0</v>
      </c>
      <c r="CE1060">
        <v>7</v>
      </c>
      <c r="CF1060">
        <v>2009</v>
      </c>
      <c r="CG1060" t="s">
        <v>110</v>
      </c>
      <c r="CH1060" t="s">
        <v>111</v>
      </c>
      <c r="CI1060" s="3">
        <v>335000</v>
      </c>
    </row>
    <row r="1061" spans="1:87" x14ac:dyDescent="0.3">
      <c r="A1061" s="1">
        <v>1060</v>
      </c>
      <c r="B1061">
        <v>50</v>
      </c>
      <c r="C1061" t="s">
        <v>81</v>
      </c>
      <c r="D1061" t="s">
        <v>83</v>
      </c>
      <c r="E1061" s="1">
        <v>11275</v>
      </c>
      <c r="F1061" s="2" t="s">
        <v>82</v>
      </c>
      <c r="G1061" s="1">
        <f t="shared" si="64"/>
        <v>1</v>
      </c>
      <c r="H1061" t="s">
        <v>83</v>
      </c>
      <c r="I1061" t="s">
        <v>120</v>
      </c>
      <c r="J1061" t="s">
        <v>199</v>
      </c>
      <c r="K1061" t="s">
        <v>86</v>
      </c>
      <c r="L1061" t="s">
        <v>122</v>
      </c>
      <c r="M1061" t="s">
        <v>194</v>
      </c>
      <c r="N1061" t="s">
        <v>123</v>
      </c>
      <c r="O1061" t="s">
        <v>90</v>
      </c>
      <c r="P1061" t="s">
        <v>90</v>
      </c>
      <c r="Q1061" t="s">
        <v>91</v>
      </c>
      <c r="R1061" t="s">
        <v>132</v>
      </c>
      <c r="S1061">
        <v>6</v>
      </c>
      <c r="T1061">
        <v>7</v>
      </c>
      <c r="U1061" s="2">
        <v>1932</v>
      </c>
      <c r="V1061" s="2">
        <v>1950</v>
      </c>
      <c r="W1061" s="1">
        <f t="shared" si="65"/>
        <v>90</v>
      </c>
      <c r="X1061" s="1">
        <f t="shared" si="66"/>
        <v>72</v>
      </c>
      <c r="Y1061" t="s">
        <v>93</v>
      </c>
      <c r="Z1061" t="s">
        <v>94</v>
      </c>
      <c r="AA1061" t="s">
        <v>116</v>
      </c>
      <c r="AB1061" t="s">
        <v>116</v>
      </c>
      <c r="AC1061" t="s">
        <v>96</v>
      </c>
      <c r="AE1061">
        <v>480</v>
      </c>
      <c r="AF1061" t="s">
        <v>98</v>
      </c>
      <c r="AG1061" t="s">
        <v>98</v>
      </c>
      <c r="AH1061" t="s">
        <v>118</v>
      </c>
      <c r="AI1061" s="1">
        <f>VLOOKUP('Housing Data Set'!AH1061, 'Look-Up Tab'!$B$3:$C$8,2,FALSE)</f>
        <v>2</v>
      </c>
      <c r="AJ1061" t="s">
        <v>98</v>
      </c>
      <c r="AK1061" t="s">
        <v>98</v>
      </c>
      <c r="AL1061" t="s">
        <v>121</v>
      </c>
      <c r="AM1061" t="s">
        <v>153</v>
      </c>
      <c r="AN1061">
        <v>297</v>
      </c>
      <c r="AO1061" t="s">
        <v>172</v>
      </c>
      <c r="AP1061">
        <v>557</v>
      </c>
      <c r="AQ1061">
        <v>0</v>
      </c>
      <c r="AR1061">
        <v>854</v>
      </c>
      <c r="AS1061" t="s">
        <v>103</v>
      </c>
      <c r="AT1061" t="s">
        <v>98</v>
      </c>
      <c r="AU1061" t="s">
        <v>105</v>
      </c>
      <c r="AV1061" t="s">
        <v>106</v>
      </c>
      <c r="AW1061">
        <v>1096</v>
      </c>
      <c r="AX1061">
        <v>895</v>
      </c>
      <c r="AY1061">
        <v>0</v>
      </c>
      <c r="AZ1061">
        <v>1991</v>
      </c>
      <c r="BA1061">
        <v>0</v>
      </c>
      <c r="BB1061">
        <v>0</v>
      </c>
      <c r="BC1061">
        <v>1</v>
      </c>
      <c r="BD1061">
        <v>1</v>
      </c>
      <c r="BE1061">
        <v>3</v>
      </c>
      <c r="BF1061">
        <v>1</v>
      </c>
      <c r="BG1061" t="s">
        <v>98</v>
      </c>
      <c r="BH1061" s="1">
        <v>7</v>
      </c>
      <c r="BI1061" t="s">
        <v>107</v>
      </c>
      <c r="BJ1061" s="2">
        <v>1</v>
      </c>
      <c r="BK1061" s="1">
        <f t="shared" si="67"/>
        <v>1</v>
      </c>
      <c r="BL1061" t="s">
        <v>97</v>
      </c>
      <c r="BM1061" t="s">
        <v>127</v>
      </c>
      <c r="BN1061">
        <v>1977</v>
      </c>
      <c r="BO1061" t="s">
        <v>102</v>
      </c>
      <c r="BP1061">
        <v>2</v>
      </c>
      <c r="BQ1061">
        <v>432</v>
      </c>
      <c r="BR1061" t="s">
        <v>98</v>
      </c>
      <c r="BS1061" t="s">
        <v>147</v>
      </c>
      <c r="BT1061" t="s">
        <v>105</v>
      </c>
      <c r="BU1061">
        <v>0</v>
      </c>
      <c r="BV1061">
        <v>0</v>
      </c>
      <c r="BW1061">
        <v>19</v>
      </c>
      <c r="BX1061">
        <v>0</v>
      </c>
      <c r="BY1061">
        <v>0</v>
      </c>
      <c r="BZ1061">
        <v>0</v>
      </c>
      <c r="CA1061" t="s">
        <v>83</v>
      </c>
      <c r="CB1061" t="s">
        <v>83</v>
      </c>
      <c r="CC1061" t="s">
        <v>83</v>
      </c>
      <c r="CD1061">
        <v>0</v>
      </c>
      <c r="CE1061">
        <v>3</v>
      </c>
      <c r="CF1061">
        <v>2007</v>
      </c>
      <c r="CG1061" t="s">
        <v>110</v>
      </c>
      <c r="CH1061" t="s">
        <v>111</v>
      </c>
      <c r="CI1061" s="3">
        <v>220000</v>
      </c>
    </row>
    <row r="1062" spans="1:87" x14ac:dyDescent="0.3">
      <c r="A1062" s="1">
        <v>1061</v>
      </c>
      <c r="B1062">
        <v>120</v>
      </c>
      <c r="C1062" t="s">
        <v>81</v>
      </c>
      <c r="D1062">
        <v>41</v>
      </c>
      <c r="E1062" s="1">
        <v>4920</v>
      </c>
      <c r="F1062" s="2" t="s">
        <v>82</v>
      </c>
      <c r="G1062" s="1">
        <f t="shared" si="64"/>
        <v>1</v>
      </c>
      <c r="H1062" t="s">
        <v>83</v>
      </c>
      <c r="I1062" t="s">
        <v>84</v>
      </c>
      <c r="J1062" t="s">
        <v>85</v>
      </c>
      <c r="K1062" t="s">
        <v>86</v>
      </c>
      <c r="L1062" t="s">
        <v>87</v>
      </c>
      <c r="M1062" t="s">
        <v>88</v>
      </c>
      <c r="N1062" t="s">
        <v>200</v>
      </c>
      <c r="O1062" t="s">
        <v>90</v>
      </c>
      <c r="P1062" t="s">
        <v>90</v>
      </c>
      <c r="Q1062" t="s">
        <v>179</v>
      </c>
      <c r="R1062" t="s">
        <v>115</v>
      </c>
      <c r="S1062">
        <v>8</v>
      </c>
      <c r="T1062">
        <v>5</v>
      </c>
      <c r="U1062" s="2">
        <v>2001</v>
      </c>
      <c r="V1062" s="2">
        <v>2001</v>
      </c>
      <c r="W1062" s="1">
        <f t="shared" si="65"/>
        <v>21</v>
      </c>
      <c r="X1062" s="1">
        <f t="shared" si="66"/>
        <v>21</v>
      </c>
      <c r="Y1062" t="s">
        <v>93</v>
      </c>
      <c r="Z1062" t="s">
        <v>94</v>
      </c>
      <c r="AA1062" t="s">
        <v>180</v>
      </c>
      <c r="AB1062" t="s">
        <v>181</v>
      </c>
      <c r="AC1062" t="s">
        <v>117</v>
      </c>
      <c r="AE1062">
        <v>0</v>
      </c>
      <c r="AF1062" t="s">
        <v>97</v>
      </c>
      <c r="AG1062" t="s">
        <v>98</v>
      </c>
      <c r="AH1062" t="s">
        <v>99</v>
      </c>
      <c r="AI1062" s="1">
        <f>VLOOKUP('Housing Data Set'!AH1062, 'Look-Up Tab'!$B$3:$C$8,2,FALSE)</f>
        <v>3</v>
      </c>
      <c r="AJ1062" t="s">
        <v>97</v>
      </c>
      <c r="AK1062" t="s">
        <v>98</v>
      </c>
      <c r="AL1062" t="s">
        <v>121</v>
      </c>
      <c r="AM1062" t="s">
        <v>101</v>
      </c>
      <c r="AN1062">
        <v>616</v>
      </c>
      <c r="AO1062" t="s">
        <v>102</v>
      </c>
      <c r="AP1062">
        <v>0</v>
      </c>
      <c r="AQ1062">
        <v>722</v>
      </c>
      <c r="AR1062">
        <v>1338</v>
      </c>
      <c r="AS1062" t="s">
        <v>103</v>
      </c>
      <c r="AT1062" t="s">
        <v>104</v>
      </c>
      <c r="AU1062" t="s">
        <v>105</v>
      </c>
      <c r="AV1062" t="s">
        <v>106</v>
      </c>
      <c r="AW1062">
        <v>1338</v>
      </c>
      <c r="AX1062">
        <v>0</v>
      </c>
      <c r="AY1062">
        <v>0</v>
      </c>
      <c r="AZ1062">
        <v>1338</v>
      </c>
      <c r="BA1062">
        <v>1</v>
      </c>
      <c r="BB1062">
        <v>0</v>
      </c>
      <c r="BC1062">
        <v>2</v>
      </c>
      <c r="BD1062">
        <v>0</v>
      </c>
      <c r="BE1062">
        <v>2</v>
      </c>
      <c r="BF1062">
        <v>1</v>
      </c>
      <c r="BG1062" t="s">
        <v>97</v>
      </c>
      <c r="BH1062" s="1">
        <v>6</v>
      </c>
      <c r="BI1062" t="s">
        <v>107</v>
      </c>
      <c r="BJ1062" s="2">
        <v>0</v>
      </c>
      <c r="BK1062" s="1">
        <f t="shared" si="67"/>
        <v>0</v>
      </c>
      <c r="BL1062" t="s">
        <v>83</v>
      </c>
      <c r="BM1062" t="s">
        <v>108</v>
      </c>
      <c r="BN1062">
        <v>2001</v>
      </c>
      <c r="BO1062" t="s">
        <v>157</v>
      </c>
      <c r="BP1062">
        <v>2</v>
      </c>
      <c r="BQ1062">
        <v>582</v>
      </c>
      <c r="BR1062" t="s">
        <v>98</v>
      </c>
      <c r="BS1062" t="s">
        <v>98</v>
      </c>
      <c r="BT1062" t="s">
        <v>105</v>
      </c>
      <c r="BU1062">
        <v>0</v>
      </c>
      <c r="BV1062">
        <v>0</v>
      </c>
      <c r="BW1062">
        <v>170</v>
      </c>
      <c r="BX1062">
        <v>0</v>
      </c>
      <c r="BY1062">
        <v>0</v>
      </c>
      <c r="BZ1062">
        <v>0</v>
      </c>
      <c r="CA1062" t="s">
        <v>83</v>
      </c>
      <c r="CB1062" t="s">
        <v>83</v>
      </c>
      <c r="CC1062" t="s">
        <v>83</v>
      </c>
      <c r="CD1062">
        <v>0</v>
      </c>
      <c r="CE1062">
        <v>4</v>
      </c>
      <c r="CF1062">
        <v>2010</v>
      </c>
      <c r="CG1062" t="s">
        <v>110</v>
      </c>
      <c r="CH1062" t="s">
        <v>111</v>
      </c>
      <c r="CI1062" s="3">
        <v>213500</v>
      </c>
    </row>
    <row r="1063" spans="1:87" x14ac:dyDescent="0.3">
      <c r="A1063" s="1">
        <v>1062</v>
      </c>
      <c r="B1063">
        <v>30</v>
      </c>
      <c r="C1063" t="s">
        <v>183</v>
      </c>
      <c r="D1063">
        <v>120</v>
      </c>
      <c r="E1063" s="1">
        <v>18000</v>
      </c>
      <c r="F1063" s="2" t="s">
        <v>174</v>
      </c>
      <c r="G1063" s="1">
        <f t="shared" si="64"/>
        <v>0</v>
      </c>
      <c r="H1063" t="s">
        <v>83</v>
      </c>
      <c r="I1063" t="s">
        <v>84</v>
      </c>
      <c r="J1063" t="s">
        <v>195</v>
      </c>
      <c r="K1063" t="s">
        <v>86</v>
      </c>
      <c r="L1063" t="s">
        <v>87</v>
      </c>
      <c r="M1063" t="s">
        <v>88</v>
      </c>
      <c r="N1063" t="s">
        <v>176</v>
      </c>
      <c r="O1063" t="s">
        <v>90</v>
      </c>
      <c r="P1063" t="s">
        <v>90</v>
      </c>
      <c r="Q1063" t="s">
        <v>91</v>
      </c>
      <c r="R1063" t="s">
        <v>115</v>
      </c>
      <c r="S1063">
        <v>3</v>
      </c>
      <c r="T1063">
        <v>4</v>
      </c>
      <c r="U1063" s="2">
        <v>1935</v>
      </c>
      <c r="V1063" s="2">
        <v>1950</v>
      </c>
      <c r="W1063" s="1">
        <f t="shared" si="65"/>
        <v>87</v>
      </c>
      <c r="X1063" s="1">
        <f t="shared" si="66"/>
        <v>72</v>
      </c>
      <c r="Y1063" t="s">
        <v>93</v>
      </c>
      <c r="Z1063" t="s">
        <v>94</v>
      </c>
      <c r="AA1063" t="s">
        <v>116</v>
      </c>
      <c r="AB1063" t="s">
        <v>116</v>
      </c>
      <c r="AC1063" t="s">
        <v>117</v>
      </c>
      <c r="AE1063">
        <v>0</v>
      </c>
      <c r="AF1063" t="s">
        <v>147</v>
      </c>
      <c r="AG1063" t="s">
        <v>98</v>
      </c>
      <c r="AH1063" t="s">
        <v>118</v>
      </c>
      <c r="AI1063" s="1">
        <f>VLOOKUP('Housing Data Set'!AH1063, 'Look-Up Tab'!$B$3:$C$8,2,FALSE)</f>
        <v>2</v>
      </c>
      <c r="AJ1063" t="s">
        <v>98</v>
      </c>
      <c r="AK1063" t="s">
        <v>98</v>
      </c>
      <c r="AL1063" t="s">
        <v>100</v>
      </c>
      <c r="AM1063" t="s">
        <v>102</v>
      </c>
      <c r="AN1063">
        <v>0</v>
      </c>
      <c r="AO1063" t="s">
        <v>102</v>
      </c>
      <c r="AP1063">
        <v>0</v>
      </c>
      <c r="AQ1063">
        <v>894</v>
      </c>
      <c r="AR1063">
        <v>894</v>
      </c>
      <c r="AS1063" t="s">
        <v>103</v>
      </c>
      <c r="AT1063" t="s">
        <v>98</v>
      </c>
      <c r="AU1063" t="s">
        <v>105</v>
      </c>
      <c r="AV1063" t="s">
        <v>106</v>
      </c>
      <c r="AW1063">
        <v>894</v>
      </c>
      <c r="AX1063">
        <v>0</v>
      </c>
      <c r="AY1063">
        <v>0</v>
      </c>
      <c r="AZ1063">
        <v>894</v>
      </c>
      <c r="BA1063">
        <v>0</v>
      </c>
      <c r="BB1063">
        <v>0</v>
      </c>
      <c r="BC1063">
        <v>1</v>
      </c>
      <c r="BD1063">
        <v>0</v>
      </c>
      <c r="BE1063">
        <v>2</v>
      </c>
      <c r="BF1063">
        <v>1</v>
      </c>
      <c r="BG1063" t="s">
        <v>98</v>
      </c>
      <c r="BH1063" s="1">
        <v>6</v>
      </c>
      <c r="BI1063" t="s">
        <v>107</v>
      </c>
      <c r="BJ1063" s="2">
        <v>0</v>
      </c>
      <c r="BK1063" s="1">
        <f t="shared" si="67"/>
        <v>0</v>
      </c>
      <c r="BL1063" t="s">
        <v>83</v>
      </c>
      <c r="BM1063" t="s">
        <v>127</v>
      </c>
      <c r="BN1063">
        <v>1994</v>
      </c>
      <c r="BO1063" t="s">
        <v>109</v>
      </c>
      <c r="BP1063">
        <v>3</v>
      </c>
      <c r="BQ1063">
        <v>1248</v>
      </c>
      <c r="BR1063" t="s">
        <v>98</v>
      </c>
      <c r="BS1063" t="s">
        <v>98</v>
      </c>
      <c r="BT1063" t="s">
        <v>105</v>
      </c>
      <c r="BU1063">
        <v>0</v>
      </c>
      <c r="BV1063">
        <v>20</v>
      </c>
      <c r="BW1063">
        <v>0</v>
      </c>
      <c r="BX1063">
        <v>0</v>
      </c>
      <c r="BY1063">
        <v>0</v>
      </c>
      <c r="BZ1063">
        <v>0</v>
      </c>
      <c r="CA1063" t="s">
        <v>83</v>
      </c>
      <c r="CB1063" t="s">
        <v>83</v>
      </c>
      <c r="CC1063" t="s">
        <v>135</v>
      </c>
      <c r="CD1063">
        <v>560</v>
      </c>
      <c r="CE1063">
        <v>8</v>
      </c>
      <c r="CF1063">
        <v>2008</v>
      </c>
      <c r="CG1063" t="s">
        <v>208</v>
      </c>
      <c r="CH1063" t="s">
        <v>111</v>
      </c>
      <c r="CI1063" s="3">
        <v>81000</v>
      </c>
    </row>
    <row r="1064" spans="1:87" x14ac:dyDescent="0.3">
      <c r="A1064" s="1">
        <v>1063</v>
      </c>
      <c r="B1064">
        <v>190</v>
      </c>
      <c r="C1064" t="s">
        <v>142</v>
      </c>
      <c r="D1064">
        <v>85</v>
      </c>
      <c r="E1064" s="1">
        <v>13600</v>
      </c>
      <c r="F1064" s="2" t="s">
        <v>82</v>
      </c>
      <c r="G1064" s="1">
        <f t="shared" si="64"/>
        <v>1</v>
      </c>
      <c r="H1064" t="s">
        <v>174</v>
      </c>
      <c r="I1064" t="s">
        <v>84</v>
      </c>
      <c r="J1064" t="s">
        <v>85</v>
      </c>
      <c r="K1064" t="s">
        <v>86</v>
      </c>
      <c r="L1064" t="s">
        <v>87</v>
      </c>
      <c r="M1064" t="s">
        <v>88</v>
      </c>
      <c r="N1064" t="s">
        <v>143</v>
      </c>
      <c r="O1064" t="s">
        <v>90</v>
      </c>
      <c r="P1064" t="s">
        <v>90</v>
      </c>
      <c r="Q1064" t="s">
        <v>149</v>
      </c>
      <c r="R1064" t="s">
        <v>92</v>
      </c>
      <c r="S1064">
        <v>5</v>
      </c>
      <c r="T1064">
        <v>5</v>
      </c>
      <c r="U1064" s="2">
        <v>1900</v>
      </c>
      <c r="V1064" s="2">
        <v>1950</v>
      </c>
      <c r="W1064" s="1">
        <f t="shared" si="65"/>
        <v>122</v>
      </c>
      <c r="X1064" s="1">
        <f t="shared" si="66"/>
        <v>72</v>
      </c>
      <c r="Y1064" t="s">
        <v>93</v>
      </c>
      <c r="Z1064" t="s">
        <v>94</v>
      </c>
      <c r="AA1064" t="s">
        <v>124</v>
      </c>
      <c r="AB1064" t="s">
        <v>124</v>
      </c>
      <c r="AC1064" t="s">
        <v>117</v>
      </c>
      <c r="AE1064">
        <v>0</v>
      </c>
      <c r="AF1064" t="s">
        <v>98</v>
      </c>
      <c r="AG1064" t="s">
        <v>98</v>
      </c>
      <c r="AH1064" t="s">
        <v>126</v>
      </c>
      <c r="AI1064" s="1">
        <f>VLOOKUP('Housing Data Set'!AH1064, 'Look-Up Tab'!$B$3:$C$8,2,FALSE)</f>
        <v>1</v>
      </c>
      <c r="AJ1064" t="s">
        <v>98</v>
      </c>
      <c r="AK1064" t="s">
        <v>98</v>
      </c>
      <c r="AL1064" t="s">
        <v>100</v>
      </c>
      <c r="AM1064" t="s">
        <v>102</v>
      </c>
      <c r="AN1064">
        <v>0</v>
      </c>
      <c r="AO1064" t="s">
        <v>102</v>
      </c>
      <c r="AP1064">
        <v>0</v>
      </c>
      <c r="AQ1064">
        <v>662</v>
      </c>
      <c r="AR1064">
        <v>662</v>
      </c>
      <c r="AS1064" t="s">
        <v>103</v>
      </c>
      <c r="AT1064" t="s">
        <v>98</v>
      </c>
      <c r="AU1064" t="s">
        <v>177</v>
      </c>
      <c r="AV1064" t="s">
        <v>106</v>
      </c>
      <c r="AW1064">
        <v>1422</v>
      </c>
      <c r="AX1064">
        <v>915</v>
      </c>
      <c r="AY1064">
        <v>0</v>
      </c>
      <c r="AZ1064">
        <v>2337</v>
      </c>
      <c r="BA1064">
        <v>0</v>
      </c>
      <c r="BB1064">
        <v>0</v>
      </c>
      <c r="BC1064">
        <v>2</v>
      </c>
      <c r="BD1064">
        <v>0</v>
      </c>
      <c r="BE1064">
        <v>5</v>
      </c>
      <c r="BF1064">
        <v>2</v>
      </c>
      <c r="BG1064" t="s">
        <v>98</v>
      </c>
      <c r="BH1064" s="1">
        <v>10</v>
      </c>
      <c r="BI1064" t="s">
        <v>224</v>
      </c>
      <c r="BJ1064" s="2">
        <v>0</v>
      </c>
      <c r="BK1064" s="1">
        <f t="shared" si="67"/>
        <v>0</v>
      </c>
      <c r="BL1064" t="s">
        <v>83</v>
      </c>
      <c r="BM1064" t="s">
        <v>127</v>
      </c>
      <c r="BN1064">
        <v>1945</v>
      </c>
      <c r="BO1064" t="s">
        <v>102</v>
      </c>
      <c r="BP1064">
        <v>2</v>
      </c>
      <c r="BQ1064">
        <v>560</v>
      </c>
      <c r="BR1064" t="s">
        <v>98</v>
      </c>
      <c r="BS1064" t="s">
        <v>98</v>
      </c>
      <c r="BT1064" t="s">
        <v>105</v>
      </c>
      <c r="BU1064">
        <v>0</v>
      </c>
      <c r="BV1064">
        <v>57</v>
      </c>
      <c r="BW1064">
        <v>0</v>
      </c>
      <c r="BX1064">
        <v>0</v>
      </c>
      <c r="BY1064">
        <v>0</v>
      </c>
      <c r="BZ1064">
        <v>0</v>
      </c>
      <c r="CA1064" t="s">
        <v>83</v>
      </c>
      <c r="CB1064" t="s">
        <v>83</v>
      </c>
      <c r="CC1064" t="s">
        <v>83</v>
      </c>
      <c r="CD1064">
        <v>0</v>
      </c>
      <c r="CE1064">
        <v>9</v>
      </c>
      <c r="CF1064">
        <v>2007</v>
      </c>
      <c r="CG1064" t="s">
        <v>110</v>
      </c>
      <c r="CH1064" t="s">
        <v>111</v>
      </c>
      <c r="CI1064" s="3">
        <v>90000</v>
      </c>
    </row>
    <row r="1065" spans="1:87" x14ac:dyDescent="0.3">
      <c r="A1065" s="1">
        <v>1064</v>
      </c>
      <c r="B1065">
        <v>30</v>
      </c>
      <c r="C1065" t="s">
        <v>142</v>
      </c>
      <c r="D1065">
        <v>50</v>
      </c>
      <c r="E1065" s="1">
        <v>6000</v>
      </c>
      <c r="F1065" s="2" t="s">
        <v>82</v>
      </c>
      <c r="G1065" s="1">
        <f t="shared" si="64"/>
        <v>1</v>
      </c>
      <c r="H1065" t="s">
        <v>83</v>
      </c>
      <c r="I1065" t="s">
        <v>84</v>
      </c>
      <c r="J1065" t="s">
        <v>85</v>
      </c>
      <c r="K1065" t="s">
        <v>86</v>
      </c>
      <c r="L1065" t="s">
        <v>87</v>
      </c>
      <c r="M1065" t="s">
        <v>88</v>
      </c>
      <c r="N1065" t="s">
        <v>143</v>
      </c>
      <c r="O1065" t="s">
        <v>144</v>
      </c>
      <c r="P1065" t="s">
        <v>90</v>
      </c>
      <c r="Q1065" t="s">
        <v>91</v>
      </c>
      <c r="R1065" t="s">
        <v>115</v>
      </c>
      <c r="S1065">
        <v>6</v>
      </c>
      <c r="T1065">
        <v>6</v>
      </c>
      <c r="U1065" s="2">
        <v>1925</v>
      </c>
      <c r="V1065" s="2">
        <v>1980</v>
      </c>
      <c r="W1065" s="1">
        <f t="shared" si="65"/>
        <v>97</v>
      </c>
      <c r="X1065" s="1">
        <f t="shared" si="66"/>
        <v>42</v>
      </c>
      <c r="Y1065" t="s">
        <v>93</v>
      </c>
      <c r="Z1065" t="s">
        <v>94</v>
      </c>
      <c r="AA1065" t="s">
        <v>116</v>
      </c>
      <c r="AB1065" t="s">
        <v>116</v>
      </c>
      <c r="AC1065" t="s">
        <v>117</v>
      </c>
      <c r="AE1065">
        <v>0</v>
      </c>
      <c r="AF1065" t="s">
        <v>98</v>
      </c>
      <c r="AG1065" t="s">
        <v>97</v>
      </c>
      <c r="AH1065" t="s">
        <v>126</v>
      </c>
      <c r="AI1065" s="1">
        <f>VLOOKUP('Housing Data Set'!AH1065, 'Look-Up Tab'!$B$3:$C$8,2,FALSE)</f>
        <v>1</v>
      </c>
      <c r="AJ1065" t="s">
        <v>98</v>
      </c>
      <c r="AK1065" t="s">
        <v>98</v>
      </c>
      <c r="AL1065" t="s">
        <v>100</v>
      </c>
      <c r="AM1065" t="s">
        <v>141</v>
      </c>
      <c r="AN1065">
        <v>397</v>
      </c>
      <c r="AO1065" t="s">
        <v>102</v>
      </c>
      <c r="AP1065">
        <v>0</v>
      </c>
      <c r="AQ1065">
        <v>706</v>
      </c>
      <c r="AR1065">
        <v>1103</v>
      </c>
      <c r="AS1065" t="s">
        <v>103</v>
      </c>
      <c r="AT1065" t="s">
        <v>97</v>
      </c>
      <c r="AU1065" t="s">
        <v>105</v>
      </c>
      <c r="AV1065" t="s">
        <v>106</v>
      </c>
      <c r="AW1065">
        <v>1103</v>
      </c>
      <c r="AX1065">
        <v>0</v>
      </c>
      <c r="AY1065">
        <v>0</v>
      </c>
      <c r="AZ1065">
        <v>1103</v>
      </c>
      <c r="BA1065">
        <v>0</v>
      </c>
      <c r="BB1065">
        <v>0</v>
      </c>
      <c r="BC1065">
        <v>1</v>
      </c>
      <c r="BD1065">
        <v>0</v>
      </c>
      <c r="BE1065">
        <v>2</v>
      </c>
      <c r="BF1065">
        <v>1</v>
      </c>
      <c r="BG1065" t="s">
        <v>97</v>
      </c>
      <c r="BH1065" s="1">
        <v>5</v>
      </c>
      <c r="BI1065" t="s">
        <v>107</v>
      </c>
      <c r="BJ1065" s="2">
        <v>1</v>
      </c>
      <c r="BK1065" s="1">
        <f t="shared" si="67"/>
        <v>1</v>
      </c>
      <c r="BL1065" t="s">
        <v>97</v>
      </c>
      <c r="BM1065" t="s">
        <v>127</v>
      </c>
      <c r="BN1065">
        <v>1976</v>
      </c>
      <c r="BO1065" t="s">
        <v>102</v>
      </c>
      <c r="BP1065">
        <v>2</v>
      </c>
      <c r="BQ1065">
        <v>440</v>
      </c>
      <c r="BR1065" t="s">
        <v>98</v>
      </c>
      <c r="BS1065" t="s">
        <v>98</v>
      </c>
      <c r="BT1065" t="s">
        <v>105</v>
      </c>
      <c r="BU1065">
        <v>166</v>
      </c>
      <c r="BV1065">
        <v>120</v>
      </c>
      <c r="BW1065">
        <v>0</v>
      </c>
      <c r="BX1065">
        <v>0</v>
      </c>
      <c r="BY1065">
        <v>0</v>
      </c>
      <c r="BZ1065">
        <v>0</v>
      </c>
      <c r="CA1065" t="s">
        <v>83</v>
      </c>
      <c r="CB1065" t="s">
        <v>134</v>
      </c>
      <c r="CC1065" t="s">
        <v>83</v>
      </c>
      <c r="CD1065">
        <v>0</v>
      </c>
      <c r="CE1065">
        <v>7</v>
      </c>
      <c r="CF1065">
        <v>2006</v>
      </c>
      <c r="CG1065" t="s">
        <v>110</v>
      </c>
      <c r="CH1065" t="s">
        <v>111</v>
      </c>
      <c r="CI1065" s="3">
        <v>110500</v>
      </c>
    </row>
    <row r="1066" spans="1:87" x14ac:dyDescent="0.3">
      <c r="A1066" s="1">
        <v>1065</v>
      </c>
      <c r="B1066">
        <v>20</v>
      </c>
      <c r="C1066" t="s">
        <v>81</v>
      </c>
      <c r="D1066" t="s">
        <v>83</v>
      </c>
      <c r="E1066" s="1">
        <v>11000</v>
      </c>
      <c r="F1066" s="2" t="s">
        <v>82</v>
      </c>
      <c r="G1066" s="1">
        <f t="shared" si="64"/>
        <v>1</v>
      </c>
      <c r="H1066" t="s">
        <v>83</v>
      </c>
      <c r="I1066" t="s">
        <v>120</v>
      </c>
      <c r="J1066" t="s">
        <v>85</v>
      </c>
      <c r="K1066" t="s">
        <v>86</v>
      </c>
      <c r="L1066" t="s">
        <v>166</v>
      </c>
      <c r="M1066" t="s">
        <v>88</v>
      </c>
      <c r="N1066" t="s">
        <v>162</v>
      </c>
      <c r="O1066" t="s">
        <v>90</v>
      </c>
      <c r="P1066" t="s">
        <v>90</v>
      </c>
      <c r="Q1066" t="s">
        <v>91</v>
      </c>
      <c r="R1066" t="s">
        <v>115</v>
      </c>
      <c r="S1066">
        <v>5</v>
      </c>
      <c r="T1066">
        <v>6</v>
      </c>
      <c r="U1066" s="2">
        <v>1966</v>
      </c>
      <c r="V1066" s="2">
        <v>1966</v>
      </c>
      <c r="W1066" s="1">
        <f t="shared" si="65"/>
        <v>56</v>
      </c>
      <c r="X1066" s="1">
        <f t="shared" si="66"/>
        <v>56</v>
      </c>
      <c r="Y1066" t="s">
        <v>93</v>
      </c>
      <c r="Z1066" t="s">
        <v>94</v>
      </c>
      <c r="AA1066" t="s">
        <v>161</v>
      </c>
      <c r="AB1066" t="s">
        <v>161</v>
      </c>
      <c r="AC1066" t="s">
        <v>96</v>
      </c>
      <c r="AE1066">
        <v>200</v>
      </c>
      <c r="AF1066" t="s">
        <v>98</v>
      </c>
      <c r="AG1066" t="s">
        <v>98</v>
      </c>
      <c r="AH1066" t="s">
        <v>118</v>
      </c>
      <c r="AI1066" s="1">
        <f>VLOOKUP('Housing Data Set'!AH1066, 'Look-Up Tab'!$B$3:$C$8,2,FALSE)</f>
        <v>2</v>
      </c>
      <c r="AJ1066" t="s">
        <v>98</v>
      </c>
      <c r="AK1066" t="s">
        <v>98</v>
      </c>
      <c r="AL1066" t="s">
        <v>121</v>
      </c>
      <c r="AM1066" t="s">
        <v>141</v>
      </c>
      <c r="AN1066">
        <v>740</v>
      </c>
      <c r="AO1066" t="s">
        <v>153</v>
      </c>
      <c r="AP1066">
        <v>230</v>
      </c>
      <c r="AQ1066">
        <v>184</v>
      </c>
      <c r="AR1066">
        <v>1154</v>
      </c>
      <c r="AS1066" t="s">
        <v>103</v>
      </c>
      <c r="AT1066" t="s">
        <v>104</v>
      </c>
      <c r="AU1066" t="s">
        <v>105</v>
      </c>
      <c r="AV1066" t="s">
        <v>106</v>
      </c>
      <c r="AW1066">
        <v>1154</v>
      </c>
      <c r="AX1066">
        <v>0</v>
      </c>
      <c r="AY1066">
        <v>0</v>
      </c>
      <c r="AZ1066">
        <v>1154</v>
      </c>
      <c r="BA1066">
        <v>0</v>
      </c>
      <c r="BB1066">
        <v>0</v>
      </c>
      <c r="BC1066">
        <v>1</v>
      </c>
      <c r="BD1066">
        <v>1</v>
      </c>
      <c r="BE1066">
        <v>3</v>
      </c>
      <c r="BF1066">
        <v>1</v>
      </c>
      <c r="BG1066" t="s">
        <v>98</v>
      </c>
      <c r="BH1066" s="1">
        <v>6</v>
      </c>
      <c r="BI1066" t="s">
        <v>107</v>
      </c>
      <c r="BJ1066" s="2">
        <v>1</v>
      </c>
      <c r="BK1066" s="1">
        <f t="shared" si="67"/>
        <v>1</v>
      </c>
      <c r="BL1066" t="s">
        <v>212</v>
      </c>
      <c r="BM1066" t="s">
        <v>108</v>
      </c>
      <c r="BN1066">
        <v>1966</v>
      </c>
      <c r="BO1066" t="s">
        <v>109</v>
      </c>
      <c r="BP1066">
        <v>2</v>
      </c>
      <c r="BQ1066">
        <v>480</v>
      </c>
      <c r="BR1066" t="s">
        <v>98</v>
      </c>
      <c r="BS1066" t="s">
        <v>98</v>
      </c>
      <c r="BT1066" t="s">
        <v>105</v>
      </c>
      <c r="BU1066">
        <v>0</v>
      </c>
      <c r="BV1066">
        <v>58</v>
      </c>
      <c r="BW1066">
        <v>0</v>
      </c>
      <c r="BX1066">
        <v>0</v>
      </c>
      <c r="BY1066">
        <v>0</v>
      </c>
      <c r="BZ1066">
        <v>0</v>
      </c>
      <c r="CA1066" t="s">
        <v>83</v>
      </c>
      <c r="CB1066" t="s">
        <v>134</v>
      </c>
      <c r="CC1066" t="s">
        <v>83</v>
      </c>
      <c r="CD1066">
        <v>0</v>
      </c>
      <c r="CE1066">
        <v>11</v>
      </c>
      <c r="CF1066">
        <v>2009</v>
      </c>
      <c r="CG1066" t="s">
        <v>110</v>
      </c>
      <c r="CH1066" t="s">
        <v>111</v>
      </c>
      <c r="CI1066" s="3">
        <v>154000</v>
      </c>
    </row>
    <row r="1067" spans="1:87" x14ac:dyDescent="0.3">
      <c r="A1067" s="1">
        <v>1066</v>
      </c>
      <c r="B1067">
        <v>60</v>
      </c>
      <c r="C1067" t="s">
        <v>81</v>
      </c>
      <c r="D1067">
        <v>80</v>
      </c>
      <c r="E1067" s="1">
        <v>14000</v>
      </c>
      <c r="F1067" s="2" t="s">
        <v>82</v>
      </c>
      <c r="G1067" s="1">
        <f t="shared" si="64"/>
        <v>1</v>
      </c>
      <c r="H1067" t="s">
        <v>83</v>
      </c>
      <c r="I1067" t="s">
        <v>84</v>
      </c>
      <c r="J1067" t="s">
        <v>85</v>
      </c>
      <c r="K1067" t="s">
        <v>86</v>
      </c>
      <c r="L1067" t="s">
        <v>87</v>
      </c>
      <c r="M1067" t="s">
        <v>194</v>
      </c>
      <c r="N1067" t="s">
        <v>205</v>
      </c>
      <c r="O1067" t="s">
        <v>90</v>
      </c>
      <c r="P1067" t="s">
        <v>90</v>
      </c>
      <c r="Q1067" t="s">
        <v>91</v>
      </c>
      <c r="R1067" t="s">
        <v>92</v>
      </c>
      <c r="S1067">
        <v>7</v>
      </c>
      <c r="T1067">
        <v>5</v>
      </c>
      <c r="U1067" s="2">
        <v>1996</v>
      </c>
      <c r="V1067" s="2">
        <v>1997</v>
      </c>
      <c r="W1067" s="1">
        <f t="shared" si="65"/>
        <v>26</v>
      </c>
      <c r="X1067" s="1">
        <f t="shared" si="66"/>
        <v>25</v>
      </c>
      <c r="Y1067" t="s">
        <v>93</v>
      </c>
      <c r="Z1067" t="s">
        <v>94</v>
      </c>
      <c r="AA1067" t="s">
        <v>124</v>
      </c>
      <c r="AB1067" t="s">
        <v>124</v>
      </c>
      <c r="AC1067" t="s">
        <v>117</v>
      </c>
      <c r="AE1067">
        <v>0</v>
      </c>
      <c r="AF1067" t="s">
        <v>97</v>
      </c>
      <c r="AG1067" t="s">
        <v>98</v>
      </c>
      <c r="AH1067" t="s">
        <v>99</v>
      </c>
      <c r="AI1067" s="1">
        <f>VLOOKUP('Housing Data Set'!AH1067, 'Look-Up Tab'!$B$3:$C$8,2,FALSE)</f>
        <v>3</v>
      </c>
      <c r="AJ1067" t="s">
        <v>104</v>
      </c>
      <c r="AK1067" t="s">
        <v>98</v>
      </c>
      <c r="AL1067" t="s">
        <v>97</v>
      </c>
      <c r="AM1067" t="s">
        <v>101</v>
      </c>
      <c r="AN1067">
        <v>1201</v>
      </c>
      <c r="AO1067" t="s">
        <v>102</v>
      </c>
      <c r="AP1067">
        <v>0</v>
      </c>
      <c r="AQ1067">
        <v>105</v>
      </c>
      <c r="AR1067">
        <v>1306</v>
      </c>
      <c r="AS1067" t="s">
        <v>103</v>
      </c>
      <c r="AT1067" t="s">
        <v>104</v>
      </c>
      <c r="AU1067" t="s">
        <v>105</v>
      </c>
      <c r="AV1067" t="s">
        <v>106</v>
      </c>
      <c r="AW1067">
        <v>1306</v>
      </c>
      <c r="AX1067">
        <v>954</v>
      </c>
      <c r="AY1067">
        <v>0</v>
      </c>
      <c r="AZ1067">
        <v>2260</v>
      </c>
      <c r="BA1067">
        <v>1</v>
      </c>
      <c r="BB1067">
        <v>0</v>
      </c>
      <c r="BC1067">
        <v>2</v>
      </c>
      <c r="BD1067">
        <v>1</v>
      </c>
      <c r="BE1067">
        <v>3</v>
      </c>
      <c r="BF1067">
        <v>1</v>
      </c>
      <c r="BG1067" t="s">
        <v>97</v>
      </c>
      <c r="BH1067" s="1">
        <v>7</v>
      </c>
      <c r="BI1067" t="s">
        <v>107</v>
      </c>
      <c r="BJ1067" s="2">
        <v>0</v>
      </c>
      <c r="BK1067" s="1">
        <f t="shared" si="67"/>
        <v>0</v>
      </c>
      <c r="BL1067" t="s">
        <v>83</v>
      </c>
      <c r="BM1067" t="s">
        <v>108</v>
      </c>
      <c r="BN1067">
        <v>1996</v>
      </c>
      <c r="BO1067" t="s">
        <v>109</v>
      </c>
      <c r="BP1067">
        <v>2</v>
      </c>
      <c r="BQ1067">
        <v>533</v>
      </c>
      <c r="BR1067" t="s">
        <v>98</v>
      </c>
      <c r="BS1067" t="s">
        <v>98</v>
      </c>
      <c r="BT1067" t="s">
        <v>105</v>
      </c>
      <c r="BU1067">
        <v>296</v>
      </c>
      <c r="BV1067">
        <v>44</v>
      </c>
      <c r="BW1067">
        <v>0</v>
      </c>
      <c r="BX1067">
        <v>0</v>
      </c>
      <c r="BY1067">
        <v>0</v>
      </c>
      <c r="BZ1067">
        <v>0</v>
      </c>
      <c r="CA1067" t="s">
        <v>83</v>
      </c>
      <c r="CB1067" t="s">
        <v>83</v>
      </c>
      <c r="CC1067" t="s">
        <v>83</v>
      </c>
      <c r="CD1067">
        <v>0</v>
      </c>
      <c r="CE1067">
        <v>4</v>
      </c>
      <c r="CF1067">
        <v>2010</v>
      </c>
      <c r="CG1067" t="s">
        <v>110</v>
      </c>
      <c r="CH1067" t="s">
        <v>111</v>
      </c>
      <c r="CI1067" s="3">
        <v>328000</v>
      </c>
    </row>
    <row r="1068" spans="1:87" x14ac:dyDescent="0.3">
      <c r="A1068" s="1">
        <v>1067</v>
      </c>
      <c r="B1068">
        <v>60</v>
      </c>
      <c r="C1068" t="s">
        <v>81</v>
      </c>
      <c r="D1068">
        <v>59</v>
      </c>
      <c r="E1068" s="1">
        <v>7837</v>
      </c>
      <c r="F1068" s="2" t="s">
        <v>82</v>
      </c>
      <c r="G1068" s="1">
        <f t="shared" si="64"/>
        <v>1</v>
      </c>
      <c r="H1068" t="s">
        <v>83</v>
      </c>
      <c r="I1068" t="s">
        <v>120</v>
      </c>
      <c r="J1068" t="s">
        <v>85</v>
      </c>
      <c r="K1068" t="s">
        <v>86</v>
      </c>
      <c r="L1068" t="s">
        <v>87</v>
      </c>
      <c r="M1068" t="s">
        <v>88</v>
      </c>
      <c r="N1068" t="s">
        <v>193</v>
      </c>
      <c r="O1068" t="s">
        <v>90</v>
      </c>
      <c r="P1068" t="s">
        <v>90</v>
      </c>
      <c r="Q1068" t="s">
        <v>91</v>
      </c>
      <c r="R1068" t="s">
        <v>92</v>
      </c>
      <c r="S1068">
        <v>6</v>
      </c>
      <c r="T1068">
        <v>7</v>
      </c>
      <c r="U1068" s="2">
        <v>1993</v>
      </c>
      <c r="V1068" s="2">
        <v>1994</v>
      </c>
      <c r="W1068" s="1">
        <f t="shared" si="65"/>
        <v>29</v>
      </c>
      <c r="X1068" s="1">
        <f t="shared" si="66"/>
        <v>28</v>
      </c>
      <c r="Y1068" t="s">
        <v>93</v>
      </c>
      <c r="Z1068" t="s">
        <v>94</v>
      </c>
      <c r="AA1068" t="s">
        <v>95</v>
      </c>
      <c r="AB1068" t="s">
        <v>95</v>
      </c>
      <c r="AC1068" t="s">
        <v>117</v>
      </c>
      <c r="AE1068">
        <v>0</v>
      </c>
      <c r="AF1068" t="s">
        <v>97</v>
      </c>
      <c r="AG1068" t="s">
        <v>98</v>
      </c>
      <c r="AH1068" t="s">
        <v>99</v>
      </c>
      <c r="AI1068" s="1">
        <f>VLOOKUP('Housing Data Set'!AH1068, 'Look-Up Tab'!$B$3:$C$8,2,FALSE)</f>
        <v>3</v>
      </c>
      <c r="AJ1068" t="s">
        <v>97</v>
      </c>
      <c r="AK1068" t="s">
        <v>98</v>
      </c>
      <c r="AL1068" t="s">
        <v>100</v>
      </c>
      <c r="AM1068" t="s">
        <v>102</v>
      </c>
      <c r="AN1068">
        <v>0</v>
      </c>
      <c r="AO1068" t="s">
        <v>102</v>
      </c>
      <c r="AP1068">
        <v>0</v>
      </c>
      <c r="AQ1068">
        <v>799</v>
      </c>
      <c r="AR1068">
        <v>799</v>
      </c>
      <c r="AS1068" t="s">
        <v>103</v>
      </c>
      <c r="AT1068" t="s">
        <v>97</v>
      </c>
      <c r="AU1068" t="s">
        <v>105</v>
      </c>
      <c r="AV1068" t="s">
        <v>106</v>
      </c>
      <c r="AW1068">
        <v>799</v>
      </c>
      <c r="AX1068">
        <v>772</v>
      </c>
      <c r="AY1068">
        <v>0</v>
      </c>
      <c r="AZ1068">
        <v>1571</v>
      </c>
      <c r="BA1068">
        <v>0</v>
      </c>
      <c r="BB1068">
        <v>0</v>
      </c>
      <c r="BC1068">
        <v>2</v>
      </c>
      <c r="BD1068">
        <v>1</v>
      </c>
      <c r="BE1068">
        <v>3</v>
      </c>
      <c r="BF1068">
        <v>1</v>
      </c>
      <c r="BG1068" t="s">
        <v>98</v>
      </c>
      <c r="BH1068" s="1">
        <v>7</v>
      </c>
      <c r="BI1068" t="s">
        <v>107</v>
      </c>
      <c r="BJ1068" s="2">
        <v>1</v>
      </c>
      <c r="BK1068" s="1">
        <f t="shared" si="67"/>
        <v>1</v>
      </c>
      <c r="BL1068" t="s">
        <v>98</v>
      </c>
      <c r="BM1068" t="s">
        <v>108</v>
      </c>
      <c r="BN1068">
        <v>1993</v>
      </c>
      <c r="BO1068" t="s">
        <v>109</v>
      </c>
      <c r="BP1068">
        <v>2</v>
      </c>
      <c r="BQ1068">
        <v>380</v>
      </c>
      <c r="BR1068" t="s">
        <v>98</v>
      </c>
      <c r="BS1068" t="s">
        <v>98</v>
      </c>
      <c r="BT1068" t="s">
        <v>105</v>
      </c>
      <c r="BU1068">
        <v>0</v>
      </c>
      <c r="BV1068">
        <v>40</v>
      </c>
      <c r="BW1068">
        <v>0</v>
      </c>
      <c r="BX1068">
        <v>0</v>
      </c>
      <c r="BY1068">
        <v>0</v>
      </c>
      <c r="BZ1068">
        <v>0</v>
      </c>
      <c r="CA1068" t="s">
        <v>83</v>
      </c>
      <c r="CB1068" t="s">
        <v>83</v>
      </c>
      <c r="CC1068" t="s">
        <v>83</v>
      </c>
      <c r="CD1068">
        <v>0</v>
      </c>
      <c r="CE1068">
        <v>5</v>
      </c>
      <c r="CF1068">
        <v>2009</v>
      </c>
      <c r="CG1068" t="s">
        <v>110</v>
      </c>
      <c r="CH1068" t="s">
        <v>111</v>
      </c>
      <c r="CI1068" s="3">
        <v>178000</v>
      </c>
    </row>
    <row r="1069" spans="1:87" x14ac:dyDescent="0.3">
      <c r="A1069" s="1">
        <v>1068</v>
      </c>
      <c r="B1069">
        <v>60</v>
      </c>
      <c r="C1069" t="s">
        <v>81</v>
      </c>
      <c r="D1069">
        <v>80</v>
      </c>
      <c r="E1069" s="1">
        <v>9760</v>
      </c>
      <c r="F1069" s="2" t="s">
        <v>82</v>
      </c>
      <c r="G1069" s="1">
        <f t="shared" si="64"/>
        <v>1</v>
      </c>
      <c r="H1069" t="s">
        <v>83</v>
      </c>
      <c r="I1069" t="s">
        <v>84</v>
      </c>
      <c r="J1069" t="s">
        <v>85</v>
      </c>
      <c r="K1069" t="s">
        <v>86</v>
      </c>
      <c r="L1069" t="s">
        <v>87</v>
      </c>
      <c r="M1069" t="s">
        <v>194</v>
      </c>
      <c r="N1069" t="s">
        <v>162</v>
      </c>
      <c r="O1069" t="s">
        <v>90</v>
      </c>
      <c r="P1069" t="s">
        <v>90</v>
      </c>
      <c r="Q1069" t="s">
        <v>91</v>
      </c>
      <c r="R1069" t="s">
        <v>92</v>
      </c>
      <c r="S1069">
        <v>6</v>
      </c>
      <c r="T1069">
        <v>6</v>
      </c>
      <c r="U1069" s="2">
        <v>1964</v>
      </c>
      <c r="V1069" s="2">
        <v>1964</v>
      </c>
      <c r="W1069" s="1">
        <f t="shared" si="65"/>
        <v>58</v>
      </c>
      <c r="X1069" s="1">
        <f t="shared" si="66"/>
        <v>58</v>
      </c>
      <c r="Y1069" t="s">
        <v>93</v>
      </c>
      <c r="Z1069" t="s">
        <v>94</v>
      </c>
      <c r="AA1069" t="s">
        <v>140</v>
      </c>
      <c r="AB1069" t="s">
        <v>140</v>
      </c>
      <c r="AC1069" t="s">
        <v>96</v>
      </c>
      <c r="AE1069">
        <v>360</v>
      </c>
      <c r="AF1069" t="s">
        <v>98</v>
      </c>
      <c r="AG1069" t="s">
        <v>98</v>
      </c>
      <c r="AH1069" t="s">
        <v>118</v>
      </c>
      <c r="AI1069" s="1">
        <f>VLOOKUP('Housing Data Set'!AH1069, 'Look-Up Tab'!$B$3:$C$8,2,FALSE)</f>
        <v>2</v>
      </c>
      <c r="AJ1069" t="s">
        <v>98</v>
      </c>
      <c r="AK1069" t="s">
        <v>98</v>
      </c>
      <c r="AL1069" t="s">
        <v>97</v>
      </c>
      <c r="AM1069" t="s">
        <v>101</v>
      </c>
      <c r="AN1069">
        <v>674</v>
      </c>
      <c r="AO1069" t="s">
        <v>172</v>
      </c>
      <c r="AP1069">
        <v>106</v>
      </c>
      <c r="AQ1069">
        <v>0</v>
      </c>
      <c r="AR1069">
        <v>780</v>
      </c>
      <c r="AS1069" t="s">
        <v>103</v>
      </c>
      <c r="AT1069" t="s">
        <v>98</v>
      </c>
      <c r="AU1069" t="s">
        <v>105</v>
      </c>
      <c r="AV1069" t="s">
        <v>106</v>
      </c>
      <c r="AW1069">
        <v>798</v>
      </c>
      <c r="AX1069">
        <v>813</v>
      </c>
      <c r="AY1069">
        <v>0</v>
      </c>
      <c r="AZ1069">
        <v>1611</v>
      </c>
      <c r="BA1069">
        <v>1</v>
      </c>
      <c r="BB1069">
        <v>0</v>
      </c>
      <c r="BC1069">
        <v>1</v>
      </c>
      <c r="BD1069">
        <v>1</v>
      </c>
      <c r="BE1069">
        <v>4</v>
      </c>
      <c r="BF1069">
        <v>1</v>
      </c>
      <c r="BG1069" t="s">
        <v>98</v>
      </c>
      <c r="BH1069" s="1">
        <v>7</v>
      </c>
      <c r="BI1069" t="s">
        <v>107</v>
      </c>
      <c r="BJ1069" s="2">
        <v>0</v>
      </c>
      <c r="BK1069" s="1">
        <f t="shared" si="67"/>
        <v>0</v>
      </c>
      <c r="BL1069" t="s">
        <v>83</v>
      </c>
      <c r="BM1069" t="s">
        <v>108</v>
      </c>
      <c r="BN1069">
        <v>1964</v>
      </c>
      <c r="BO1069" t="s">
        <v>109</v>
      </c>
      <c r="BP1069">
        <v>2</v>
      </c>
      <c r="BQ1069">
        <v>442</v>
      </c>
      <c r="BR1069" t="s">
        <v>98</v>
      </c>
      <c r="BS1069" t="s">
        <v>98</v>
      </c>
      <c r="BT1069" t="s">
        <v>105</v>
      </c>
      <c r="BU1069">
        <v>328</v>
      </c>
      <c r="BV1069">
        <v>128</v>
      </c>
      <c r="BW1069">
        <v>0</v>
      </c>
      <c r="BX1069">
        <v>0</v>
      </c>
      <c r="BY1069">
        <v>189</v>
      </c>
      <c r="BZ1069">
        <v>0</v>
      </c>
      <c r="CA1069" t="s">
        <v>83</v>
      </c>
      <c r="CB1069" t="s">
        <v>83</v>
      </c>
      <c r="CC1069" t="s">
        <v>83</v>
      </c>
      <c r="CD1069">
        <v>0</v>
      </c>
      <c r="CE1069">
        <v>6</v>
      </c>
      <c r="CF1069">
        <v>2008</v>
      </c>
      <c r="CG1069" t="s">
        <v>110</v>
      </c>
      <c r="CH1069" t="s">
        <v>111</v>
      </c>
      <c r="CI1069" s="3">
        <v>167900</v>
      </c>
    </row>
    <row r="1070" spans="1:87" x14ac:dyDescent="0.3">
      <c r="A1070" s="1">
        <v>1069</v>
      </c>
      <c r="B1070">
        <v>160</v>
      </c>
      <c r="C1070" t="s">
        <v>142</v>
      </c>
      <c r="D1070">
        <v>42</v>
      </c>
      <c r="E1070" s="1">
        <v>3964</v>
      </c>
      <c r="F1070" s="2" t="s">
        <v>82</v>
      </c>
      <c r="G1070" s="1">
        <f t="shared" si="64"/>
        <v>1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88</v>
      </c>
      <c r="N1070" t="s">
        <v>178</v>
      </c>
      <c r="O1070" t="s">
        <v>90</v>
      </c>
      <c r="P1070" t="s">
        <v>90</v>
      </c>
      <c r="Q1070" t="s">
        <v>179</v>
      </c>
      <c r="R1070" t="s">
        <v>92</v>
      </c>
      <c r="S1070">
        <v>6</v>
      </c>
      <c r="T1070">
        <v>4</v>
      </c>
      <c r="U1070" s="2">
        <v>1973</v>
      </c>
      <c r="V1070" s="2">
        <v>1973</v>
      </c>
      <c r="W1070" s="1">
        <f t="shared" si="65"/>
        <v>49</v>
      </c>
      <c r="X1070" s="1">
        <f t="shared" si="66"/>
        <v>49</v>
      </c>
      <c r="Y1070" t="s">
        <v>93</v>
      </c>
      <c r="Z1070" t="s">
        <v>94</v>
      </c>
      <c r="AA1070" t="s">
        <v>180</v>
      </c>
      <c r="AB1070" t="s">
        <v>181</v>
      </c>
      <c r="AC1070" t="s">
        <v>117</v>
      </c>
      <c r="AE1070">
        <v>0</v>
      </c>
      <c r="AF1070" t="s">
        <v>98</v>
      </c>
      <c r="AG1070" t="s">
        <v>98</v>
      </c>
      <c r="AH1070" t="s">
        <v>118</v>
      </c>
      <c r="AI1070" s="1">
        <f>VLOOKUP('Housing Data Set'!AH1070, 'Look-Up Tab'!$B$3:$C$8,2,FALSE)</f>
        <v>2</v>
      </c>
      <c r="AJ1070" t="s">
        <v>97</v>
      </c>
      <c r="AK1070" t="s">
        <v>98</v>
      </c>
      <c r="AL1070" t="s">
        <v>100</v>
      </c>
      <c r="AM1070" t="s">
        <v>119</v>
      </c>
      <c r="AN1070">
        <v>837</v>
      </c>
      <c r="AO1070" t="s">
        <v>102</v>
      </c>
      <c r="AP1070">
        <v>0</v>
      </c>
      <c r="AQ1070">
        <v>105</v>
      </c>
      <c r="AR1070">
        <v>942</v>
      </c>
      <c r="AS1070" t="s">
        <v>103</v>
      </c>
      <c r="AT1070" t="s">
        <v>97</v>
      </c>
      <c r="AU1070" t="s">
        <v>105</v>
      </c>
      <c r="AV1070" t="s">
        <v>106</v>
      </c>
      <c r="AW1070">
        <v>1291</v>
      </c>
      <c r="AX1070">
        <v>1230</v>
      </c>
      <c r="AY1070">
        <v>0</v>
      </c>
      <c r="AZ1070">
        <v>2521</v>
      </c>
      <c r="BA1070">
        <v>1</v>
      </c>
      <c r="BB1070">
        <v>0</v>
      </c>
      <c r="BC1070">
        <v>2</v>
      </c>
      <c r="BD1070">
        <v>1</v>
      </c>
      <c r="BE1070">
        <v>5</v>
      </c>
      <c r="BF1070">
        <v>1</v>
      </c>
      <c r="BG1070" t="s">
        <v>98</v>
      </c>
      <c r="BH1070" s="1">
        <v>10</v>
      </c>
      <c r="BI1070" t="s">
        <v>221</v>
      </c>
      <c r="BJ1070" s="2">
        <v>1</v>
      </c>
      <c r="BK1070" s="1">
        <f t="shared" si="67"/>
        <v>1</v>
      </c>
      <c r="BL1070" t="s">
        <v>97</v>
      </c>
      <c r="BM1070" t="s">
        <v>108</v>
      </c>
      <c r="BN1070">
        <v>1973</v>
      </c>
      <c r="BO1070" t="s">
        <v>157</v>
      </c>
      <c r="BP1070">
        <v>2</v>
      </c>
      <c r="BQ1070">
        <v>576</v>
      </c>
      <c r="BR1070" t="s">
        <v>98</v>
      </c>
      <c r="BS1070" t="s">
        <v>98</v>
      </c>
      <c r="BT1070" t="s">
        <v>105</v>
      </c>
      <c r="BU1070">
        <v>728</v>
      </c>
      <c r="BV1070">
        <v>20</v>
      </c>
      <c r="BW1070">
        <v>0</v>
      </c>
      <c r="BX1070">
        <v>0</v>
      </c>
      <c r="BY1070">
        <v>0</v>
      </c>
      <c r="BZ1070">
        <v>0</v>
      </c>
      <c r="CA1070" t="s">
        <v>83</v>
      </c>
      <c r="CB1070" t="s">
        <v>165</v>
      </c>
      <c r="CC1070" t="s">
        <v>83</v>
      </c>
      <c r="CD1070">
        <v>0</v>
      </c>
      <c r="CE1070">
        <v>6</v>
      </c>
      <c r="CF1070">
        <v>2006</v>
      </c>
      <c r="CG1070" t="s">
        <v>110</v>
      </c>
      <c r="CH1070" t="s">
        <v>111</v>
      </c>
      <c r="CI1070" s="3">
        <v>151400</v>
      </c>
    </row>
    <row r="1071" spans="1:87" x14ac:dyDescent="0.3">
      <c r="A1071" s="1">
        <v>1070</v>
      </c>
      <c r="B1071">
        <v>45</v>
      </c>
      <c r="C1071" t="s">
        <v>81</v>
      </c>
      <c r="D1071">
        <v>60</v>
      </c>
      <c r="E1071" s="1">
        <v>9600</v>
      </c>
      <c r="F1071" s="2" t="s">
        <v>82</v>
      </c>
      <c r="G1071" s="1">
        <f t="shared" si="64"/>
        <v>1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88</v>
      </c>
      <c r="N1071" t="s">
        <v>162</v>
      </c>
      <c r="O1071" t="s">
        <v>90</v>
      </c>
      <c r="P1071" t="s">
        <v>90</v>
      </c>
      <c r="Q1071" t="s">
        <v>91</v>
      </c>
      <c r="R1071" t="s">
        <v>150</v>
      </c>
      <c r="S1071">
        <v>5</v>
      </c>
      <c r="T1071">
        <v>7</v>
      </c>
      <c r="U1071" s="2">
        <v>1949</v>
      </c>
      <c r="V1071" s="2">
        <v>2003</v>
      </c>
      <c r="W1071" s="1">
        <f t="shared" si="65"/>
        <v>73</v>
      </c>
      <c r="X1071" s="1">
        <f t="shared" si="66"/>
        <v>19</v>
      </c>
      <c r="Y1071" t="s">
        <v>93</v>
      </c>
      <c r="Z1071" t="s">
        <v>94</v>
      </c>
      <c r="AA1071" t="s">
        <v>116</v>
      </c>
      <c r="AB1071" t="s">
        <v>116</v>
      </c>
      <c r="AC1071" t="s">
        <v>117</v>
      </c>
      <c r="AE1071">
        <v>0</v>
      </c>
      <c r="AF1071" t="s">
        <v>98</v>
      </c>
      <c r="AG1071" t="s">
        <v>98</v>
      </c>
      <c r="AH1071" t="s">
        <v>118</v>
      </c>
      <c r="AI1071" s="1">
        <f>VLOOKUP('Housing Data Set'!AH1071, 'Look-Up Tab'!$B$3:$C$8,2,FALSE)</f>
        <v>2</v>
      </c>
      <c r="AJ1071" t="s">
        <v>98</v>
      </c>
      <c r="AK1071" t="s">
        <v>98</v>
      </c>
      <c r="AL1071" t="s">
        <v>100</v>
      </c>
      <c r="AM1071" t="s">
        <v>119</v>
      </c>
      <c r="AN1071">
        <v>220</v>
      </c>
      <c r="AO1071" t="s">
        <v>102</v>
      </c>
      <c r="AP1071">
        <v>0</v>
      </c>
      <c r="AQ1071">
        <v>625</v>
      </c>
      <c r="AR1071">
        <v>845</v>
      </c>
      <c r="AS1071" t="s">
        <v>103</v>
      </c>
      <c r="AT1071" t="s">
        <v>98</v>
      </c>
      <c r="AU1071" t="s">
        <v>105</v>
      </c>
      <c r="AV1071" t="s">
        <v>106</v>
      </c>
      <c r="AW1071">
        <v>893</v>
      </c>
      <c r="AX1071">
        <v>0</v>
      </c>
      <c r="AY1071">
        <v>0</v>
      </c>
      <c r="AZ1071">
        <v>893</v>
      </c>
      <c r="BA1071">
        <v>0</v>
      </c>
      <c r="BB1071">
        <v>1</v>
      </c>
      <c r="BC1071">
        <v>1</v>
      </c>
      <c r="BD1071">
        <v>0</v>
      </c>
      <c r="BE1071">
        <v>2</v>
      </c>
      <c r="BF1071">
        <v>1</v>
      </c>
      <c r="BG1071" t="s">
        <v>97</v>
      </c>
      <c r="BH1071" s="1">
        <v>4</v>
      </c>
      <c r="BI1071" t="s">
        <v>107</v>
      </c>
      <c r="BJ1071" s="2">
        <v>0</v>
      </c>
      <c r="BK1071" s="1">
        <f t="shared" si="67"/>
        <v>0</v>
      </c>
      <c r="BL1071" t="s">
        <v>83</v>
      </c>
      <c r="BM1071" t="s">
        <v>127</v>
      </c>
      <c r="BN1071">
        <v>1985</v>
      </c>
      <c r="BO1071" t="s">
        <v>102</v>
      </c>
      <c r="BP1071">
        <v>2</v>
      </c>
      <c r="BQ1071">
        <v>576</v>
      </c>
      <c r="BR1071" t="s">
        <v>98</v>
      </c>
      <c r="BS1071" t="s">
        <v>98</v>
      </c>
      <c r="BT1071" t="s">
        <v>105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 t="s">
        <v>83</v>
      </c>
      <c r="CB1071" t="s">
        <v>83</v>
      </c>
      <c r="CC1071" t="s">
        <v>83</v>
      </c>
      <c r="CD1071">
        <v>0</v>
      </c>
      <c r="CE1071">
        <v>5</v>
      </c>
      <c r="CF1071">
        <v>2007</v>
      </c>
      <c r="CG1071" t="s">
        <v>110</v>
      </c>
      <c r="CH1071" t="s">
        <v>111</v>
      </c>
      <c r="CI1071" s="3">
        <v>135000</v>
      </c>
    </row>
    <row r="1072" spans="1:87" x14ac:dyDescent="0.3">
      <c r="A1072" s="1">
        <v>1071</v>
      </c>
      <c r="B1072">
        <v>20</v>
      </c>
      <c r="C1072" t="s">
        <v>81</v>
      </c>
      <c r="D1072">
        <v>72</v>
      </c>
      <c r="E1072" s="1">
        <v>10152</v>
      </c>
      <c r="F1072" s="2" t="s">
        <v>82</v>
      </c>
      <c r="G1072" s="1">
        <f t="shared" si="64"/>
        <v>1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88</v>
      </c>
      <c r="N1072" t="s">
        <v>162</v>
      </c>
      <c r="O1072" t="s">
        <v>90</v>
      </c>
      <c r="P1072" t="s">
        <v>90</v>
      </c>
      <c r="Q1072" t="s">
        <v>91</v>
      </c>
      <c r="R1072" t="s">
        <v>115</v>
      </c>
      <c r="S1072">
        <v>5</v>
      </c>
      <c r="T1072">
        <v>5</v>
      </c>
      <c r="U1072" s="2">
        <v>1956</v>
      </c>
      <c r="V1072" s="2">
        <v>1956</v>
      </c>
      <c r="W1072" s="1">
        <f t="shared" si="65"/>
        <v>66</v>
      </c>
      <c r="X1072" s="1">
        <f t="shared" si="66"/>
        <v>66</v>
      </c>
      <c r="Y1072" t="s">
        <v>152</v>
      </c>
      <c r="Z1072" t="s">
        <v>94</v>
      </c>
      <c r="AA1072" t="s">
        <v>116</v>
      </c>
      <c r="AB1072" t="s">
        <v>116</v>
      </c>
      <c r="AC1072" t="s">
        <v>96</v>
      </c>
      <c r="AE1072">
        <v>120</v>
      </c>
      <c r="AF1072" t="s">
        <v>98</v>
      </c>
      <c r="AG1072" t="s">
        <v>98</v>
      </c>
      <c r="AH1072" t="s">
        <v>118</v>
      </c>
      <c r="AI1072" s="1">
        <f>VLOOKUP('Housing Data Set'!AH1072, 'Look-Up Tab'!$B$3:$C$8,2,FALSE)</f>
        <v>2</v>
      </c>
      <c r="AJ1072" t="s">
        <v>98</v>
      </c>
      <c r="AK1072" t="s">
        <v>98</v>
      </c>
      <c r="AL1072" t="s">
        <v>100</v>
      </c>
      <c r="AM1072" t="s">
        <v>141</v>
      </c>
      <c r="AN1072">
        <v>586</v>
      </c>
      <c r="AO1072" t="s">
        <v>102</v>
      </c>
      <c r="AP1072">
        <v>0</v>
      </c>
      <c r="AQ1072">
        <v>462</v>
      </c>
      <c r="AR1072">
        <v>1048</v>
      </c>
      <c r="AS1072" t="s">
        <v>103</v>
      </c>
      <c r="AT1072" t="s">
        <v>98</v>
      </c>
      <c r="AU1072" t="s">
        <v>105</v>
      </c>
      <c r="AV1072" t="s">
        <v>106</v>
      </c>
      <c r="AW1072">
        <v>1048</v>
      </c>
      <c r="AX1072">
        <v>0</v>
      </c>
      <c r="AY1072">
        <v>0</v>
      </c>
      <c r="AZ1072">
        <v>1048</v>
      </c>
      <c r="BA1072">
        <v>1</v>
      </c>
      <c r="BB1072">
        <v>0</v>
      </c>
      <c r="BC1072">
        <v>1</v>
      </c>
      <c r="BD1072">
        <v>0</v>
      </c>
      <c r="BE1072">
        <v>3</v>
      </c>
      <c r="BF1072">
        <v>1</v>
      </c>
      <c r="BG1072" t="s">
        <v>98</v>
      </c>
      <c r="BH1072" s="1">
        <v>6</v>
      </c>
      <c r="BI1072" t="s">
        <v>107</v>
      </c>
      <c r="BJ1072" s="2">
        <v>0</v>
      </c>
      <c r="BK1072" s="1">
        <f t="shared" si="67"/>
        <v>0</v>
      </c>
      <c r="BL1072" t="s">
        <v>83</v>
      </c>
      <c r="BM1072" t="s">
        <v>108</v>
      </c>
      <c r="BN1072">
        <v>1956</v>
      </c>
      <c r="BO1072" t="s">
        <v>102</v>
      </c>
      <c r="BP1072">
        <v>1</v>
      </c>
      <c r="BQ1072">
        <v>286</v>
      </c>
      <c r="BR1072" t="s">
        <v>98</v>
      </c>
      <c r="BS1072" t="s">
        <v>98</v>
      </c>
      <c r="BT1072" t="s">
        <v>105</v>
      </c>
      <c r="BU1072">
        <v>0</v>
      </c>
      <c r="BV1072">
        <v>20</v>
      </c>
      <c r="BW1072">
        <v>0</v>
      </c>
      <c r="BX1072">
        <v>0</v>
      </c>
      <c r="BY1072">
        <v>192</v>
      </c>
      <c r="BZ1072">
        <v>0</v>
      </c>
      <c r="CA1072" t="s">
        <v>83</v>
      </c>
      <c r="CB1072" t="s">
        <v>83</v>
      </c>
      <c r="CC1072" t="s">
        <v>83</v>
      </c>
      <c r="CD1072">
        <v>0</v>
      </c>
      <c r="CE1072">
        <v>6</v>
      </c>
      <c r="CF1072">
        <v>2007</v>
      </c>
      <c r="CG1072" t="s">
        <v>110</v>
      </c>
      <c r="CH1072" t="s">
        <v>111</v>
      </c>
      <c r="CI1072" s="3">
        <v>135000</v>
      </c>
    </row>
    <row r="1073" spans="1:87" x14ac:dyDescent="0.3">
      <c r="A1073" s="1">
        <v>1072</v>
      </c>
      <c r="B1073">
        <v>60</v>
      </c>
      <c r="C1073" t="s">
        <v>81</v>
      </c>
      <c r="D1073">
        <v>78</v>
      </c>
      <c r="E1073" s="1">
        <v>11700</v>
      </c>
      <c r="F1073" s="2" t="s">
        <v>82</v>
      </c>
      <c r="G1073" s="1">
        <f t="shared" si="64"/>
        <v>1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88</v>
      </c>
      <c r="N1073" t="s">
        <v>138</v>
      </c>
      <c r="O1073" t="s">
        <v>202</v>
      </c>
      <c r="P1073" t="s">
        <v>90</v>
      </c>
      <c r="Q1073" t="s">
        <v>91</v>
      </c>
      <c r="R1073" t="s">
        <v>92</v>
      </c>
      <c r="S1073">
        <v>6</v>
      </c>
      <c r="T1073">
        <v>6</v>
      </c>
      <c r="U1073" s="2">
        <v>1968</v>
      </c>
      <c r="V1073" s="2">
        <v>1968</v>
      </c>
      <c r="W1073" s="1">
        <f t="shared" si="65"/>
        <v>54</v>
      </c>
      <c r="X1073" s="1">
        <f t="shared" si="66"/>
        <v>54</v>
      </c>
      <c r="Y1073" t="s">
        <v>93</v>
      </c>
      <c r="Z1073" t="s">
        <v>94</v>
      </c>
      <c r="AA1073" t="s">
        <v>116</v>
      </c>
      <c r="AB1073" t="s">
        <v>116</v>
      </c>
      <c r="AC1073" t="s">
        <v>117</v>
      </c>
      <c r="AE1073">
        <v>0</v>
      </c>
      <c r="AF1073" t="s">
        <v>98</v>
      </c>
      <c r="AG1073" t="s">
        <v>98</v>
      </c>
      <c r="AH1073" t="s">
        <v>118</v>
      </c>
      <c r="AI1073" s="1">
        <f>VLOOKUP('Housing Data Set'!AH1073, 'Look-Up Tab'!$B$3:$C$8,2,FALSE)</f>
        <v>2</v>
      </c>
      <c r="AJ1073" t="s">
        <v>98</v>
      </c>
      <c r="AK1073" t="s">
        <v>98</v>
      </c>
      <c r="AL1073" t="s">
        <v>100</v>
      </c>
      <c r="AM1073" t="s">
        <v>153</v>
      </c>
      <c r="AN1073">
        <v>298</v>
      </c>
      <c r="AO1073" t="s">
        <v>102</v>
      </c>
      <c r="AP1073">
        <v>0</v>
      </c>
      <c r="AQ1073">
        <v>429</v>
      </c>
      <c r="AR1073">
        <v>727</v>
      </c>
      <c r="AS1073" t="s">
        <v>103</v>
      </c>
      <c r="AT1073" t="s">
        <v>104</v>
      </c>
      <c r="AU1073" t="s">
        <v>105</v>
      </c>
      <c r="AV1073" t="s">
        <v>106</v>
      </c>
      <c r="AW1073">
        <v>829</v>
      </c>
      <c r="AX1073">
        <v>727</v>
      </c>
      <c r="AY1073">
        <v>0</v>
      </c>
      <c r="AZ1073">
        <v>1556</v>
      </c>
      <c r="BA1073">
        <v>0</v>
      </c>
      <c r="BB1073">
        <v>0</v>
      </c>
      <c r="BC1073">
        <v>1</v>
      </c>
      <c r="BD1073">
        <v>1</v>
      </c>
      <c r="BE1073">
        <v>4</v>
      </c>
      <c r="BF1073">
        <v>1</v>
      </c>
      <c r="BG1073" t="s">
        <v>98</v>
      </c>
      <c r="BH1073" s="1">
        <v>8</v>
      </c>
      <c r="BI1073" t="s">
        <v>107</v>
      </c>
      <c r="BJ1073" s="2">
        <v>0</v>
      </c>
      <c r="BK1073" s="1">
        <f t="shared" si="67"/>
        <v>0</v>
      </c>
      <c r="BL1073" t="s">
        <v>83</v>
      </c>
      <c r="BM1073" t="s">
        <v>108</v>
      </c>
      <c r="BN1073">
        <v>1968</v>
      </c>
      <c r="BO1073" t="s">
        <v>102</v>
      </c>
      <c r="BP1073">
        <v>2</v>
      </c>
      <c r="BQ1073">
        <v>441</v>
      </c>
      <c r="BR1073" t="s">
        <v>98</v>
      </c>
      <c r="BS1073" t="s">
        <v>98</v>
      </c>
      <c r="BT1073" t="s">
        <v>105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 t="s">
        <v>83</v>
      </c>
      <c r="CB1073" t="s">
        <v>83</v>
      </c>
      <c r="CC1073" t="s">
        <v>83</v>
      </c>
      <c r="CD1073">
        <v>0</v>
      </c>
      <c r="CE1073">
        <v>5</v>
      </c>
      <c r="CF1073">
        <v>2009</v>
      </c>
      <c r="CG1073" t="s">
        <v>110</v>
      </c>
      <c r="CH1073" t="s">
        <v>111</v>
      </c>
      <c r="CI1073" s="3">
        <v>154000</v>
      </c>
    </row>
    <row r="1074" spans="1:87" x14ac:dyDescent="0.3">
      <c r="A1074" s="1">
        <v>1073</v>
      </c>
      <c r="B1074">
        <v>50</v>
      </c>
      <c r="C1074" t="s">
        <v>81</v>
      </c>
      <c r="D1074">
        <v>50</v>
      </c>
      <c r="E1074" s="1">
        <v>7585</v>
      </c>
      <c r="F1074" s="2" t="s">
        <v>82</v>
      </c>
      <c r="G1074" s="1">
        <f t="shared" si="64"/>
        <v>1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88</v>
      </c>
      <c r="N1074" t="s">
        <v>185</v>
      </c>
      <c r="O1074" t="s">
        <v>144</v>
      </c>
      <c r="P1074" t="s">
        <v>90</v>
      </c>
      <c r="Q1074" t="s">
        <v>91</v>
      </c>
      <c r="R1074" t="s">
        <v>132</v>
      </c>
      <c r="S1074">
        <v>5</v>
      </c>
      <c r="T1074">
        <v>3</v>
      </c>
      <c r="U1074" s="2">
        <v>1948</v>
      </c>
      <c r="V1074" s="2">
        <v>1950</v>
      </c>
      <c r="W1074" s="1">
        <f t="shared" si="65"/>
        <v>74</v>
      </c>
      <c r="X1074" s="1">
        <f t="shared" si="66"/>
        <v>72</v>
      </c>
      <c r="Y1074" t="s">
        <v>93</v>
      </c>
      <c r="Z1074" t="s">
        <v>94</v>
      </c>
      <c r="AA1074" t="s">
        <v>116</v>
      </c>
      <c r="AB1074" t="s">
        <v>116</v>
      </c>
      <c r="AC1074" t="s">
        <v>117</v>
      </c>
      <c r="AE1074">
        <v>0</v>
      </c>
      <c r="AF1074" t="s">
        <v>98</v>
      </c>
      <c r="AG1074" t="s">
        <v>98</v>
      </c>
      <c r="AH1074" t="s">
        <v>118</v>
      </c>
      <c r="AI1074" s="1">
        <f>VLOOKUP('Housing Data Set'!AH1074, 'Look-Up Tab'!$B$3:$C$8,2,FALSE)</f>
        <v>2</v>
      </c>
      <c r="AJ1074" t="s">
        <v>147</v>
      </c>
      <c r="AK1074" t="s">
        <v>147</v>
      </c>
      <c r="AL1074" t="s">
        <v>121</v>
      </c>
      <c r="AM1074" t="s">
        <v>102</v>
      </c>
      <c r="AN1074">
        <v>0</v>
      </c>
      <c r="AO1074" t="s">
        <v>102</v>
      </c>
      <c r="AP1074">
        <v>0</v>
      </c>
      <c r="AQ1074">
        <v>810</v>
      </c>
      <c r="AR1074">
        <v>810</v>
      </c>
      <c r="AS1074" t="s">
        <v>103</v>
      </c>
      <c r="AT1074" t="s">
        <v>147</v>
      </c>
      <c r="AU1074" t="s">
        <v>105</v>
      </c>
      <c r="AV1074" t="s">
        <v>164</v>
      </c>
      <c r="AW1074">
        <v>1002</v>
      </c>
      <c r="AX1074">
        <v>454</v>
      </c>
      <c r="AY1074">
        <v>0</v>
      </c>
      <c r="AZ1074">
        <v>1456</v>
      </c>
      <c r="BA1074">
        <v>1</v>
      </c>
      <c r="BB1074">
        <v>1</v>
      </c>
      <c r="BC1074">
        <v>1</v>
      </c>
      <c r="BD1074">
        <v>0</v>
      </c>
      <c r="BE1074">
        <v>4</v>
      </c>
      <c r="BF1074">
        <v>1</v>
      </c>
      <c r="BG1074" t="s">
        <v>98</v>
      </c>
      <c r="BH1074" s="1">
        <v>7</v>
      </c>
      <c r="BI1074" t="s">
        <v>107</v>
      </c>
      <c r="BJ1074" s="2">
        <v>1</v>
      </c>
      <c r="BK1074" s="1">
        <f t="shared" si="67"/>
        <v>1</v>
      </c>
      <c r="BL1074" t="s">
        <v>98</v>
      </c>
      <c r="BM1074" t="s">
        <v>127</v>
      </c>
      <c r="BN1074">
        <v>1954</v>
      </c>
      <c r="BO1074" t="s">
        <v>102</v>
      </c>
      <c r="BP1074">
        <v>1</v>
      </c>
      <c r="BQ1074">
        <v>280</v>
      </c>
      <c r="BR1074" t="s">
        <v>98</v>
      </c>
      <c r="BS1074" t="s">
        <v>98</v>
      </c>
      <c r="BT1074" t="s">
        <v>190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 t="s">
        <v>83</v>
      </c>
      <c r="CB1074" t="s">
        <v>83</v>
      </c>
      <c r="CC1074" t="s">
        <v>83</v>
      </c>
      <c r="CD1074">
        <v>0</v>
      </c>
      <c r="CE1074">
        <v>8</v>
      </c>
      <c r="CF1074">
        <v>2006</v>
      </c>
      <c r="CG1074" t="s">
        <v>110</v>
      </c>
      <c r="CH1074" t="s">
        <v>111</v>
      </c>
      <c r="CI1074" s="3">
        <v>91500</v>
      </c>
    </row>
    <row r="1075" spans="1:87" x14ac:dyDescent="0.3">
      <c r="A1075" s="1">
        <v>1074</v>
      </c>
      <c r="B1075">
        <v>60</v>
      </c>
      <c r="C1075" t="s">
        <v>81</v>
      </c>
      <c r="D1075">
        <v>75</v>
      </c>
      <c r="E1075" s="1">
        <v>7950</v>
      </c>
      <c r="F1075" s="2" t="s">
        <v>82</v>
      </c>
      <c r="G1075" s="1">
        <f t="shared" si="64"/>
        <v>1</v>
      </c>
      <c r="H1075" t="s">
        <v>83</v>
      </c>
      <c r="I1075" t="s">
        <v>120</v>
      </c>
      <c r="J1075" t="s">
        <v>175</v>
      </c>
      <c r="K1075" t="s">
        <v>86</v>
      </c>
      <c r="L1075" t="s">
        <v>122</v>
      </c>
      <c r="M1075" t="s">
        <v>88</v>
      </c>
      <c r="N1075" t="s">
        <v>185</v>
      </c>
      <c r="O1075" t="s">
        <v>90</v>
      </c>
      <c r="P1075" t="s">
        <v>90</v>
      </c>
      <c r="Q1075" t="s">
        <v>91</v>
      </c>
      <c r="R1075" t="s">
        <v>92</v>
      </c>
      <c r="S1075">
        <v>6</v>
      </c>
      <c r="T1075">
        <v>6</v>
      </c>
      <c r="U1075" s="2">
        <v>1977</v>
      </c>
      <c r="V1075" s="2">
        <v>1977</v>
      </c>
      <c r="W1075" s="1">
        <f t="shared" si="65"/>
        <v>45</v>
      </c>
      <c r="X1075" s="1">
        <f t="shared" si="66"/>
        <v>45</v>
      </c>
      <c r="Y1075" t="s">
        <v>152</v>
      </c>
      <c r="Z1075" t="s">
        <v>94</v>
      </c>
      <c r="AA1075" t="s">
        <v>140</v>
      </c>
      <c r="AB1075" t="s">
        <v>161</v>
      </c>
      <c r="AC1075" t="s">
        <v>96</v>
      </c>
      <c r="AE1075">
        <v>140</v>
      </c>
      <c r="AF1075" t="s">
        <v>98</v>
      </c>
      <c r="AG1075" t="s">
        <v>98</v>
      </c>
      <c r="AH1075" t="s">
        <v>118</v>
      </c>
      <c r="AI1075" s="1">
        <f>VLOOKUP('Housing Data Set'!AH1075, 'Look-Up Tab'!$B$3:$C$8,2,FALSE)</f>
        <v>2</v>
      </c>
      <c r="AJ1075" t="s">
        <v>98</v>
      </c>
      <c r="AK1075" t="s">
        <v>98</v>
      </c>
      <c r="AL1075" t="s">
        <v>100</v>
      </c>
      <c r="AM1075" t="s">
        <v>141</v>
      </c>
      <c r="AN1075">
        <v>535</v>
      </c>
      <c r="AO1075" t="s">
        <v>102</v>
      </c>
      <c r="AP1075">
        <v>0</v>
      </c>
      <c r="AQ1075">
        <v>155</v>
      </c>
      <c r="AR1075">
        <v>690</v>
      </c>
      <c r="AS1075" t="s">
        <v>103</v>
      </c>
      <c r="AT1075" t="s">
        <v>98</v>
      </c>
      <c r="AU1075" t="s">
        <v>105</v>
      </c>
      <c r="AV1075" t="s">
        <v>106</v>
      </c>
      <c r="AW1075">
        <v>698</v>
      </c>
      <c r="AX1075">
        <v>728</v>
      </c>
      <c r="AY1075">
        <v>0</v>
      </c>
      <c r="AZ1075">
        <v>1426</v>
      </c>
      <c r="BA1075">
        <v>0</v>
      </c>
      <c r="BB1075">
        <v>0</v>
      </c>
      <c r="BC1075">
        <v>1</v>
      </c>
      <c r="BD1075">
        <v>1</v>
      </c>
      <c r="BE1075">
        <v>3</v>
      </c>
      <c r="BF1075">
        <v>1</v>
      </c>
      <c r="BG1075" t="s">
        <v>98</v>
      </c>
      <c r="BH1075" s="1">
        <v>6</v>
      </c>
      <c r="BI1075" t="s">
        <v>107</v>
      </c>
      <c r="BJ1075" s="2">
        <v>0</v>
      </c>
      <c r="BK1075" s="1">
        <f t="shared" si="67"/>
        <v>0</v>
      </c>
      <c r="BL1075" t="s">
        <v>83</v>
      </c>
      <c r="BM1075" t="s">
        <v>108</v>
      </c>
      <c r="BN1075">
        <v>1977</v>
      </c>
      <c r="BO1075" t="s">
        <v>157</v>
      </c>
      <c r="BP1075">
        <v>2</v>
      </c>
      <c r="BQ1075">
        <v>440</v>
      </c>
      <c r="BR1075" t="s">
        <v>98</v>
      </c>
      <c r="BS1075" t="s">
        <v>98</v>
      </c>
      <c r="BT1075" t="s">
        <v>105</v>
      </c>
      <c r="BU1075">
        <v>252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 t="s">
        <v>83</v>
      </c>
      <c r="CB1075" t="s">
        <v>134</v>
      </c>
      <c r="CC1075" t="s">
        <v>83</v>
      </c>
      <c r="CD1075">
        <v>0</v>
      </c>
      <c r="CE1075">
        <v>7</v>
      </c>
      <c r="CF1075">
        <v>2009</v>
      </c>
      <c r="CG1075" t="s">
        <v>110</v>
      </c>
      <c r="CH1075" t="s">
        <v>111</v>
      </c>
      <c r="CI1075" s="3">
        <v>159500</v>
      </c>
    </row>
    <row r="1076" spans="1:87" x14ac:dyDescent="0.3">
      <c r="A1076" s="1">
        <v>1075</v>
      </c>
      <c r="B1076">
        <v>20</v>
      </c>
      <c r="C1076" t="s">
        <v>81</v>
      </c>
      <c r="D1076">
        <v>74</v>
      </c>
      <c r="E1076" s="1">
        <v>8556</v>
      </c>
      <c r="F1076" s="2" t="s">
        <v>82</v>
      </c>
      <c r="G1076" s="1">
        <f t="shared" si="64"/>
        <v>1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88</v>
      </c>
      <c r="N1076" t="s">
        <v>89</v>
      </c>
      <c r="O1076" t="s">
        <v>90</v>
      </c>
      <c r="P1076" t="s">
        <v>90</v>
      </c>
      <c r="Q1076" t="s">
        <v>91</v>
      </c>
      <c r="R1076" t="s">
        <v>115</v>
      </c>
      <c r="S1076">
        <v>7</v>
      </c>
      <c r="T1076">
        <v>5</v>
      </c>
      <c r="U1076" s="2">
        <v>2006</v>
      </c>
      <c r="V1076" s="2">
        <v>2006</v>
      </c>
      <c r="W1076" s="1">
        <f t="shared" si="65"/>
        <v>16</v>
      </c>
      <c r="X1076" s="1">
        <f t="shared" si="66"/>
        <v>16</v>
      </c>
      <c r="Y1076" t="s">
        <v>93</v>
      </c>
      <c r="Z1076" t="s">
        <v>94</v>
      </c>
      <c r="AA1076" t="s">
        <v>95</v>
      </c>
      <c r="AB1076" t="s">
        <v>95</v>
      </c>
      <c r="AC1076" t="s">
        <v>117</v>
      </c>
      <c r="AE1076">
        <v>0</v>
      </c>
      <c r="AF1076" t="s">
        <v>97</v>
      </c>
      <c r="AG1076" t="s">
        <v>98</v>
      </c>
      <c r="AH1076" t="s">
        <v>99</v>
      </c>
      <c r="AI1076" s="1">
        <f>VLOOKUP('Housing Data Set'!AH1076, 'Look-Up Tab'!$B$3:$C$8,2,FALSE)</f>
        <v>3</v>
      </c>
      <c r="AJ1076" t="s">
        <v>97</v>
      </c>
      <c r="AK1076" t="s">
        <v>98</v>
      </c>
      <c r="AL1076" t="s">
        <v>130</v>
      </c>
      <c r="AM1076" t="s">
        <v>102</v>
      </c>
      <c r="AN1076">
        <v>0</v>
      </c>
      <c r="AO1076" t="s">
        <v>102</v>
      </c>
      <c r="AP1076">
        <v>0</v>
      </c>
      <c r="AQ1076">
        <v>1240</v>
      </c>
      <c r="AR1076">
        <v>1240</v>
      </c>
      <c r="AS1076" t="s">
        <v>103</v>
      </c>
      <c r="AT1076" t="s">
        <v>104</v>
      </c>
      <c r="AU1076" t="s">
        <v>105</v>
      </c>
      <c r="AV1076" t="s">
        <v>106</v>
      </c>
      <c r="AW1076">
        <v>1240</v>
      </c>
      <c r="AX1076">
        <v>0</v>
      </c>
      <c r="AY1076">
        <v>0</v>
      </c>
      <c r="AZ1076">
        <v>1240</v>
      </c>
      <c r="BA1076">
        <v>0</v>
      </c>
      <c r="BB1076">
        <v>0</v>
      </c>
      <c r="BC1076">
        <v>2</v>
      </c>
      <c r="BD1076">
        <v>0</v>
      </c>
      <c r="BE1076">
        <v>2</v>
      </c>
      <c r="BF1076">
        <v>1</v>
      </c>
      <c r="BG1076" t="s">
        <v>97</v>
      </c>
      <c r="BH1076" s="1">
        <v>5</v>
      </c>
      <c r="BI1076" t="s">
        <v>107</v>
      </c>
      <c r="BJ1076" s="2">
        <v>0</v>
      </c>
      <c r="BK1076" s="1">
        <f t="shared" si="67"/>
        <v>0</v>
      </c>
      <c r="BL1076" t="s">
        <v>83</v>
      </c>
      <c r="BM1076" t="s">
        <v>108</v>
      </c>
      <c r="BN1076">
        <v>2006</v>
      </c>
      <c r="BO1076" t="s">
        <v>109</v>
      </c>
      <c r="BP1076">
        <v>3</v>
      </c>
      <c r="BQ1076">
        <v>826</v>
      </c>
      <c r="BR1076" t="s">
        <v>98</v>
      </c>
      <c r="BS1076" t="s">
        <v>98</v>
      </c>
      <c r="BT1076" t="s">
        <v>105</v>
      </c>
      <c r="BU1076">
        <v>140</v>
      </c>
      <c r="BV1076">
        <v>93</v>
      </c>
      <c r="BW1076">
        <v>0</v>
      </c>
      <c r="BX1076">
        <v>0</v>
      </c>
      <c r="BY1076">
        <v>0</v>
      </c>
      <c r="BZ1076">
        <v>0</v>
      </c>
      <c r="CA1076" t="s">
        <v>83</v>
      </c>
      <c r="CB1076" t="s">
        <v>83</v>
      </c>
      <c r="CC1076" t="s">
        <v>83</v>
      </c>
      <c r="CD1076">
        <v>0</v>
      </c>
      <c r="CE1076">
        <v>5</v>
      </c>
      <c r="CF1076">
        <v>2007</v>
      </c>
      <c r="CG1076" t="s">
        <v>110</v>
      </c>
      <c r="CH1076" t="s">
        <v>111</v>
      </c>
      <c r="CI1076" s="3">
        <v>194000</v>
      </c>
    </row>
    <row r="1077" spans="1:87" x14ac:dyDescent="0.3">
      <c r="A1077" s="1">
        <v>1076</v>
      </c>
      <c r="B1077">
        <v>70</v>
      </c>
      <c r="C1077" t="s">
        <v>81</v>
      </c>
      <c r="D1077">
        <v>75</v>
      </c>
      <c r="E1077" s="1">
        <v>13125</v>
      </c>
      <c r="F1077" s="2" t="s">
        <v>82</v>
      </c>
      <c r="G1077" s="1">
        <f t="shared" si="64"/>
        <v>1</v>
      </c>
      <c r="H1077" t="s">
        <v>83</v>
      </c>
      <c r="I1077" t="s">
        <v>84</v>
      </c>
      <c r="J1077" t="s">
        <v>85</v>
      </c>
      <c r="K1077" t="s">
        <v>86</v>
      </c>
      <c r="L1077" t="s">
        <v>87</v>
      </c>
      <c r="M1077" t="s">
        <v>88</v>
      </c>
      <c r="N1077" t="s">
        <v>123</v>
      </c>
      <c r="O1077" t="s">
        <v>90</v>
      </c>
      <c r="P1077" t="s">
        <v>90</v>
      </c>
      <c r="Q1077" t="s">
        <v>91</v>
      </c>
      <c r="R1077" t="s">
        <v>92</v>
      </c>
      <c r="S1077">
        <v>7</v>
      </c>
      <c r="T1077">
        <v>6</v>
      </c>
      <c r="U1077" s="2">
        <v>1940</v>
      </c>
      <c r="V1077" s="2">
        <v>1984</v>
      </c>
      <c r="W1077" s="1">
        <f t="shared" si="65"/>
        <v>82</v>
      </c>
      <c r="X1077" s="1">
        <f t="shared" si="66"/>
        <v>38</v>
      </c>
      <c r="Y1077" t="s">
        <v>93</v>
      </c>
      <c r="Z1077" t="s">
        <v>94</v>
      </c>
      <c r="AA1077" t="s">
        <v>124</v>
      </c>
      <c r="AB1077" t="s">
        <v>124</v>
      </c>
      <c r="AC1077" t="s">
        <v>117</v>
      </c>
      <c r="AE1077">
        <v>0</v>
      </c>
      <c r="AF1077" t="s">
        <v>98</v>
      </c>
      <c r="AG1077" t="s">
        <v>98</v>
      </c>
      <c r="AH1077" t="s">
        <v>118</v>
      </c>
      <c r="AI1077" s="1">
        <f>VLOOKUP('Housing Data Set'!AH1077, 'Look-Up Tab'!$B$3:$C$8,2,FALSE)</f>
        <v>2</v>
      </c>
      <c r="AJ1077" t="s">
        <v>98</v>
      </c>
      <c r="AK1077" t="s">
        <v>98</v>
      </c>
      <c r="AL1077" t="s">
        <v>100</v>
      </c>
      <c r="AM1077" t="s">
        <v>141</v>
      </c>
      <c r="AN1077">
        <v>410</v>
      </c>
      <c r="AO1077" t="s">
        <v>102</v>
      </c>
      <c r="AP1077">
        <v>0</v>
      </c>
      <c r="AQ1077">
        <v>390</v>
      </c>
      <c r="AR1077">
        <v>800</v>
      </c>
      <c r="AS1077" t="s">
        <v>103</v>
      </c>
      <c r="AT1077" t="s">
        <v>98</v>
      </c>
      <c r="AU1077" t="s">
        <v>105</v>
      </c>
      <c r="AV1077" t="s">
        <v>106</v>
      </c>
      <c r="AW1077">
        <v>960</v>
      </c>
      <c r="AX1077">
        <v>780</v>
      </c>
      <c r="AY1077">
        <v>0</v>
      </c>
      <c r="AZ1077">
        <v>1740</v>
      </c>
      <c r="BA1077">
        <v>0</v>
      </c>
      <c r="BB1077">
        <v>0</v>
      </c>
      <c r="BC1077">
        <v>1</v>
      </c>
      <c r="BD1077">
        <v>1</v>
      </c>
      <c r="BE1077">
        <v>3</v>
      </c>
      <c r="BF1077">
        <v>1</v>
      </c>
      <c r="BG1077" t="s">
        <v>98</v>
      </c>
      <c r="BH1077" s="1">
        <v>6</v>
      </c>
      <c r="BI1077" t="s">
        <v>107</v>
      </c>
      <c r="BJ1077" s="2">
        <v>2</v>
      </c>
      <c r="BK1077" s="1">
        <f t="shared" si="67"/>
        <v>1</v>
      </c>
      <c r="BL1077" t="s">
        <v>97</v>
      </c>
      <c r="BM1077" t="s">
        <v>108</v>
      </c>
      <c r="BN1077">
        <v>1940</v>
      </c>
      <c r="BO1077" t="s">
        <v>102</v>
      </c>
      <c r="BP1077">
        <v>1</v>
      </c>
      <c r="BQ1077">
        <v>240</v>
      </c>
      <c r="BR1077" t="s">
        <v>98</v>
      </c>
      <c r="BS1077" t="s">
        <v>98</v>
      </c>
      <c r="BT1077" t="s">
        <v>105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 t="s">
        <v>83</v>
      </c>
      <c r="CB1077" t="s">
        <v>83</v>
      </c>
      <c r="CC1077" t="s">
        <v>83</v>
      </c>
      <c r="CD1077">
        <v>0</v>
      </c>
      <c r="CE1077">
        <v>7</v>
      </c>
      <c r="CF1077">
        <v>2007</v>
      </c>
      <c r="CG1077" t="s">
        <v>230</v>
      </c>
      <c r="CH1077" t="s">
        <v>111</v>
      </c>
      <c r="CI1077" s="3">
        <v>219500</v>
      </c>
    </row>
    <row r="1078" spans="1:87" x14ac:dyDescent="0.3">
      <c r="A1078" s="1">
        <v>1077</v>
      </c>
      <c r="B1078">
        <v>50</v>
      </c>
      <c r="C1078" t="s">
        <v>81</v>
      </c>
      <c r="D1078">
        <v>60</v>
      </c>
      <c r="E1078" s="1">
        <v>10800</v>
      </c>
      <c r="F1078" s="2" t="s">
        <v>82</v>
      </c>
      <c r="G1078" s="1">
        <f t="shared" si="64"/>
        <v>1</v>
      </c>
      <c r="H1078" t="s">
        <v>174</v>
      </c>
      <c r="I1078" t="s">
        <v>84</v>
      </c>
      <c r="J1078" t="s">
        <v>85</v>
      </c>
      <c r="K1078" t="s">
        <v>86</v>
      </c>
      <c r="L1078" t="s">
        <v>87</v>
      </c>
      <c r="M1078" t="s">
        <v>88</v>
      </c>
      <c r="N1078" t="s">
        <v>143</v>
      </c>
      <c r="O1078" t="s">
        <v>90</v>
      </c>
      <c r="P1078" t="s">
        <v>90</v>
      </c>
      <c r="Q1078" t="s">
        <v>91</v>
      </c>
      <c r="R1078" t="s">
        <v>132</v>
      </c>
      <c r="S1078">
        <v>5</v>
      </c>
      <c r="T1078">
        <v>8</v>
      </c>
      <c r="U1078" s="2">
        <v>1936</v>
      </c>
      <c r="V1078" s="2">
        <v>1989</v>
      </c>
      <c r="W1078" s="1">
        <f t="shared" si="65"/>
        <v>86</v>
      </c>
      <c r="X1078" s="1">
        <f t="shared" si="66"/>
        <v>33</v>
      </c>
      <c r="Y1078" t="s">
        <v>93</v>
      </c>
      <c r="Z1078" t="s">
        <v>94</v>
      </c>
      <c r="AA1078" t="s">
        <v>124</v>
      </c>
      <c r="AB1078" t="s">
        <v>124</v>
      </c>
      <c r="AC1078" t="s">
        <v>117</v>
      </c>
      <c r="AE1078">
        <v>0</v>
      </c>
      <c r="AF1078" t="s">
        <v>98</v>
      </c>
      <c r="AG1078" t="s">
        <v>98</v>
      </c>
      <c r="AH1078" t="s">
        <v>118</v>
      </c>
      <c r="AI1078" s="1">
        <f>VLOOKUP('Housing Data Set'!AH1078, 'Look-Up Tab'!$B$3:$C$8,2,FALSE)</f>
        <v>2</v>
      </c>
      <c r="AJ1078" t="s">
        <v>147</v>
      </c>
      <c r="AK1078" t="s">
        <v>98</v>
      </c>
      <c r="AL1078" t="s">
        <v>100</v>
      </c>
      <c r="AM1078" t="s">
        <v>119</v>
      </c>
      <c r="AN1078">
        <v>626</v>
      </c>
      <c r="AO1078" t="s">
        <v>102</v>
      </c>
      <c r="AP1078">
        <v>0</v>
      </c>
      <c r="AQ1078">
        <v>170</v>
      </c>
      <c r="AR1078">
        <v>796</v>
      </c>
      <c r="AS1078" t="s">
        <v>103</v>
      </c>
      <c r="AT1078" t="s">
        <v>97</v>
      </c>
      <c r="AU1078" t="s">
        <v>105</v>
      </c>
      <c r="AV1078" t="s">
        <v>106</v>
      </c>
      <c r="AW1078">
        <v>1096</v>
      </c>
      <c r="AX1078">
        <v>370</v>
      </c>
      <c r="AY1078">
        <v>0</v>
      </c>
      <c r="AZ1078">
        <v>1466</v>
      </c>
      <c r="BA1078">
        <v>0</v>
      </c>
      <c r="BB1078">
        <v>1</v>
      </c>
      <c r="BC1078">
        <v>2</v>
      </c>
      <c r="BD1078">
        <v>0</v>
      </c>
      <c r="BE1078">
        <v>3</v>
      </c>
      <c r="BF1078">
        <v>1</v>
      </c>
      <c r="BG1078" t="s">
        <v>97</v>
      </c>
      <c r="BH1078" s="1">
        <v>7</v>
      </c>
      <c r="BI1078" t="s">
        <v>146</v>
      </c>
      <c r="BJ1078" s="2">
        <v>1</v>
      </c>
      <c r="BK1078" s="1">
        <f t="shared" si="67"/>
        <v>1</v>
      </c>
      <c r="BL1078" t="s">
        <v>98</v>
      </c>
      <c r="BM1078" t="s">
        <v>108</v>
      </c>
      <c r="BN1078">
        <v>1950</v>
      </c>
      <c r="BO1078" t="s">
        <v>102</v>
      </c>
      <c r="BP1078">
        <v>2</v>
      </c>
      <c r="BQ1078">
        <v>566</v>
      </c>
      <c r="BR1078" t="s">
        <v>98</v>
      </c>
      <c r="BS1078" t="s">
        <v>98</v>
      </c>
      <c r="BT1078" t="s">
        <v>105</v>
      </c>
      <c r="BU1078">
        <v>436</v>
      </c>
      <c r="BV1078">
        <v>21</v>
      </c>
      <c r="BW1078">
        <v>0</v>
      </c>
      <c r="BX1078">
        <v>0</v>
      </c>
      <c r="BY1078">
        <v>0</v>
      </c>
      <c r="BZ1078">
        <v>0</v>
      </c>
      <c r="CA1078" t="s">
        <v>83</v>
      </c>
      <c r="CB1078" t="s">
        <v>83</v>
      </c>
      <c r="CC1078" t="s">
        <v>135</v>
      </c>
      <c r="CD1078">
        <v>500</v>
      </c>
      <c r="CE1078">
        <v>4</v>
      </c>
      <c r="CF1078">
        <v>2006</v>
      </c>
      <c r="CG1078" t="s">
        <v>110</v>
      </c>
      <c r="CH1078" t="s">
        <v>111</v>
      </c>
      <c r="CI1078" s="3">
        <v>170000</v>
      </c>
    </row>
    <row r="1079" spans="1:87" x14ac:dyDescent="0.3">
      <c r="A1079" s="1">
        <v>1078</v>
      </c>
      <c r="B1079">
        <v>20</v>
      </c>
      <c r="C1079" t="s">
        <v>81</v>
      </c>
      <c r="D1079" t="s">
        <v>83</v>
      </c>
      <c r="E1079" s="1">
        <v>15870</v>
      </c>
      <c r="F1079" s="2" t="s">
        <v>82</v>
      </c>
      <c r="G1079" s="1">
        <f t="shared" si="64"/>
        <v>1</v>
      </c>
      <c r="H1079" t="s">
        <v>83</v>
      </c>
      <c r="I1079" t="s">
        <v>120</v>
      </c>
      <c r="J1079" t="s">
        <v>85</v>
      </c>
      <c r="K1079" t="s">
        <v>86</v>
      </c>
      <c r="L1079" t="s">
        <v>122</v>
      </c>
      <c r="M1079" t="s">
        <v>88</v>
      </c>
      <c r="N1079" t="s">
        <v>162</v>
      </c>
      <c r="O1079" t="s">
        <v>90</v>
      </c>
      <c r="P1079" t="s">
        <v>90</v>
      </c>
      <c r="Q1079" t="s">
        <v>91</v>
      </c>
      <c r="R1079" t="s">
        <v>115</v>
      </c>
      <c r="S1079">
        <v>5</v>
      </c>
      <c r="T1079">
        <v>5</v>
      </c>
      <c r="U1079" s="2">
        <v>1969</v>
      </c>
      <c r="V1079" s="2">
        <v>1969</v>
      </c>
      <c r="W1079" s="1">
        <f t="shared" si="65"/>
        <v>53</v>
      </c>
      <c r="X1079" s="1">
        <f t="shared" si="66"/>
        <v>53</v>
      </c>
      <c r="Y1079" t="s">
        <v>93</v>
      </c>
      <c r="Z1079" t="s">
        <v>94</v>
      </c>
      <c r="AA1079" t="s">
        <v>95</v>
      </c>
      <c r="AB1079" t="s">
        <v>161</v>
      </c>
      <c r="AC1079" t="s">
        <v>117</v>
      </c>
      <c r="AE1079">
        <v>0</v>
      </c>
      <c r="AF1079" t="s">
        <v>98</v>
      </c>
      <c r="AG1079" t="s">
        <v>98</v>
      </c>
      <c r="AH1079" t="s">
        <v>118</v>
      </c>
      <c r="AI1079" s="1">
        <f>VLOOKUP('Housing Data Set'!AH1079, 'Look-Up Tab'!$B$3:$C$8,2,FALSE)</f>
        <v>2</v>
      </c>
      <c r="AJ1079" t="s">
        <v>98</v>
      </c>
      <c r="AK1079" t="s">
        <v>98</v>
      </c>
      <c r="AL1079" t="s">
        <v>121</v>
      </c>
      <c r="AM1079" t="s">
        <v>141</v>
      </c>
      <c r="AN1079">
        <v>75</v>
      </c>
      <c r="AO1079" t="s">
        <v>153</v>
      </c>
      <c r="AP1079">
        <v>791</v>
      </c>
      <c r="AQ1079">
        <v>230</v>
      </c>
      <c r="AR1079">
        <v>1096</v>
      </c>
      <c r="AS1079" t="s">
        <v>103</v>
      </c>
      <c r="AT1079" t="s">
        <v>104</v>
      </c>
      <c r="AU1079" t="s">
        <v>105</v>
      </c>
      <c r="AV1079" t="s">
        <v>106</v>
      </c>
      <c r="AW1079">
        <v>1096</v>
      </c>
      <c r="AX1079">
        <v>0</v>
      </c>
      <c r="AY1079">
        <v>0</v>
      </c>
      <c r="AZ1079">
        <v>1096</v>
      </c>
      <c r="BA1079">
        <v>1</v>
      </c>
      <c r="BB1079">
        <v>0</v>
      </c>
      <c r="BC1079">
        <v>1</v>
      </c>
      <c r="BD1079">
        <v>0</v>
      </c>
      <c r="BE1079">
        <v>3</v>
      </c>
      <c r="BF1079">
        <v>1</v>
      </c>
      <c r="BG1079" t="s">
        <v>98</v>
      </c>
      <c r="BH1079" s="1">
        <v>6</v>
      </c>
      <c r="BI1079" t="s">
        <v>107</v>
      </c>
      <c r="BJ1079" s="2">
        <v>0</v>
      </c>
      <c r="BK1079" s="1">
        <f t="shared" si="67"/>
        <v>0</v>
      </c>
      <c r="BL1079" t="s">
        <v>83</v>
      </c>
      <c r="BM1079" t="s">
        <v>108</v>
      </c>
      <c r="BN1079">
        <v>1969</v>
      </c>
      <c r="BO1079" t="s">
        <v>157</v>
      </c>
      <c r="BP1079">
        <v>1</v>
      </c>
      <c r="BQ1079">
        <v>299</v>
      </c>
      <c r="BR1079" t="s">
        <v>98</v>
      </c>
      <c r="BS1079" t="s">
        <v>98</v>
      </c>
      <c r="BT1079" t="s">
        <v>105</v>
      </c>
      <c r="BU1079">
        <v>240</v>
      </c>
      <c r="BV1079">
        <v>32</v>
      </c>
      <c r="BW1079">
        <v>0</v>
      </c>
      <c r="BX1079">
        <v>0</v>
      </c>
      <c r="BY1079">
        <v>0</v>
      </c>
      <c r="BZ1079">
        <v>0</v>
      </c>
      <c r="CA1079" t="s">
        <v>83</v>
      </c>
      <c r="CB1079" t="s">
        <v>83</v>
      </c>
      <c r="CC1079" t="s">
        <v>83</v>
      </c>
      <c r="CD1079">
        <v>0</v>
      </c>
      <c r="CE1079">
        <v>3</v>
      </c>
      <c r="CF1079">
        <v>2006</v>
      </c>
      <c r="CG1079" t="s">
        <v>110</v>
      </c>
      <c r="CH1079" t="s">
        <v>128</v>
      </c>
      <c r="CI1079" s="3">
        <v>138800</v>
      </c>
    </row>
    <row r="1080" spans="1:87" x14ac:dyDescent="0.3">
      <c r="A1080" s="1">
        <v>1079</v>
      </c>
      <c r="B1080">
        <v>120</v>
      </c>
      <c r="C1080" t="s">
        <v>142</v>
      </c>
      <c r="D1080">
        <v>37</v>
      </c>
      <c r="E1080" s="1">
        <v>4435</v>
      </c>
      <c r="F1080" s="2" t="s">
        <v>82</v>
      </c>
      <c r="G1080" s="1">
        <f t="shared" si="64"/>
        <v>1</v>
      </c>
      <c r="H1080" t="s">
        <v>83</v>
      </c>
      <c r="I1080" t="s">
        <v>84</v>
      </c>
      <c r="J1080" t="s">
        <v>85</v>
      </c>
      <c r="K1080" t="s">
        <v>86</v>
      </c>
      <c r="L1080" t="s">
        <v>87</v>
      </c>
      <c r="M1080" t="s">
        <v>88</v>
      </c>
      <c r="N1080" t="s">
        <v>89</v>
      </c>
      <c r="O1080" t="s">
        <v>90</v>
      </c>
      <c r="P1080" t="s">
        <v>90</v>
      </c>
      <c r="Q1080" t="s">
        <v>179</v>
      </c>
      <c r="R1080" t="s">
        <v>115</v>
      </c>
      <c r="S1080">
        <v>6</v>
      </c>
      <c r="T1080">
        <v>5</v>
      </c>
      <c r="U1080" s="2">
        <v>2004</v>
      </c>
      <c r="V1080" s="2">
        <v>2004</v>
      </c>
      <c r="W1080" s="1">
        <f t="shared" si="65"/>
        <v>18</v>
      </c>
      <c r="X1080" s="1">
        <f t="shared" si="66"/>
        <v>18</v>
      </c>
      <c r="Y1080" t="s">
        <v>93</v>
      </c>
      <c r="Z1080" t="s">
        <v>94</v>
      </c>
      <c r="AA1080" t="s">
        <v>95</v>
      </c>
      <c r="AB1080" t="s">
        <v>95</v>
      </c>
      <c r="AC1080" t="s">
        <v>96</v>
      </c>
      <c r="AE1080">
        <v>169</v>
      </c>
      <c r="AF1080" t="s">
        <v>97</v>
      </c>
      <c r="AG1080" t="s">
        <v>98</v>
      </c>
      <c r="AH1080" t="s">
        <v>99</v>
      </c>
      <c r="AI1080" s="1">
        <f>VLOOKUP('Housing Data Set'!AH1080, 'Look-Up Tab'!$B$3:$C$8,2,FALSE)</f>
        <v>3</v>
      </c>
      <c r="AJ1080" t="s">
        <v>97</v>
      </c>
      <c r="AK1080" t="s">
        <v>98</v>
      </c>
      <c r="AL1080" t="s">
        <v>121</v>
      </c>
      <c r="AM1080" t="s">
        <v>101</v>
      </c>
      <c r="AN1080">
        <v>662</v>
      </c>
      <c r="AO1080" t="s">
        <v>102</v>
      </c>
      <c r="AP1080">
        <v>0</v>
      </c>
      <c r="AQ1080">
        <v>186</v>
      </c>
      <c r="AR1080">
        <v>848</v>
      </c>
      <c r="AS1080" t="s">
        <v>103</v>
      </c>
      <c r="AT1080" t="s">
        <v>104</v>
      </c>
      <c r="AU1080" t="s">
        <v>105</v>
      </c>
      <c r="AV1080" t="s">
        <v>106</v>
      </c>
      <c r="AW1080">
        <v>848</v>
      </c>
      <c r="AX1080">
        <v>0</v>
      </c>
      <c r="AY1080">
        <v>0</v>
      </c>
      <c r="AZ1080">
        <v>848</v>
      </c>
      <c r="BA1080">
        <v>1</v>
      </c>
      <c r="BB1080">
        <v>0</v>
      </c>
      <c r="BC1080">
        <v>1</v>
      </c>
      <c r="BD1080">
        <v>0</v>
      </c>
      <c r="BE1080">
        <v>1</v>
      </c>
      <c r="BF1080">
        <v>1</v>
      </c>
      <c r="BG1080" t="s">
        <v>97</v>
      </c>
      <c r="BH1080" s="1">
        <v>3</v>
      </c>
      <c r="BI1080" t="s">
        <v>107</v>
      </c>
      <c r="BJ1080" s="2">
        <v>1</v>
      </c>
      <c r="BK1080" s="1">
        <f t="shared" si="67"/>
        <v>1</v>
      </c>
      <c r="BL1080" t="s">
        <v>97</v>
      </c>
      <c r="BM1080" t="s">
        <v>108</v>
      </c>
      <c r="BN1080">
        <v>2004</v>
      </c>
      <c r="BO1080" t="s">
        <v>109</v>
      </c>
      <c r="BP1080">
        <v>2</v>
      </c>
      <c r="BQ1080">
        <v>420</v>
      </c>
      <c r="BR1080" t="s">
        <v>98</v>
      </c>
      <c r="BS1080" t="s">
        <v>98</v>
      </c>
      <c r="BT1080" t="s">
        <v>105</v>
      </c>
      <c r="BU1080">
        <v>140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 t="s">
        <v>83</v>
      </c>
      <c r="CB1080" t="s">
        <v>83</v>
      </c>
      <c r="CC1080" t="s">
        <v>83</v>
      </c>
      <c r="CD1080">
        <v>0</v>
      </c>
      <c r="CE1080">
        <v>5</v>
      </c>
      <c r="CF1080">
        <v>2006</v>
      </c>
      <c r="CG1080" t="s">
        <v>110</v>
      </c>
      <c r="CH1080" t="s">
        <v>111</v>
      </c>
      <c r="CI1080" s="3">
        <v>155900</v>
      </c>
    </row>
    <row r="1081" spans="1:87" x14ac:dyDescent="0.3">
      <c r="A1081" s="1">
        <v>1080</v>
      </c>
      <c r="B1081">
        <v>20</v>
      </c>
      <c r="C1081" t="s">
        <v>81</v>
      </c>
      <c r="D1081">
        <v>65</v>
      </c>
      <c r="E1081" s="1">
        <v>8775</v>
      </c>
      <c r="F1081" s="2" t="s">
        <v>82</v>
      </c>
      <c r="G1081" s="1">
        <f t="shared" si="64"/>
        <v>1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88</v>
      </c>
      <c r="N1081" t="s">
        <v>89</v>
      </c>
      <c r="O1081" t="s">
        <v>90</v>
      </c>
      <c r="P1081" t="s">
        <v>90</v>
      </c>
      <c r="Q1081" t="s">
        <v>91</v>
      </c>
      <c r="R1081" t="s">
        <v>115</v>
      </c>
      <c r="S1081">
        <v>5</v>
      </c>
      <c r="T1081">
        <v>5</v>
      </c>
      <c r="U1081" s="2">
        <v>1994</v>
      </c>
      <c r="V1081" s="2">
        <v>1994</v>
      </c>
      <c r="W1081" s="1">
        <f t="shared" si="65"/>
        <v>28</v>
      </c>
      <c r="X1081" s="1">
        <f t="shared" si="66"/>
        <v>28</v>
      </c>
      <c r="Y1081" t="s">
        <v>93</v>
      </c>
      <c r="Z1081" t="s">
        <v>94</v>
      </c>
      <c r="AA1081" t="s">
        <v>95</v>
      </c>
      <c r="AB1081" t="s">
        <v>95</v>
      </c>
      <c r="AC1081" t="s">
        <v>117</v>
      </c>
      <c r="AE1081">
        <v>0</v>
      </c>
      <c r="AF1081" t="s">
        <v>98</v>
      </c>
      <c r="AG1081" t="s">
        <v>98</v>
      </c>
      <c r="AH1081" t="s">
        <v>99</v>
      </c>
      <c r="AI1081" s="1">
        <f>VLOOKUP('Housing Data Set'!AH1081, 'Look-Up Tab'!$B$3:$C$8,2,FALSE)</f>
        <v>3</v>
      </c>
      <c r="AJ1081" t="s">
        <v>97</v>
      </c>
      <c r="AK1081" t="s">
        <v>98</v>
      </c>
      <c r="AL1081" t="s">
        <v>100</v>
      </c>
      <c r="AM1081" t="s">
        <v>101</v>
      </c>
      <c r="AN1081">
        <v>495</v>
      </c>
      <c r="AO1081" t="s">
        <v>102</v>
      </c>
      <c r="AP1081">
        <v>0</v>
      </c>
      <c r="AQ1081">
        <v>495</v>
      </c>
      <c r="AR1081">
        <v>990</v>
      </c>
      <c r="AS1081" t="s">
        <v>103</v>
      </c>
      <c r="AT1081" t="s">
        <v>97</v>
      </c>
      <c r="AU1081" t="s">
        <v>105</v>
      </c>
      <c r="AV1081" t="s">
        <v>106</v>
      </c>
      <c r="AW1081">
        <v>990</v>
      </c>
      <c r="AX1081">
        <v>0</v>
      </c>
      <c r="AY1081">
        <v>0</v>
      </c>
      <c r="AZ1081">
        <v>990</v>
      </c>
      <c r="BA1081">
        <v>0</v>
      </c>
      <c r="BB1081">
        <v>0</v>
      </c>
      <c r="BC1081">
        <v>1</v>
      </c>
      <c r="BD1081">
        <v>0</v>
      </c>
      <c r="BE1081">
        <v>3</v>
      </c>
      <c r="BF1081">
        <v>1</v>
      </c>
      <c r="BG1081" t="s">
        <v>98</v>
      </c>
      <c r="BH1081" s="1">
        <v>5</v>
      </c>
      <c r="BI1081" t="s">
        <v>107</v>
      </c>
      <c r="BJ1081" s="2">
        <v>0</v>
      </c>
      <c r="BK1081" s="1">
        <f t="shared" si="67"/>
        <v>0</v>
      </c>
      <c r="BL1081" t="s">
        <v>83</v>
      </c>
      <c r="BM1081" t="s">
        <v>108</v>
      </c>
      <c r="BN1081">
        <v>1996</v>
      </c>
      <c r="BO1081" t="s">
        <v>102</v>
      </c>
      <c r="BP1081">
        <v>1</v>
      </c>
      <c r="BQ1081">
        <v>299</v>
      </c>
      <c r="BR1081" t="s">
        <v>98</v>
      </c>
      <c r="BS1081" t="s">
        <v>98</v>
      </c>
      <c r="BT1081" t="s">
        <v>105</v>
      </c>
      <c r="BU1081">
        <v>0</v>
      </c>
      <c r="BV1081">
        <v>64</v>
      </c>
      <c r="BW1081">
        <v>0</v>
      </c>
      <c r="BX1081">
        <v>0</v>
      </c>
      <c r="BY1081">
        <v>0</v>
      </c>
      <c r="BZ1081">
        <v>0</v>
      </c>
      <c r="CA1081" t="s">
        <v>83</v>
      </c>
      <c r="CB1081" t="s">
        <v>83</v>
      </c>
      <c r="CC1081" t="s">
        <v>83</v>
      </c>
      <c r="CD1081">
        <v>0</v>
      </c>
      <c r="CE1081">
        <v>4</v>
      </c>
      <c r="CF1081">
        <v>2007</v>
      </c>
      <c r="CG1081" t="s">
        <v>110</v>
      </c>
      <c r="CH1081" t="s">
        <v>111</v>
      </c>
      <c r="CI1081" s="3">
        <v>126000</v>
      </c>
    </row>
    <row r="1082" spans="1:87" x14ac:dyDescent="0.3">
      <c r="A1082" s="1">
        <v>1081</v>
      </c>
      <c r="B1082">
        <v>20</v>
      </c>
      <c r="C1082" t="s">
        <v>81</v>
      </c>
      <c r="D1082">
        <v>80</v>
      </c>
      <c r="E1082" s="1">
        <v>11040</v>
      </c>
      <c r="F1082" s="2" t="s">
        <v>82</v>
      </c>
      <c r="G1082" s="1">
        <f t="shared" si="64"/>
        <v>1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88</v>
      </c>
      <c r="N1082" t="s">
        <v>138</v>
      </c>
      <c r="O1082" t="s">
        <v>90</v>
      </c>
      <c r="P1082" t="s">
        <v>90</v>
      </c>
      <c r="Q1082" t="s">
        <v>91</v>
      </c>
      <c r="R1082" t="s">
        <v>115</v>
      </c>
      <c r="S1082">
        <v>6</v>
      </c>
      <c r="T1082">
        <v>7</v>
      </c>
      <c r="U1082" s="2">
        <v>1971</v>
      </c>
      <c r="V1082" s="2">
        <v>2004</v>
      </c>
      <c r="W1082" s="1">
        <f t="shared" si="65"/>
        <v>51</v>
      </c>
      <c r="X1082" s="1">
        <f t="shared" si="66"/>
        <v>18</v>
      </c>
      <c r="Y1082" t="s">
        <v>93</v>
      </c>
      <c r="Z1082" t="s">
        <v>94</v>
      </c>
      <c r="AA1082" t="s">
        <v>95</v>
      </c>
      <c r="AB1082" t="s">
        <v>95</v>
      </c>
      <c r="AC1082" t="s">
        <v>96</v>
      </c>
      <c r="AE1082">
        <v>144</v>
      </c>
      <c r="AF1082" t="s">
        <v>97</v>
      </c>
      <c r="AG1082" t="s">
        <v>97</v>
      </c>
      <c r="AH1082" t="s">
        <v>118</v>
      </c>
      <c r="AI1082" s="1">
        <f>VLOOKUP('Housing Data Set'!AH1082, 'Look-Up Tab'!$B$3:$C$8,2,FALSE)</f>
        <v>2</v>
      </c>
      <c r="AJ1082" t="s">
        <v>98</v>
      </c>
      <c r="AK1082" t="s">
        <v>98</v>
      </c>
      <c r="AL1082" t="s">
        <v>100</v>
      </c>
      <c r="AM1082" t="s">
        <v>119</v>
      </c>
      <c r="AN1082">
        <v>656</v>
      </c>
      <c r="AO1082" t="s">
        <v>102</v>
      </c>
      <c r="AP1082">
        <v>0</v>
      </c>
      <c r="AQ1082">
        <v>602</v>
      </c>
      <c r="AR1082">
        <v>1258</v>
      </c>
      <c r="AS1082" t="s">
        <v>103</v>
      </c>
      <c r="AT1082" t="s">
        <v>104</v>
      </c>
      <c r="AU1082" t="s">
        <v>105</v>
      </c>
      <c r="AV1082" t="s">
        <v>106</v>
      </c>
      <c r="AW1082">
        <v>1258</v>
      </c>
      <c r="AX1082">
        <v>0</v>
      </c>
      <c r="AY1082">
        <v>0</v>
      </c>
      <c r="AZ1082">
        <v>1258</v>
      </c>
      <c r="BA1082">
        <v>0</v>
      </c>
      <c r="BB1082">
        <v>1</v>
      </c>
      <c r="BC1082">
        <v>2</v>
      </c>
      <c r="BD1082">
        <v>0</v>
      </c>
      <c r="BE1082">
        <v>3</v>
      </c>
      <c r="BF1082">
        <v>1</v>
      </c>
      <c r="BG1082" t="s">
        <v>97</v>
      </c>
      <c r="BH1082" s="1">
        <v>5</v>
      </c>
      <c r="BI1082" t="s">
        <v>107</v>
      </c>
      <c r="BJ1082" s="2">
        <v>0</v>
      </c>
      <c r="BK1082" s="1">
        <f t="shared" si="67"/>
        <v>0</v>
      </c>
      <c r="BL1082" t="s">
        <v>83</v>
      </c>
      <c r="BM1082" t="s">
        <v>108</v>
      </c>
      <c r="BN1082">
        <v>1971</v>
      </c>
      <c r="BO1082" t="s">
        <v>109</v>
      </c>
      <c r="BP1082">
        <v>2</v>
      </c>
      <c r="BQ1082">
        <v>528</v>
      </c>
      <c r="BR1082" t="s">
        <v>98</v>
      </c>
      <c r="BS1082" t="s">
        <v>98</v>
      </c>
      <c r="BT1082" t="s">
        <v>105</v>
      </c>
      <c r="BU1082">
        <v>55</v>
      </c>
      <c r="BV1082">
        <v>0</v>
      </c>
      <c r="BW1082">
        <v>0</v>
      </c>
      <c r="BX1082">
        <v>216</v>
      </c>
      <c r="BY1082">
        <v>0</v>
      </c>
      <c r="BZ1082">
        <v>0</v>
      </c>
      <c r="CA1082" t="s">
        <v>83</v>
      </c>
      <c r="CB1082" t="s">
        <v>83</v>
      </c>
      <c r="CC1082" t="s">
        <v>83</v>
      </c>
      <c r="CD1082">
        <v>0</v>
      </c>
      <c r="CE1082">
        <v>10</v>
      </c>
      <c r="CF1082">
        <v>2008</v>
      </c>
      <c r="CG1082" t="s">
        <v>173</v>
      </c>
      <c r="CH1082" t="s">
        <v>128</v>
      </c>
      <c r="CI1082" s="3">
        <v>145000</v>
      </c>
    </row>
    <row r="1083" spans="1:87" x14ac:dyDescent="0.3">
      <c r="A1083" s="1">
        <v>1082</v>
      </c>
      <c r="B1083">
        <v>20</v>
      </c>
      <c r="C1083" t="s">
        <v>81</v>
      </c>
      <c r="D1083">
        <v>75</v>
      </c>
      <c r="E1083" s="1">
        <v>7500</v>
      </c>
      <c r="F1083" s="2" t="s">
        <v>82</v>
      </c>
      <c r="G1083" s="1">
        <f t="shared" si="64"/>
        <v>1</v>
      </c>
      <c r="H1083" t="s">
        <v>83</v>
      </c>
      <c r="I1083" t="s">
        <v>84</v>
      </c>
      <c r="J1083" t="s">
        <v>85</v>
      </c>
      <c r="K1083" t="s">
        <v>86</v>
      </c>
      <c r="L1083" t="s">
        <v>122</v>
      </c>
      <c r="M1083" t="s">
        <v>88</v>
      </c>
      <c r="N1083" t="s">
        <v>151</v>
      </c>
      <c r="O1083" t="s">
        <v>114</v>
      </c>
      <c r="P1083" t="s">
        <v>90</v>
      </c>
      <c r="Q1083" t="s">
        <v>91</v>
      </c>
      <c r="R1083" t="s">
        <v>115</v>
      </c>
      <c r="S1083">
        <v>5</v>
      </c>
      <c r="T1083">
        <v>5</v>
      </c>
      <c r="U1083" s="2">
        <v>1963</v>
      </c>
      <c r="V1083" s="2">
        <v>1963</v>
      </c>
      <c r="W1083" s="1">
        <f t="shared" si="65"/>
        <v>59</v>
      </c>
      <c r="X1083" s="1">
        <f t="shared" si="66"/>
        <v>59</v>
      </c>
      <c r="Y1083" t="s">
        <v>93</v>
      </c>
      <c r="Z1083" t="s">
        <v>94</v>
      </c>
      <c r="AA1083" t="s">
        <v>140</v>
      </c>
      <c r="AB1083" t="s">
        <v>140</v>
      </c>
      <c r="AC1083" t="s">
        <v>117</v>
      </c>
      <c r="AE1083">
        <v>0</v>
      </c>
      <c r="AF1083" t="s">
        <v>98</v>
      </c>
      <c r="AG1083" t="s">
        <v>98</v>
      </c>
      <c r="AH1083" t="s">
        <v>118</v>
      </c>
      <c r="AI1083" s="1">
        <f>VLOOKUP('Housing Data Set'!AH1083, 'Look-Up Tab'!$B$3:$C$8,2,FALSE)</f>
        <v>2</v>
      </c>
      <c r="AJ1083" t="s">
        <v>98</v>
      </c>
      <c r="AK1083" t="s">
        <v>98</v>
      </c>
      <c r="AL1083" t="s">
        <v>100</v>
      </c>
      <c r="AM1083" t="s">
        <v>119</v>
      </c>
      <c r="AN1083">
        <v>824</v>
      </c>
      <c r="AO1083" t="s">
        <v>102</v>
      </c>
      <c r="AP1083">
        <v>0</v>
      </c>
      <c r="AQ1083">
        <v>216</v>
      </c>
      <c r="AR1083">
        <v>1040</v>
      </c>
      <c r="AS1083" t="s">
        <v>103</v>
      </c>
      <c r="AT1083" t="s">
        <v>147</v>
      </c>
      <c r="AU1083" t="s">
        <v>105</v>
      </c>
      <c r="AV1083" t="s">
        <v>106</v>
      </c>
      <c r="AW1083">
        <v>1040</v>
      </c>
      <c r="AX1083">
        <v>0</v>
      </c>
      <c r="AY1083">
        <v>0</v>
      </c>
      <c r="AZ1083">
        <v>1040</v>
      </c>
      <c r="BA1083">
        <v>1</v>
      </c>
      <c r="BB1083">
        <v>0</v>
      </c>
      <c r="BC1083">
        <v>1</v>
      </c>
      <c r="BD1083">
        <v>1</v>
      </c>
      <c r="BE1083">
        <v>3</v>
      </c>
      <c r="BF1083">
        <v>1</v>
      </c>
      <c r="BG1083" t="s">
        <v>98</v>
      </c>
      <c r="BH1083" s="1">
        <v>5</v>
      </c>
      <c r="BI1083" t="s">
        <v>107</v>
      </c>
      <c r="BJ1083" s="2">
        <v>0</v>
      </c>
      <c r="BK1083" s="1">
        <f t="shared" si="67"/>
        <v>0</v>
      </c>
      <c r="BL1083" t="s">
        <v>83</v>
      </c>
      <c r="BM1083" t="s">
        <v>108</v>
      </c>
      <c r="BN1083">
        <v>1963</v>
      </c>
      <c r="BO1083" t="s">
        <v>157</v>
      </c>
      <c r="BP1083">
        <v>1</v>
      </c>
      <c r="BQ1083">
        <v>308</v>
      </c>
      <c r="BR1083" t="s">
        <v>98</v>
      </c>
      <c r="BS1083" t="s">
        <v>98</v>
      </c>
      <c r="BT1083" t="s">
        <v>105</v>
      </c>
      <c r="BU1083">
        <v>0</v>
      </c>
      <c r="BV1083">
        <v>0</v>
      </c>
      <c r="BW1083">
        <v>220</v>
      </c>
      <c r="BX1083">
        <v>0</v>
      </c>
      <c r="BY1083">
        <v>0</v>
      </c>
      <c r="BZ1083">
        <v>0</v>
      </c>
      <c r="CA1083" t="s">
        <v>83</v>
      </c>
      <c r="CB1083" t="s">
        <v>134</v>
      </c>
      <c r="CC1083" t="s">
        <v>83</v>
      </c>
      <c r="CD1083">
        <v>0</v>
      </c>
      <c r="CE1083">
        <v>6</v>
      </c>
      <c r="CF1083">
        <v>2010</v>
      </c>
      <c r="CG1083" t="s">
        <v>110</v>
      </c>
      <c r="CH1083" t="s">
        <v>111</v>
      </c>
      <c r="CI1083" s="3">
        <v>133000</v>
      </c>
    </row>
    <row r="1084" spans="1:87" x14ac:dyDescent="0.3">
      <c r="A1084" s="1">
        <v>1083</v>
      </c>
      <c r="B1084">
        <v>20</v>
      </c>
      <c r="C1084" t="s">
        <v>81</v>
      </c>
      <c r="D1084">
        <v>70</v>
      </c>
      <c r="E1084" s="1">
        <v>8749</v>
      </c>
      <c r="F1084" s="2" t="s">
        <v>82</v>
      </c>
      <c r="G1084" s="1">
        <f t="shared" si="64"/>
        <v>1</v>
      </c>
      <c r="H1084" t="s">
        <v>83</v>
      </c>
      <c r="I1084" t="s">
        <v>84</v>
      </c>
      <c r="J1084" t="s">
        <v>85</v>
      </c>
      <c r="K1084" t="s">
        <v>86</v>
      </c>
      <c r="L1084" t="s">
        <v>87</v>
      </c>
      <c r="M1084" t="s">
        <v>88</v>
      </c>
      <c r="N1084" t="s">
        <v>89</v>
      </c>
      <c r="O1084" t="s">
        <v>90</v>
      </c>
      <c r="P1084" t="s">
        <v>90</v>
      </c>
      <c r="Q1084" t="s">
        <v>91</v>
      </c>
      <c r="R1084" t="s">
        <v>115</v>
      </c>
      <c r="S1084">
        <v>7</v>
      </c>
      <c r="T1084">
        <v>5</v>
      </c>
      <c r="U1084" s="2">
        <v>2002</v>
      </c>
      <c r="V1084" s="2">
        <v>2002</v>
      </c>
      <c r="W1084" s="1">
        <f t="shared" si="65"/>
        <v>20</v>
      </c>
      <c r="X1084" s="1">
        <f t="shared" si="66"/>
        <v>20</v>
      </c>
      <c r="Y1084" t="s">
        <v>93</v>
      </c>
      <c r="Z1084" t="s">
        <v>94</v>
      </c>
      <c r="AA1084" t="s">
        <v>95</v>
      </c>
      <c r="AB1084" t="s">
        <v>95</v>
      </c>
      <c r="AC1084" t="s">
        <v>96</v>
      </c>
      <c r="AE1084">
        <v>100</v>
      </c>
      <c r="AF1084" t="s">
        <v>97</v>
      </c>
      <c r="AG1084" t="s">
        <v>98</v>
      </c>
      <c r="AH1084" t="s">
        <v>99</v>
      </c>
      <c r="AI1084" s="1">
        <f>VLOOKUP('Housing Data Set'!AH1084, 'Look-Up Tab'!$B$3:$C$8,2,FALSE)</f>
        <v>3</v>
      </c>
      <c r="AJ1084" t="s">
        <v>97</v>
      </c>
      <c r="AK1084" t="s">
        <v>98</v>
      </c>
      <c r="AL1084" t="s">
        <v>100</v>
      </c>
      <c r="AM1084" t="s">
        <v>102</v>
      </c>
      <c r="AN1084">
        <v>0</v>
      </c>
      <c r="AO1084" t="s">
        <v>102</v>
      </c>
      <c r="AP1084">
        <v>0</v>
      </c>
      <c r="AQ1084">
        <v>1459</v>
      </c>
      <c r="AR1084">
        <v>1459</v>
      </c>
      <c r="AS1084" t="s">
        <v>103</v>
      </c>
      <c r="AT1084" t="s">
        <v>104</v>
      </c>
      <c r="AU1084" t="s">
        <v>105</v>
      </c>
      <c r="AV1084" t="s">
        <v>106</v>
      </c>
      <c r="AW1084">
        <v>1459</v>
      </c>
      <c r="AX1084">
        <v>0</v>
      </c>
      <c r="AY1084">
        <v>0</v>
      </c>
      <c r="AZ1084">
        <v>1459</v>
      </c>
      <c r="BA1084">
        <v>0</v>
      </c>
      <c r="BB1084">
        <v>0</v>
      </c>
      <c r="BC1084">
        <v>2</v>
      </c>
      <c r="BD1084">
        <v>0</v>
      </c>
      <c r="BE1084">
        <v>3</v>
      </c>
      <c r="BF1084">
        <v>1</v>
      </c>
      <c r="BG1084" t="s">
        <v>97</v>
      </c>
      <c r="BH1084" s="1">
        <v>6</v>
      </c>
      <c r="BI1084" t="s">
        <v>107</v>
      </c>
      <c r="BJ1084" s="2">
        <v>1</v>
      </c>
      <c r="BK1084" s="1">
        <f t="shared" si="67"/>
        <v>1</v>
      </c>
      <c r="BL1084" t="s">
        <v>97</v>
      </c>
      <c r="BM1084" t="s">
        <v>108</v>
      </c>
      <c r="BN1084">
        <v>2002</v>
      </c>
      <c r="BO1084" t="s">
        <v>109</v>
      </c>
      <c r="BP1084">
        <v>2</v>
      </c>
      <c r="BQ1084">
        <v>527</v>
      </c>
      <c r="BR1084" t="s">
        <v>98</v>
      </c>
      <c r="BS1084" t="s">
        <v>98</v>
      </c>
      <c r="BT1084" t="s">
        <v>105</v>
      </c>
      <c r="BU1084">
        <v>192</v>
      </c>
      <c r="BV1084">
        <v>39</v>
      </c>
      <c r="BW1084">
        <v>0</v>
      </c>
      <c r="BX1084">
        <v>0</v>
      </c>
      <c r="BY1084">
        <v>0</v>
      </c>
      <c r="BZ1084">
        <v>0</v>
      </c>
      <c r="CA1084" t="s">
        <v>83</v>
      </c>
      <c r="CB1084" t="s">
        <v>83</v>
      </c>
      <c r="CC1084" t="s">
        <v>83</v>
      </c>
      <c r="CD1084">
        <v>0</v>
      </c>
      <c r="CE1084">
        <v>9</v>
      </c>
      <c r="CF1084">
        <v>2007</v>
      </c>
      <c r="CG1084" t="s">
        <v>110</v>
      </c>
      <c r="CH1084" t="s">
        <v>111</v>
      </c>
      <c r="CI1084" s="3">
        <v>192000</v>
      </c>
    </row>
    <row r="1085" spans="1:87" x14ac:dyDescent="0.3">
      <c r="A1085" s="1">
        <v>1084</v>
      </c>
      <c r="B1085">
        <v>20</v>
      </c>
      <c r="C1085" t="s">
        <v>81</v>
      </c>
      <c r="D1085">
        <v>80</v>
      </c>
      <c r="E1085" s="1">
        <v>8800</v>
      </c>
      <c r="F1085" s="2" t="s">
        <v>82</v>
      </c>
      <c r="G1085" s="1">
        <f t="shared" si="64"/>
        <v>1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88</v>
      </c>
      <c r="N1085" t="s">
        <v>162</v>
      </c>
      <c r="O1085" t="s">
        <v>90</v>
      </c>
      <c r="P1085" t="s">
        <v>90</v>
      </c>
      <c r="Q1085" t="s">
        <v>91</v>
      </c>
      <c r="R1085" t="s">
        <v>115</v>
      </c>
      <c r="S1085">
        <v>6</v>
      </c>
      <c r="T1085">
        <v>6</v>
      </c>
      <c r="U1085" s="2">
        <v>1964</v>
      </c>
      <c r="V1085" s="2">
        <v>1964</v>
      </c>
      <c r="W1085" s="1">
        <f t="shared" si="65"/>
        <v>58</v>
      </c>
      <c r="X1085" s="1">
        <f t="shared" si="66"/>
        <v>58</v>
      </c>
      <c r="Y1085" t="s">
        <v>152</v>
      </c>
      <c r="Z1085" t="s">
        <v>94</v>
      </c>
      <c r="AA1085" t="s">
        <v>140</v>
      </c>
      <c r="AB1085" t="s">
        <v>140</v>
      </c>
      <c r="AC1085" t="s">
        <v>96</v>
      </c>
      <c r="AE1085">
        <v>425</v>
      </c>
      <c r="AF1085" t="s">
        <v>98</v>
      </c>
      <c r="AG1085" t="s">
        <v>98</v>
      </c>
      <c r="AH1085" t="s">
        <v>118</v>
      </c>
      <c r="AI1085" s="1">
        <f>VLOOKUP('Housing Data Set'!AH1085, 'Look-Up Tab'!$B$3:$C$8,2,FALSE)</f>
        <v>2</v>
      </c>
      <c r="AJ1085" t="s">
        <v>98</v>
      </c>
      <c r="AK1085" t="s">
        <v>98</v>
      </c>
      <c r="AL1085" t="s">
        <v>100</v>
      </c>
      <c r="AM1085" t="s">
        <v>141</v>
      </c>
      <c r="AN1085">
        <v>553</v>
      </c>
      <c r="AO1085" t="s">
        <v>102</v>
      </c>
      <c r="AP1085">
        <v>0</v>
      </c>
      <c r="AQ1085">
        <v>698</v>
      </c>
      <c r="AR1085">
        <v>1251</v>
      </c>
      <c r="AS1085" t="s">
        <v>103</v>
      </c>
      <c r="AT1085" t="s">
        <v>98</v>
      </c>
      <c r="AU1085" t="s">
        <v>105</v>
      </c>
      <c r="AV1085" t="s">
        <v>106</v>
      </c>
      <c r="AW1085">
        <v>1251</v>
      </c>
      <c r="AX1085">
        <v>0</v>
      </c>
      <c r="AY1085">
        <v>0</v>
      </c>
      <c r="AZ1085">
        <v>1251</v>
      </c>
      <c r="BA1085">
        <v>1</v>
      </c>
      <c r="BB1085">
        <v>0</v>
      </c>
      <c r="BC1085">
        <v>1</v>
      </c>
      <c r="BD1085">
        <v>0</v>
      </c>
      <c r="BE1085">
        <v>3</v>
      </c>
      <c r="BF1085">
        <v>1</v>
      </c>
      <c r="BG1085" t="s">
        <v>98</v>
      </c>
      <c r="BH1085" s="1">
        <v>6</v>
      </c>
      <c r="BI1085" t="s">
        <v>107</v>
      </c>
      <c r="BJ1085" s="2">
        <v>2</v>
      </c>
      <c r="BK1085" s="1">
        <f t="shared" si="67"/>
        <v>1</v>
      </c>
      <c r="BL1085" t="s">
        <v>97</v>
      </c>
      <c r="BM1085" t="s">
        <v>108</v>
      </c>
      <c r="BN1085">
        <v>1964</v>
      </c>
      <c r="BO1085" t="s">
        <v>109</v>
      </c>
      <c r="BP1085">
        <v>1</v>
      </c>
      <c r="BQ1085">
        <v>461</v>
      </c>
      <c r="BR1085" t="s">
        <v>98</v>
      </c>
      <c r="BS1085" t="s">
        <v>98</v>
      </c>
      <c r="BT1085" t="s">
        <v>105</v>
      </c>
      <c r="BU1085">
        <v>0</v>
      </c>
      <c r="BV1085">
        <v>116</v>
      </c>
      <c r="BW1085">
        <v>0</v>
      </c>
      <c r="BX1085">
        <v>0</v>
      </c>
      <c r="BY1085">
        <v>0</v>
      </c>
      <c r="BZ1085">
        <v>0</v>
      </c>
      <c r="CA1085" t="s">
        <v>83</v>
      </c>
      <c r="CB1085" t="s">
        <v>134</v>
      </c>
      <c r="CC1085" t="s">
        <v>135</v>
      </c>
      <c r="CD1085">
        <v>700</v>
      </c>
      <c r="CE1085">
        <v>3</v>
      </c>
      <c r="CF1085">
        <v>2006</v>
      </c>
      <c r="CG1085" t="s">
        <v>110</v>
      </c>
      <c r="CH1085" t="s">
        <v>111</v>
      </c>
      <c r="CI1085" s="3">
        <v>160000</v>
      </c>
    </row>
    <row r="1086" spans="1:87" x14ac:dyDescent="0.3">
      <c r="A1086" s="1">
        <v>1085</v>
      </c>
      <c r="B1086">
        <v>60</v>
      </c>
      <c r="C1086" t="s">
        <v>81</v>
      </c>
      <c r="D1086" t="s">
        <v>83</v>
      </c>
      <c r="E1086" s="1">
        <v>13031</v>
      </c>
      <c r="F1086" s="2" t="s">
        <v>82</v>
      </c>
      <c r="G1086" s="1">
        <f t="shared" si="64"/>
        <v>1</v>
      </c>
      <c r="H1086" t="s">
        <v>83</v>
      </c>
      <c r="I1086" t="s">
        <v>160</v>
      </c>
      <c r="J1086" t="s">
        <v>85</v>
      </c>
      <c r="K1086" t="s">
        <v>86</v>
      </c>
      <c r="L1086" t="s">
        <v>122</v>
      </c>
      <c r="M1086" t="s">
        <v>88</v>
      </c>
      <c r="N1086" t="s">
        <v>193</v>
      </c>
      <c r="O1086" t="s">
        <v>90</v>
      </c>
      <c r="P1086" t="s">
        <v>90</v>
      </c>
      <c r="Q1086" t="s">
        <v>91</v>
      </c>
      <c r="R1086" t="s">
        <v>92</v>
      </c>
      <c r="S1086">
        <v>6</v>
      </c>
      <c r="T1086">
        <v>5</v>
      </c>
      <c r="U1086" s="2">
        <v>1995</v>
      </c>
      <c r="V1086" s="2">
        <v>1996</v>
      </c>
      <c r="W1086" s="1">
        <f t="shared" si="65"/>
        <v>27</v>
      </c>
      <c r="X1086" s="1">
        <f t="shared" si="66"/>
        <v>26</v>
      </c>
      <c r="Y1086" t="s">
        <v>93</v>
      </c>
      <c r="Z1086" t="s">
        <v>94</v>
      </c>
      <c r="AA1086" t="s">
        <v>140</v>
      </c>
      <c r="AB1086" t="s">
        <v>140</v>
      </c>
      <c r="AC1086" t="s">
        <v>117</v>
      </c>
      <c r="AE1086">
        <v>0</v>
      </c>
      <c r="AF1086" t="s">
        <v>98</v>
      </c>
      <c r="AG1086" t="s">
        <v>98</v>
      </c>
      <c r="AH1086" t="s">
        <v>99</v>
      </c>
      <c r="AI1086" s="1">
        <f>VLOOKUP('Housing Data Set'!AH1086, 'Look-Up Tab'!$B$3:$C$8,2,FALSE)</f>
        <v>3</v>
      </c>
      <c r="AJ1086" t="s">
        <v>97</v>
      </c>
      <c r="AK1086" t="s">
        <v>98</v>
      </c>
      <c r="AL1086" t="s">
        <v>100</v>
      </c>
      <c r="AM1086" t="s">
        <v>119</v>
      </c>
      <c r="AN1086">
        <v>592</v>
      </c>
      <c r="AO1086" t="s">
        <v>102</v>
      </c>
      <c r="AP1086">
        <v>0</v>
      </c>
      <c r="AQ1086">
        <v>99</v>
      </c>
      <c r="AR1086">
        <v>691</v>
      </c>
      <c r="AS1086" t="s">
        <v>103</v>
      </c>
      <c r="AT1086" t="s">
        <v>97</v>
      </c>
      <c r="AU1086" t="s">
        <v>105</v>
      </c>
      <c r="AV1086" t="s">
        <v>106</v>
      </c>
      <c r="AW1086">
        <v>691</v>
      </c>
      <c r="AX1086">
        <v>807</v>
      </c>
      <c r="AY1086">
        <v>0</v>
      </c>
      <c r="AZ1086">
        <v>1498</v>
      </c>
      <c r="BA1086">
        <v>0</v>
      </c>
      <c r="BB1086">
        <v>0</v>
      </c>
      <c r="BC1086">
        <v>2</v>
      </c>
      <c r="BD1086">
        <v>1</v>
      </c>
      <c r="BE1086">
        <v>3</v>
      </c>
      <c r="BF1086">
        <v>1</v>
      </c>
      <c r="BG1086" t="s">
        <v>98</v>
      </c>
      <c r="BH1086" s="1">
        <v>6</v>
      </c>
      <c r="BI1086" t="s">
        <v>107</v>
      </c>
      <c r="BJ1086" s="2">
        <v>1</v>
      </c>
      <c r="BK1086" s="1">
        <f t="shared" si="67"/>
        <v>1</v>
      </c>
      <c r="BL1086" t="s">
        <v>98</v>
      </c>
      <c r="BM1086" t="s">
        <v>108</v>
      </c>
      <c r="BN1086">
        <v>1995</v>
      </c>
      <c r="BO1086" t="s">
        <v>157</v>
      </c>
      <c r="BP1086">
        <v>2</v>
      </c>
      <c r="BQ1086">
        <v>409</v>
      </c>
      <c r="BR1086" t="s">
        <v>98</v>
      </c>
      <c r="BS1086" t="s">
        <v>98</v>
      </c>
      <c r="BT1086" t="s">
        <v>105</v>
      </c>
      <c r="BU1086">
        <v>315</v>
      </c>
      <c r="BV1086">
        <v>44</v>
      </c>
      <c r="BW1086">
        <v>0</v>
      </c>
      <c r="BX1086">
        <v>0</v>
      </c>
      <c r="BY1086">
        <v>0</v>
      </c>
      <c r="BZ1086">
        <v>0</v>
      </c>
      <c r="CA1086" t="s">
        <v>83</v>
      </c>
      <c r="CB1086" t="s">
        <v>83</v>
      </c>
      <c r="CC1086" t="s">
        <v>83</v>
      </c>
      <c r="CD1086">
        <v>0</v>
      </c>
      <c r="CE1086">
        <v>7</v>
      </c>
      <c r="CF1086">
        <v>2006</v>
      </c>
      <c r="CG1086" t="s">
        <v>110</v>
      </c>
      <c r="CH1086" t="s">
        <v>111</v>
      </c>
      <c r="CI1086" s="3">
        <v>187500</v>
      </c>
    </row>
    <row r="1087" spans="1:87" x14ac:dyDescent="0.3">
      <c r="A1087" s="1">
        <v>1086</v>
      </c>
      <c r="B1087">
        <v>85</v>
      </c>
      <c r="C1087" t="s">
        <v>81</v>
      </c>
      <c r="D1087">
        <v>73</v>
      </c>
      <c r="E1087" s="1">
        <v>9069</v>
      </c>
      <c r="F1087" s="2" t="s">
        <v>82</v>
      </c>
      <c r="G1087" s="1">
        <f t="shared" si="64"/>
        <v>1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88</v>
      </c>
      <c r="N1087" t="s">
        <v>170</v>
      </c>
      <c r="O1087" t="s">
        <v>90</v>
      </c>
      <c r="P1087" t="s">
        <v>90</v>
      </c>
      <c r="Q1087" t="s">
        <v>91</v>
      </c>
      <c r="R1087" t="s">
        <v>191</v>
      </c>
      <c r="S1087">
        <v>6</v>
      </c>
      <c r="T1087">
        <v>6</v>
      </c>
      <c r="U1087" s="2">
        <v>1992</v>
      </c>
      <c r="V1087" s="2">
        <v>1992</v>
      </c>
      <c r="W1087" s="1">
        <f t="shared" si="65"/>
        <v>30</v>
      </c>
      <c r="X1087" s="1">
        <f t="shared" si="66"/>
        <v>30</v>
      </c>
      <c r="Y1087" t="s">
        <v>93</v>
      </c>
      <c r="Z1087" t="s">
        <v>94</v>
      </c>
      <c r="AA1087" t="s">
        <v>140</v>
      </c>
      <c r="AB1087" t="s">
        <v>140</v>
      </c>
      <c r="AC1087" t="s">
        <v>117</v>
      </c>
      <c r="AE1087">
        <v>0</v>
      </c>
      <c r="AF1087" t="s">
        <v>98</v>
      </c>
      <c r="AG1087" t="s">
        <v>98</v>
      </c>
      <c r="AH1087" t="s">
        <v>99</v>
      </c>
      <c r="AI1087" s="1">
        <f>VLOOKUP('Housing Data Set'!AH1087, 'Look-Up Tab'!$B$3:$C$8,2,FALSE)</f>
        <v>3</v>
      </c>
      <c r="AJ1087" t="s">
        <v>97</v>
      </c>
      <c r="AK1087" t="s">
        <v>98</v>
      </c>
      <c r="AL1087" t="s">
        <v>130</v>
      </c>
      <c r="AM1087" t="s">
        <v>101</v>
      </c>
      <c r="AN1087">
        <v>747</v>
      </c>
      <c r="AO1087" t="s">
        <v>102</v>
      </c>
      <c r="AP1087">
        <v>0</v>
      </c>
      <c r="AQ1087">
        <v>189</v>
      </c>
      <c r="AR1087">
        <v>936</v>
      </c>
      <c r="AS1087" t="s">
        <v>103</v>
      </c>
      <c r="AT1087" t="s">
        <v>104</v>
      </c>
      <c r="AU1087" t="s">
        <v>105</v>
      </c>
      <c r="AV1087" t="s">
        <v>106</v>
      </c>
      <c r="AW1087">
        <v>996</v>
      </c>
      <c r="AX1087">
        <v>0</v>
      </c>
      <c r="AY1087">
        <v>0</v>
      </c>
      <c r="AZ1087">
        <v>996</v>
      </c>
      <c r="BA1087">
        <v>1</v>
      </c>
      <c r="BB1087">
        <v>0</v>
      </c>
      <c r="BC1087">
        <v>1</v>
      </c>
      <c r="BD1087">
        <v>0</v>
      </c>
      <c r="BE1087">
        <v>2</v>
      </c>
      <c r="BF1087">
        <v>1</v>
      </c>
      <c r="BG1087" t="s">
        <v>97</v>
      </c>
      <c r="BH1087" s="1">
        <v>5</v>
      </c>
      <c r="BI1087" t="s">
        <v>107</v>
      </c>
      <c r="BJ1087" s="2">
        <v>0</v>
      </c>
      <c r="BK1087" s="1">
        <f t="shared" si="67"/>
        <v>0</v>
      </c>
      <c r="BL1087" t="s">
        <v>83</v>
      </c>
      <c r="BM1087" t="s">
        <v>108</v>
      </c>
      <c r="BN1087">
        <v>1992</v>
      </c>
      <c r="BO1087" t="s">
        <v>102</v>
      </c>
      <c r="BP1087">
        <v>2</v>
      </c>
      <c r="BQ1087">
        <v>564</v>
      </c>
      <c r="BR1087" t="s">
        <v>98</v>
      </c>
      <c r="BS1087" t="s">
        <v>98</v>
      </c>
      <c r="BT1087" t="s">
        <v>105</v>
      </c>
      <c r="BU1087">
        <v>120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 t="s">
        <v>83</v>
      </c>
      <c r="CB1087" t="s">
        <v>83</v>
      </c>
      <c r="CC1087" t="s">
        <v>83</v>
      </c>
      <c r="CD1087">
        <v>0</v>
      </c>
      <c r="CE1087">
        <v>4</v>
      </c>
      <c r="CF1087">
        <v>2010</v>
      </c>
      <c r="CG1087" t="s">
        <v>110</v>
      </c>
      <c r="CH1087" t="s">
        <v>111</v>
      </c>
      <c r="CI1087" s="3">
        <v>147000</v>
      </c>
    </row>
    <row r="1088" spans="1:87" x14ac:dyDescent="0.3">
      <c r="A1088" s="1">
        <v>1087</v>
      </c>
      <c r="B1088">
        <v>160</v>
      </c>
      <c r="C1088" t="s">
        <v>142</v>
      </c>
      <c r="D1088" t="s">
        <v>83</v>
      </c>
      <c r="E1088" s="1">
        <v>1974</v>
      </c>
      <c r="F1088" s="2" t="s">
        <v>82</v>
      </c>
      <c r="G1088" s="1">
        <f t="shared" si="64"/>
        <v>1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88</v>
      </c>
      <c r="N1088" t="s">
        <v>178</v>
      </c>
      <c r="O1088" t="s">
        <v>90</v>
      </c>
      <c r="P1088" t="s">
        <v>90</v>
      </c>
      <c r="Q1088" t="s">
        <v>179</v>
      </c>
      <c r="R1088" t="s">
        <v>92</v>
      </c>
      <c r="S1088">
        <v>4</v>
      </c>
      <c r="T1088">
        <v>5</v>
      </c>
      <c r="U1088" s="2">
        <v>1973</v>
      </c>
      <c r="V1088" s="2">
        <v>1973</v>
      </c>
      <c r="W1088" s="1">
        <f t="shared" si="65"/>
        <v>49</v>
      </c>
      <c r="X1088" s="1">
        <f t="shared" si="66"/>
        <v>49</v>
      </c>
      <c r="Y1088" t="s">
        <v>93</v>
      </c>
      <c r="Z1088" t="s">
        <v>94</v>
      </c>
      <c r="AA1088" t="s">
        <v>180</v>
      </c>
      <c r="AB1088" t="s">
        <v>181</v>
      </c>
      <c r="AC1088" t="s">
        <v>117</v>
      </c>
      <c r="AE1088">
        <v>0</v>
      </c>
      <c r="AF1088" t="s">
        <v>98</v>
      </c>
      <c r="AG1088" t="s">
        <v>98</v>
      </c>
      <c r="AH1088" t="s">
        <v>118</v>
      </c>
      <c r="AI1088" s="1">
        <f>VLOOKUP('Housing Data Set'!AH1088, 'Look-Up Tab'!$B$3:$C$8,2,FALSE)</f>
        <v>2</v>
      </c>
      <c r="AJ1088" t="s">
        <v>98</v>
      </c>
      <c r="AK1088" t="s">
        <v>98</v>
      </c>
      <c r="AL1088" t="s">
        <v>100</v>
      </c>
      <c r="AM1088" t="s">
        <v>141</v>
      </c>
      <c r="AN1088">
        <v>334</v>
      </c>
      <c r="AO1088" t="s">
        <v>102</v>
      </c>
      <c r="AP1088">
        <v>0</v>
      </c>
      <c r="AQ1088">
        <v>212</v>
      </c>
      <c r="AR1088">
        <v>546</v>
      </c>
      <c r="AS1088" t="s">
        <v>103</v>
      </c>
      <c r="AT1088" t="s">
        <v>98</v>
      </c>
      <c r="AU1088" t="s">
        <v>105</v>
      </c>
      <c r="AV1088" t="s">
        <v>106</v>
      </c>
      <c r="AW1088">
        <v>546</v>
      </c>
      <c r="AX1088">
        <v>546</v>
      </c>
      <c r="AY1088">
        <v>0</v>
      </c>
      <c r="AZ1088">
        <v>1092</v>
      </c>
      <c r="BA1088">
        <v>0</v>
      </c>
      <c r="BB1088">
        <v>0</v>
      </c>
      <c r="BC1088">
        <v>1</v>
      </c>
      <c r="BD1088">
        <v>1</v>
      </c>
      <c r="BE1088">
        <v>3</v>
      </c>
      <c r="BF1088">
        <v>1</v>
      </c>
      <c r="BG1088" t="s">
        <v>98</v>
      </c>
      <c r="BH1088" s="1">
        <v>6</v>
      </c>
      <c r="BI1088" t="s">
        <v>107</v>
      </c>
      <c r="BJ1088" s="2">
        <v>0</v>
      </c>
      <c r="BK1088" s="1">
        <f t="shared" si="67"/>
        <v>0</v>
      </c>
      <c r="BL1088" t="s">
        <v>83</v>
      </c>
      <c r="BM1088" t="s">
        <v>108</v>
      </c>
      <c r="BN1088">
        <v>1973</v>
      </c>
      <c r="BO1088" t="s">
        <v>109</v>
      </c>
      <c r="BP1088">
        <v>1</v>
      </c>
      <c r="BQ1088">
        <v>286</v>
      </c>
      <c r="BR1088" t="s">
        <v>98</v>
      </c>
      <c r="BS1088" t="s">
        <v>98</v>
      </c>
      <c r="BT1088" t="s">
        <v>105</v>
      </c>
      <c r="BU1088">
        <v>120</v>
      </c>
      <c r="BV1088">
        <v>96</v>
      </c>
      <c r="BW1088">
        <v>0</v>
      </c>
      <c r="BX1088">
        <v>0</v>
      </c>
      <c r="BY1088">
        <v>0</v>
      </c>
      <c r="BZ1088">
        <v>0</v>
      </c>
      <c r="CA1088" t="s">
        <v>83</v>
      </c>
      <c r="CB1088" t="s">
        <v>83</v>
      </c>
      <c r="CC1088" t="s">
        <v>83</v>
      </c>
      <c r="CD1088">
        <v>0</v>
      </c>
      <c r="CE1088">
        <v>5</v>
      </c>
      <c r="CF1088">
        <v>2010</v>
      </c>
      <c r="CG1088" t="s">
        <v>110</v>
      </c>
      <c r="CH1088" t="s">
        <v>111</v>
      </c>
      <c r="CI1088" s="3">
        <v>83500</v>
      </c>
    </row>
    <row r="1089" spans="1:87" x14ac:dyDescent="0.3">
      <c r="A1089" s="1">
        <v>1088</v>
      </c>
      <c r="B1089">
        <v>60</v>
      </c>
      <c r="C1089" t="s">
        <v>192</v>
      </c>
      <c r="D1089">
        <v>85</v>
      </c>
      <c r="E1089" s="1">
        <v>10574</v>
      </c>
      <c r="F1089" s="2" t="s">
        <v>82</v>
      </c>
      <c r="G1089" s="1">
        <f t="shared" si="64"/>
        <v>1</v>
      </c>
      <c r="H1089" t="s">
        <v>83</v>
      </c>
      <c r="I1089" t="s">
        <v>84</v>
      </c>
      <c r="J1089" t="s">
        <v>85</v>
      </c>
      <c r="K1089" t="s">
        <v>86</v>
      </c>
      <c r="L1089" t="s">
        <v>87</v>
      </c>
      <c r="M1089" t="s">
        <v>88</v>
      </c>
      <c r="N1089" t="s">
        <v>136</v>
      </c>
      <c r="O1089" t="s">
        <v>90</v>
      </c>
      <c r="P1089" t="s">
        <v>90</v>
      </c>
      <c r="Q1089" t="s">
        <v>91</v>
      </c>
      <c r="R1089" t="s">
        <v>92</v>
      </c>
      <c r="S1089">
        <v>8</v>
      </c>
      <c r="T1089">
        <v>5</v>
      </c>
      <c r="U1089" s="2">
        <v>2005</v>
      </c>
      <c r="V1089" s="2">
        <v>2006</v>
      </c>
      <c r="W1089" s="1">
        <f t="shared" si="65"/>
        <v>17</v>
      </c>
      <c r="X1089" s="1">
        <f t="shared" si="66"/>
        <v>16</v>
      </c>
      <c r="Y1089" t="s">
        <v>93</v>
      </c>
      <c r="Z1089" t="s">
        <v>94</v>
      </c>
      <c r="AA1089" t="s">
        <v>95</v>
      </c>
      <c r="AB1089" t="s">
        <v>95</v>
      </c>
      <c r="AC1089" t="s">
        <v>117</v>
      </c>
      <c r="AE1089">
        <v>0</v>
      </c>
      <c r="AF1089" t="s">
        <v>97</v>
      </c>
      <c r="AG1089" t="s">
        <v>98</v>
      </c>
      <c r="AH1089" t="s">
        <v>99</v>
      </c>
      <c r="AI1089" s="1">
        <f>VLOOKUP('Housing Data Set'!AH1089, 'Look-Up Tab'!$B$3:$C$8,2,FALSE)</f>
        <v>3</v>
      </c>
      <c r="AJ1089" t="s">
        <v>97</v>
      </c>
      <c r="AK1089" t="s">
        <v>98</v>
      </c>
      <c r="AL1089" t="s">
        <v>121</v>
      </c>
      <c r="AM1089" t="s">
        <v>102</v>
      </c>
      <c r="AN1089">
        <v>0</v>
      </c>
      <c r="AO1089" t="s">
        <v>102</v>
      </c>
      <c r="AP1089">
        <v>0</v>
      </c>
      <c r="AQ1089">
        <v>1082</v>
      </c>
      <c r="AR1089">
        <v>1082</v>
      </c>
      <c r="AS1089" t="s">
        <v>103</v>
      </c>
      <c r="AT1089" t="s">
        <v>104</v>
      </c>
      <c r="AU1089" t="s">
        <v>105</v>
      </c>
      <c r="AV1089" t="s">
        <v>106</v>
      </c>
      <c r="AW1089">
        <v>1082</v>
      </c>
      <c r="AX1089">
        <v>871</v>
      </c>
      <c r="AY1089">
        <v>0</v>
      </c>
      <c r="AZ1089">
        <v>1953</v>
      </c>
      <c r="BA1089">
        <v>0</v>
      </c>
      <c r="BB1089">
        <v>0</v>
      </c>
      <c r="BC1089">
        <v>2</v>
      </c>
      <c r="BD1089">
        <v>1</v>
      </c>
      <c r="BE1089">
        <v>3</v>
      </c>
      <c r="BF1089">
        <v>1</v>
      </c>
      <c r="BG1089" t="s">
        <v>97</v>
      </c>
      <c r="BH1089" s="1">
        <v>9</v>
      </c>
      <c r="BI1089" t="s">
        <v>107</v>
      </c>
      <c r="BJ1089" s="2">
        <v>1</v>
      </c>
      <c r="BK1089" s="1">
        <f t="shared" si="67"/>
        <v>1</v>
      </c>
      <c r="BL1089" t="s">
        <v>97</v>
      </c>
      <c r="BM1089" t="s">
        <v>108</v>
      </c>
      <c r="BN1089">
        <v>2005</v>
      </c>
      <c r="BO1089" t="s">
        <v>109</v>
      </c>
      <c r="BP1089">
        <v>3</v>
      </c>
      <c r="BQ1089">
        <v>1043</v>
      </c>
      <c r="BR1089" t="s">
        <v>98</v>
      </c>
      <c r="BS1089" t="s">
        <v>98</v>
      </c>
      <c r="BT1089" t="s">
        <v>105</v>
      </c>
      <c r="BU1089">
        <v>160</v>
      </c>
      <c r="BV1089">
        <v>50</v>
      </c>
      <c r="BW1089">
        <v>0</v>
      </c>
      <c r="BX1089">
        <v>0</v>
      </c>
      <c r="BY1089">
        <v>0</v>
      </c>
      <c r="BZ1089">
        <v>0</v>
      </c>
      <c r="CA1089" t="s">
        <v>83</v>
      </c>
      <c r="CB1089" t="s">
        <v>83</v>
      </c>
      <c r="CC1089" t="s">
        <v>83</v>
      </c>
      <c r="CD1089">
        <v>0</v>
      </c>
      <c r="CE1089">
        <v>5</v>
      </c>
      <c r="CF1089">
        <v>2009</v>
      </c>
      <c r="CG1089" t="s">
        <v>110</v>
      </c>
      <c r="CH1089" t="s">
        <v>111</v>
      </c>
      <c r="CI1089" s="3">
        <v>252000</v>
      </c>
    </row>
    <row r="1090" spans="1:87" x14ac:dyDescent="0.3">
      <c r="A1090" s="1">
        <v>1089</v>
      </c>
      <c r="B1090">
        <v>160</v>
      </c>
      <c r="C1090" t="s">
        <v>142</v>
      </c>
      <c r="D1090">
        <v>24</v>
      </c>
      <c r="E1090" s="1">
        <v>2522</v>
      </c>
      <c r="F1090" s="2" t="s">
        <v>82</v>
      </c>
      <c r="G1090" s="1">
        <f t="shared" si="64"/>
        <v>1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88</v>
      </c>
      <c r="N1090" t="s">
        <v>185</v>
      </c>
      <c r="O1090" t="s">
        <v>90</v>
      </c>
      <c r="P1090" t="s">
        <v>90</v>
      </c>
      <c r="Q1090" t="s">
        <v>198</v>
      </c>
      <c r="R1090" t="s">
        <v>92</v>
      </c>
      <c r="S1090">
        <v>7</v>
      </c>
      <c r="T1090">
        <v>5</v>
      </c>
      <c r="U1090" s="2">
        <v>2004</v>
      </c>
      <c r="V1090" s="2">
        <v>2004</v>
      </c>
      <c r="W1090" s="1">
        <f t="shared" si="65"/>
        <v>18</v>
      </c>
      <c r="X1090" s="1">
        <f t="shared" si="66"/>
        <v>18</v>
      </c>
      <c r="Y1090" t="s">
        <v>93</v>
      </c>
      <c r="Z1090" t="s">
        <v>94</v>
      </c>
      <c r="AA1090" t="s">
        <v>95</v>
      </c>
      <c r="AB1090" t="s">
        <v>95</v>
      </c>
      <c r="AC1090" t="s">
        <v>137</v>
      </c>
      <c r="AE1090">
        <v>50</v>
      </c>
      <c r="AF1090" t="s">
        <v>97</v>
      </c>
      <c r="AG1090" t="s">
        <v>98</v>
      </c>
      <c r="AH1090" t="s">
        <v>99</v>
      </c>
      <c r="AI1090" s="1">
        <f>VLOOKUP('Housing Data Set'!AH1090, 'Look-Up Tab'!$B$3:$C$8,2,FALSE)</f>
        <v>3</v>
      </c>
      <c r="AJ1090" t="s">
        <v>97</v>
      </c>
      <c r="AK1090" t="s">
        <v>98</v>
      </c>
      <c r="AL1090" t="s">
        <v>100</v>
      </c>
      <c r="AM1090" t="s">
        <v>102</v>
      </c>
      <c r="AN1090">
        <v>0</v>
      </c>
      <c r="AO1090" t="s">
        <v>102</v>
      </c>
      <c r="AP1090">
        <v>0</v>
      </c>
      <c r="AQ1090">
        <v>970</v>
      </c>
      <c r="AR1090">
        <v>970</v>
      </c>
      <c r="AS1090" t="s">
        <v>103</v>
      </c>
      <c r="AT1090" t="s">
        <v>104</v>
      </c>
      <c r="AU1090" t="s">
        <v>105</v>
      </c>
      <c r="AV1090" t="s">
        <v>106</v>
      </c>
      <c r="AW1090">
        <v>970</v>
      </c>
      <c r="AX1090">
        <v>739</v>
      </c>
      <c r="AY1090">
        <v>0</v>
      </c>
      <c r="AZ1090">
        <v>1709</v>
      </c>
      <c r="BA1090">
        <v>0</v>
      </c>
      <c r="BB1090">
        <v>0</v>
      </c>
      <c r="BC1090">
        <v>2</v>
      </c>
      <c r="BD1090">
        <v>0</v>
      </c>
      <c r="BE1090">
        <v>3</v>
      </c>
      <c r="BF1090">
        <v>1</v>
      </c>
      <c r="BG1090" t="s">
        <v>97</v>
      </c>
      <c r="BH1090" s="1">
        <v>7</v>
      </c>
      <c r="BI1090" t="s">
        <v>221</v>
      </c>
      <c r="BJ1090" s="2">
        <v>0</v>
      </c>
      <c r="BK1090" s="1">
        <f t="shared" si="67"/>
        <v>0</v>
      </c>
      <c r="BL1090" t="s">
        <v>83</v>
      </c>
      <c r="BM1090" t="s">
        <v>127</v>
      </c>
      <c r="BN1090">
        <v>2004</v>
      </c>
      <c r="BO1090" t="s">
        <v>102</v>
      </c>
      <c r="BP1090">
        <v>2</v>
      </c>
      <c r="BQ1090">
        <v>380</v>
      </c>
      <c r="BR1090" t="s">
        <v>98</v>
      </c>
      <c r="BS1090" t="s">
        <v>98</v>
      </c>
      <c r="BT1090" t="s">
        <v>105</v>
      </c>
      <c r="BU1090">
        <v>0</v>
      </c>
      <c r="BV1090">
        <v>40</v>
      </c>
      <c r="BW1090">
        <v>0</v>
      </c>
      <c r="BX1090">
        <v>0</v>
      </c>
      <c r="BY1090">
        <v>0</v>
      </c>
      <c r="BZ1090">
        <v>0</v>
      </c>
      <c r="CA1090" t="s">
        <v>83</v>
      </c>
      <c r="CB1090" t="s">
        <v>83</v>
      </c>
      <c r="CC1090" t="s">
        <v>83</v>
      </c>
      <c r="CD1090">
        <v>0</v>
      </c>
      <c r="CE1090">
        <v>4</v>
      </c>
      <c r="CF1090">
        <v>2006</v>
      </c>
      <c r="CG1090" t="s">
        <v>110</v>
      </c>
      <c r="CH1090" t="s">
        <v>111</v>
      </c>
      <c r="CI1090" s="3">
        <v>137500</v>
      </c>
    </row>
    <row r="1091" spans="1:87" x14ac:dyDescent="0.3">
      <c r="A1091" s="1">
        <v>1090</v>
      </c>
      <c r="B1091">
        <v>120</v>
      </c>
      <c r="C1091" t="s">
        <v>192</v>
      </c>
      <c r="D1091">
        <v>37</v>
      </c>
      <c r="E1091" s="1">
        <v>3316</v>
      </c>
      <c r="F1091" s="2" t="s">
        <v>82</v>
      </c>
      <c r="G1091" s="1">
        <f t="shared" ref="G1091:G1154" si="68">IF(F1091="pave",1,0)</f>
        <v>1</v>
      </c>
      <c r="H1091" t="s">
        <v>82</v>
      </c>
      <c r="I1091" t="s">
        <v>120</v>
      </c>
      <c r="J1091" t="s">
        <v>85</v>
      </c>
      <c r="K1091" t="s">
        <v>86</v>
      </c>
      <c r="L1091" t="s">
        <v>87</v>
      </c>
      <c r="M1091" t="s">
        <v>88</v>
      </c>
      <c r="N1091" t="s">
        <v>136</v>
      </c>
      <c r="O1091" t="s">
        <v>90</v>
      </c>
      <c r="P1091" t="s">
        <v>90</v>
      </c>
      <c r="Q1091" t="s">
        <v>179</v>
      </c>
      <c r="R1091" t="s">
        <v>115</v>
      </c>
      <c r="S1091">
        <v>8</v>
      </c>
      <c r="T1091">
        <v>5</v>
      </c>
      <c r="U1091" s="2">
        <v>2005</v>
      </c>
      <c r="V1091" s="2">
        <v>2005</v>
      </c>
      <c r="W1091" s="1">
        <f t="shared" ref="W1091:W1154" si="69">2022-U1091</f>
        <v>17</v>
      </c>
      <c r="X1091" s="1">
        <f t="shared" ref="X1091:X1154" si="70">2022-V1091</f>
        <v>17</v>
      </c>
      <c r="Y1091" t="s">
        <v>93</v>
      </c>
      <c r="Z1091" t="s">
        <v>94</v>
      </c>
      <c r="AA1091" t="s">
        <v>116</v>
      </c>
      <c r="AB1091" t="s">
        <v>116</v>
      </c>
      <c r="AC1091" t="s">
        <v>117</v>
      </c>
      <c r="AE1091">
        <v>0</v>
      </c>
      <c r="AF1091" t="s">
        <v>97</v>
      </c>
      <c r="AG1091" t="s">
        <v>98</v>
      </c>
      <c r="AH1091" t="s">
        <v>99</v>
      </c>
      <c r="AI1091" s="1">
        <f>VLOOKUP('Housing Data Set'!AH1091, 'Look-Up Tab'!$B$3:$C$8,2,FALSE)</f>
        <v>3</v>
      </c>
      <c r="AJ1091" t="s">
        <v>97</v>
      </c>
      <c r="AK1091" t="s">
        <v>98</v>
      </c>
      <c r="AL1091" t="s">
        <v>100</v>
      </c>
      <c r="AM1091" t="s">
        <v>101</v>
      </c>
      <c r="AN1091">
        <v>1039</v>
      </c>
      <c r="AO1091" t="s">
        <v>102</v>
      </c>
      <c r="AP1091">
        <v>0</v>
      </c>
      <c r="AQ1091">
        <v>208</v>
      </c>
      <c r="AR1091">
        <v>1247</v>
      </c>
      <c r="AS1091" t="s">
        <v>103</v>
      </c>
      <c r="AT1091" t="s">
        <v>104</v>
      </c>
      <c r="AU1091" t="s">
        <v>105</v>
      </c>
      <c r="AV1091" t="s">
        <v>106</v>
      </c>
      <c r="AW1091">
        <v>1247</v>
      </c>
      <c r="AX1091">
        <v>0</v>
      </c>
      <c r="AY1091">
        <v>0</v>
      </c>
      <c r="AZ1091">
        <v>1247</v>
      </c>
      <c r="BA1091">
        <v>1</v>
      </c>
      <c r="BB1091">
        <v>0</v>
      </c>
      <c r="BC1091">
        <v>1</v>
      </c>
      <c r="BD1091">
        <v>1</v>
      </c>
      <c r="BE1091">
        <v>1</v>
      </c>
      <c r="BF1091">
        <v>1</v>
      </c>
      <c r="BG1091" t="s">
        <v>97</v>
      </c>
      <c r="BH1091" s="1">
        <v>4</v>
      </c>
      <c r="BI1091" t="s">
        <v>107</v>
      </c>
      <c r="BJ1091" s="2">
        <v>1</v>
      </c>
      <c r="BK1091" s="1">
        <f t="shared" ref="BK1091:BK1154" si="71">IF(BJ1091=0,0,1)</f>
        <v>1</v>
      </c>
      <c r="BL1091" t="s">
        <v>97</v>
      </c>
      <c r="BM1091" t="s">
        <v>108</v>
      </c>
      <c r="BN1091">
        <v>2005</v>
      </c>
      <c r="BO1091" t="s">
        <v>157</v>
      </c>
      <c r="BP1091">
        <v>2</v>
      </c>
      <c r="BQ1091">
        <v>550</v>
      </c>
      <c r="BR1091" t="s">
        <v>98</v>
      </c>
      <c r="BS1091" t="s">
        <v>98</v>
      </c>
      <c r="BT1091" t="s">
        <v>105</v>
      </c>
      <c r="BU1091">
        <v>0</v>
      </c>
      <c r="BV1091">
        <v>84</v>
      </c>
      <c r="BW1091">
        <v>0</v>
      </c>
      <c r="BX1091">
        <v>0</v>
      </c>
      <c r="BY1091">
        <v>0</v>
      </c>
      <c r="BZ1091">
        <v>0</v>
      </c>
      <c r="CA1091" t="s">
        <v>83</v>
      </c>
      <c r="CB1091" t="s">
        <v>83</v>
      </c>
      <c r="CC1091" t="s">
        <v>83</v>
      </c>
      <c r="CD1091">
        <v>0</v>
      </c>
      <c r="CE1091">
        <v>4</v>
      </c>
      <c r="CF1091">
        <v>2006</v>
      </c>
      <c r="CG1091" t="s">
        <v>110</v>
      </c>
      <c r="CH1091" t="s">
        <v>111</v>
      </c>
      <c r="CI1091" s="3">
        <v>197000</v>
      </c>
    </row>
    <row r="1092" spans="1:87" x14ac:dyDescent="0.3">
      <c r="A1092" s="1">
        <v>1091</v>
      </c>
      <c r="B1092">
        <v>90</v>
      </c>
      <c r="C1092" t="s">
        <v>81</v>
      </c>
      <c r="D1092">
        <v>60</v>
      </c>
      <c r="E1092" s="1">
        <v>8544</v>
      </c>
      <c r="F1092" s="2" t="s">
        <v>82</v>
      </c>
      <c r="G1092" s="1">
        <f t="shared" si="68"/>
        <v>1</v>
      </c>
      <c r="H1092" t="s">
        <v>83</v>
      </c>
      <c r="I1092" t="s">
        <v>84</v>
      </c>
      <c r="J1092" t="s">
        <v>85</v>
      </c>
      <c r="K1092" t="s">
        <v>86</v>
      </c>
      <c r="L1092" t="s">
        <v>122</v>
      </c>
      <c r="M1092" t="s">
        <v>88</v>
      </c>
      <c r="N1092" t="s">
        <v>162</v>
      </c>
      <c r="O1092" t="s">
        <v>90</v>
      </c>
      <c r="P1092" t="s">
        <v>90</v>
      </c>
      <c r="Q1092" t="s">
        <v>167</v>
      </c>
      <c r="R1092" t="s">
        <v>115</v>
      </c>
      <c r="S1092">
        <v>3</v>
      </c>
      <c r="T1092">
        <v>4</v>
      </c>
      <c r="U1092" s="2">
        <v>1950</v>
      </c>
      <c r="V1092" s="2">
        <v>1950</v>
      </c>
      <c r="W1092" s="1">
        <f t="shared" si="69"/>
        <v>72</v>
      </c>
      <c r="X1092" s="1">
        <f t="shared" si="70"/>
        <v>72</v>
      </c>
      <c r="Y1092" t="s">
        <v>93</v>
      </c>
      <c r="Z1092" t="s">
        <v>94</v>
      </c>
      <c r="AA1092" t="s">
        <v>96</v>
      </c>
      <c r="AB1092" t="s">
        <v>96</v>
      </c>
      <c r="AC1092" t="s">
        <v>117</v>
      </c>
      <c r="AE1092">
        <v>0</v>
      </c>
      <c r="AF1092" t="s">
        <v>98</v>
      </c>
      <c r="AG1092" t="s">
        <v>98</v>
      </c>
      <c r="AH1092" t="s">
        <v>168</v>
      </c>
      <c r="AI1092" s="1">
        <f>VLOOKUP('Housing Data Set'!AH1092, 'Look-Up Tab'!$B$3:$C$8,2,FALSE)</f>
        <v>4</v>
      </c>
      <c r="AJ1092" t="s">
        <v>83</v>
      </c>
      <c r="AK1092" t="s">
        <v>83</v>
      </c>
      <c r="AL1092" t="s">
        <v>83</v>
      </c>
      <c r="AM1092" t="s">
        <v>83</v>
      </c>
      <c r="AN1092">
        <v>0</v>
      </c>
      <c r="AO1092" t="s">
        <v>83</v>
      </c>
      <c r="AP1092">
        <v>0</v>
      </c>
      <c r="AQ1092">
        <v>0</v>
      </c>
      <c r="AR1092">
        <v>0</v>
      </c>
      <c r="AS1092" t="s">
        <v>240</v>
      </c>
      <c r="AT1092" t="s">
        <v>147</v>
      </c>
      <c r="AU1092" t="s">
        <v>177</v>
      </c>
      <c r="AV1092" t="s">
        <v>164</v>
      </c>
      <c r="AW1092">
        <v>1040</v>
      </c>
      <c r="AX1092">
        <v>0</v>
      </c>
      <c r="AY1092">
        <v>0</v>
      </c>
      <c r="AZ1092">
        <v>1040</v>
      </c>
      <c r="BA1092">
        <v>0</v>
      </c>
      <c r="BB1092">
        <v>0</v>
      </c>
      <c r="BC1092">
        <v>2</v>
      </c>
      <c r="BD1092">
        <v>0</v>
      </c>
      <c r="BE1092">
        <v>2</v>
      </c>
      <c r="BF1092">
        <v>2</v>
      </c>
      <c r="BG1092" t="s">
        <v>98</v>
      </c>
      <c r="BH1092" s="1">
        <v>6</v>
      </c>
      <c r="BI1092" t="s">
        <v>107</v>
      </c>
      <c r="BJ1092" s="2">
        <v>0</v>
      </c>
      <c r="BK1092" s="1">
        <f t="shared" si="71"/>
        <v>0</v>
      </c>
      <c r="BL1092" t="s">
        <v>83</v>
      </c>
      <c r="BM1092" t="s">
        <v>127</v>
      </c>
      <c r="BN1092">
        <v>1987</v>
      </c>
      <c r="BO1092" t="s">
        <v>102</v>
      </c>
      <c r="BP1092">
        <v>2</v>
      </c>
      <c r="BQ1092">
        <v>400</v>
      </c>
      <c r="BR1092" t="s">
        <v>98</v>
      </c>
      <c r="BS1092" t="s">
        <v>98</v>
      </c>
      <c r="BT1092" t="s">
        <v>105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 t="s">
        <v>83</v>
      </c>
      <c r="CB1092" t="s">
        <v>83</v>
      </c>
      <c r="CC1092" t="s">
        <v>83</v>
      </c>
      <c r="CD1092">
        <v>0</v>
      </c>
      <c r="CE1092">
        <v>6</v>
      </c>
      <c r="CF1092">
        <v>2009</v>
      </c>
      <c r="CG1092" t="s">
        <v>110</v>
      </c>
      <c r="CH1092" t="s">
        <v>111</v>
      </c>
      <c r="CI1092" s="3">
        <v>92900</v>
      </c>
    </row>
    <row r="1093" spans="1:87" x14ac:dyDescent="0.3">
      <c r="A1093" s="1">
        <v>1092</v>
      </c>
      <c r="B1093">
        <v>160</v>
      </c>
      <c r="C1093" t="s">
        <v>192</v>
      </c>
      <c r="D1093">
        <v>24</v>
      </c>
      <c r="E1093" s="1">
        <v>2160</v>
      </c>
      <c r="F1093" s="2" t="s">
        <v>82</v>
      </c>
      <c r="G1093" s="1">
        <f t="shared" si="68"/>
        <v>1</v>
      </c>
      <c r="H1093" t="s">
        <v>82</v>
      </c>
      <c r="I1093" t="s">
        <v>84</v>
      </c>
      <c r="J1093" t="s">
        <v>85</v>
      </c>
      <c r="K1093" t="s">
        <v>86</v>
      </c>
      <c r="L1093" t="s">
        <v>87</v>
      </c>
      <c r="M1093" t="s">
        <v>88</v>
      </c>
      <c r="N1093" t="s">
        <v>136</v>
      </c>
      <c r="O1093" t="s">
        <v>90</v>
      </c>
      <c r="P1093" t="s">
        <v>90</v>
      </c>
      <c r="Q1093" t="s">
        <v>198</v>
      </c>
      <c r="R1093" t="s">
        <v>92</v>
      </c>
      <c r="S1093">
        <v>7</v>
      </c>
      <c r="T1093">
        <v>5</v>
      </c>
      <c r="U1093" s="2">
        <v>1999</v>
      </c>
      <c r="V1093" s="2">
        <v>2000</v>
      </c>
      <c r="W1093" s="1">
        <f t="shared" si="69"/>
        <v>23</v>
      </c>
      <c r="X1093" s="1">
        <f t="shared" si="70"/>
        <v>22</v>
      </c>
      <c r="Y1093" t="s">
        <v>93</v>
      </c>
      <c r="Z1093" t="s">
        <v>94</v>
      </c>
      <c r="AA1093" t="s">
        <v>116</v>
      </c>
      <c r="AB1093" t="s">
        <v>116</v>
      </c>
      <c r="AC1093" t="s">
        <v>96</v>
      </c>
      <c r="AE1093">
        <v>212</v>
      </c>
      <c r="AF1093" t="s">
        <v>97</v>
      </c>
      <c r="AG1093" t="s">
        <v>98</v>
      </c>
      <c r="AH1093" t="s">
        <v>99</v>
      </c>
      <c r="AI1093" s="1">
        <f>VLOOKUP('Housing Data Set'!AH1093, 'Look-Up Tab'!$B$3:$C$8,2,FALSE)</f>
        <v>3</v>
      </c>
      <c r="AJ1093" t="s">
        <v>97</v>
      </c>
      <c r="AK1093" t="s">
        <v>98</v>
      </c>
      <c r="AL1093" t="s">
        <v>100</v>
      </c>
      <c r="AM1093" t="s">
        <v>141</v>
      </c>
      <c r="AN1093">
        <v>510</v>
      </c>
      <c r="AO1093" t="s">
        <v>102</v>
      </c>
      <c r="AP1093">
        <v>0</v>
      </c>
      <c r="AQ1093">
        <v>90</v>
      </c>
      <c r="AR1093">
        <v>600</v>
      </c>
      <c r="AS1093" t="s">
        <v>103</v>
      </c>
      <c r="AT1093" t="s">
        <v>104</v>
      </c>
      <c r="AU1093" t="s">
        <v>105</v>
      </c>
      <c r="AV1093" t="s">
        <v>106</v>
      </c>
      <c r="AW1093">
        <v>624</v>
      </c>
      <c r="AX1093">
        <v>628</v>
      </c>
      <c r="AY1093">
        <v>0</v>
      </c>
      <c r="AZ1093">
        <v>1252</v>
      </c>
      <c r="BA1093">
        <v>1</v>
      </c>
      <c r="BB1093">
        <v>0</v>
      </c>
      <c r="BC1093">
        <v>2</v>
      </c>
      <c r="BD1093">
        <v>1</v>
      </c>
      <c r="BE1093">
        <v>2</v>
      </c>
      <c r="BF1093">
        <v>1</v>
      </c>
      <c r="BG1093" t="s">
        <v>97</v>
      </c>
      <c r="BH1093" s="1">
        <v>4</v>
      </c>
      <c r="BI1093" t="s">
        <v>107</v>
      </c>
      <c r="BJ1093" s="2">
        <v>0</v>
      </c>
      <c r="BK1093" s="1">
        <f t="shared" si="71"/>
        <v>0</v>
      </c>
      <c r="BL1093" t="s">
        <v>83</v>
      </c>
      <c r="BM1093" t="s">
        <v>127</v>
      </c>
      <c r="BN1093">
        <v>1999</v>
      </c>
      <c r="BO1093" t="s">
        <v>102</v>
      </c>
      <c r="BP1093">
        <v>2</v>
      </c>
      <c r="BQ1093">
        <v>462</v>
      </c>
      <c r="BR1093" t="s">
        <v>98</v>
      </c>
      <c r="BS1093" t="s">
        <v>98</v>
      </c>
      <c r="BT1093" t="s">
        <v>105</v>
      </c>
      <c r="BU1093">
        <v>0</v>
      </c>
      <c r="BV1093">
        <v>48</v>
      </c>
      <c r="BW1093">
        <v>0</v>
      </c>
      <c r="BX1093">
        <v>0</v>
      </c>
      <c r="BY1093">
        <v>0</v>
      </c>
      <c r="BZ1093">
        <v>0</v>
      </c>
      <c r="CA1093" t="s">
        <v>83</v>
      </c>
      <c r="CB1093" t="s">
        <v>83</v>
      </c>
      <c r="CC1093" t="s">
        <v>83</v>
      </c>
      <c r="CD1093">
        <v>0</v>
      </c>
      <c r="CE1093">
        <v>3</v>
      </c>
      <c r="CF1093">
        <v>2008</v>
      </c>
      <c r="CG1093" t="s">
        <v>110</v>
      </c>
      <c r="CH1093" t="s">
        <v>111</v>
      </c>
      <c r="CI1093" s="3">
        <v>160000</v>
      </c>
    </row>
    <row r="1094" spans="1:87" x14ac:dyDescent="0.3">
      <c r="A1094" s="1">
        <v>1093</v>
      </c>
      <c r="B1094">
        <v>50</v>
      </c>
      <c r="C1094" t="s">
        <v>81</v>
      </c>
      <c r="D1094">
        <v>60</v>
      </c>
      <c r="E1094" s="1">
        <v>8400</v>
      </c>
      <c r="F1094" s="2" t="s">
        <v>82</v>
      </c>
      <c r="G1094" s="1">
        <f t="shared" si="68"/>
        <v>1</v>
      </c>
      <c r="H1094" t="s">
        <v>83</v>
      </c>
      <c r="I1094" t="s">
        <v>84</v>
      </c>
      <c r="J1094" t="s">
        <v>175</v>
      </c>
      <c r="K1094" t="s">
        <v>86</v>
      </c>
      <c r="L1094" t="s">
        <v>87</v>
      </c>
      <c r="M1094" t="s">
        <v>88</v>
      </c>
      <c r="N1094" t="s">
        <v>232</v>
      </c>
      <c r="O1094" t="s">
        <v>90</v>
      </c>
      <c r="P1094" t="s">
        <v>90</v>
      </c>
      <c r="Q1094" t="s">
        <v>91</v>
      </c>
      <c r="R1094" t="s">
        <v>132</v>
      </c>
      <c r="S1094">
        <v>6</v>
      </c>
      <c r="T1094">
        <v>5</v>
      </c>
      <c r="U1094" s="2">
        <v>1925</v>
      </c>
      <c r="V1094" s="2">
        <v>1950</v>
      </c>
      <c r="W1094" s="1">
        <f t="shared" si="69"/>
        <v>97</v>
      </c>
      <c r="X1094" s="1">
        <f t="shared" si="70"/>
        <v>72</v>
      </c>
      <c r="Y1094" t="s">
        <v>93</v>
      </c>
      <c r="Z1094" t="s">
        <v>94</v>
      </c>
      <c r="AA1094" t="s">
        <v>116</v>
      </c>
      <c r="AB1094" t="s">
        <v>116</v>
      </c>
      <c r="AC1094" t="s">
        <v>117</v>
      </c>
      <c r="AE1094">
        <v>0</v>
      </c>
      <c r="AF1094" t="s">
        <v>98</v>
      </c>
      <c r="AG1094" t="s">
        <v>98</v>
      </c>
      <c r="AH1094" t="s">
        <v>99</v>
      </c>
      <c r="AI1094" s="1">
        <f>VLOOKUP('Housing Data Set'!AH1094, 'Look-Up Tab'!$B$3:$C$8,2,FALSE)</f>
        <v>3</v>
      </c>
      <c r="AJ1094" t="s">
        <v>98</v>
      </c>
      <c r="AK1094" t="s">
        <v>98</v>
      </c>
      <c r="AL1094" t="s">
        <v>100</v>
      </c>
      <c r="AM1094" t="s">
        <v>153</v>
      </c>
      <c r="AN1094">
        <v>423</v>
      </c>
      <c r="AO1094" t="s">
        <v>102</v>
      </c>
      <c r="AP1094">
        <v>0</v>
      </c>
      <c r="AQ1094">
        <v>758</v>
      </c>
      <c r="AR1094">
        <v>1181</v>
      </c>
      <c r="AS1094" t="s">
        <v>103</v>
      </c>
      <c r="AT1094" t="s">
        <v>147</v>
      </c>
      <c r="AU1094" t="s">
        <v>105</v>
      </c>
      <c r="AV1094" t="s">
        <v>106</v>
      </c>
      <c r="AW1094">
        <v>1390</v>
      </c>
      <c r="AX1094">
        <v>304</v>
      </c>
      <c r="AY1094">
        <v>0</v>
      </c>
      <c r="AZ1094">
        <v>1694</v>
      </c>
      <c r="BA1094">
        <v>0</v>
      </c>
      <c r="BB1094">
        <v>0</v>
      </c>
      <c r="BC1094">
        <v>2</v>
      </c>
      <c r="BD1094">
        <v>0</v>
      </c>
      <c r="BE1094">
        <v>4</v>
      </c>
      <c r="BF1094">
        <v>1</v>
      </c>
      <c r="BG1094" t="s">
        <v>98</v>
      </c>
      <c r="BH1094" s="1">
        <v>7</v>
      </c>
      <c r="BI1094" t="s">
        <v>107</v>
      </c>
      <c r="BJ1094" s="2">
        <v>1</v>
      </c>
      <c r="BK1094" s="1">
        <f t="shared" si="71"/>
        <v>1</v>
      </c>
      <c r="BL1094" t="s">
        <v>97</v>
      </c>
      <c r="BM1094" t="s">
        <v>127</v>
      </c>
      <c r="BN1094">
        <v>1925</v>
      </c>
      <c r="BO1094" t="s">
        <v>102</v>
      </c>
      <c r="BP1094">
        <v>2</v>
      </c>
      <c r="BQ1094">
        <v>576</v>
      </c>
      <c r="BR1094" t="s">
        <v>98</v>
      </c>
      <c r="BS1094" t="s">
        <v>98</v>
      </c>
      <c r="BT1094" t="s">
        <v>105</v>
      </c>
      <c r="BU1094">
        <v>342</v>
      </c>
      <c r="BV1094">
        <v>0</v>
      </c>
      <c r="BW1094">
        <v>128</v>
      </c>
      <c r="BX1094">
        <v>0</v>
      </c>
      <c r="BY1094">
        <v>0</v>
      </c>
      <c r="BZ1094">
        <v>0</v>
      </c>
      <c r="CA1094" t="s">
        <v>83</v>
      </c>
      <c r="CB1094" t="s">
        <v>83</v>
      </c>
      <c r="CC1094" t="s">
        <v>83</v>
      </c>
      <c r="CD1094">
        <v>0</v>
      </c>
      <c r="CE1094">
        <v>6</v>
      </c>
      <c r="CF1094">
        <v>2008</v>
      </c>
      <c r="CG1094" t="s">
        <v>110</v>
      </c>
      <c r="CH1094" t="s">
        <v>111</v>
      </c>
      <c r="CI1094" s="3">
        <v>136500</v>
      </c>
    </row>
    <row r="1095" spans="1:87" x14ac:dyDescent="0.3">
      <c r="A1095" s="1">
        <v>1094</v>
      </c>
      <c r="B1095">
        <v>20</v>
      </c>
      <c r="C1095" t="s">
        <v>81</v>
      </c>
      <c r="D1095">
        <v>71</v>
      </c>
      <c r="E1095" s="1">
        <v>9230</v>
      </c>
      <c r="F1095" s="2" t="s">
        <v>82</v>
      </c>
      <c r="G1095" s="1">
        <f t="shared" si="68"/>
        <v>1</v>
      </c>
      <c r="H1095" t="s">
        <v>83</v>
      </c>
      <c r="I1095" t="s">
        <v>84</v>
      </c>
      <c r="J1095" t="s">
        <v>85</v>
      </c>
      <c r="K1095" t="s">
        <v>86</v>
      </c>
      <c r="L1095" t="s">
        <v>122</v>
      </c>
      <c r="M1095" t="s">
        <v>88</v>
      </c>
      <c r="N1095" t="s">
        <v>162</v>
      </c>
      <c r="O1095" t="s">
        <v>114</v>
      </c>
      <c r="P1095" t="s">
        <v>90</v>
      </c>
      <c r="Q1095" t="s">
        <v>91</v>
      </c>
      <c r="R1095" t="s">
        <v>115</v>
      </c>
      <c r="S1095">
        <v>5</v>
      </c>
      <c r="T1095">
        <v>8</v>
      </c>
      <c r="U1095" s="2">
        <v>1965</v>
      </c>
      <c r="V1095" s="2">
        <v>1998</v>
      </c>
      <c r="W1095" s="1">
        <f t="shared" si="69"/>
        <v>57</v>
      </c>
      <c r="X1095" s="1">
        <f t="shared" si="70"/>
        <v>24</v>
      </c>
      <c r="Y1095" t="s">
        <v>152</v>
      </c>
      <c r="Z1095" t="s">
        <v>94</v>
      </c>
      <c r="AA1095" t="s">
        <v>116</v>
      </c>
      <c r="AB1095" t="s">
        <v>116</v>
      </c>
      <c r="AC1095" t="s">
        <v>96</v>
      </c>
      <c r="AE1095">
        <v>166</v>
      </c>
      <c r="AF1095" t="s">
        <v>98</v>
      </c>
      <c r="AG1095" t="s">
        <v>98</v>
      </c>
      <c r="AH1095" t="s">
        <v>118</v>
      </c>
      <c r="AI1095" s="1">
        <f>VLOOKUP('Housing Data Set'!AH1095, 'Look-Up Tab'!$B$3:$C$8,2,FALSE)</f>
        <v>2</v>
      </c>
      <c r="AJ1095" t="s">
        <v>98</v>
      </c>
      <c r="AK1095" t="s">
        <v>98</v>
      </c>
      <c r="AL1095" t="s">
        <v>121</v>
      </c>
      <c r="AM1095" t="s">
        <v>101</v>
      </c>
      <c r="AN1095">
        <v>661</v>
      </c>
      <c r="AO1095" t="s">
        <v>102</v>
      </c>
      <c r="AP1095">
        <v>0</v>
      </c>
      <c r="AQ1095">
        <v>203</v>
      </c>
      <c r="AR1095">
        <v>864</v>
      </c>
      <c r="AS1095" t="s">
        <v>103</v>
      </c>
      <c r="AT1095" t="s">
        <v>97</v>
      </c>
      <c r="AU1095" t="s">
        <v>105</v>
      </c>
      <c r="AV1095" t="s">
        <v>106</v>
      </c>
      <c r="AW1095">
        <v>1200</v>
      </c>
      <c r="AX1095">
        <v>0</v>
      </c>
      <c r="AY1095">
        <v>0</v>
      </c>
      <c r="AZ1095">
        <v>1200</v>
      </c>
      <c r="BA1095">
        <v>1</v>
      </c>
      <c r="BB1095">
        <v>0</v>
      </c>
      <c r="BC1095">
        <v>1</v>
      </c>
      <c r="BD1095">
        <v>1</v>
      </c>
      <c r="BE1095">
        <v>1</v>
      </c>
      <c r="BF1095">
        <v>1</v>
      </c>
      <c r="BG1095" t="s">
        <v>97</v>
      </c>
      <c r="BH1095" s="1">
        <v>6</v>
      </c>
      <c r="BI1095" t="s">
        <v>107</v>
      </c>
      <c r="BJ1095" s="2">
        <v>0</v>
      </c>
      <c r="BK1095" s="1">
        <f t="shared" si="71"/>
        <v>0</v>
      </c>
      <c r="BL1095" t="s">
        <v>83</v>
      </c>
      <c r="BM1095" t="s">
        <v>127</v>
      </c>
      <c r="BN1095">
        <v>1977</v>
      </c>
      <c r="BO1095" t="s">
        <v>102</v>
      </c>
      <c r="BP1095">
        <v>2</v>
      </c>
      <c r="BQ1095">
        <v>884</v>
      </c>
      <c r="BR1095" t="s">
        <v>98</v>
      </c>
      <c r="BS1095" t="s">
        <v>98</v>
      </c>
      <c r="BT1095" t="s">
        <v>105</v>
      </c>
      <c r="BU1095">
        <v>0</v>
      </c>
      <c r="BV1095">
        <v>64</v>
      </c>
      <c r="BW1095">
        <v>0</v>
      </c>
      <c r="BX1095">
        <v>0</v>
      </c>
      <c r="BY1095">
        <v>0</v>
      </c>
      <c r="BZ1095">
        <v>0</v>
      </c>
      <c r="CA1095" t="s">
        <v>83</v>
      </c>
      <c r="CB1095" t="s">
        <v>134</v>
      </c>
      <c r="CC1095" t="s">
        <v>83</v>
      </c>
      <c r="CD1095">
        <v>0</v>
      </c>
      <c r="CE1095">
        <v>10</v>
      </c>
      <c r="CF1095">
        <v>2006</v>
      </c>
      <c r="CG1095" t="s">
        <v>110</v>
      </c>
      <c r="CH1095" t="s">
        <v>111</v>
      </c>
      <c r="CI1095" s="3">
        <v>146000</v>
      </c>
    </row>
    <row r="1096" spans="1:87" x14ac:dyDescent="0.3">
      <c r="A1096" s="1">
        <v>1095</v>
      </c>
      <c r="B1096">
        <v>20</v>
      </c>
      <c r="C1096" t="s">
        <v>81</v>
      </c>
      <c r="D1096">
        <v>74</v>
      </c>
      <c r="E1096" s="1">
        <v>5868</v>
      </c>
      <c r="F1096" s="2" t="s">
        <v>82</v>
      </c>
      <c r="G1096" s="1">
        <f t="shared" si="68"/>
        <v>1</v>
      </c>
      <c r="H1096" t="s">
        <v>83</v>
      </c>
      <c r="I1096" t="s">
        <v>84</v>
      </c>
      <c r="J1096" t="s">
        <v>85</v>
      </c>
      <c r="K1096" t="s">
        <v>86</v>
      </c>
      <c r="L1096" t="s">
        <v>87</v>
      </c>
      <c r="M1096" t="s">
        <v>88</v>
      </c>
      <c r="N1096" t="s">
        <v>162</v>
      </c>
      <c r="O1096" t="s">
        <v>90</v>
      </c>
      <c r="P1096" t="s">
        <v>90</v>
      </c>
      <c r="Q1096" t="s">
        <v>91</v>
      </c>
      <c r="R1096" t="s">
        <v>115</v>
      </c>
      <c r="S1096">
        <v>5</v>
      </c>
      <c r="T1096">
        <v>7</v>
      </c>
      <c r="U1096" s="2">
        <v>1956</v>
      </c>
      <c r="V1096" s="2">
        <v>2000</v>
      </c>
      <c r="W1096" s="1">
        <f t="shared" si="69"/>
        <v>66</v>
      </c>
      <c r="X1096" s="1">
        <f t="shared" si="70"/>
        <v>22</v>
      </c>
      <c r="Y1096" t="s">
        <v>93</v>
      </c>
      <c r="Z1096" t="s">
        <v>94</v>
      </c>
      <c r="AA1096" t="s">
        <v>116</v>
      </c>
      <c r="AB1096" t="s">
        <v>116</v>
      </c>
      <c r="AC1096" t="s">
        <v>117</v>
      </c>
      <c r="AE1096">
        <v>0</v>
      </c>
      <c r="AF1096" t="s">
        <v>98</v>
      </c>
      <c r="AG1096" t="s">
        <v>98</v>
      </c>
      <c r="AH1096" t="s">
        <v>118</v>
      </c>
      <c r="AI1096" s="1">
        <f>VLOOKUP('Housing Data Set'!AH1096, 'Look-Up Tab'!$B$3:$C$8,2,FALSE)</f>
        <v>2</v>
      </c>
      <c r="AJ1096" t="s">
        <v>98</v>
      </c>
      <c r="AK1096" t="s">
        <v>98</v>
      </c>
      <c r="AL1096" t="s">
        <v>100</v>
      </c>
      <c r="AM1096" t="s">
        <v>141</v>
      </c>
      <c r="AN1096">
        <v>248</v>
      </c>
      <c r="AO1096" t="s">
        <v>153</v>
      </c>
      <c r="AP1096">
        <v>240</v>
      </c>
      <c r="AQ1096">
        <v>448</v>
      </c>
      <c r="AR1096">
        <v>936</v>
      </c>
      <c r="AS1096" t="s">
        <v>103</v>
      </c>
      <c r="AT1096" t="s">
        <v>104</v>
      </c>
      <c r="AU1096" t="s">
        <v>105</v>
      </c>
      <c r="AV1096" t="s">
        <v>106</v>
      </c>
      <c r="AW1096">
        <v>936</v>
      </c>
      <c r="AX1096">
        <v>0</v>
      </c>
      <c r="AY1096">
        <v>0</v>
      </c>
      <c r="AZ1096">
        <v>936</v>
      </c>
      <c r="BA1096">
        <v>1</v>
      </c>
      <c r="BB1096">
        <v>0</v>
      </c>
      <c r="BC1096">
        <v>1</v>
      </c>
      <c r="BD1096">
        <v>0</v>
      </c>
      <c r="BE1096">
        <v>2</v>
      </c>
      <c r="BF1096">
        <v>1</v>
      </c>
      <c r="BG1096" t="s">
        <v>98</v>
      </c>
      <c r="BH1096" s="1">
        <v>4</v>
      </c>
      <c r="BI1096" t="s">
        <v>107</v>
      </c>
      <c r="BJ1096" s="2">
        <v>0</v>
      </c>
      <c r="BK1096" s="1">
        <f t="shared" si="71"/>
        <v>0</v>
      </c>
      <c r="BL1096" t="s">
        <v>83</v>
      </c>
      <c r="BM1096" t="s">
        <v>108</v>
      </c>
      <c r="BN1096">
        <v>1956</v>
      </c>
      <c r="BO1096" t="s">
        <v>157</v>
      </c>
      <c r="BP1096">
        <v>1</v>
      </c>
      <c r="BQ1096">
        <v>308</v>
      </c>
      <c r="BR1096" t="s">
        <v>98</v>
      </c>
      <c r="BS1096" t="s">
        <v>98</v>
      </c>
      <c r="BT1096" t="s">
        <v>105</v>
      </c>
      <c r="BU1096">
        <v>0</v>
      </c>
      <c r="BV1096">
        <v>0</v>
      </c>
      <c r="BW1096">
        <v>80</v>
      </c>
      <c r="BX1096">
        <v>0</v>
      </c>
      <c r="BY1096">
        <v>160</v>
      </c>
      <c r="BZ1096">
        <v>0</v>
      </c>
      <c r="CA1096" t="s">
        <v>83</v>
      </c>
      <c r="CB1096" t="s">
        <v>83</v>
      </c>
      <c r="CC1096" t="s">
        <v>83</v>
      </c>
      <c r="CD1096">
        <v>0</v>
      </c>
      <c r="CE1096">
        <v>5</v>
      </c>
      <c r="CF1096">
        <v>2010</v>
      </c>
      <c r="CG1096" t="s">
        <v>110</v>
      </c>
      <c r="CH1096" t="s">
        <v>111</v>
      </c>
      <c r="CI1096" s="3">
        <v>129000</v>
      </c>
    </row>
    <row r="1097" spans="1:87" x14ac:dyDescent="0.3">
      <c r="A1097" s="1">
        <v>1096</v>
      </c>
      <c r="B1097">
        <v>20</v>
      </c>
      <c r="C1097" t="s">
        <v>81</v>
      </c>
      <c r="D1097">
        <v>78</v>
      </c>
      <c r="E1097" s="1">
        <v>9317</v>
      </c>
      <c r="F1097" s="2" t="s">
        <v>82</v>
      </c>
      <c r="G1097" s="1">
        <f t="shared" si="68"/>
        <v>1</v>
      </c>
      <c r="H1097" t="s">
        <v>83</v>
      </c>
      <c r="I1097" t="s">
        <v>120</v>
      </c>
      <c r="J1097" t="s">
        <v>85</v>
      </c>
      <c r="K1097" t="s">
        <v>86</v>
      </c>
      <c r="L1097" t="s">
        <v>87</v>
      </c>
      <c r="M1097" t="s">
        <v>88</v>
      </c>
      <c r="N1097" t="s">
        <v>89</v>
      </c>
      <c r="O1097" t="s">
        <v>90</v>
      </c>
      <c r="P1097" t="s">
        <v>90</v>
      </c>
      <c r="Q1097" t="s">
        <v>91</v>
      </c>
      <c r="R1097" t="s">
        <v>115</v>
      </c>
      <c r="S1097">
        <v>6</v>
      </c>
      <c r="T1097">
        <v>5</v>
      </c>
      <c r="U1097" s="2">
        <v>2006</v>
      </c>
      <c r="V1097" s="2">
        <v>2006</v>
      </c>
      <c r="W1097" s="1">
        <f t="shared" si="69"/>
        <v>16</v>
      </c>
      <c r="X1097" s="1">
        <f t="shared" si="70"/>
        <v>16</v>
      </c>
      <c r="Y1097" t="s">
        <v>93</v>
      </c>
      <c r="Z1097" t="s">
        <v>94</v>
      </c>
      <c r="AA1097" t="s">
        <v>95</v>
      </c>
      <c r="AB1097" t="s">
        <v>95</v>
      </c>
      <c r="AC1097" t="s">
        <v>117</v>
      </c>
      <c r="AE1097">
        <v>0</v>
      </c>
      <c r="AF1097" t="s">
        <v>97</v>
      </c>
      <c r="AG1097" t="s">
        <v>98</v>
      </c>
      <c r="AH1097" t="s">
        <v>99</v>
      </c>
      <c r="AI1097" s="1">
        <f>VLOOKUP('Housing Data Set'!AH1097, 'Look-Up Tab'!$B$3:$C$8,2,FALSE)</f>
        <v>3</v>
      </c>
      <c r="AJ1097" t="s">
        <v>97</v>
      </c>
      <c r="AK1097" t="s">
        <v>98</v>
      </c>
      <c r="AL1097" t="s">
        <v>100</v>
      </c>
      <c r="AM1097" t="s">
        <v>101</v>
      </c>
      <c r="AN1097">
        <v>24</v>
      </c>
      <c r="AO1097" t="s">
        <v>102</v>
      </c>
      <c r="AP1097">
        <v>0</v>
      </c>
      <c r="AQ1097">
        <v>1290</v>
      </c>
      <c r="AR1097">
        <v>1314</v>
      </c>
      <c r="AS1097" t="s">
        <v>103</v>
      </c>
      <c r="AT1097" t="s">
        <v>97</v>
      </c>
      <c r="AU1097" t="s">
        <v>105</v>
      </c>
      <c r="AV1097" t="s">
        <v>106</v>
      </c>
      <c r="AW1097">
        <v>1314</v>
      </c>
      <c r="AX1097">
        <v>0</v>
      </c>
      <c r="AY1097">
        <v>0</v>
      </c>
      <c r="AZ1097">
        <v>1314</v>
      </c>
      <c r="BA1097">
        <v>0</v>
      </c>
      <c r="BB1097">
        <v>0</v>
      </c>
      <c r="BC1097">
        <v>2</v>
      </c>
      <c r="BD1097">
        <v>0</v>
      </c>
      <c r="BE1097">
        <v>3</v>
      </c>
      <c r="BF1097">
        <v>1</v>
      </c>
      <c r="BG1097" t="s">
        <v>97</v>
      </c>
      <c r="BH1097" s="1">
        <v>6</v>
      </c>
      <c r="BI1097" t="s">
        <v>107</v>
      </c>
      <c r="BJ1097" s="2">
        <v>1</v>
      </c>
      <c r="BK1097" s="1">
        <f t="shared" si="71"/>
        <v>1</v>
      </c>
      <c r="BL1097" t="s">
        <v>97</v>
      </c>
      <c r="BM1097" t="s">
        <v>108</v>
      </c>
      <c r="BN1097">
        <v>2006</v>
      </c>
      <c r="BO1097" t="s">
        <v>109</v>
      </c>
      <c r="BP1097">
        <v>2</v>
      </c>
      <c r="BQ1097">
        <v>440</v>
      </c>
      <c r="BR1097" t="s">
        <v>98</v>
      </c>
      <c r="BS1097" t="s">
        <v>98</v>
      </c>
      <c r="BT1097" t="s">
        <v>105</v>
      </c>
      <c r="BU1097">
        <v>0</v>
      </c>
      <c r="BV1097">
        <v>22</v>
      </c>
      <c r="BW1097">
        <v>0</v>
      </c>
      <c r="BX1097">
        <v>0</v>
      </c>
      <c r="BY1097">
        <v>0</v>
      </c>
      <c r="BZ1097">
        <v>0</v>
      </c>
      <c r="CA1097" t="s">
        <v>83</v>
      </c>
      <c r="CB1097" t="s">
        <v>83</v>
      </c>
      <c r="CC1097" t="s">
        <v>83</v>
      </c>
      <c r="CD1097">
        <v>0</v>
      </c>
      <c r="CE1097">
        <v>3</v>
      </c>
      <c r="CF1097">
        <v>2007</v>
      </c>
      <c r="CG1097" t="s">
        <v>110</v>
      </c>
      <c r="CH1097" t="s">
        <v>111</v>
      </c>
      <c r="CI1097" s="3">
        <v>176432</v>
      </c>
    </row>
    <row r="1098" spans="1:87" x14ac:dyDescent="0.3">
      <c r="A1098" s="1">
        <v>1097</v>
      </c>
      <c r="B1098">
        <v>70</v>
      </c>
      <c r="C1098" t="s">
        <v>142</v>
      </c>
      <c r="D1098">
        <v>60</v>
      </c>
      <c r="E1098" s="1">
        <v>6882</v>
      </c>
      <c r="F1098" s="2" t="s">
        <v>82</v>
      </c>
      <c r="G1098" s="1">
        <f t="shared" si="68"/>
        <v>1</v>
      </c>
      <c r="H1098" t="s">
        <v>83</v>
      </c>
      <c r="I1098" t="s">
        <v>84</v>
      </c>
      <c r="J1098" t="s">
        <v>85</v>
      </c>
      <c r="K1098" t="s">
        <v>86</v>
      </c>
      <c r="L1098" t="s">
        <v>87</v>
      </c>
      <c r="M1098" t="s">
        <v>88</v>
      </c>
      <c r="N1098" t="s">
        <v>176</v>
      </c>
      <c r="O1098" t="s">
        <v>90</v>
      </c>
      <c r="P1098" t="s">
        <v>90</v>
      </c>
      <c r="Q1098" t="s">
        <v>91</v>
      </c>
      <c r="R1098" t="s">
        <v>92</v>
      </c>
      <c r="S1098">
        <v>6</v>
      </c>
      <c r="T1098">
        <v>7</v>
      </c>
      <c r="U1098" s="2">
        <v>1914</v>
      </c>
      <c r="V1098" s="2">
        <v>2006</v>
      </c>
      <c r="W1098" s="1">
        <f t="shared" si="69"/>
        <v>108</v>
      </c>
      <c r="X1098" s="1">
        <f t="shared" si="70"/>
        <v>16</v>
      </c>
      <c r="Y1098" t="s">
        <v>93</v>
      </c>
      <c r="Z1098" t="s">
        <v>94</v>
      </c>
      <c r="AA1098" t="s">
        <v>124</v>
      </c>
      <c r="AB1098" t="s">
        <v>124</v>
      </c>
      <c r="AC1098" t="s">
        <v>117</v>
      </c>
      <c r="AE1098">
        <v>0</v>
      </c>
      <c r="AF1098" t="s">
        <v>98</v>
      </c>
      <c r="AG1098" t="s">
        <v>98</v>
      </c>
      <c r="AH1098" t="s">
        <v>99</v>
      </c>
      <c r="AI1098" s="1">
        <f>VLOOKUP('Housing Data Set'!AH1098, 'Look-Up Tab'!$B$3:$C$8,2,FALSE)</f>
        <v>3</v>
      </c>
      <c r="AJ1098" t="s">
        <v>98</v>
      </c>
      <c r="AK1098" t="s">
        <v>98</v>
      </c>
      <c r="AL1098" t="s">
        <v>100</v>
      </c>
      <c r="AM1098" t="s">
        <v>102</v>
      </c>
      <c r="AN1098">
        <v>0</v>
      </c>
      <c r="AO1098" t="s">
        <v>102</v>
      </c>
      <c r="AP1098">
        <v>0</v>
      </c>
      <c r="AQ1098">
        <v>684</v>
      </c>
      <c r="AR1098">
        <v>684</v>
      </c>
      <c r="AS1098" t="s">
        <v>103</v>
      </c>
      <c r="AT1098" t="s">
        <v>98</v>
      </c>
      <c r="AU1098" t="s">
        <v>105</v>
      </c>
      <c r="AV1098" t="s">
        <v>106</v>
      </c>
      <c r="AW1098">
        <v>773</v>
      </c>
      <c r="AX1098">
        <v>582</v>
      </c>
      <c r="AY1098">
        <v>0</v>
      </c>
      <c r="AZ1098">
        <v>1355</v>
      </c>
      <c r="BA1098">
        <v>0</v>
      </c>
      <c r="BB1098">
        <v>0</v>
      </c>
      <c r="BC1098">
        <v>1</v>
      </c>
      <c r="BD1098">
        <v>1</v>
      </c>
      <c r="BE1098">
        <v>3</v>
      </c>
      <c r="BF1098">
        <v>1</v>
      </c>
      <c r="BG1098" t="s">
        <v>97</v>
      </c>
      <c r="BH1098" s="1">
        <v>7</v>
      </c>
      <c r="BI1098" t="s">
        <v>107</v>
      </c>
      <c r="BJ1098" s="2">
        <v>0</v>
      </c>
      <c r="BK1098" s="1">
        <f t="shared" si="71"/>
        <v>0</v>
      </c>
      <c r="BL1098" t="s">
        <v>83</v>
      </c>
      <c r="BM1098" t="s">
        <v>83</v>
      </c>
      <c r="BN1098" t="s">
        <v>83</v>
      </c>
      <c r="BO1098" t="s">
        <v>83</v>
      </c>
      <c r="BP1098">
        <v>0</v>
      </c>
      <c r="BQ1098">
        <v>0</v>
      </c>
      <c r="BR1098" t="s">
        <v>83</v>
      </c>
      <c r="BS1098" t="s">
        <v>83</v>
      </c>
      <c r="BT1098" t="s">
        <v>105</v>
      </c>
      <c r="BU1098">
        <v>136</v>
      </c>
      <c r="BV1098">
        <v>0</v>
      </c>
      <c r="BW1098">
        <v>115</v>
      </c>
      <c r="BX1098">
        <v>0</v>
      </c>
      <c r="BY1098">
        <v>0</v>
      </c>
      <c r="BZ1098">
        <v>0</v>
      </c>
      <c r="CA1098" t="s">
        <v>83</v>
      </c>
      <c r="CB1098" t="s">
        <v>83</v>
      </c>
      <c r="CC1098" t="s">
        <v>83</v>
      </c>
      <c r="CD1098">
        <v>0</v>
      </c>
      <c r="CE1098">
        <v>3</v>
      </c>
      <c r="CF1098">
        <v>2007</v>
      </c>
      <c r="CG1098" t="s">
        <v>110</v>
      </c>
      <c r="CH1098" t="s">
        <v>111</v>
      </c>
      <c r="CI1098" s="3">
        <v>127000</v>
      </c>
    </row>
    <row r="1099" spans="1:87" x14ac:dyDescent="0.3">
      <c r="A1099" s="1">
        <v>1098</v>
      </c>
      <c r="B1099">
        <v>120</v>
      </c>
      <c r="C1099" t="s">
        <v>81</v>
      </c>
      <c r="D1099" t="s">
        <v>83</v>
      </c>
      <c r="E1099" s="1">
        <v>3696</v>
      </c>
      <c r="F1099" s="2" t="s">
        <v>82</v>
      </c>
      <c r="G1099" s="1">
        <f t="shared" si="68"/>
        <v>1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88</v>
      </c>
      <c r="N1099" t="s">
        <v>200</v>
      </c>
      <c r="O1099" t="s">
        <v>90</v>
      </c>
      <c r="P1099" t="s">
        <v>90</v>
      </c>
      <c r="Q1099" t="s">
        <v>179</v>
      </c>
      <c r="R1099" t="s">
        <v>115</v>
      </c>
      <c r="S1099">
        <v>8</v>
      </c>
      <c r="T1099">
        <v>5</v>
      </c>
      <c r="U1099" s="2">
        <v>1986</v>
      </c>
      <c r="V1099" s="2">
        <v>1986</v>
      </c>
      <c r="W1099" s="1">
        <f t="shared" si="69"/>
        <v>36</v>
      </c>
      <c r="X1099" s="1">
        <f t="shared" si="70"/>
        <v>36</v>
      </c>
      <c r="Y1099" t="s">
        <v>93</v>
      </c>
      <c r="Z1099" t="s">
        <v>94</v>
      </c>
      <c r="AA1099" t="s">
        <v>140</v>
      </c>
      <c r="AB1099" t="s">
        <v>140</v>
      </c>
      <c r="AC1099" t="s">
        <v>117</v>
      </c>
      <c r="AE1099">
        <v>0</v>
      </c>
      <c r="AF1099" t="s">
        <v>97</v>
      </c>
      <c r="AG1099" t="s">
        <v>98</v>
      </c>
      <c r="AH1099" t="s">
        <v>118</v>
      </c>
      <c r="AI1099" s="1">
        <f>VLOOKUP('Housing Data Set'!AH1099, 'Look-Up Tab'!$B$3:$C$8,2,FALSE)</f>
        <v>2</v>
      </c>
      <c r="AJ1099" t="s">
        <v>97</v>
      </c>
      <c r="AK1099" t="s">
        <v>98</v>
      </c>
      <c r="AL1099" t="s">
        <v>100</v>
      </c>
      <c r="AM1099" t="s">
        <v>102</v>
      </c>
      <c r="AN1099">
        <v>0</v>
      </c>
      <c r="AO1099" t="s">
        <v>102</v>
      </c>
      <c r="AP1099">
        <v>0</v>
      </c>
      <c r="AQ1099">
        <v>1074</v>
      </c>
      <c r="AR1099">
        <v>1074</v>
      </c>
      <c r="AS1099" t="s">
        <v>103</v>
      </c>
      <c r="AT1099" t="s">
        <v>104</v>
      </c>
      <c r="AU1099" t="s">
        <v>105</v>
      </c>
      <c r="AV1099" t="s">
        <v>106</v>
      </c>
      <c r="AW1099">
        <v>1088</v>
      </c>
      <c r="AX1099">
        <v>0</v>
      </c>
      <c r="AY1099">
        <v>0</v>
      </c>
      <c r="AZ1099">
        <v>1088</v>
      </c>
      <c r="BA1099">
        <v>0</v>
      </c>
      <c r="BB1099">
        <v>0</v>
      </c>
      <c r="BC1099">
        <v>1</v>
      </c>
      <c r="BD1099">
        <v>1</v>
      </c>
      <c r="BE1099">
        <v>2</v>
      </c>
      <c r="BF1099">
        <v>1</v>
      </c>
      <c r="BG1099" t="s">
        <v>97</v>
      </c>
      <c r="BH1099" s="1">
        <v>5</v>
      </c>
      <c r="BI1099" t="s">
        <v>107</v>
      </c>
      <c r="BJ1099" s="2">
        <v>0</v>
      </c>
      <c r="BK1099" s="1">
        <f t="shared" si="71"/>
        <v>0</v>
      </c>
      <c r="BL1099" t="s">
        <v>83</v>
      </c>
      <c r="BM1099" t="s">
        <v>108</v>
      </c>
      <c r="BN1099">
        <v>1987</v>
      </c>
      <c r="BO1099" t="s">
        <v>109</v>
      </c>
      <c r="BP1099">
        <v>2</v>
      </c>
      <c r="BQ1099">
        <v>461</v>
      </c>
      <c r="BR1099" t="s">
        <v>98</v>
      </c>
      <c r="BS1099" t="s">
        <v>98</v>
      </c>
      <c r="BT1099" t="s">
        <v>105</v>
      </c>
      <c r="BU1099">
        <v>0</v>
      </c>
      <c r="BV1099">
        <v>74</v>
      </c>
      <c r="BW1099">
        <v>137</v>
      </c>
      <c r="BX1099">
        <v>0</v>
      </c>
      <c r="BY1099">
        <v>0</v>
      </c>
      <c r="BZ1099">
        <v>0</v>
      </c>
      <c r="CA1099" t="s">
        <v>83</v>
      </c>
      <c r="CB1099" t="s">
        <v>83</v>
      </c>
      <c r="CC1099" t="s">
        <v>83</v>
      </c>
      <c r="CD1099">
        <v>0</v>
      </c>
      <c r="CE1099">
        <v>10</v>
      </c>
      <c r="CF1099">
        <v>2007</v>
      </c>
      <c r="CG1099" t="s">
        <v>110</v>
      </c>
      <c r="CH1099" t="s">
        <v>111</v>
      </c>
      <c r="CI1099" s="3">
        <v>170000</v>
      </c>
    </row>
    <row r="1100" spans="1:87" x14ac:dyDescent="0.3">
      <c r="A1100" s="1">
        <v>1099</v>
      </c>
      <c r="B1100">
        <v>50</v>
      </c>
      <c r="C1100" t="s">
        <v>142</v>
      </c>
      <c r="D1100">
        <v>50</v>
      </c>
      <c r="E1100" s="1">
        <v>6000</v>
      </c>
      <c r="F1100" s="2" t="s">
        <v>82</v>
      </c>
      <c r="G1100" s="1">
        <f t="shared" si="68"/>
        <v>1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88</v>
      </c>
      <c r="N1100" t="s">
        <v>148</v>
      </c>
      <c r="O1100" t="s">
        <v>90</v>
      </c>
      <c r="P1100" t="s">
        <v>90</v>
      </c>
      <c r="Q1100" t="s">
        <v>91</v>
      </c>
      <c r="R1100" t="s">
        <v>132</v>
      </c>
      <c r="S1100">
        <v>4</v>
      </c>
      <c r="T1100">
        <v>6</v>
      </c>
      <c r="U1100" s="2">
        <v>1936</v>
      </c>
      <c r="V1100" s="2">
        <v>1950</v>
      </c>
      <c r="W1100" s="1">
        <f t="shared" si="69"/>
        <v>86</v>
      </c>
      <c r="X1100" s="1">
        <f t="shared" si="70"/>
        <v>72</v>
      </c>
      <c r="Y1100" t="s">
        <v>93</v>
      </c>
      <c r="Z1100" t="s">
        <v>94</v>
      </c>
      <c r="AA1100" t="s">
        <v>116</v>
      </c>
      <c r="AB1100" t="s">
        <v>116</v>
      </c>
      <c r="AC1100" t="s">
        <v>117</v>
      </c>
      <c r="AE1100">
        <v>0</v>
      </c>
      <c r="AF1100" t="s">
        <v>98</v>
      </c>
      <c r="AG1100" t="s">
        <v>98</v>
      </c>
      <c r="AH1100" t="s">
        <v>126</v>
      </c>
      <c r="AI1100" s="1">
        <f>VLOOKUP('Housing Data Set'!AH1100, 'Look-Up Tab'!$B$3:$C$8,2,FALSE)</f>
        <v>1</v>
      </c>
      <c r="AJ1100" t="s">
        <v>98</v>
      </c>
      <c r="AK1100" t="s">
        <v>98</v>
      </c>
      <c r="AL1100" t="s">
        <v>100</v>
      </c>
      <c r="AM1100" t="s">
        <v>141</v>
      </c>
      <c r="AN1100">
        <v>672</v>
      </c>
      <c r="AO1100" t="s">
        <v>102</v>
      </c>
      <c r="AP1100">
        <v>0</v>
      </c>
      <c r="AQ1100">
        <v>0</v>
      </c>
      <c r="AR1100">
        <v>672</v>
      </c>
      <c r="AS1100" t="s">
        <v>103</v>
      </c>
      <c r="AT1100" t="s">
        <v>98</v>
      </c>
      <c r="AU1100" t="s">
        <v>105</v>
      </c>
      <c r="AV1100" t="s">
        <v>106</v>
      </c>
      <c r="AW1100">
        <v>757</v>
      </c>
      <c r="AX1100">
        <v>567</v>
      </c>
      <c r="AY1100">
        <v>0</v>
      </c>
      <c r="AZ1100">
        <v>1324</v>
      </c>
      <c r="BA1100">
        <v>0</v>
      </c>
      <c r="BB1100">
        <v>0</v>
      </c>
      <c r="BC1100">
        <v>1</v>
      </c>
      <c r="BD1100">
        <v>0</v>
      </c>
      <c r="BE1100">
        <v>3</v>
      </c>
      <c r="BF1100">
        <v>1</v>
      </c>
      <c r="BG1100" t="s">
        <v>98</v>
      </c>
      <c r="BH1100" s="1">
        <v>6</v>
      </c>
      <c r="BI1100" t="s">
        <v>107</v>
      </c>
      <c r="BJ1100" s="2">
        <v>0</v>
      </c>
      <c r="BK1100" s="1">
        <f t="shared" si="71"/>
        <v>0</v>
      </c>
      <c r="BL1100" t="s">
        <v>83</v>
      </c>
      <c r="BM1100" t="s">
        <v>127</v>
      </c>
      <c r="BN1100">
        <v>1936</v>
      </c>
      <c r="BO1100" t="s">
        <v>102</v>
      </c>
      <c r="BP1100">
        <v>1</v>
      </c>
      <c r="BQ1100">
        <v>240</v>
      </c>
      <c r="BR1100" t="s">
        <v>98</v>
      </c>
      <c r="BS1100" t="s">
        <v>98</v>
      </c>
      <c r="BT1100" t="s">
        <v>105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 t="s">
        <v>83</v>
      </c>
      <c r="CB1100" t="s">
        <v>83</v>
      </c>
      <c r="CC1100" t="s">
        <v>83</v>
      </c>
      <c r="CD1100">
        <v>0</v>
      </c>
      <c r="CE1100">
        <v>7</v>
      </c>
      <c r="CF1100">
        <v>2009</v>
      </c>
      <c r="CG1100" t="s">
        <v>110</v>
      </c>
      <c r="CH1100" t="s">
        <v>111</v>
      </c>
      <c r="CI1100" s="3">
        <v>128000</v>
      </c>
    </row>
    <row r="1101" spans="1:87" x14ac:dyDescent="0.3">
      <c r="A1101" s="1">
        <v>1100</v>
      </c>
      <c r="B1101">
        <v>20</v>
      </c>
      <c r="C1101" t="s">
        <v>81</v>
      </c>
      <c r="D1101">
        <v>82</v>
      </c>
      <c r="E1101" s="1">
        <v>11880</v>
      </c>
      <c r="F1101" s="2" t="s">
        <v>82</v>
      </c>
      <c r="G1101" s="1">
        <f t="shared" si="68"/>
        <v>1</v>
      </c>
      <c r="H1101" t="s">
        <v>83</v>
      </c>
      <c r="I1101" t="s">
        <v>120</v>
      </c>
      <c r="J1101" t="s">
        <v>85</v>
      </c>
      <c r="K1101" t="s">
        <v>86</v>
      </c>
      <c r="L1101" t="s">
        <v>87</v>
      </c>
      <c r="M1101" t="s">
        <v>88</v>
      </c>
      <c r="N1101" t="s">
        <v>138</v>
      </c>
      <c r="O1101" t="s">
        <v>202</v>
      </c>
      <c r="P1101" t="s">
        <v>90</v>
      </c>
      <c r="Q1101" t="s">
        <v>91</v>
      </c>
      <c r="R1101" t="s">
        <v>115</v>
      </c>
      <c r="S1101">
        <v>7</v>
      </c>
      <c r="T1101">
        <v>5</v>
      </c>
      <c r="U1101" s="2">
        <v>1978</v>
      </c>
      <c r="V1101" s="2">
        <v>1978</v>
      </c>
      <c r="W1101" s="1">
        <f t="shared" si="69"/>
        <v>44</v>
      </c>
      <c r="X1101" s="1">
        <f t="shared" si="70"/>
        <v>44</v>
      </c>
      <c r="Y1101" t="s">
        <v>93</v>
      </c>
      <c r="Z1101" t="s">
        <v>94</v>
      </c>
      <c r="AA1101" t="s">
        <v>161</v>
      </c>
      <c r="AB1101" t="s">
        <v>161</v>
      </c>
      <c r="AC1101" t="s">
        <v>96</v>
      </c>
      <c r="AE1101">
        <v>206</v>
      </c>
      <c r="AF1101" t="s">
        <v>98</v>
      </c>
      <c r="AG1101" t="s">
        <v>98</v>
      </c>
      <c r="AH1101" t="s">
        <v>118</v>
      </c>
      <c r="AI1101" s="1">
        <f>VLOOKUP('Housing Data Set'!AH1101, 'Look-Up Tab'!$B$3:$C$8,2,FALSE)</f>
        <v>2</v>
      </c>
      <c r="AJ1101" t="s">
        <v>97</v>
      </c>
      <c r="AK1101" t="s">
        <v>98</v>
      </c>
      <c r="AL1101" t="s">
        <v>100</v>
      </c>
      <c r="AM1101" t="s">
        <v>119</v>
      </c>
      <c r="AN1101">
        <v>704</v>
      </c>
      <c r="AO1101" t="s">
        <v>102</v>
      </c>
      <c r="AP1101">
        <v>0</v>
      </c>
      <c r="AQ1101">
        <v>567</v>
      </c>
      <c r="AR1101">
        <v>1271</v>
      </c>
      <c r="AS1101" t="s">
        <v>103</v>
      </c>
      <c r="AT1101" t="s">
        <v>98</v>
      </c>
      <c r="AU1101" t="s">
        <v>105</v>
      </c>
      <c r="AV1101" t="s">
        <v>106</v>
      </c>
      <c r="AW1101">
        <v>1601</v>
      </c>
      <c r="AX1101">
        <v>0</v>
      </c>
      <c r="AY1101">
        <v>0</v>
      </c>
      <c r="AZ1101">
        <v>1601</v>
      </c>
      <c r="BA1101">
        <v>0</v>
      </c>
      <c r="BB1101">
        <v>0</v>
      </c>
      <c r="BC1101">
        <v>2</v>
      </c>
      <c r="BD1101">
        <v>0</v>
      </c>
      <c r="BE1101">
        <v>3</v>
      </c>
      <c r="BF1101">
        <v>1</v>
      </c>
      <c r="BG1101" t="s">
        <v>98</v>
      </c>
      <c r="BH1101" s="1">
        <v>7</v>
      </c>
      <c r="BI1101" t="s">
        <v>107</v>
      </c>
      <c r="BJ1101" s="2">
        <v>1</v>
      </c>
      <c r="BK1101" s="1">
        <f t="shared" si="71"/>
        <v>1</v>
      </c>
      <c r="BL1101" t="s">
        <v>98</v>
      </c>
      <c r="BM1101" t="s">
        <v>108</v>
      </c>
      <c r="BN1101">
        <v>1978</v>
      </c>
      <c r="BO1101" t="s">
        <v>109</v>
      </c>
      <c r="BP1101">
        <v>2</v>
      </c>
      <c r="BQ1101">
        <v>478</v>
      </c>
      <c r="BR1101" t="s">
        <v>98</v>
      </c>
      <c r="BS1101" t="s">
        <v>98</v>
      </c>
      <c r="BT1101" t="s">
        <v>105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 t="s">
        <v>83</v>
      </c>
      <c r="CB1101" t="s">
        <v>83</v>
      </c>
      <c r="CC1101" t="s">
        <v>83</v>
      </c>
      <c r="CD1101">
        <v>0</v>
      </c>
      <c r="CE1101">
        <v>4</v>
      </c>
      <c r="CF1101">
        <v>2009</v>
      </c>
      <c r="CG1101" t="s">
        <v>173</v>
      </c>
      <c r="CH1101" t="s">
        <v>128</v>
      </c>
      <c r="CI1101" s="3">
        <v>157000</v>
      </c>
    </row>
    <row r="1102" spans="1:87" x14ac:dyDescent="0.3">
      <c r="A1102" s="1">
        <v>1101</v>
      </c>
      <c r="B1102">
        <v>30</v>
      </c>
      <c r="C1102" t="s">
        <v>81</v>
      </c>
      <c r="D1102">
        <v>60</v>
      </c>
      <c r="E1102" s="1">
        <v>8400</v>
      </c>
      <c r="F1102" s="2" t="s">
        <v>82</v>
      </c>
      <c r="G1102" s="1">
        <f t="shared" si="68"/>
        <v>1</v>
      </c>
      <c r="H1102" t="s">
        <v>83</v>
      </c>
      <c r="I1102" t="s">
        <v>84</v>
      </c>
      <c r="J1102" t="s">
        <v>175</v>
      </c>
      <c r="K1102" t="s">
        <v>86</v>
      </c>
      <c r="L1102" t="s">
        <v>87</v>
      </c>
      <c r="M1102" t="s">
        <v>88</v>
      </c>
      <c r="N1102" t="s">
        <v>232</v>
      </c>
      <c r="O1102" t="s">
        <v>90</v>
      </c>
      <c r="P1102" t="s">
        <v>90</v>
      </c>
      <c r="Q1102" t="s">
        <v>91</v>
      </c>
      <c r="R1102" t="s">
        <v>115</v>
      </c>
      <c r="S1102">
        <v>2</v>
      </c>
      <c r="T1102">
        <v>5</v>
      </c>
      <c r="U1102" s="2">
        <v>1920</v>
      </c>
      <c r="V1102" s="2">
        <v>1950</v>
      </c>
      <c r="W1102" s="1">
        <f t="shared" si="69"/>
        <v>102</v>
      </c>
      <c r="X1102" s="1">
        <f t="shared" si="70"/>
        <v>72</v>
      </c>
      <c r="Y1102" t="s">
        <v>93</v>
      </c>
      <c r="Z1102" t="s">
        <v>94</v>
      </c>
      <c r="AA1102" t="s">
        <v>124</v>
      </c>
      <c r="AB1102" t="s">
        <v>124</v>
      </c>
      <c r="AC1102" t="s">
        <v>117</v>
      </c>
      <c r="AE1102">
        <v>0</v>
      </c>
      <c r="AF1102" t="s">
        <v>98</v>
      </c>
      <c r="AG1102" t="s">
        <v>98</v>
      </c>
      <c r="AH1102" t="s">
        <v>118</v>
      </c>
      <c r="AI1102" s="1">
        <f>VLOOKUP('Housing Data Set'!AH1102, 'Look-Up Tab'!$B$3:$C$8,2,FALSE)</f>
        <v>2</v>
      </c>
      <c r="AJ1102" t="s">
        <v>98</v>
      </c>
      <c r="AK1102" t="s">
        <v>147</v>
      </c>
      <c r="AL1102" t="s">
        <v>100</v>
      </c>
      <c r="AM1102" t="s">
        <v>153</v>
      </c>
      <c r="AN1102">
        <v>290</v>
      </c>
      <c r="AO1102" t="s">
        <v>102</v>
      </c>
      <c r="AP1102">
        <v>0</v>
      </c>
      <c r="AQ1102">
        <v>0</v>
      </c>
      <c r="AR1102">
        <v>290</v>
      </c>
      <c r="AS1102" t="s">
        <v>103</v>
      </c>
      <c r="AT1102" t="s">
        <v>98</v>
      </c>
      <c r="AU1102" t="s">
        <v>177</v>
      </c>
      <c r="AV1102" t="s">
        <v>145</v>
      </c>
      <c r="AW1102">
        <v>438</v>
      </c>
      <c r="AX1102">
        <v>0</v>
      </c>
      <c r="AY1102">
        <v>0</v>
      </c>
      <c r="AZ1102">
        <v>438</v>
      </c>
      <c r="BA1102">
        <v>0</v>
      </c>
      <c r="BB1102">
        <v>0</v>
      </c>
      <c r="BC1102">
        <v>1</v>
      </c>
      <c r="BD1102">
        <v>0</v>
      </c>
      <c r="BE1102">
        <v>1</v>
      </c>
      <c r="BF1102">
        <v>1</v>
      </c>
      <c r="BG1102" t="s">
        <v>147</v>
      </c>
      <c r="BH1102" s="1">
        <v>3</v>
      </c>
      <c r="BI1102" t="s">
        <v>107</v>
      </c>
      <c r="BJ1102" s="2">
        <v>0</v>
      </c>
      <c r="BK1102" s="1">
        <f t="shared" si="71"/>
        <v>0</v>
      </c>
      <c r="BL1102" t="s">
        <v>83</v>
      </c>
      <c r="BM1102" t="s">
        <v>127</v>
      </c>
      <c r="BN1102">
        <v>1930</v>
      </c>
      <c r="BO1102" t="s">
        <v>102</v>
      </c>
      <c r="BP1102">
        <v>1</v>
      </c>
      <c r="BQ1102">
        <v>246</v>
      </c>
      <c r="BR1102" t="s">
        <v>98</v>
      </c>
      <c r="BS1102" t="s">
        <v>98</v>
      </c>
      <c r="BT1102" t="s">
        <v>177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 t="s">
        <v>83</v>
      </c>
      <c r="CB1102" t="s">
        <v>83</v>
      </c>
      <c r="CC1102" t="s">
        <v>83</v>
      </c>
      <c r="CD1102">
        <v>0</v>
      </c>
      <c r="CE1102">
        <v>1</v>
      </c>
      <c r="CF1102">
        <v>2009</v>
      </c>
      <c r="CG1102" t="s">
        <v>110</v>
      </c>
      <c r="CH1102" t="s">
        <v>111</v>
      </c>
      <c r="CI1102" s="3">
        <v>60000</v>
      </c>
    </row>
    <row r="1103" spans="1:87" x14ac:dyDescent="0.3">
      <c r="A1103" s="1">
        <v>1102</v>
      </c>
      <c r="B1103">
        <v>20</v>
      </c>
      <c r="C1103" t="s">
        <v>81</v>
      </c>
      <c r="D1103">
        <v>61</v>
      </c>
      <c r="E1103" s="1">
        <v>9758</v>
      </c>
      <c r="F1103" s="2" t="s">
        <v>82</v>
      </c>
      <c r="G1103" s="1">
        <f t="shared" si="68"/>
        <v>1</v>
      </c>
      <c r="H1103" t="s">
        <v>83</v>
      </c>
      <c r="I1103" t="s">
        <v>120</v>
      </c>
      <c r="J1103" t="s">
        <v>85</v>
      </c>
      <c r="K1103" t="s">
        <v>86</v>
      </c>
      <c r="L1103" t="s">
        <v>87</v>
      </c>
      <c r="M1103" t="s">
        <v>88</v>
      </c>
      <c r="N1103" t="s">
        <v>162</v>
      </c>
      <c r="O1103" t="s">
        <v>90</v>
      </c>
      <c r="P1103" t="s">
        <v>90</v>
      </c>
      <c r="Q1103" t="s">
        <v>91</v>
      </c>
      <c r="R1103" t="s">
        <v>115</v>
      </c>
      <c r="S1103">
        <v>5</v>
      </c>
      <c r="T1103">
        <v>5</v>
      </c>
      <c r="U1103" s="2">
        <v>1971</v>
      </c>
      <c r="V1103" s="2">
        <v>1971</v>
      </c>
      <c r="W1103" s="1">
        <f t="shared" si="69"/>
        <v>51</v>
      </c>
      <c r="X1103" s="1">
        <f t="shared" si="70"/>
        <v>51</v>
      </c>
      <c r="Y1103" t="s">
        <v>93</v>
      </c>
      <c r="Z1103" t="s">
        <v>94</v>
      </c>
      <c r="AA1103" t="s">
        <v>140</v>
      </c>
      <c r="AB1103" t="s">
        <v>116</v>
      </c>
      <c r="AC1103" t="s">
        <v>117</v>
      </c>
      <c r="AE1103">
        <v>0</v>
      </c>
      <c r="AF1103" t="s">
        <v>98</v>
      </c>
      <c r="AG1103" t="s">
        <v>98</v>
      </c>
      <c r="AH1103" t="s">
        <v>118</v>
      </c>
      <c r="AI1103" s="1">
        <f>VLOOKUP('Housing Data Set'!AH1103, 'Look-Up Tab'!$B$3:$C$8,2,FALSE)</f>
        <v>2</v>
      </c>
      <c r="AJ1103" t="s">
        <v>98</v>
      </c>
      <c r="AK1103" t="s">
        <v>98</v>
      </c>
      <c r="AL1103" t="s">
        <v>100</v>
      </c>
      <c r="AM1103" t="s">
        <v>141</v>
      </c>
      <c r="AN1103">
        <v>412</v>
      </c>
      <c r="AO1103" t="s">
        <v>172</v>
      </c>
      <c r="AP1103">
        <v>287</v>
      </c>
      <c r="AQ1103">
        <v>251</v>
      </c>
      <c r="AR1103">
        <v>950</v>
      </c>
      <c r="AS1103" t="s">
        <v>103</v>
      </c>
      <c r="AT1103" t="s">
        <v>98</v>
      </c>
      <c r="AU1103" t="s">
        <v>105</v>
      </c>
      <c r="AV1103" t="s">
        <v>106</v>
      </c>
      <c r="AW1103">
        <v>950</v>
      </c>
      <c r="AX1103">
        <v>0</v>
      </c>
      <c r="AY1103">
        <v>0</v>
      </c>
      <c r="AZ1103">
        <v>950</v>
      </c>
      <c r="BA1103">
        <v>0</v>
      </c>
      <c r="BB1103">
        <v>0</v>
      </c>
      <c r="BC1103">
        <v>1</v>
      </c>
      <c r="BD1103">
        <v>0</v>
      </c>
      <c r="BE1103">
        <v>3</v>
      </c>
      <c r="BF1103">
        <v>1</v>
      </c>
      <c r="BG1103" t="s">
        <v>98</v>
      </c>
      <c r="BH1103" s="1">
        <v>5</v>
      </c>
      <c r="BI1103" t="s">
        <v>107</v>
      </c>
      <c r="BJ1103" s="2">
        <v>0</v>
      </c>
      <c r="BK1103" s="1">
        <f t="shared" si="71"/>
        <v>0</v>
      </c>
      <c r="BL1103" t="s">
        <v>83</v>
      </c>
      <c r="BM1103" t="s">
        <v>127</v>
      </c>
      <c r="BN1103">
        <v>1981</v>
      </c>
      <c r="BO1103" t="s">
        <v>102</v>
      </c>
      <c r="BP1103">
        <v>1</v>
      </c>
      <c r="BQ1103">
        <v>280</v>
      </c>
      <c r="BR1103" t="s">
        <v>98</v>
      </c>
      <c r="BS1103" t="s">
        <v>98</v>
      </c>
      <c r="BT1103" t="s">
        <v>105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 t="s">
        <v>83</v>
      </c>
      <c r="CB1103" t="s">
        <v>83</v>
      </c>
      <c r="CC1103" t="s">
        <v>83</v>
      </c>
      <c r="CD1103">
        <v>0</v>
      </c>
      <c r="CE1103">
        <v>7</v>
      </c>
      <c r="CF1103">
        <v>2007</v>
      </c>
      <c r="CG1103" t="s">
        <v>110</v>
      </c>
      <c r="CH1103" t="s">
        <v>111</v>
      </c>
      <c r="CI1103" s="3">
        <v>119500</v>
      </c>
    </row>
    <row r="1104" spans="1:87" x14ac:dyDescent="0.3">
      <c r="A1104" s="1">
        <v>1103</v>
      </c>
      <c r="B1104">
        <v>20</v>
      </c>
      <c r="C1104" t="s">
        <v>81</v>
      </c>
      <c r="D1104">
        <v>70</v>
      </c>
      <c r="E1104" s="1">
        <v>7000</v>
      </c>
      <c r="F1104" s="2" t="s">
        <v>82</v>
      </c>
      <c r="G1104" s="1">
        <f t="shared" si="68"/>
        <v>1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88</v>
      </c>
      <c r="N1104" t="s">
        <v>162</v>
      </c>
      <c r="O1104" t="s">
        <v>90</v>
      </c>
      <c r="P1104" t="s">
        <v>90</v>
      </c>
      <c r="Q1104" t="s">
        <v>91</v>
      </c>
      <c r="R1104" t="s">
        <v>115</v>
      </c>
      <c r="S1104">
        <v>5</v>
      </c>
      <c r="T1104">
        <v>7</v>
      </c>
      <c r="U1104" s="2">
        <v>1960</v>
      </c>
      <c r="V1104" s="2">
        <v>2002</v>
      </c>
      <c r="W1104" s="1">
        <f t="shared" si="69"/>
        <v>62</v>
      </c>
      <c r="X1104" s="1">
        <f t="shared" si="70"/>
        <v>20</v>
      </c>
      <c r="Y1104" t="s">
        <v>93</v>
      </c>
      <c r="Z1104" t="s">
        <v>94</v>
      </c>
      <c r="AA1104" t="s">
        <v>124</v>
      </c>
      <c r="AB1104" t="s">
        <v>124</v>
      </c>
      <c r="AC1104" t="s">
        <v>96</v>
      </c>
      <c r="AE1104">
        <v>45</v>
      </c>
      <c r="AF1104" t="s">
        <v>98</v>
      </c>
      <c r="AG1104" t="s">
        <v>98</v>
      </c>
      <c r="AH1104" t="s">
        <v>118</v>
      </c>
      <c r="AI1104" s="1">
        <f>VLOOKUP('Housing Data Set'!AH1104, 'Look-Up Tab'!$B$3:$C$8,2,FALSE)</f>
        <v>2</v>
      </c>
      <c r="AJ1104" t="s">
        <v>98</v>
      </c>
      <c r="AK1104" t="s">
        <v>98</v>
      </c>
      <c r="AL1104" t="s">
        <v>100</v>
      </c>
      <c r="AM1104" t="s">
        <v>153</v>
      </c>
      <c r="AN1104">
        <v>588</v>
      </c>
      <c r="AO1104" t="s">
        <v>102</v>
      </c>
      <c r="AP1104">
        <v>0</v>
      </c>
      <c r="AQ1104">
        <v>422</v>
      </c>
      <c r="AR1104">
        <v>1010</v>
      </c>
      <c r="AS1104" t="s">
        <v>103</v>
      </c>
      <c r="AT1104" t="s">
        <v>104</v>
      </c>
      <c r="AU1104" t="s">
        <v>105</v>
      </c>
      <c r="AV1104" t="s">
        <v>106</v>
      </c>
      <c r="AW1104">
        <v>1134</v>
      </c>
      <c r="AX1104">
        <v>0</v>
      </c>
      <c r="AY1104">
        <v>0</v>
      </c>
      <c r="AZ1104">
        <v>1134</v>
      </c>
      <c r="BA1104">
        <v>0</v>
      </c>
      <c r="BB1104">
        <v>0</v>
      </c>
      <c r="BC1104">
        <v>1</v>
      </c>
      <c r="BD1104">
        <v>0</v>
      </c>
      <c r="BE1104">
        <v>2</v>
      </c>
      <c r="BF1104">
        <v>1</v>
      </c>
      <c r="BG1104" t="s">
        <v>98</v>
      </c>
      <c r="BH1104" s="1">
        <v>6</v>
      </c>
      <c r="BI1104" t="s">
        <v>107</v>
      </c>
      <c r="BJ1104" s="2">
        <v>0</v>
      </c>
      <c r="BK1104" s="1">
        <f t="shared" si="71"/>
        <v>0</v>
      </c>
      <c r="BL1104" t="s">
        <v>83</v>
      </c>
      <c r="BM1104" t="s">
        <v>108</v>
      </c>
      <c r="BN1104">
        <v>1960</v>
      </c>
      <c r="BO1104" t="s">
        <v>109</v>
      </c>
      <c r="BP1104">
        <v>1</v>
      </c>
      <c r="BQ1104">
        <v>254</v>
      </c>
      <c r="BR1104" t="s">
        <v>98</v>
      </c>
      <c r="BS1104" t="s">
        <v>98</v>
      </c>
      <c r="BT1104" t="s">
        <v>105</v>
      </c>
      <c r="BU1104">
        <v>0</v>
      </c>
      <c r="BV1104">
        <v>16</v>
      </c>
      <c r="BW1104">
        <v>0</v>
      </c>
      <c r="BX1104">
        <v>0</v>
      </c>
      <c r="BY1104">
        <v>0</v>
      </c>
      <c r="BZ1104">
        <v>0</v>
      </c>
      <c r="CA1104" t="s">
        <v>83</v>
      </c>
      <c r="CB1104" t="s">
        <v>218</v>
      </c>
      <c r="CC1104" t="s">
        <v>83</v>
      </c>
      <c r="CD1104">
        <v>0</v>
      </c>
      <c r="CE1104">
        <v>4</v>
      </c>
      <c r="CF1104">
        <v>2007</v>
      </c>
      <c r="CG1104" t="s">
        <v>110</v>
      </c>
      <c r="CH1104" t="s">
        <v>219</v>
      </c>
      <c r="CI1104" s="3">
        <v>135000</v>
      </c>
    </row>
    <row r="1105" spans="1:87" x14ac:dyDescent="0.3">
      <c r="A1105" s="1">
        <v>1104</v>
      </c>
      <c r="B1105">
        <v>20</v>
      </c>
      <c r="C1105" t="s">
        <v>81</v>
      </c>
      <c r="D1105">
        <v>79</v>
      </c>
      <c r="E1105" s="1">
        <v>8910</v>
      </c>
      <c r="F1105" s="2" t="s">
        <v>82</v>
      </c>
      <c r="G1105" s="1">
        <f t="shared" si="68"/>
        <v>1</v>
      </c>
      <c r="H1105" t="s">
        <v>83</v>
      </c>
      <c r="I1105" t="s">
        <v>84</v>
      </c>
      <c r="J1105" t="s">
        <v>85</v>
      </c>
      <c r="K1105" t="s">
        <v>86</v>
      </c>
      <c r="L1105" t="s">
        <v>122</v>
      </c>
      <c r="M1105" t="s">
        <v>88</v>
      </c>
      <c r="N1105" t="s">
        <v>162</v>
      </c>
      <c r="O1105" t="s">
        <v>90</v>
      </c>
      <c r="P1105" t="s">
        <v>90</v>
      </c>
      <c r="Q1105" t="s">
        <v>91</v>
      </c>
      <c r="R1105" t="s">
        <v>115</v>
      </c>
      <c r="S1105">
        <v>6</v>
      </c>
      <c r="T1105">
        <v>6</v>
      </c>
      <c r="U1105" s="2">
        <v>1959</v>
      </c>
      <c r="V1105" s="2">
        <v>1959</v>
      </c>
      <c r="W1105" s="1">
        <f t="shared" si="69"/>
        <v>63</v>
      </c>
      <c r="X1105" s="1">
        <f t="shared" si="70"/>
        <v>63</v>
      </c>
      <c r="Y1105" t="s">
        <v>152</v>
      </c>
      <c r="Z1105" t="s">
        <v>94</v>
      </c>
      <c r="AA1105" t="s">
        <v>96</v>
      </c>
      <c r="AB1105" t="s">
        <v>96</v>
      </c>
      <c r="AC1105" t="s">
        <v>117</v>
      </c>
      <c r="AE1105">
        <v>0</v>
      </c>
      <c r="AF1105" t="s">
        <v>98</v>
      </c>
      <c r="AG1105" t="s">
        <v>98</v>
      </c>
      <c r="AH1105" t="s">
        <v>118</v>
      </c>
      <c r="AI1105" s="1">
        <f>VLOOKUP('Housing Data Set'!AH1105, 'Look-Up Tab'!$B$3:$C$8,2,FALSE)</f>
        <v>2</v>
      </c>
      <c r="AJ1105" t="s">
        <v>98</v>
      </c>
      <c r="AK1105" t="s">
        <v>98</v>
      </c>
      <c r="AL1105" t="s">
        <v>121</v>
      </c>
      <c r="AM1105" t="s">
        <v>119</v>
      </c>
      <c r="AN1105">
        <v>655</v>
      </c>
      <c r="AO1105" t="s">
        <v>102</v>
      </c>
      <c r="AP1105">
        <v>0</v>
      </c>
      <c r="AQ1105">
        <v>0</v>
      </c>
      <c r="AR1105">
        <v>655</v>
      </c>
      <c r="AS1105" t="s">
        <v>103</v>
      </c>
      <c r="AT1105" t="s">
        <v>104</v>
      </c>
      <c r="AU1105" t="s">
        <v>105</v>
      </c>
      <c r="AV1105" t="s">
        <v>106</v>
      </c>
      <c r="AW1105">
        <v>1194</v>
      </c>
      <c r="AX1105">
        <v>0</v>
      </c>
      <c r="AY1105">
        <v>0</v>
      </c>
      <c r="AZ1105">
        <v>1194</v>
      </c>
      <c r="BA1105">
        <v>0</v>
      </c>
      <c r="BB1105">
        <v>1</v>
      </c>
      <c r="BC1105">
        <v>1</v>
      </c>
      <c r="BD1105">
        <v>0</v>
      </c>
      <c r="BE1105">
        <v>3</v>
      </c>
      <c r="BF1105">
        <v>1</v>
      </c>
      <c r="BG1105" t="s">
        <v>98</v>
      </c>
      <c r="BH1105" s="1">
        <v>6</v>
      </c>
      <c r="BI1105" t="s">
        <v>107</v>
      </c>
      <c r="BJ1105" s="2">
        <v>1</v>
      </c>
      <c r="BK1105" s="1">
        <f t="shared" si="71"/>
        <v>1</v>
      </c>
      <c r="BL1105" t="s">
        <v>147</v>
      </c>
      <c r="BM1105" t="s">
        <v>156</v>
      </c>
      <c r="BN1105">
        <v>1954</v>
      </c>
      <c r="BO1105" t="s">
        <v>157</v>
      </c>
      <c r="BP1105">
        <v>2</v>
      </c>
      <c r="BQ1105">
        <v>539</v>
      </c>
      <c r="BR1105" t="s">
        <v>98</v>
      </c>
      <c r="BS1105" t="s">
        <v>98</v>
      </c>
      <c r="BT1105" t="s">
        <v>105</v>
      </c>
      <c r="BU1105">
        <v>0</v>
      </c>
      <c r="BV1105">
        <v>0</v>
      </c>
      <c r="BW1105">
        <v>192</v>
      </c>
      <c r="BX1105">
        <v>0</v>
      </c>
      <c r="BY1105">
        <v>0</v>
      </c>
      <c r="BZ1105">
        <v>0</v>
      </c>
      <c r="CA1105" t="s">
        <v>83</v>
      </c>
      <c r="CB1105" t="s">
        <v>83</v>
      </c>
      <c r="CC1105" t="s">
        <v>83</v>
      </c>
      <c r="CD1105">
        <v>0</v>
      </c>
      <c r="CE1105">
        <v>7</v>
      </c>
      <c r="CF1105">
        <v>2006</v>
      </c>
      <c r="CG1105" t="s">
        <v>110</v>
      </c>
      <c r="CH1105" t="s">
        <v>111</v>
      </c>
      <c r="CI1105" s="3">
        <v>159500</v>
      </c>
    </row>
    <row r="1106" spans="1:87" x14ac:dyDescent="0.3">
      <c r="A1106" s="1">
        <v>1105</v>
      </c>
      <c r="B1106">
        <v>160</v>
      </c>
      <c r="C1106" t="s">
        <v>142</v>
      </c>
      <c r="D1106">
        <v>24</v>
      </c>
      <c r="E1106" s="1">
        <v>2016</v>
      </c>
      <c r="F1106" s="2" t="s">
        <v>82</v>
      </c>
      <c r="G1106" s="1">
        <f t="shared" si="68"/>
        <v>1</v>
      </c>
      <c r="H1106" t="s">
        <v>83</v>
      </c>
      <c r="I1106" t="s">
        <v>84</v>
      </c>
      <c r="J1106" t="s">
        <v>85</v>
      </c>
      <c r="K1106" t="s">
        <v>86</v>
      </c>
      <c r="L1106" t="s">
        <v>87</v>
      </c>
      <c r="M1106" t="s">
        <v>88</v>
      </c>
      <c r="N1106" t="s">
        <v>228</v>
      </c>
      <c r="O1106" t="s">
        <v>90</v>
      </c>
      <c r="P1106" t="s">
        <v>90</v>
      </c>
      <c r="Q1106" t="s">
        <v>179</v>
      </c>
      <c r="R1106" t="s">
        <v>92</v>
      </c>
      <c r="S1106">
        <v>5</v>
      </c>
      <c r="T1106">
        <v>5</v>
      </c>
      <c r="U1106" s="2">
        <v>1970</v>
      </c>
      <c r="V1106" s="2">
        <v>1970</v>
      </c>
      <c r="W1106" s="1">
        <f t="shared" si="69"/>
        <v>52</v>
      </c>
      <c r="X1106" s="1">
        <f t="shared" si="70"/>
        <v>52</v>
      </c>
      <c r="Y1106" t="s">
        <v>93</v>
      </c>
      <c r="Z1106" t="s">
        <v>94</v>
      </c>
      <c r="AA1106" t="s">
        <v>140</v>
      </c>
      <c r="AB1106" t="s">
        <v>140</v>
      </c>
      <c r="AC1106" t="s">
        <v>96</v>
      </c>
      <c r="AE1106">
        <v>304</v>
      </c>
      <c r="AF1106" t="s">
        <v>98</v>
      </c>
      <c r="AG1106" t="s">
        <v>98</v>
      </c>
      <c r="AH1106" t="s">
        <v>118</v>
      </c>
      <c r="AI1106" s="1">
        <f>VLOOKUP('Housing Data Set'!AH1106, 'Look-Up Tab'!$B$3:$C$8,2,FALSE)</f>
        <v>2</v>
      </c>
      <c r="AJ1106" t="s">
        <v>98</v>
      </c>
      <c r="AK1106" t="s">
        <v>98</v>
      </c>
      <c r="AL1106" t="s">
        <v>100</v>
      </c>
      <c r="AM1106" t="s">
        <v>102</v>
      </c>
      <c r="AN1106">
        <v>0</v>
      </c>
      <c r="AO1106" t="s">
        <v>102</v>
      </c>
      <c r="AP1106">
        <v>0</v>
      </c>
      <c r="AQ1106">
        <v>630</v>
      </c>
      <c r="AR1106">
        <v>630</v>
      </c>
      <c r="AS1106" t="s">
        <v>103</v>
      </c>
      <c r="AT1106" t="s">
        <v>98</v>
      </c>
      <c r="AU1106" t="s">
        <v>105</v>
      </c>
      <c r="AV1106" t="s">
        <v>106</v>
      </c>
      <c r="AW1106">
        <v>630</v>
      </c>
      <c r="AX1106">
        <v>672</v>
      </c>
      <c r="AY1106">
        <v>0</v>
      </c>
      <c r="AZ1106">
        <v>1302</v>
      </c>
      <c r="BA1106">
        <v>0</v>
      </c>
      <c r="BB1106">
        <v>0</v>
      </c>
      <c r="BC1106">
        <v>2</v>
      </c>
      <c r="BD1106">
        <v>1</v>
      </c>
      <c r="BE1106">
        <v>3</v>
      </c>
      <c r="BF1106">
        <v>1</v>
      </c>
      <c r="BG1106" t="s">
        <v>98</v>
      </c>
      <c r="BH1106" s="1">
        <v>6</v>
      </c>
      <c r="BI1106" t="s">
        <v>107</v>
      </c>
      <c r="BJ1106" s="2">
        <v>0</v>
      </c>
      <c r="BK1106" s="1">
        <f t="shared" si="71"/>
        <v>0</v>
      </c>
      <c r="BL1106" t="s">
        <v>83</v>
      </c>
      <c r="BM1106" t="s">
        <v>127</v>
      </c>
      <c r="BN1106">
        <v>1970</v>
      </c>
      <c r="BO1106" t="s">
        <v>102</v>
      </c>
      <c r="BP1106">
        <v>2</v>
      </c>
      <c r="BQ1106">
        <v>440</v>
      </c>
      <c r="BR1106" t="s">
        <v>98</v>
      </c>
      <c r="BS1106" t="s">
        <v>98</v>
      </c>
      <c r="BT1106" t="s">
        <v>105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 t="s">
        <v>83</v>
      </c>
      <c r="CB1106" t="s">
        <v>83</v>
      </c>
      <c r="CC1106" t="s">
        <v>83</v>
      </c>
      <c r="CD1106">
        <v>0</v>
      </c>
      <c r="CE1106">
        <v>4</v>
      </c>
      <c r="CF1106">
        <v>2007</v>
      </c>
      <c r="CG1106" t="s">
        <v>110</v>
      </c>
      <c r="CH1106" t="s">
        <v>111</v>
      </c>
      <c r="CI1106" s="3">
        <v>106000</v>
      </c>
    </row>
    <row r="1107" spans="1:87" x14ac:dyDescent="0.3">
      <c r="A1107" s="1">
        <v>1106</v>
      </c>
      <c r="B1107">
        <v>60</v>
      </c>
      <c r="C1107" t="s">
        <v>81</v>
      </c>
      <c r="D1107">
        <v>98</v>
      </c>
      <c r="E1107" s="1">
        <v>12256</v>
      </c>
      <c r="F1107" s="2" t="s">
        <v>82</v>
      </c>
      <c r="G1107" s="1">
        <f t="shared" si="68"/>
        <v>1</v>
      </c>
      <c r="H1107" t="s">
        <v>83</v>
      </c>
      <c r="I1107" t="s">
        <v>120</v>
      </c>
      <c r="J1107" t="s">
        <v>85</v>
      </c>
      <c r="K1107" t="s">
        <v>86</v>
      </c>
      <c r="L1107" t="s">
        <v>122</v>
      </c>
      <c r="M1107" t="s">
        <v>88</v>
      </c>
      <c r="N1107" t="s">
        <v>129</v>
      </c>
      <c r="O1107" t="s">
        <v>90</v>
      </c>
      <c r="P1107" t="s">
        <v>90</v>
      </c>
      <c r="Q1107" t="s">
        <v>91</v>
      </c>
      <c r="R1107" t="s">
        <v>92</v>
      </c>
      <c r="S1107">
        <v>8</v>
      </c>
      <c r="T1107">
        <v>5</v>
      </c>
      <c r="U1107" s="2">
        <v>1994</v>
      </c>
      <c r="V1107" s="2">
        <v>1995</v>
      </c>
      <c r="W1107" s="1">
        <f t="shared" si="69"/>
        <v>28</v>
      </c>
      <c r="X1107" s="1">
        <f t="shared" si="70"/>
        <v>27</v>
      </c>
      <c r="Y1107" t="s">
        <v>93</v>
      </c>
      <c r="Z1107" t="s">
        <v>94</v>
      </c>
      <c r="AA1107" t="s">
        <v>140</v>
      </c>
      <c r="AB1107" t="s">
        <v>140</v>
      </c>
      <c r="AC1107" t="s">
        <v>96</v>
      </c>
      <c r="AE1107">
        <v>362</v>
      </c>
      <c r="AF1107" t="s">
        <v>97</v>
      </c>
      <c r="AG1107" t="s">
        <v>98</v>
      </c>
      <c r="AH1107" t="s">
        <v>99</v>
      </c>
      <c r="AI1107" s="1">
        <f>VLOOKUP('Housing Data Set'!AH1107, 'Look-Up Tab'!$B$3:$C$8,2,FALSE)</f>
        <v>3</v>
      </c>
      <c r="AJ1107" t="s">
        <v>104</v>
      </c>
      <c r="AK1107" t="s">
        <v>98</v>
      </c>
      <c r="AL1107" t="s">
        <v>130</v>
      </c>
      <c r="AM1107" t="s">
        <v>101</v>
      </c>
      <c r="AN1107">
        <v>1032</v>
      </c>
      <c r="AO1107" t="s">
        <v>102</v>
      </c>
      <c r="AP1107">
        <v>0</v>
      </c>
      <c r="AQ1107">
        <v>431</v>
      </c>
      <c r="AR1107">
        <v>1463</v>
      </c>
      <c r="AS1107" t="s">
        <v>103</v>
      </c>
      <c r="AT1107" t="s">
        <v>104</v>
      </c>
      <c r="AU1107" t="s">
        <v>105</v>
      </c>
      <c r="AV1107" t="s">
        <v>106</v>
      </c>
      <c r="AW1107">
        <v>1500</v>
      </c>
      <c r="AX1107">
        <v>1122</v>
      </c>
      <c r="AY1107">
        <v>0</v>
      </c>
      <c r="AZ1107">
        <v>2622</v>
      </c>
      <c r="BA1107">
        <v>1</v>
      </c>
      <c r="BB1107">
        <v>0</v>
      </c>
      <c r="BC1107">
        <v>2</v>
      </c>
      <c r="BD1107">
        <v>1</v>
      </c>
      <c r="BE1107">
        <v>3</v>
      </c>
      <c r="BF1107">
        <v>1</v>
      </c>
      <c r="BG1107" t="s">
        <v>97</v>
      </c>
      <c r="BH1107" s="1">
        <v>9</v>
      </c>
      <c r="BI1107" t="s">
        <v>107</v>
      </c>
      <c r="BJ1107" s="2">
        <v>2</v>
      </c>
      <c r="BK1107" s="1">
        <f t="shared" si="71"/>
        <v>1</v>
      </c>
      <c r="BL1107" t="s">
        <v>98</v>
      </c>
      <c r="BM1107" t="s">
        <v>108</v>
      </c>
      <c r="BN1107">
        <v>1994</v>
      </c>
      <c r="BO1107" t="s">
        <v>109</v>
      </c>
      <c r="BP1107">
        <v>2</v>
      </c>
      <c r="BQ1107">
        <v>712</v>
      </c>
      <c r="BR1107" t="s">
        <v>98</v>
      </c>
      <c r="BS1107" t="s">
        <v>98</v>
      </c>
      <c r="BT1107" t="s">
        <v>105</v>
      </c>
      <c r="BU1107">
        <v>186</v>
      </c>
      <c r="BV1107">
        <v>32</v>
      </c>
      <c r="BW1107">
        <v>0</v>
      </c>
      <c r="BX1107">
        <v>0</v>
      </c>
      <c r="BY1107">
        <v>0</v>
      </c>
      <c r="BZ1107">
        <v>0</v>
      </c>
      <c r="CA1107" t="s">
        <v>83</v>
      </c>
      <c r="CB1107" t="s">
        <v>83</v>
      </c>
      <c r="CC1107" t="s">
        <v>83</v>
      </c>
      <c r="CD1107">
        <v>0</v>
      </c>
      <c r="CE1107">
        <v>4</v>
      </c>
      <c r="CF1107">
        <v>2010</v>
      </c>
      <c r="CG1107" t="s">
        <v>110</v>
      </c>
      <c r="CH1107" t="s">
        <v>111</v>
      </c>
      <c r="CI1107" s="3">
        <v>325000</v>
      </c>
    </row>
    <row r="1108" spans="1:87" x14ac:dyDescent="0.3">
      <c r="A1108" s="1">
        <v>1107</v>
      </c>
      <c r="B1108">
        <v>20</v>
      </c>
      <c r="C1108" t="s">
        <v>81</v>
      </c>
      <c r="D1108">
        <v>114</v>
      </c>
      <c r="E1108" s="1">
        <v>10357</v>
      </c>
      <c r="F1108" s="2" t="s">
        <v>82</v>
      </c>
      <c r="G1108" s="1">
        <f t="shared" si="68"/>
        <v>1</v>
      </c>
      <c r="H1108" t="s">
        <v>83</v>
      </c>
      <c r="I1108" t="s">
        <v>120</v>
      </c>
      <c r="J1108" t="s">
        <v>85</v>
      </c>
      <c r="K1108" t="s">
        <v>86</v>
      </c>
      <c r="L1108" t="s">
        <v>122</v>
      </c>
      <c r="M1108" t="s">
        <v>88</v>
      </c>
      <c r="N1108" t="s">
        <v>170</v>
      </c>
      <c r="O1108" t="s">
        <v>114</v>
      </c>
      <c r="P1108" t="s">
        <v>90</v>
      </c>
      <c r="Q1108" t="s">
        <v>91</v>
      </c>
      <c r="R1108" t="s">
        <v>115</v>
      </c>
      <c r="S1108">
        <v>7</v>
      </c>
      <c r="T1108">
        <v>5</v>
      </c>
      <c r="U1108" s="2">
        <v>1990</v>
      </c>
      <c r="V1108" s="2">
        <v>1991</v>
      </c>
      <c r="W1108" s="1">
        <f t="shared" si="69"/>
        <v>32</v>
      </c>
      <c r="X1108" s="1">
        <f t="shared" si="70"/>
        <v>31</v>
      </c>
      <c r="Y1108" t="s">
        <v>152</v>
      </c>
      <c r="Z1108" t="s">
        <v>94</v>
      </c>
      <c r="AA1108" t="s">
        <v>140</v>
      </c>
      <c r="AB1108" t="s">
        <v>140</v>
      </c>
      <c r="AC1108" t="s">
        <v>117</v>
      </c>
      <c r="AE1108">
        <v>0</v>
      </c>
      <c r="AF1108" t="s">
        <v>97</v>
      </c>
      <c r="AG1108" t="s">
        <v>98</v>
      </c>
      <c r="AH1108" t="s">
        <v>99</v>
      </c>
      <c r="AI1108" s="1">
        <f>VLOOKUP('Housing Data Set'!AH1108, 'Look-Up Tab'!$B$3:$C$8,2,FALSE)</f>
        <v>3</v>
      </c>
      <c r="AJ1108" t="s">
        <v>97</v>
      </c>
      <c r="AK1108" t="s">
        <v>98</v>
      </c>
      <c r="AL1108" t="s">
        <v>121</v>
      </c>
      <c r="AM1108" t="s">
        <v>101</v>
      </c>
      <c r="AN1108">
        <v>738</v>
      </c>
      <c r="AO1108" t="s">
        <v>102</v>
      </c>
      <c r="AP1108">
        <v>0</v>
      </c>
      <c r="AQ1108">
        <v>172</v>
      </c>
      <c r="AR1108">
        <v>910</v>
      </c>
      <c r="AS1108" t="s">
        <v>103</v>
      </c>
      <c r="AT1108" t="s">
        <v>97</v>
      </c>
      <c r="AU1108" t="s">
        <v>105</v>
      </c>
      <c r="AV1108" t="s">
        <v>106</v>
      </c>
      <c r="AW1108">
        <v>1442</v>
      </c>
      <c r="AX1108">
        <v>0</v>
      </c>
      <c r="AY1108">
        <v>0</v>
      </c>
      <c r="AZ1108">
        <v>1442</v>
      </c>
      <c r="BA1108">
        <v>1</v>
      </c>
      <c r="BB1108">
        <v>0</v>
      </c>
      <c r="BC1108">
        <v>2</v>
      </c>
      <c r="BD1108">
        <v>0</v>
      </c>
      <c r="BE1108">
        <v>3</v>
      </c>
      <c r="BF1108">
        <v>1</v>
      </c>
      <c r="BG1108" t="s">
        <v>97</v>
      </c>
      <c r="BH1108" s="1">
        <v>6</v>
      </c>
      <c r="BI1108" t="s">
        <v>107</v>
      </c>
      <c r="BJ1108" s="2">
        <v>1</v>
      </c>
      <c r="BK1108" s="1">
        <f t="shared" si="71"/>
        <v>1</v>
      </c>
      <c r="BL1108" t="s">
        <v>98</v>
      </c>
      <c r="BM1108" t="s">
        <v>108</v>
      </c>
      <c r="BN1108">
        <v>1990</v>
      </c>
      <c r="BO1108" t="s">
        <v>157</v>
      </c>
      <c r="BP1108">
        <v>2</v>
      </c>
      <c r="BQ1108">
        <v>719</v>
      </c>
      <c r="BR1108" t="s">
        <v>98</v>
      </c>
      <c r="BS1108" t="s">
        <v>98</v>
      </c>
      <c r="BT1108" t="s">
        <v>105</v>
      </c>
      <c r="BU1108">
        <v>0</v>
      </c>
      <c r="BV1108">
        <v>244</v>
      </c>
      <c r="BW1108">
        <v>0</v>
      </c>
      <c r="BX1108">
        <v>0</v>
      </c>
      <c r="BY1108">
        <v>0</v>
      </c>
      <c r="BZ1108">
        <v>0</v>
      </c>
      <c r="CA1108" t="s">
        <v>83</v>
      </c>
      <c r="CB1108" t="s">
        <v>83</v>
      </c>
      <c r="CC1108" t="s">
        <v>83</v>
      </c>
      <c r="CD1108">
        <v>0</v>
      </c>
      <c r="CE1108">
        <v>5</v>
      </c>
      <c r="CF1108">
        <v>2007</v>
      </c>
      <c r="CG1108" t="s">
        <v>110</v>
      </c>
      <c r="CH1108" t="s">
        <v>111</v>
      </c>
      <c r="CI1108" s="3">
        <v>179900</v>
      </c>
    </row>
    <row r="1109" spans="1:87" x14ac:dyDescent="0.3">
      <c r="A1109" s="1">
        <v>1108</v>
      </c>
      <c r="B1109">
        <v>60</v>
      </c>
      <c r="C1109" t="s">
        <v>81</v>
      </c>
      <c r="D1109">
        <v>168</v>
      </c>
      <c r="E1109" s="1">
        <v>23257</v>
      </c>
      <c r="F1109" s="2" t="s">
        <v>82</v>
      </c>
      <c r="G1109" s="1">
        <f t="shared" si="68"/>
        <v>1</v>
      </c>
      <c r="H1109" t="s">
        <v>83</v>
      </c>
      <c r="I1109" t="s">
        <v>231</v>
      </c>
      <c r="J1109" t="s">
        <v>199</v>
      </c>
      <c r="K1109" t="s">
        <v>86</v>
      </c>
      <c r="L1109" t="s">
        <v>166</v>
      </c>
      <c r="M1109" t="s">
        <v>88</v>
      </c>
      <c r="N1109" t="s">
        <v>193</v>
      </c>
      <c r="O1109" t="s">
        <v>90</v>
      </c>
      <c r="P1109" t="s">
        <v>90</v>
      </c>
      <c r="Q1109" t="s">
        <v>91</v>
      </c>
      <c r="R1109" t="s">
        <v>92</v>
      </c>
      <c r="S1109">
        <v>7</v>
      </c>
      <c r="T1109">
        <v>5</v>
      </c>
      <c r="U1109" s="2">
        <v>2006</v>
      </c>
      <c r="V1109" s="2">
        <v>2006</v>
      </c>
      <c r="W1109" s="1">
        <f t="shared" si="69"/>
        <v>16</v>
      </c>
      <c r="X1109" s="1">
        <f t="shared" si="70"/>
        <v>16</v>
      </c>
      <c r="Y1109" t="s">
        <v>93</v>
      </c>
      <c r="Z1109" t="s">
        <v>94</v>
      </c>
      <c r="AA1109" t="s">
        <v>95</v>
      </c>
      <c r="AB1109" t="s">
        <v>95</v>
      </c>
      <c r="AC1109" t="s">
        <v>117</v>
      </c>
      <c r="AE1109">
        <v>0</v>
      </c>
      <c r="AF1109" t="s">
        <v>97</v>
      </c>
      <c r="AG1109" t="s">
        <v>98</v>
      </c>
      <c r="AH1109" t="s">
        <v>99</v>
      </c>
      <c r="AI1109" s="1">
        <f>VLOOKUP('Housing Data Set'!AH1109, 'Look-Up Tab'!$B$3:$C$8,2,FALSE)</f>
        <v>3</v>
      </c>
      <c r="AJ1109" t="s">
        <v>104</v>
      </c>
      <c r="AK1109" t="s">
        <v>97</v>
      </c>
      <c r="AL1109" t="s">
        <v>100</v>
      </c>
      <c r="AM1109" t="s">
        <v>102</v>
      </c>
      <c r="AN1109">
        <v>0</v>
      </c>
      <c r="AO1109" t="s">
        <v>102</v>
      </c>
      <c r="AP1109">
        <v>0</v>
      </c>
      <c r="AQ1109">
        <v>868</v>
      </c>
      <c r="AR1109">
        <v>868</v>
      </c>
      <c r="AS1109" t="s">
        <v>103</v>
      </c>
      <c r="AT1109" t="s">
        <v>104</v>
      </c>
      <c r="AU1109" t="s">
        <v>105</v>
      </c>
      <c r="AV1109" t="s">
        <v>106</v>
      </c>
      <c r="AW1109">
        <v>887</v>
      </c>
      <c r="AX1109">
        <v>1134</v>
      </c>
      <c r="AY1109">
        <v>0</v>
      </c>
      <c r="AZ1109">
        <v>2021</v>
      </c>
      <c r="BA1109">
        <v>0</v>
      </c>
      <c r="BB1109">
        <v>0</v>
      </c>
      <c r="BC1109">
        <v>2</v>
      </c>
      <c r="BD1109">
        <v>1</v>
      </c>
      <c r="BE1109">
        <v>3</v>
      </c>
      <c r="BF1109">
        <v>1</v>
      </c>
      <c r="BG1109" t="s">
        <v>97</v>
      </c>
      <c r="BH1109" s="1">
        <v>9</v>
      </c>
      <c r="BI1109" t="s">
        <v>107</v>
      </c>
      <c r="BJ1109" s="2">
        <v>1</v>
      </c>
      <c r="BK1109" s="1">
        <f t="shared" si="71"/>
        <v>1</v>
      </c>
      <c r="BL1109" t="s">
        <v>97</v>
      </c>
      <c r="BM1109" t="s">
        <v>156</v>
      </c>
      <c r="BN1109">
        <v>2006</v>
      </c>
      <c r="BO1109" t="s">
        <v>109</v>
      </c>
      <c r="BP1109">
        <v>2</v>
      </c>
      <c r="BQ1109">
        <v>422</v>
      </c>
      <c r="BR1109" t="s">
        <v>98</v>
      </c>
      <c r="BS1109" t="s">
        <v>98</v>
      </c>
      <c r="BT1109" t="s">
        <v>105</v>
      </c>
      <c r="BU1109">
        <v>0</v>
      </c>
      <c r="BV1109">
        <v>100</v>
      </c>
      <c r="BW1109">
        <v>0</v>
      </c>
      <c r="BX1109">
        <v>0</v>
      </c>
      <c r="BY1109">
        <v>0</v>
      </c>
      <c r="BZ1109">
        <v>0</v>
      </c>
      <c r="CA1109" t="s">
        <v>83</v>
      </c>
      <c r="CB1109" t="s">
        <v>83</v>
      </c>
      <c r="CC1109" t="s">
        <v>83</v>
      </c>
      <c r="CD1109">
        <v>0</v>
      </c>
      <c r="CE1109">
        <v>9</v>
      </c>
      <c r="CF1109">
        <v>2006</v>
      </c>
      <c r="CG1109" t="s">
        <v>158</v>
      </c>
      <c r="CH1109" t="s">
        <v>159</v>
      </c>
      <c r="CI1109" s="3">
        <v>274725</v>
      </c>
    </row>
    <row r="1110" spans="1:87" x14ac:dyDescent="0.3">
      <c r="A1110" s="1">
        <v>1109</v>
      </c>
      <c r="B1110">
        <v>60</v>
      </c>
      <c r="C1110" t="s">
        <v>81</v>
      </c>
      <c r="D1110" t="s">
        <v>83</v>
      </c>
      <c r="E1110" s="1">
        <v>8063</v>
      </c>
      <c r="F1110" s="2" t="s">
        <v>82</v>
      </c>
      <c r="G1110" s="1">
        <f t="shared" si="68"/>
        <v>1</v>
      </c>
      <c r="H1110" t="s">
        <v>83</v>
      </c>
      <c r="I1110" t="s">
        <v>84</v>
      </c>
      <c r="J1110" t="s">
        <v>85</v>
      </c>
      <c r="K1110" t="s">
        <v>86</v>
      </c>
      <c r="L1110" t="s">
        <v>87</v>
      </c>
      <c r="M1110" t="s">
        <v>88</v>
      </c>
      <c r="N1110" t="s">
        <v>193</v>
      </c>
      <c r="O1110" t="s">
        <v>90</v>
      </c>
      <c r="P1110" t="s">
        <v>90</v>
      </c>
      <c r="Q1110" t="s">
        <v>91</v>
      </c>
      <c r="R1110" t="s">
        <v>92</v>
      </c>
      <c r="S1110">
        <v>6</v>
      </c>
      <c r="T1110">
        <v>5</v>
      </c>
      <c r="U1110" s="2">
        <v>2000</v>
      </c>
      <c r="V1110" s="2">
        <v>2000</v>
      </c>
      <c r="W1110" s="1">
        <f t="shared" si="69"/>
        <v>22</v>
      </c>
      <c r="X1110" s="1">
        <f t="shared" si="70"/>
        <v>22</v>
      </c>
      <c r="Y1110" t="s">
        <v>93</v>
      </c>
      <c r="Z1110" t="s">
        <v>94</v>
      </c>
      <c r="AA1110" t="s">
        <v>95</v>
      </c>
      <c r="AB1110" t="s">
        <v>95</v>
      </c>
      <c r="AC1110" t="s">
        <v>117</v>
      </c>
      <c r="AE1110">
        <v>0</v>
      </c>
      <c r="AF1110" t="s">
        <v>98</v>
      </c>
      <c r="AG1110" t="s">
        <v>98</v>
      </c>
      <c r="AH1110" t="s">
        <v>99</v>
      </c>
      <c r="AI1110" s="1">
        <f>VLOOKUP('Housing Data Set'!AH1110, 'Look-Up Tab'!$B$3:$C$8,2,FALSE)</f>
        <v>3</v>
      </c>
      <c r="AJ1110" t="s">
        <v>97</v>
      </c>
      <c r="AK1110" t="s">
        <v>98</v>
      </c>
      <c r="AL1110" t="s">
        <v>100</v>
      </c>
      <c r="AM1110" t="s">
        <v>102</v>
      </c>
      <c r="AN1110">
        <v>0</v>
      </c>
      <c r="AO1110" t="s">
        <v>102</v>
      </c>
      <c r="AP1110">
        <v>0</v>
      </c>
      <c r="AQ1110">
        <v>924</v>
      </c>
      <c r="AR1110">
        <v>924</v>
      </c>
      <c r="AS1110" t="s">
        <v>103</v>
      </c>
      <c r="AT1110" t="s">
        <v>104</v>
      </c>
      <c r="AU1110" t="s">
        <v>105</v>
      </c>
      <c r="AV1110" t="s">
        <v>106</v>
      </c>
      <c r="AW1110">
        <v>948</v>
      </c>
      <c r="AX1110">
        <v>742</v>
      </c>
      <c r="AY1110">
        <v>0</v>
      </c>
      <c r="AZ1110">
        <v>1690</v>
      </c>
      <c r="BA1110">
        <v>0</v>
      </c>
      <c r="BB1110">
        <v>0</v>
      </c>
      <c r="BC1110">
        <v>2</v>
      </c>
      <c r="BD1110">
        <v>1</v>
      </c>
      <c r="BE1110">
        <v>3</v>
      </c>
      <c r="BF1110">
        <v>1</v>
      </c>
      <c r="BG1110" t="s">
        <v>98</v>
      </c>
      <c r="BH1110" s="1">
        <v>7</v>
      </c>
      <c r="BI1110" t="s">
        <v>107</v>
      </c>
      <c r="BJ1110" s="2">
        <v>1</v>
      </c>
      <c r="BK1110" s="1">
        <f t="shared" si="71"/>
        <v>1</v>
      </c>
      <c r="BL1110" t="s">
        <v>98</v>
      </c>
      <c r="BM1110" t="s">
        <v>108</v>
      </c>
      <c r="BN1110">
        <v>2000</v>
      </c>
      <c r="BO1110" t="s">
        <v>109</v>
      </c>
      <c r="BP1110">
        <v>2</v>
      </c>
      <c r="BQ1110">
        <v>463</v>
      </c>
      <c r="BR1110" t="s">
        <v>98</v>
      </c>
      <c r="BS1110" t="s">
        <v>98</v>
      </c>
      <c r="BT1110" t="s">
        <v>105</v>
      </c>
      <c r="BU1110">
        <v>100</v>
      </c>
      <c r="BV1110">
        <v>48</v>
      </c>
      <c r="BW1110">
        <v>0</v>
      </c>
      <c r="BX1110">
        <v>0</v>
      </c>
      <c r="BY1110">
        <v>0</v>
      </c>
      <c r="BZ1110">
        <v>0</v>
      </c>
      <c r="CA1110" t="s">
        <v>83</v>
      </c>
      <c r="CB1110" t="s">
        <v>83</v>
      </c>
      <c r="CC1110" t="s">
        <v>83</v>
      </c>
      <c r="CD1110">
        <v>0</v>
      </c>
      <c r="CE1110">
        <v>11</v>
      </c>
      <c r="CF1110">
        <v>2007</v>
      </c>
      <c r="CG1110" t="s">
        <v>110</v>
      </c>
      <c r="CH1110" t="s">
        <v>128</v>
      </c>
      <c r="CI1110" s="3">
        <v>181000</v>
      </c>
    </row>
    <row r="1111" spans="1:87" x14ac:dyDescent="0.3">
      <c r="A1111" s="1">
        <v>1110</v>
      </c>
      <c r="B1111">
        <v>20</v>
      </c>
      <c r="C1111" t="s">
        <v>81</v>
      </c>
      <c r="D1111">
        <v>107</v>
      </c>
      <c r="E1111" s="1">
        <v>11362</v>
      </c>
      <c r="F1111" s="2" t="s">
        <v>82</v>
      </c>
      <c r="G1111" s="1">
        <f t="shared" si="68"/>
        <v>1</v>
      </c>
      <c r="H1111" t="s">
        <v>83</v>
      </c>
      <c r="I1111" t="s">
        <v>120</v>
      </c>
      <c r="J1111" t="s">
        <v>85</v>
      </c>
      <c r="K1111" t="s">
        <v>86</v>
      </c>
      <c r="L1111" t="s">
        <v>87</v>
      </c>
      <c r="M1111" t="s">
        <v>88</v>
      </c>
      <c r="N1111" t="s">
        <v>154</v>
      </c>
      <c r="O1111" t="s">
        <v>90</v>
      </c>
      <c r="P1111" t="s">
        <v>90</v>
      </c>
      <c r="Q1111" t="s">
        <v>91</v>
      </c>
      <c r="R1111" t="s">
        <v>115</v>
      </c>
      <c r="S1111">
        <v>8</v>
      </c>
      <c r="T1111">
        <v>5</v>
      </c>
      <c r="U1111" s="2">
        <v>2004</v>
      </c>
      <c r="V1111" s="2">
        <v>2005</v>
      </c>
      <c r="W1111" s="1">
        <f t="shared" si="69"/>
        <v>18</v>
      </c>
      <c r="X1111" s="1">
        <f t="shared" si="70"/>
        <v>17</v>
      </c>
      <c r="Y1111" t="s">
        <v>93</v>
      </c>
      <c r="Z1111" t="s">
        <v>94</v>
      </c>
      <c r="AA1111" t="s">
        <v>116</v>
      </c>
      <c r="AB1111" t="s">
        <v>116</v>
      </c>
      <c r="AC1111" t="s">
        <v>137</v>
      </c>
      <c r="AE1111">
        <v>42</v>
      </c>
      <c r="AF1111" t="s">
        <v>97</v>
      </c>
      <c r="AG1111" t="s">
        <v>98</v>
      </c>
      <c r="AH1111" t="s">
        <v>99</v>
      </c>
      <c r="AI1111" s="1">
        <f>VLOOKUP('Housing Data Set'!AH1111, 'Look-Up Tab'!$B$3:$C$8,2,FALSE)</f>
        <v>3</v>
      </c>
      <c r="AJ1111" t="s">
        <v>104</v>
      </c>
      <c r="AK1111" t="s">
        <v>98</v>
      </c>
      <c r="AL1111" t="s">
        <v>121</v>
      </c>
      <c r="AM1111" t="s">
        <v>101</v>
      </c>
      <c r="AN1111">
        <v>1039</v>
      </c>
      <c r="AO1111" t="s">
        <v>102</v>
      </c>
      <c r="AP1111">
        <v>0</v>
      </c>
      <c r="AQ1111">
        <v>797</v>
      </c>
      <c r="AR1111">
        <v>1836</v>
      </c>
      <c r="AS1111" t="s">
        <v>103</v>
      </c>
      <c r="AT1111" t="s">
        <v>104</v>
      </c>
      <c r="AU1111" t="s">
        <v>105</v>
      </c>
      <c r="AV1111" t="s">
        <v>106</v>
      </c>
      <c r="AW1111">
        <v>1836</v>
      </c>
      <c r="AX1111">
        <v>0</v>
      </c>
      <c r="AY1111">
        <v>0</v>
      </c>
      <c r="AZ1111">
        <v>1836</v>
      </c>
      <c r="BA1111">
        <v>1</v>
      </c>
      <c r="BB1111">
        <v>0</v>
      </c>
      <c r="BC1111">
        <v>2</v>
      </c>
      <c r="BD1111">
        <v>0</v>
      </c>
      <c r="BE1111">
        <v>3</v>
      </c>
      <c r="BF1111">
        <v>1</v>
      </c>
      <c r="BG1111" t="s">
        <v>97</v>
      </c>
      <c r="BH1111" s="1">
        <v>7</v>
      </c>
      <c r="BI1111" t="s">
        <v>107</v>
      </c>
      <c r="BJ1111" s="2">
        <v>1</v>
      </c>
      <c r="BK1111" s="1">
        <f t="shared" si="71"/>
        <v>1</v>
      </c>
      <c r="BL1111" t="s">
        <v>97</v>
      </c>
      <c r="BM1111" t="s">
        <v>108</v>
      </c>
      <c r="BN1111">
        <v>2004</v>
      </c>
      <c r="BO1111" t="s">
        <v>157</v>
      </c>
      <c r="BP1111">
        <v>3</v>
      </c>
      <c r="BQ1111">
        <v>862</v>
      </c>
      <c r="BR1111" t="s">
        <v>98</v>
      </c>
      <c r="BS1111" t="s">
        <v>98</v>
      </c>
      <c r="BT1111" t="s">
        <v>105</v>
      </c>
      <c r="BU1111">
        <v>125</v>
      </c>
      <c r="BV1111">
        <v>185</v>
      </c>
      <c r="BW1111">
        <v>0</v>
      </c>
      <c r="BX1111">
        <v>0</v>
      </c>
      <c r="BY1111">
        <v>0</v>
      </c>
      <c r="BZ1111">
        <v>0</v>
      </c>
      <c r="CA1111" t="s">
        <v>83</v>
      </c>
      <c r="CB1111" t="s">
        <v>83</v>
      </c>
      <c r="CC1111" t="s">
        <v>83</v>
      </c>
      <c r="CD1111">
        <v>0</v>
      </c>
      <c r="CE1111">
        <v>3</v>
      </c>
      <c r="CF1111">
        <v>2009</v>
      </c>
      <c r="CG1111" t="s">
        <v>110</v>
      </c>
      <c r="CH1111" t="s">
        <v>111</v>
      </c>
      <c r="CI1111" s="3">
        <v>280000</v>
      </c>
    </row>
    <row r="1112" spans="1:87" x14ac:dyDescent="0.3">
      <c r="A1112" s="1">
        <v>1111</v>
      </c>
      <c r="B1112">
        <v>60</v>
      </c>
      <c r="C1112" t="s">
        <v>81</v>
      </c>
      <c r="D1112" t="s">
        <v>83</v>
      </c>
      <c r="E1112" s="1">
        <v>8000</v>
      </c>
      <c r="F1112" s="2" t="s">
        <v>82</v>
      </c>
      <c r="G1112" s="1">
        <f t="shared" si="68"/>
        <v>1</v>
      </c>
      <c r="H1112" t="s">
        <v>83</v>
      </c>
      <c r="I1112" t="s">
        <v>84</v>
      </c>
      <c r="J1112" t="s">
        <v>85</v>
      </c>
      <c r="K1112" t="s">
        <v>86</v>
      </c>
      <c r="L1112" t="s">
        <v>87</v>
      </c>
      <c r="M1112" t="s">
        <v>88</v>
      </c>
      <c r="N1112" t="s">
        <v>193</v>
      </c>
      <c r="O1112" t="s">
        <v>90</v>
      </c>
      <c r="P1112" t="s">
        <v>90</v>
      </c>
      <c r="Q1112" t="s">
        <v>91</v>
      </c>
      <c r="R1112" t="s">
        <v>92</v>
      </c>
      <c r="S1112">
        <v>6</v>
      </c>
      <c r="T1112">
        <v>5</v>
      </c>
      <c r="U1112" s="2">
        <v>1995</v>
      </c>
      <c r="V1112" s="2">
        <v>1996</v>
      </c>
      <c r="W1112" s="1">
        <f t="shared" si="69"/>
        <v>27</v>
      </c>
      <c r="X1112" s="1">
        <f t="shared" si="70"/>
        <v>26</v>
      </c>
      <c r="Y1112" t="s">
        <v>93</v>
      </c>
      <c r="Z1112" t="s">
        <v>94</v>
      </c>
      <c r="AA1112" t="s">
        <v>140</v>
      </c>
      <c r="AB1112" t="s">
        <v>140</v>
      </c>
      <c r="AC1112" t="s">
        <v>117</v>
      </c>
      <c r="AE1112">
        <v>0</v>
      </c>
      <c r="AF1112" t="s">
        <v>98</v>
      </c>
      <c r="AG1112" t="s">
        <v>98</v>
      </c>
      <c r="AH1112" t="s">
        <v>99</v>
      </c>
      <c r="AI1112" s="1">
        <f>VLOOKUP('Housing Data Set'!AH1112, 'Look-Up Tab'!$B$3:$C$8,2,FALSE)</f>
        <v>3</v>
      </c>
      <c r="AJ1112" t="s">
        <v>97</v>
      </c>
      <c r="AK1112" t="s">
        <v>98</v>
      </c>
      <c r="AL1112" t="s">
        <v>100</v>
      </c>
      <c r="AM1112" t="s">
        <v>101</v>
      </c>
      <c r="AN1112">
        <v>219</v>
      </c>
      <c r="AO1112" t="s">
        <v>102</v>
      </c>
      <c r="AP1112">
        <v>0</v>
      </c>
      <c r="AQ1112">
        <v>554</v>
      </c>
      <c r="AR1112">
        <v>773</v>
      </c>
      <c r="AS1112" t="s">
        <v>103</v>
      </c>
      <c r="AT1112" t="s">
        <v>97</v>
      </c>
      <c r="AU1112" t="s">
        <v>105</v>
      </c>
      <c r="AV1112" t="s">
        <v>106</v>
      </c>
      <c r="AW1112">
        <v>773</v>
      </c>
      <c r="AX1112">
        <v>885</v>
      </c>
      <c r="AY1112">
        <v>0</v>
      </c>
      <c r="AZ1112">
        <v>1658</v>
      </c>
      <c r="BA1112">
        <v>1</v>
      </c>
      <c r="BB1112">
        <v>0</v>
      </c>
      <c r="BC1112">
        <v>2</v>
      </c>
      <c r="BD1112">
        <v>1</v>
      </c>
      <c r="BE1112">
        <v>3</v>
      </c>
      <c r="BF1112">
        <v>1</v>
      </c>
      <c r="BG1112" t="s">
        <v>98</v>
      </c>
      <c r="BH1112" s="1">
        <v>8</v>
      </c>
      <c r="BI1112" t="s">
        <v>107</v>
      </c>
      <c r="BJ1112" s="2">
        <v>1</v>
      </c>
      <c r="BK1112" s="1">
        <f t="shared" si="71"/>
        <v>1</v>
      </c>
      <c r="BL1112" t="s">
        <v>98</v>
      </c>
      <c r="BM1112" t="s">
        <v>108</v>
      </c>
      <c r="BN1112">
        <v>1995</v>
      </c>
      <c r="BO1112" t="s">
        <v>157</v>
      </c>
      <c r="BP1112">
        <v>2</v>
      </c>
      <c r="BQ1112">
        <v>431</v>
      </c>
      <c r="BR1112" t="s">
        <v>98</v>
      </c>
      <c r="BS1112" t="s">
        <v>98</v>
      </c>
      <c r="BT1112" t="s">
        <v>105</v>
      </c>
      <c r="BU1112">
        <v>224</v>
      </c>
      <c r="BV1112">
        <v>84</v>
      </c>
      <c r="BW1112">
        <v>0</v>
      </c>
      <c r="BX1112">
        <v>0</v>
      </c>
      <c r="BY1112">
        <v>0</v>
      </c>
      <c r="BZ1112">
        <v>0</v>
      </c>
      <c r="CA1112" t="s">
        <v>83</v>
      </c>
      <c r="CB1112" t="s">
        <v>83</v>
      </c>
      <c r="CC1112" t="s">
        <v>83</v>
      </c>
      <c r="CD1112">
        <v>0</v>
      </c>
      <c r="CE1112">
        <v>6</v>
      </c>
      <c r="CF1112">
        <v>2008</v>
      </c>
      <c r="CG1112" t="s">
        <v>110</v>
      </c>
      <c r="CH1112" t="s">
        <v>111</v>
      </c>
      <c r="CI1112" s="3">
        <v>188000</v>
      </c>
    </row>
    <row r="1113" spans="1:87" x14ac:dyDescent="0.3">
      <c r="A1113" s="1">
        <v>1112</v>
      </c>
      <c r="B1113">
        <v>60</v>
      </c>
      <c r="C1113" t="s">
        <v>81</v>
      </c>
      <c r="D1113">
        <v>80</v>
      </c>
      <c r="E1113" s="1">
        <v>10480</v>
      </c>
      <c r="F1113" s="2" t="s">
        <v>82</v>
      </c>
      <c r="G1113" s="1">
        <f t="shared" si="68"/>
        <v>1</v>
      </c>
      <c r="H1113" t="s">
        <v>83</v>
      </c>
      <c r="I1113" t="s">
        <v>84</v>
      </c>
      <c r="J1113" t="s">
        <v>85</v>
      </c>
      <c r="K1113" t="s">
        <v>86</v>
      </c>
      <c r="L1113" t="s">
        <v>87</v>
      </c>
      <c r="M1113" t="s">
        <v>88</v>
      </c>
      <c r="N1113" t="s">
        <v>138</v>
      </c>
      <c r="O1113" t="s">
        <v>90</v>
      </c>
      <c r="P1113" t="s">
        <v>90</v>
      </c>
      <c r="Q1113" t="s">
        <v>91</v>
      </c>
      <c r="R1113" t="s">
        <v>92</v>
      </c>
      <c r="S1113">
        <v>7</v>
      </c>
      <c r="T1113">
        <v>6</v>
      </c>
      <c r="U1113" s="2">
        <v>1976</v>
      </c>
      <c r="V1113" s="2">
        <v>1976</v>
      </c>
      <c r="W1113" s="1">
        <f t="shared" si="69"/>
        <v>46</v>
      </c>
      <c r="X1113" s="1">
        <f t="shared" si="70"/>
        <v>46</v>
      </c>
      <c r="Y1113" t="s">
        <v>152</v>
      </c>
      <c r="Z1113" t="s">
        <v>94</v>
      </c>
      <c r="AA1113" t="s">
        <v>161</v>
      </c>
      <c r="AB1113" t="s">
        <v>161</v>
      </c>
      <c r="AC1113" t="s">
        <v>96</v>
      </c>
      <c r="AE1113">
        <v>660</v>
      </c>
      <c r="AF1113" t="s">
        <v>98</v>
      </c>
      <c r="AG1113" t="s">
        <v>98</v>
      </c>
      <c r="AH1113" t="s">
        <v>118</v>
      </c>
      <c r="AI1113" s="1">
        <f>VLOOKUP('Housing Data Set'!AH1113, 'Look-Up Tab'!$B$3:$C$8,2,FALSE)</f>
        <v>2</v>
      </c>
      <c r="AJ1113" t="s">
        <v>98</v>
      </c>
      <c r="AK1113" t="s">
        <v>98</v>
      </c>
      <c r="AL1113" t="s">
        <v>100</v>
      </c>
      <c r="AM1113" t="s">
        <v>119</v>
      </c>
      <c r="AN1113">
        <v>403</v>
      </c>
      <c r="AO1113" t="s">
        <v>102</v>
      </c>
      <c r="AP1113">
        <v>0</v>
      </c>
      <c r="AQ1113">
        <v>400</v>
      </c>
      <c r="AR1113">
        <v>803</v>
      </c>
      <c r="AS1113" t="s">
        <v>103</v>
      </c>
      <c r="AT1113" t="s">
        <v>98</v>
      </c>
      <c r="AU1113" t="s">
        <v>105</v>
      </c>
      <c r="AV1113" t="s">
        <v>106</v>
      </c>
      <c r="AW1113">
        <v>1098</v>
      </c>
      <c r="AX1113">
        <v>866</v>
      </c>
      <c r="AY1113">
        <v>0</v>
      </c>
      <c r="AZ1113">
        <v>1964</v>
      </c>
      <c r="BA1113">
        <v>0</v>
      </c>
      <c r="BB1113">
        <v>0</v>
      </c>
      <c r="BC1113">
        <v>2</v>
      </c>
      <c r="BD1113">
        <v>1</v>
      </c>
      <c r="BE1113">
        <v>4</v>
      </c>
      <c r="BF1113">
        <v>1</v>
      </c>
      <c r="BG1113" t="s">
        <v>98</v>
      </c>
      <c r="BH1113" s="1">
        <v>8</v>
      </c>
      <c r="BI1113" t="s">
        <v>107</v>
      </c>
      <c r="BJ1113" s="2">
        <v>1</v>
      </c>
      <c r="BK1113" s="1">
        <f t="shared" si="71"/>
        <v>1</v>
      </c>
      <c r="BL1113" t="s">
        <v>97</v>
      </c>
      <c r="BM1113" t="s">
        <v>108</v>
      </c>
      <c r="BN1113">
        <v>1976</v>
      </c>
      <c r="BO1113" t="s">
        <v>109</v>
      </c>
      <c r="BP1113">
        <v>2</v>
      </c>
      <c r="BQ1113">
        <v>483</v>
      </c>
      <c r="BR1113" t="s">
        <v>98</v>
      </c>
      <c r="BS1113" t="s">
        <v>98</v>
      </c>
      <c r="BT1113" t="s">
        <v>105</v>
      </c>
      <c r="BU1113">
        <v>0</v>
      </c>
      <c r="BV1113">
        <v>69</v>
      </c>
      <c r="BW1113">
        <v>0</v>
      </c>
      <c r="BX1113">
        <v>0</v>
      </c>
      <c r="BY1113">
        <v>0</v>
      </c>
      <c r="BZ1113">
        <v>0</v>
      </c>
      <c r="CA1113" t="s">
        <v>83</v>
      </c>
      <c r="CB1113" t="s">
        <v>83</v>
      </c>
      <c r="CC1113" t="s">
        <v>83</v>
      </c>
      <c r="CD1113">
        <v>0</v>
      </c>
      <c r="CE1113">
        <v>9</v>
      </c>
      <c r="CF1113">
        <v>2008</v>
      </c>
      <c r="CG1113" t="s">
        <v>110</v>
      </c>
      <c r="CH1113" t="s">
        <v>111</v>
      </c>
      <c r="CI1113" s="3">
        <v>205000</v>
      </c>
    </row>
    <row r="1114" spans="1:87" x14ac:dyDescent="0.3">
      <c r="A1114" s="1">
        <v>1113</v>
      </c>
      <c r="B1114">
        <v>20</v>
      </c>
      <c r="C1114" t="s">
        <v>81</v>
      </c>
      <c r="D1114">
        <v>73</v>
      </c>
      <c r="E1114" s="1">
        <v>7100</v>
      </c>
      <c r="F1114" s="2" t="s">
        <v>82</v>
      </c>
      <c r="G1114" s="1">
        <f t="shared" si="68"/>
        <v>1</v>
      </c>
      <c r="H1114" t="s">
        <v>83</v>
      </c>
      <c r="I1114" t="s">
        <v>120</v>
      </c>
      <c r="J1114" t="s">
        <v>85</v>
      </c>
      <c r="K1114" t="s">
        <v>86</v>
      </c>
      <c r="L1114" t="s">
        <v>122</v>
      </c>
      <c r="M1114" t="s">
        <v>88</v>
      </c>
      <c r="N1114" t="s">
        <v>162</v>
      </c>
      <c r="O1114" t="s">
        <v>90</v>
      </c>
      <c r="P1114" t="s">
        <v>90</v>
      </c>
      <c r="Q1114" t="s">
        <v>91</v>
      </c>
      <c r="R1114" t="s">
        <v>115</v>
      </c>
      <c r="S1114">
        <v>5</v>
      </c>
      <c r="T1114">
        <v>7</v>
      </c>
      <c r="U1114" s="2">
        <v>1957</v>
      </c>
      <c r="V1114" s="2">
        <v>1957</v>
      </c>
      <c r="W1114" s="1">
        <f t="shared" si="69"/>
        <v>65</v>
      </c>
      <c r="X1114" s="1">
        <f t="shared" si="70"/>
        <v>65</v>
      </c>
      <c r="Y1114" t="s">
        <v>93</v>
      </c>
      <c r="Z1114" t="s">
        <v>94</v>
      </c>
      <c r="AA1114" t="s">
        <v>155</v>
      </c>
      <c r="AB1114" t="s">
        <v>125</v>
      </c>
      <c r="AC1114" t="s">
        <v>117</v>
      </c>
      <c r="AE1114">
        <v>0</v>
      </c>
      <c r="AF1114" t="s">
        <v>98</v>
      </c>
      <c r="AG1114" t="s">
        <v>98</v>
      </c>
      <c r="AH1114" t="s">
        <v>118</v>
      </c>
      <c r="AI1114" s="1">
        <f>VLOOKUP('Housing Data Set'!AH1114, 'Look-Up Tab'!$B$3:$C$8,2,FALSE)</f>
        <v>2</v>
      </c>
      <c r="AJ1114" t="s">
        <v>98</v>
      </c>
      <c r="AK1114" t="s">
        <v>98</v>
      </c>
      <c r="AL1114" t="s">
        <v>100</v>
      </c>
      <c r="AM1114" t="s">
        <v>101</v>
      </c>
      <c r="AN1114">
        <v>708</v>
      </c>
      <c r="AO1114" t="s">
        <v>102</v>
      </c>
      <c r="AP1114">
        <v>0</v>
      </c>
      <c r="AQ1114">
        <v>108</v>
      </c>
      <c r="AR1114">
        <v>816</v>
      </c>
      <c r="AS1114" t="s">
        <v>103</v>
      </c>
      <c r="AT1114" t="s">
        <v>98</v>
      </c>
      <c r="AU1114" t="s">
        <v>105</v>
      </c>
      <c r="AV1114" t="s">
        <v>164</v>
      </c>
      <c r="AW1114">
        <v>816</v>
      </c>
      <c r="AX1114">
        <v>0</v>
      </c>
      <c r="AY1114">
        <v>0</v>
      </c>
      <c r="AZ1114">
        <v>816</v>
      </c>
      <c r="BA1114">
        <v>1</v>
      </c>
      <c r="BB1114">
        <v>0</v>
      </c>
      <c r="BC1114">
        <v>1</v>
      </c>
      <c r="BD1114">
        <v>0</v>
      </c>
      <c r="BE1114">
        <v>2</v>
      </c>
      <c r="BF1114">
        <v>1</v>
      </c>
      <c r="BG1114" t="s">
        <v>98</v>
      </c>
      <c r="BH1114" s="1">
        <v>5</v>
      </c>
      <c r="BI1114" t="s">
        <v>107</v>
      </c>
      <c r="BJ1114" s="2">
        <v>0</v>
      </c>
      <c r="BK1114" s="1">
        <f t="shared" si="71"/>
        <v>0</v>
      </c>
      <c r="BL1114" t="s">
        <v>83</v>
      </c>
      <c r="BM1114" t="s">
        <v>127</v>
      </c>
      <c r="BN1114">
        <v>1957</v>
      </c>
      <c r="BO1114" t="s">
        <v>102</v>
      </c>
      <c r="BP1114">
        <v>1</v>
      </c>
      <c r="BQ1114">
        <v>308</v>
      </c>
      <c r="BR1114" t="s">
        <v>98</v>
      </c>
      <c r="BS1114" t="s">
        <v>98</v>
      </c>
      <c r="BT1114" t="s">
        <v>105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 t="s">
        <v>83</v>
      </c>
      <c r="CB1114" t="s">
        <v>83</v>
      </c>
      <c r="CC1114" t="s">
        <v>83</v>
      </c>
      <c r="CD1114">
        <v>0</v>
      </c>
      <c r="CE1114">
        <v>7</v>
      </c>
      <c r="CF1114">
        <v>2006</v>
      </c>
      <c r="CG1114" t="s">
        <v>110</v>
      </c>
      <c r="CH1114" t="s">
        <v>111</v>
      </c>
      <c r="CI1114" s="3">
        <v>129900</v>
      </c>
    </row>
    <row r="1115" spans="1:87" x14ac:dyDescent="0.3">
      <c r="A1115" s="1">
        <v>1114</v>
      </c>
      <c r="B1115">
        <v>20</v>
      </c>
      <c r="C1115" t="s">
        <v>81</v>
      </c>
      <c r="D1115">
        <v>66</v>
      </c>
      <c r="E1115" s="1">
        <v>8923</v>
      </c>
      <c r="F1115" s="2" t="s">
        <v>82</v>
      </c>
      <c r="G1115" s="1">
        <f t="shared" si="68"/>
        <v>1</v>
      </c>
      <c r="H1115" t="s">
        <v>83</v>
      </c>
      <c r="I1115" t="s">
        <v>84</v>
      </c>
      <c r="J1115" t="s">
        <v>85</v>
      </c>
      <c r="K1115" t="s">
        <v>86</v>
      </c>
      <c r="L1115" t="s">
        <v>87</v>
      </c>
      <c r="M1115" t="s">
        <v>88</v>
      </c>
      <c r="N1115" t="s">
        <v>162</v>
      </c>
      <c r="O1115" t="s">
        <v>90</v>
      </c>
      <c r="P1115" t="s">
        <v>90</v>
      </c>
      <c r="Q1115" t="s">
        <v>91</v>
      </c>
      <c r="R1115" t="s">
        <v>115</v>
      </c>
      <c r="S1115">
        <v>5</v>
      </c>
      <c r="T1115">
        <v>7</v>
      </c>
      <c r="U1115" s="2">
        <v>1953</v>
      </c>
      <c r="V1115" s="2">
        <v>2006</v>
      </c>
      <c r="W1115" s="1">
        <f t="shared" si="69"/>
        <v>69</v>
      </c>
      <c r="X1115" s="1">
        <f t="shared" si="70"/>
        <v>16</v>
      </c>
      <c r="Y1115" t="s">
        <v>93</v>
      </c>
      <c r="Z1115" t="s">
        <v>94</v>
      </c>
      <c r="AA1115" t="s">
        <v>124</v>
      </c>
      <c r="AB1115" t="s">
        <v>124</v>
      </c>
      <c r="AC1115" t="s">
        <v>117</v>
      </c>
      <c r="AE1115">
        <v>0</v>
      </c>
      <c r="AF1115" t="s">
        <v>98</v>
      </c>
      <c r="AG1115" t="s">
        <v>98</v>
      </c>
      <c r="AH1115" t="s">
        <v>118</v>
      </c>
      <c r="AI1115" s="1">
        <f>VLOOKUP('Housing Data Set'!AH1115, 'Look-Up Tab'!$B$3:$C$8,2,FALSE)</f>
        <v>2</v>
      </c>
      <c r="AJ1115" t="s">
        <v>98</v>
      </c>
      <c r="AK1115" t="s">
        <v>98</v>
      </c>
      <c r="AL1115" t="s">
        <v>100</v>
      </c>
      <c r="AM1115" t="s">
        <v>141</v>
      </c>
      <c r="AN1115">
        <v>643</v>
      </c>
      <c r="AO1115" t="s">
        <v>102</v>
      </c>
      <c r="AP1115">
        <v>0</v>
      </c>
      <c r="AQ1115">
        <v>365</v>
      </c>
      <c r="AR1115">
        <v>1008</v>
      </c>
      <c r="AS1115" t="s">
        <v>103</v>
      </c>
      <c r="AT1115" t="s">
        <v>97</v>
      </c>
      <c r="AU1115" t="s">
        <v>105</v>
      </c>
      <c r="AV1115" t="s">
        <v>106</v>
      </c>
      <c r="AW1115">
        <v>1008</v>
      </c>
      <c r="AX1115">
        <v>0</v>
      </c>
      <c r="AY1115">
        <v>0</v>
      </c>
      <c r="AZ1115">
        <v>1008</v>
      </c>
      <c r="BA1115">
        <v>1</v>
      </c>
      <c r="BB1115">
        <v>0</v>
      </c>
      <c r="BC1115">
        <v>1</v>
      </c>
      <c r="BD1115">
        <v>0</v>
      </c>
      <c r="BE1115">
        <v>2</v>
      </c>
      <c r="BF1115">
        <v>1</v>
      </c>
      <c r="BG1115" t="s">
        <v>97</v>
      </c>
      <c r="BH1115" s="1">
        <v>6</v>
      </c>
      <c r="BI1115" t="s">
        <v>107</v>
      </c>
      <c r="BJ1115" s="2">
        <v>0</v>
      </c>
      <c r="BK1115" s="1">
        <f t="shared" si="71"/>
        <v>0</v>
      </c>
      <c r="BL1115" t="s">
        <v>83</v>
      </c>
      <c r="BM1115" t="s">
        <v>108</v>
      </c>
      <c r="BN1115">
        <v>1953</v>
      </c>
      <c r="BO1115" t="s">
        <v>102</v>
      </c>
      <c r="BP1115">
        <v>1</v>
      </c>
      <c r="BQ1115">
        <v>240</v>
      </c>
      <c r="BR1115" t="s">
        <v>98</v>
      </c>
      <c r="BS1115" t="s">
        <v>98</v>
      </c>
      <c r="BT1115" t="s">
        <v>105</v>
      </c>
      <c r="BU1115">
        <v>0</v>
      </c>
      <c r="BV1115">
        <v>18</v>
      </c>
      <c r="BW1115">
        <v>0</v>
      </c>
      <c r="BX1115">
        <v>0</v>
      </c>
      <c r="BY1115">
        <v>0</v>
      </c>
      <c r="BZ1115">
        <v>0</v>
      </c>
      <c r="CA1115" t="s">
        <v>83</v>
      </c>
      <c r="CB1115" t="s">
        <v>83</v>
      </c>
      <c r="CC1115" t="s">
        <v>83</v>
      </c>
      <c r="CD1115">
        <v>0</v>
      </c>
      <c r="CE1115">
        <v>5</v>
      </c>
      <c r="CF1115">
        <v>2007</v>
      </c>
      <c r="CG1115" t="s">
        <v>110</v>
      </c>
      <c r="CH1115" t="s">
        <v>111</v>
      </c>
      <c r="CI1115" s="3">
        <v>134500</v>
      </c>
    </row>
    <row r="1116" spans="1:87" x14ac:dyDescent="0.3">
      <c r="A1116" s="1">
        <v>1115</v>
      </c>
      <c r="B1116">
        <v>20</v>
      </c>
      <c r="C1116" t="s">
        <v>81</v>
      </c>
      <c r="D1116">
        <v>90</v>
      </c>
      <c r="E1116" s="1">
        <v>5400</v>
      </c>
      <c r="F1116" s="2" t="s">
        <v>82</v>
      </c>
      <c r="G1116" s="1">
        <f t="shared" si="68"/>
        <v>1</v>
      </c>
      <c r="H1116" t="s">
        <v>83</v>
      </c>
      <c r="I1116" t="s">
        <v>84</v>
      </c>
      <c r="J1116" t="s">
        <v>85</v>
      </c>
      <c r="K1116" t="s">
        <v>86</v>
      </c>
      <c r="L1116" t="s">
        <v>87</v>
      </c>
      <c r="M1116" t="s">
        <v>88</v>
      </c>
      <c r="N1116" t="s">
        <v>143</v>
      </c>
      <c r="O1116" t="s">
        <v>90</v>
      </c>
      <c r="P1116" t="s">
        <v>90</v>
      </c>
      <c r="Q1116" t="s">
        <v>91</v>
      </c>
      <c r="R1116" t="s">
        <v>115</v>
      </c>
      <c r="S1116">
        <v>5</v>
      </c>
      <c r="T1116">
        <v>7</v>
      </c>
      <c r="U1116" s="2">
        <v>1954</v>
      </c>
      <c r="V1116" s="2">
        <v>2000</v>
      </c>
      <c r="W1116" s="1">
        <f t="shared" si="69"/>
        <v>68</v>
      </c>
      <c r="X1116" s="1">
        <f t="shared" si="70"/>
        <v>22</v>
      </c>
      <c r="Y1116" t="s">
        <v>93</v>
      </c>
      <c r="Z1116" t="s">
        <v>94</v>
      </c>
      <c r="AA1116" t="s">
        <v>116</v>
      </c>
      <c r="AB1116" t="s">
        <v>116</v>
      </c>
      <c r="AC1116" t="s">
        <v>117</v>
      </c>
      <c r="AE1116">
        <v>0</v>
      </c>
      <c r="AF1116" t="s">
        <v>98</v>
      </c>
      <c r="AG1116" t="s">
        <v>97</v>
      </c>
      <c r="AH1116" t="s">
        <v>118</v>
      </c>
      <c r="AI1116" s="1">
        <f>VLOOKUP('Housing Data Set'!AH1116, 'Look-Up Tab'!$B$3:$C$8,2,FALSE)</f>
        <v>2</v>
      </c>
      <c r="AJ1116" t="s">
        <v>98</v>
      </c>
      <c r="AK1116" t="s">
        <v>98</v>
      </c>
      <c r="AL1116" t="s">
        <v>100</v>
      </c>
      <c r="AM1116" t="s">
        <v>153</v>
      </c>
      <c r="AN1116">
        <v>415</v>
      </c>
      <c r="AO1116" t="s">
        <v>102</v>
      </c>
      <c r="AP1116">
        <v>0</v>
      </c>
      <c r="AQ1116">
        <v>418</v>
      </c>
      <c r="AR1116">
        <v>833</v>
      </c>
      <c r="AS1116" t="s">
        <v>103</v>
      </c>
      <c r="AT1116" t="s">
        <v>104</v>
      </c>
      <c r="AU1116" t="s">
        <v>105</v>
      </c>
      <c r="AV1116" t="s">
        <v>106</v>
      </c>
      <c r="AW1116">
        <v>833</v>
      </c>
      <c r="AX1116">
        <v>0</v>
      </c>
      <c r="AY1116">
        <v>0</v>
      </c>
      <c r="AZ1116">
        <v>833</v>
      </c>
      <c r="BA1116">
        <v>0</v>
      </c>
      <c r="BB1116">
        <v>0</v>
      </c>
      <c r="BC1116">
        <v>1</v>
      </c>
      <c r="BD1116">
        <v>0</v>
      </c>
      <c r="BE1116">
        <v>2</v>
      </c>
      <c r="BF1116">
        <v>1</v>
      </c>
      <c r="BG1116" t="s">
        <v>97</v>
      </c>
      <c r="BH1116" s="1">
        <v>4</v>
      </c>
      <c r="BI1116" t="s">
        <v>107</v>
      </c>
      <c r="BJ1116" s="2">
        <v>0</v>
      </c>
      <c r="BK1116" s="1">
        <f t="shared" si="71"/>
        <v>0</v>
      </c>
      <c r="BL1116" t="s">
        <v>83</v>
      </c>
      <c r="BM1116" t="s">
        <v>127</v>
      </c>
      <c r="BN1116">
        <v>1955</v>
      </c>
      <c r="BO1116" t="s">
        <v>102</v>
      </c>
      <c r="BP1116">
        <v>1</v>
      </c>
      <c r="BQ1116">
        <v>326</v>
      </c>
      <c r="BR1116" t="s">
        <v>98</v>
      </c>
      <c r="BS1116" t="s">
        <v>98</v>
      </c>
      <c r="BT1116" t="s">
        <v>105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 t="s">
        <v>83</v>
      </c>
      <c r="CB1116" t="s">
        <v>134</v>
      </c>
      <c r="CC1116" t="s">
        <v>83</v>
      </c>
      <c r="CD1116">
        <v>0</v>
      </c>
      <c r="CE1116">
        <v>8</v>
      </c>
      <c r="CF1116">
        <v>2006</v>
      </c>
      <c r="CG1116" t="s">
        <v>110</v>
      </c>
      <c r="CH1116" t="s">
        <v>111</v>
      </c>
      <c r="CI1116" s="3">
        <v>117000</v>
      </c>
    </row>
    <row r="1117" spans="1:87" x14ac:dyDescent="0.3">
      <c r="A1117" s="1">
        <v>1116</v>
      </c>
      <c r="B1117">
        <v>20</v>
      </c>
      <c r="C1117" t="s">
        <v>81</v>
      </c>
      <c r="D1117">
        <v>93</v>
      </c>
      <c r="E1117" s="1">
        <v>12085</v>
      </c>
      <c r="F1117" s="2" t="s">
        <v>82</v>
      </c>
      <c r="G1117" s="1">
        <f t="shared" si="68"/>
        <v>1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88</v>
      </c>
      <c r="N1117" t="s">
        <v>154</v>
      </c>
      <c r="O1117" t="s">
        <v>90</v>
      </c>
      <c r="P1117" t="s">
        <v>90</v>
      </c>
      <c r="Q1117" t="s">
        <v>91</v>
      </c>
      <c r="R1117" t="s">
        <v>115</v>
      </c>
      <c r="S1117">
        <v>8</v>
      </c>
      <c r="T1117">
        <v>5</v>
      </c>
      <c r="U1117" s="2">
        <v>2007</v>
      </c>
      <c r="V1117" s="2">
        <v>2007</v>
      </c>
      <c r="W1117" s="1">
        <f t="shared" si="69"/>
        <v>15</v>
      </c>
      <c r="X1117" s="1">
        <f t="shared" si="70"/>
        <v>15</v>
      </c>
      <c r="Y1117" t="s">
        <v>152</v>
      </c>
      <c r="Z1117" t="s">
        <v>94</v>
      </c>
      <c r="AA1117" t="s">
        <v>95</v>
      </c>
      <c r="AB1117" t="s">
        <v>95</v>
      </c>
      <c r="AC1117" t="s">
        <v>137</v>
      </c>
      <c r="AE1117">
        <v>328</v>
      </c>
      <c r="AF1117" t="s">
        <v>97</v>
      </c>
      <c r="AG1117" t="s">
        <v>98</v>
      </c>
      <c r="AH1117" t="s">
        <v>99</v>
      </c>
      <c r="AI1117" s="1">
        <f>VLOOKUP('Housing Data Set'!AH1117, 'Look-Up Tab'!$B$3:$C$8,2,FALSE)</f>
        <v>3</v>
      </c>
      <c r="AJ1117" t="s">
        <v>104</v>
      </c>
      <c r="AK1117" t="s">
        <v>98</v>
      </c>
      <c r="AL1117" t="s">
        <v>100</v>
      </c>
      <c r="AM1117" t="s">
        <v>101</v>
      </c>
      <c r="AN1117">
        <v>1004</v>
      </c>
      <c r="AO1117" t="s">
        <v>102</v>
      </c>
      <c r="AP1117">
        <v>0</v>
      </c>
      <c r="AQ1117">
        <v>730</v>
      </c>
      <c r="AR1117">
        <v>1734</v>
      </c>
      <c r="AS1117" t="s">
        <v>103</v>
      </c>
      <c r="AT1117" t="s">
        <v>104</v>
      </c>
      <c r="AU1117" t="s">
        <v>105</v>
      </c>
      <c r="AV1117" t="s">
        <v>106</v>
      </c>
      <c r="AW1117">
        <v>1734</v>
      </c>
      <c r="AX1117">
        <v>0</v>
      </c>
      <c r="AY1117">
        <v>0</v>
      </c>
      <c r="AZ1117">
        <v>1734</v>
      </c>
      <c r="BA1117">
        <v>1</v>
      </c>
      <c r="BB1117">
        <v>0</v>
      </c>
      <c r="BC1117">
        <v>2</v>
      </c>
      <c r="BD1117">
        <v>0</v>
      </c>
      <c r="BE1117">
        <v>3</v>
      </c>
      <c r="BF1117">
        <v>1</v>
      </c>
      <c r="BG1117" t="s">
        <v>104</v>
      </c>
      <c r="BH1117" s="1">
        <v>7</v>
      </c>
      <c r="BI1117" t="s">
        <v>107</v>
      </c>
      <c r="BJ1117" s="2">
        <v>1</v>
      </c>
      <c r="BK1117" s="1">
        <f t="shared" si="71"/>
        <v>1</v>
      </c>
      <c r="BL1117" t="s">
        <v>97</v>
      </c>
      <c r="BM1117" t="s">
        <v>108</v>
      </c>
      <c r="BN1117">
        <v>2007</v>
      </c>
      <c r="BO1117" t="s">
        <v>109</v>
      </c>
      <c r="BP1117">
        <v>3</v>
      </c>
      <c r="BQ1117">
        <v>928</v>
      </c>
      <c r="BR1117" t="s">
        <v>98</v>
      </c>
      <c r="BS1117" t="s">
        <v>98</v>
      </c>
      <c r="BT1117" t="s">
        <v>105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 t="s">
        <v>83</v>
      </c>
      <c r="CB1117" t="s">
        <v>83</v>
      </c>
      <c r="CC1117" t="s">
        <v>83</v>
      </c>
      <c r="CD1117">
        <v>0</v>
      </c>
      <c r="CE1117">
        <v>11</v>
      </c>
      <c r="CF1117">
        <v>2007</v>
      </c>
      <c r="CG1117" t="s">
        <v>158</v>
      </c>
      <c r="CH1117" t="s">
        <v>159</v>
      </c>
      <c r="CI1117" s="3">
        <v>318000</v>
      </c>
    </row>
    <row r="1118" spans="1:87" x14ac:dyDescent="0.3">
      <c r="A1118" s="1">
        <v>1117</v>
      </c>
      <c r="B1118">
        <v>80</v>
      </c>
      <c r="C1118" t="s">
        <v>81</v>
      </c>
      <c r="D1118" t="s">
        <v>83</v>
      </c>
      <c r="E1118" s="1">
        <v>7750</v>
      </c>
      <c r="F1118" s="2" t="s">
        <v>82</v>
      </c>
      <c r="G1118" s="1">
        <f t="shared" si="68"/>
        <v>1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88</v>
      </c>
      <c r="N1118" t="s">
        <v>193</v>
      </c>
      <c r="O1118" t="s">
        <v>90</v>
      </c>
      <c r="P1118" t="s">
        <v>90</v>
      </c>
      <c r="Q1118" t="s">
        <v>91</v>
      </c>
      <c r="R1118" t="s">
        <v>197</v>
      </c>
      <c r="S1118">
        <v>8</v>
      </c>
      <c r="T1118">
        <v>5</v>
      </c>
      <c r="U1118" s="2">
        <v>2002</v>
      </c>
      <c r="V1118" s="2">
        <v>2002</v>
      </c>
      <c r="W1118" s="1">
        <f t="shared" si="69"/>
        <v>20</v>
      </c>
      <c r="X1118" s="1">
        <f t="shared" si="70"/>
        <v>20</v>
      </c>
      <c r="Y1118" t="s">
        <v>152</v>
      </c>
      <c r="Z1118" t="s">
        <v>94</v>
      </c>
      <c r="AA1118" t="s">
        <v>95</v>
      </c>
      <c r="AB1118" t="s">
        <v>95</v>
      </c>
      <c r="AC1118" t="s">
        <v>117</v>
      </c>
      <c r="AE1118">
        <v>0</v>
      </c>
      <c r="AF1118" t="s">
        <v>97</v>
      </c>
      <c r="AG1118" t="s">
        <v>98</v>
      </c>
      <c r="AH1118" t="s">
        <v>99</v>
      </c>
      <c r="AI1118" s="1">
        <f>VLOOKUP('Housing Data Set'!AH1118, 'Look-Up Tab'!$B$3:$C$8,2,FALSE)</f>
        <v>3</v>
      </c>
      <c r="AJ1118" t="s">
        <v>97</v>
      </c>
      <c r="AK1118" t="s">
        <v>98</v>
      </c>
      <c r="AL1118" t="s">
        <v>100</v>
      </c>
      <c r="AM1118" t="s">
        <v>101</v>
      </c>
      <c r="AN1118">
        <v>353</v>
      </c>
      <c r="AO1118" t="s">
        <v>102</v>
      </c>
      <c r="AP1118">
        <v>0</v>
      </c>
      <c r="AQ1118">
        <v>55</v>
      </c>
      <c r="AR1118">
        <v>408</v>
      </c>
      <c r="AS1118" t="s">
        <v>103</v>
      </c>
      <c r="AT1118" t="s">
        <v>104</v>
      </c>
      <c r="AU1118" t="s">
        <v>105</v>
      </c>
      <c r="AV1118" t="s">
        <v>106</v>
      </c>
      <c r="AW1118">
        <v>779</v>
      </c>
      <c r="AX1118">
        <v>640</v>
      </c>
      <c r="AY1118">
        <v>0</v>
      </c>
      <c r="AZ1118">
        <v>1419</v>
      </c>
      <c r="BA1118">
        <v>1</v>
      </c>
      <c r="BB1118">
        <v>0</v>
      </c>
      <c r="BC1118">
        <v>2</v>
      </c>
      <c r="BD1118">
        <v>1</v>
      </c>
      <c r="BE1118">
        <v>3</v>
      </c>
      <c r="BF1118">
        <v>1</v>
      </c>
      <c r="BG1118" t="s">
        <v>97</v>
      </c>
      <c r="BH1118" s="1">
        <v>7</v>
      </c>
      <c r="BI1118" t="s">
        <v>107</v>
      </c>
      <c r="BJ1118" s="2">
        <v>1</v>
      </c>
      <c r="BK1118" s="1">
        <f t="shared" si="71"/>
        <v>1</v>
      </c>
      <c r="BL1118" t="s">
        <v>98</v>
      </c>
      <c r="BM1118" t="s">
        <v>156</v>
      </c>
      <c r="BN1118">
        <v>2002</v>
      </c>
      <c r="BO1118" t="s">
        <v>157</v>
      </c>
      <c r="BP1118">
        <v>2</v>
      </c>
      <c r="BQ1118">
        <v>527</v>
      </c>
      <c r="BR1118" t="s">
        <v>98</v>
      </c>
      <c r="BS1118" t="s">
        <v>98</v>
      </c>
      <c r="BT1118" t="s">
        <v>105</v>
      </c>
      <c r="BU1118">
        <v>120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 t="s">
        <v>83</v>
      </c>
      <c r="CB1118" t="s">
        <v>83</v>
      </c>
      <c r="CC1118" t="s">
        <v>83</v>
      </c>
      <c r="CD1118">
        <v>0</v>
      </c>
      <c r="CE1118">
        <v>3</v>
      </c>
      <c r="CF1118">
        <v>2009</v>
      </c>
      <c r="CG1118" t="s">
        <v>110</v>
      </c>
      <c r="CH1118" t="s">
        <v>111</v>
      </c>
      <c r="CI1118" s="3">
        <v>184100</v>
      </c>
    </row>
    <row r="1119" spans="1:87" x14ac:dyDescent="0.3">
      <c r="A1119" s="1">
        <v>1118</v>
      </c>
      <c r="B1119">
        <v>20</v>
      </c>
      <c r="C1119" t="s">
        <v>81</v>
      </c>
      <c r="D1119">
        <v>57</v>
      </c>
      <c r="E1119" s="1">
        <v>9764</v>
      </c>
      <c r="F1119" s="2" t="s">
        <v>82</v>
      </c>
      <c r="G1119" s="1">
        <f t="shared" si="68"/>
        <v>1</v>
      </c>
      <c r="H1119" t="s">
        <v>83</v>
      </c>
      <c r="I1119" t="s">
        <v>120</v>
      </c>
      <c r="J1119" t="s">
        <v>85</v>
      </c>
      <c r="K1119" t="s">
        <v>86</v>
      </c>
      <c r="L1119" t="s">
        <v>112</v>
      </c>
      <c r="M1119" t="s">
        <v>88</v>
      </c>
      <c r="N1119" t="s">
        <v>151</v>
      </c>
      <c r="O1119" t="s">
        <v>114</v>
      </c>
      <c r="P1119" t="s">
        <v>90</v>
      </c>
      <c r="Q1119" t="s">
        <v>91</v>
      </c>
      <c r="R1119" t="s">
        <v>115</v>
      </c>
      <c r="S1119">
        <v>5</v>
      </c>
      <c r="T1119">
        <v>7</v>
      </c>
      <c r="U1119" s="2">
        <v>1967</v>
      </c>
      <c r="V1119" s="2">
        <v>2003</v>
      </c>
      <c r="W1119" s="1">
        <f t="shared" si="69"/>
        <v>55</v>
      </c>
      <c r="X1119" s="1">
        <f t="shared" si="70"/>
        <v>19</v>
      </c>
      <c r="Y1119" t="s">
        <v>93</v>
      </c>
      <c r="Z1119" t="s">
        <v>94</v>
      </c>
      <c r="AA1119" t="s">
        <v>95</v>
      </c>
      <c r="AB1119" t="s">
        <v>95</v>
      </c>
      <c r="AC1119" t="s">
        <v>117</v>
      </c>
      <c r="AE1119">
        <v>0</v>
      </c>
      <c r="AF1119" t="s">
        <v>98</v>
      </c>
      <c r="AG1119" t="s">
        <v>98</v>
      </c>
      <c r="AH1119" t="s">
        <v>118</v>
      </c>
      <c r="AI1119" s="1">
        <f>VLOOKUP('Housing Data Set'!AH1119, 'Look-Up Tab'!$B$3:$C$8,2,FALSE)</f>
        <v>2</v>
      </c>
      <c r="AJ1119" t="s">
        <v>98</v>
      </c>
      <c r="AK1119" t="s">
        <v>98</v>
      </c>
      <c r="AL1119" t="s">
        <v>100</v>
      </c>
      <c r="AM1119" t="s">
        <v>141</v>
      </c>
      <c r="AN1119">
        <v>702</v>
      </c>
      <c r="AO1119" t="s">
        <v>102</v>
      </c>
      <c r="AP1119">
        <v>0</v>
      </c>
      <c r="AQ1119">
        <v>192</v>
      </c>
      <c r="AR1119">
        <v>894</v>
      </c>
      <c r="AS1119" t="s">
        <v>103</v>
      </c>
      <c r="AT1119" t="s">
        <v>104</v>
      </c>
      <c r="AU1119" t="s">
        <v>105</v>
      </c>
      <c r="AV1119" t="s">
        <v>106</v>
      </c>
      <c r="AW1119">
        <v>894</v>
      </c>
      <c r="AX1119">
        <v>0</v>
      </c>
      <c r="AY1119">
        <v>0</v>
      </c>
      <c r="AZ1119">
        <v>894</v>
      </c>
      <c r="BA1119">
        <v>1</v>
      </c>
      <c r="BB1119">
        <v>0</v>
      </c>
      <c r="BC1119">
        <v>1</v>
      </c>
      <c r="BD1119">
        <v>0</v>
      </c>
      <c r="BE1119">
        <v>3</v>
      </c>
      <c r="BF1119">
        <v>1</v>
      </c>
      <c r="BG1119" t="s">
        <v>97</v>
      </c>
      <c r="BH1119" s="1">
        <v>5</v>
      </c>
      <c r="BI1119" t="s">
        <v>107</v>
      </c>
      <c r="BJ1119" s="2">
        <v>0</v>
      </c>
      <c r="BK1119" s="1">
        <f t="shared" si="71"/>
        <v>0</v>
      </c>
      <c r="BL1119" t="s">
        <v>83</v>
      </c>
      <c r="BM1119" t="s">
        <v>108</v>
      </c>
      <c r="BN1119">
        <v>1967</v>
      </c>
      <c r="BO1119" t="s">
        <v>109</v>
      </c>
      <c r="BP1119">
        <v>2</v>
      </c>
      <c r="BQ1119">
        <v>450</v>
      </c>
      <c r="BR1119" t="s">
        <v>98</v>
      </c>
      <c r="BS1119" t="s">
        <v>98</v>
      </c>
      <c r="BT1119" t="s">
        <v>105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 t="s">
        <v>83</v>
      </c>
      <c r="CB1119" t="s">
        <v>83</v>
      </c>
      <c r="CC1119" t="s">
        <v>83</v>
      </c>
      <c r="CD1119">
        <v>0</v>
      </c>
      <c r="CE1119">
        <v>5</v>
      </c>
      <c r="CF1119">
        <v>2008</v>
      </c>
      <c r="CG1119" t="s">
        <v>110</v>
      </c>
      <c r="CH1119" t="s">
        <v>111</v>
      </c>
      <c r="CI1119" s="3">
        <v>130000</v>
      </c>
    </row>
    <row r="1120" spans="1:87" x14ac:dyDescent="0.3">
      <c r="A1120" s="1">
        <v>1119</v>
      </c>
      <c r="B1120">
        <v>80</v>
      </c>
      <c r="C1120" t="s">
        <v>81</v>
      </c>
      <c r="D1120">
        <v>85</v>
      </c>
      <c r="E1120" s="1">
        <v>13825</v>
      </c>
      <c r="F1120" s="2" t="s">
        <v>82</v>
      </c>
      <c r="G1120" s="1">
        <f t="shared" si="68"/>
        <v>1</v>
      </c>
      <c r="H1120" t="s">
        <v>83</v>
      </c>
      <c r="I1120" t="s">
        <v>84</v>
      </c>
      <c r="J1120" t="s">
        <v>85</v>
      </c>
      <c r="K1120" t="s">
        <v>86</v>
      </c>
      <c r="L1120" t="s">
        <v>87</v>
      </c>
      <c r="M1120" t="s">
        <v>88</v>
      </c>
      <c r="N1120" t="s">
        <v>151</v>
      </c>
      <c r="O1120" t="s">
        <v>90</v>
      </c>
      <c r="P1120" t="s">
        <v>90</v>
      </c>
      <c r="Q1120" t="s">
        <v>91</v>
      </c>
      <c r="R1120" t="s">
        <v>197</v>
      </c>
      <c r="S1120">
        <v>5</v>
      </c>
      <c r="T1120">
        <v>6</v>
      </c>
      <c r="U1120" s="2">
        <v>1958</v>
      </c>
      <c r="V1120" s="2">
        <v>1987</v>
      </c>
      <c r="W1120" s="1">
        <f t="shared" si="69"/>
        <v>64</v>
      </c>
      <c r="X1120" s="1">
        <f t="shared" si="70"/>
        <v>35</v>
      </c>
      <c r="Y1120" t="s">
        <v>93</v>
      </c>
      <c r="Z1120" t="s">
        <v>94</v>
      </c>
      <c r="AA1120" t="s">
        <v>116</v>
      </c>
      <c r="AB1120" t="s">
        <v>116</v>
      </c>
      <c r="AC1120" t="s">
        <v>117</v>
      </c>
      <c r="AE1120">
        <v>0</v>
      </c>
      <c r="AF1120" t="s">
        <v>98</v>
      </c>
      <c r="AG1120" t="s">
        <v>97</v>
      </c>
      <c r="AH1120" t="s">
        <v>118</v>
      </c>
      <c r="AI1120" s="1">
        <f>VLOOKUP('Housing Data Set'!AH1120, 'Look-Up Tab'!$B$3:$C$8,2,FALSE)</f>
        <v>2</v>
      </c>
      <c r="AJ1120" t="s">
        <v>98</v>
      </c>
      <c r="AK1120" t="s">
        <v>98</v>
      </c>
      <c r="AL1120" t="s">
        <v>100</v>
      </c>
      <c r="AM1120" t="s">
        <v>102</v>
      </c>
      <c r="AN1120">
        <v>0</v>
      </c>
      <c r="AO1120" t="s">
        <v>102</v>
      </c>
      <c r="AP1120">
        <v>0</v>
      </c>
      <c r="AQ1120">
        <v>533</v>
      </c>
      <c r="AR1120">
        <v>533</v>
      </c>
      <c r="AS1120" t="s">
        <v>103</v>
      </c>
      <c r="AT1120" t="s">
        <v>98</v>
      </c>
      <c r="AU1120" t="s">
        <v>105</v>
      </c>
      <c r="AV1120" t="s">
        <v>106</v>
      </c>
      <c r="AW1120">
        <v>1021</v>
      </c>
      <c r="AX1120">
        <v>580</v>
      </c>
      <c r="AY1120">
        <v>0</v>
      </c>
      <c r="AZ1120">
        <v>1601</v>
      </c>
      <c r="BA1120">
        <v>0</v>
      </c>
      <c r="BB1120">
        <v>1</v>
      </c>
      <c r="BC1120">
        <v>1</v>
      </c>
      <c r="BD1120">
        <v>0</v>
      </c>
      <c r="BE1120">
        <v>3</v>
      </c>
      <c r="BF1120">
        <v>1</v>
      </c>
      <c r="BG1120" t="s">
        <v>98</v>
      </c>
      <c r="BH1120" s="1">
        <v>6</v>
      </c>
      <c r="BI1120" t="s">
        <v>224</v>
      </c>
      <c r="BJ1120" s="2">
        <v>0</v>
      </c>
      <c r="BK1120" s="1">
        <f t="shared" si="71"/>
        <v>0</v>
      </c>
      <c r="BL1120" t="s">
        <v>83</v>
      </c>
      <c r="BM1120" t="s">
        <v>156</v>
      </c>
      <c r="BN1120">
        <v>1958</v>
      </c>
      <c r="BO1120" t="s">
        <v>109</v>
      </c>
      <c r="BP1120">
        <v>1</v>
      </c>
      <c r="BQ1120">
        <v>300</v>
      </c>
      <c r="BR1120" t="s">
        <v>98</v>
      </c>
      <c r="BS1120" t="s">
        <v>98</v>
      </c>
      <c r="BT1120" t="s">
        <v>105</v>
      </c>
      <c r="BU1120">
        <v>280</v>
      </c>
      <c r="BV1120">
        <v>34</v>
      </c>
      <c r="BW1120">
        <v>0</v>
      </c>
      <c r="BX1120">
        <v>0</v>
      </c>
      <c r="BY1120">
        <v>0</v>
      </c>
      <c r="BZ1120">
        <v>0</v>
      </c>
      <c r="CA1120" t="s">
        <v>83</v>
      </c>
      <c r="CB1120" t="s">
        <v>83</v>
      </c>
      <c r="CC1120" t="s">
        <v>83</v>
      </c>
      <c r="CD1120">
        <v>0</v>
      </c>
      <c r="CE1120">
        <v>12</v>
      </c>
      <c r="CF1120">
        <v>2008</v>
      </c>
      <c r="CG1120" t="s">
        <v>110</v>
      </c>
      <c r="CH1120" t="s">
        <v>111</v>
      </c>
      <c r="CI1120" s="3">
        <v>140000</v>
      </c>
    </row>
    <row r="1121" spans="1:87" x14ac:dyDescent="0.3">
      <c r="A1121" s="1">
        <v>1120</v>
      </c>
      <c r="B1121">
        <v>20</v>
      </c>
      <c r="C1121" t="s">
        <v>81</v>
      </c>
      <c r="D1121">
        <v>70</v>
      </c>
      <c r="E1121" s="1">
        <v>7560</v>
      </c>
      <c r="F1121" s="2" t="s">
        <v>82</v>
      </c>
      <c r="G1121" s="1">
        <f t="shared" si="68"/>
        <v>1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88</v>
      </c>
      <c r="N1121" t="s">
        <v>162</v>
      </c>
      <c r="O1121" t="s">
        <v>90</v>
      </c>
      <c r="P1121" t="s">
        <v>90</v>
      </c>
      <c r="Q1121" t="s">
        <v>91</v>
      </c>
      <c r="R1121" t="s">
        <v>115</v>
      </c>
      <c r="S1121">
        <v>5</v>
      </c>
      <c r="T1121">
        <v>5</v>
      </c>
      <c r="U1121" s="2">
        <v>1959</v>
      </c>
      <c r="V1121" s="2">
        <v>1959</v>
      </c>
      <c r="W1121" s="1">
        <f t="shared" si="69"/>
        <v>63</v>
      </c>
      <c r="X1121" s="1">
        <f t="shared" si="70"/>
        <v>63</v>
      </c>
      <c r="Y1121" t="s">
        <v>93</v>
      </c>
      <c r="Z1121" t="s">
        <v>94</v>
      </c>
      <c r="AA1121" t="s">
        <v>96</v>
      </c>
      <c r="AB1121" t="s">
        <v>124</v>
      </c>
      <c r="AC1121" t="s">
        <v>117</v>
      </c>
      <c r="AE1121">
        <v>0</v>
      </c>
      <c r="AF1121" t="s">
        <v>98</v>
      </c>
      <c r="AG1121" t="s">
        <v>98</v>
      </c>
      <c r="AH1121" t="s">
        <v>118</v>
      </c>
      <c r="AI1121" s="1">
        <f>VLOOKUP('Housing Data Set'!AH1121, 'Look-Up Tab'!$B$3:$C$8,2,FALSE)</f>
        <v>2</v>
      </c>
      <c r="AJ1121" t="s">
        <v>98</v>
      </c>
      <c r="AK1121" t="s">
        <v>98</v>
      </c>
      <c r="AL1121" t="s">
        <v>100</v>
      </c>
      <c r="AM1121" t="s">
        <v>172</v>
      </c>
      <c r="AN1121">
        <v>369</v>
      </c>
      <c r="AO1121" t="s">
        <v>102</v>
      </c>
      <c r="AP1121">
        <v>0</v>
      </c>
      <c r="AQ1121">
        <v>671</v>
      </c>
      <c r="AR1121">
        <v>1040</v>
      </c>
      <c r="AS1121" t="s">
        <v>103</v>
      </c>
      <c r="AT1121" t="s">
        <v>98</v>
      </c>
      <c r="AU1121" t="s">
        <v>105</v>
      </c>
      <c r="AV1121" t="s">
        <v>164</v>
      </c>
      <c r="AW1121">
        <v>1040</v>
      </c>
      <c r="AX1121">
        <v>0</v>
      </c>
      <c r="AY1121">
        <v>0</v>
      </c>
      <c r="AZ1121">
        <v>1040</v>
      </c>
      <c r="BA1121">
        <v>0</v>
      </c>
      <c r="BB1121">
        <v>0</v>
      </c>
      <c r="BC1121">
        <v>1</v>
      </c>
      <c r="BD1121">
        <v>0</v>
      </c>
      <c r="BE1121">
        <v>3</v>
      </c>
      <c r="BF1121">
        <v>1</v>
      </c>
      <c r="BG1121" t="s">
        <v>98</v>
      </c>
      <c r="BH1121" s="1">
        <v>6</v>
      </c>
      <c r="BI1121" t="s">
        <v>107</v>
      </c>
      <c r="BJ1121" s="2">
        <v>0</v>
      </c>
      <c r="BK1121" s="1">
        <f t="shared" si="71"/>
        <v>0</v>
      </c>
      <c r="BL1121" t="s">
        <v>83</v>
      </c>
      <c r="BM1121" t="s">
        <v>108</v>
      </c>
      <c r="BN1121">
        <v>1959</v>
      </c>
      <c r="BO1121" t="s">
        <v>109</v>
      </c>
      <c r="BP1121">
        <v>1</v>
      </c>
      <c r="BQ1121">
        <v>286</v>
      </c>
      <c r="BR1121" t="s">
        <v>98</v>
      </c>
      <c r="BS1121" t="s">
        <v>98</v>
      </c>
      <c r="BT1121" t="s">
        <v>105</v>
      </c>
      <c r="BU1121">
        <v>140</v>
      </c>
      <c r="BV1121">
        <v>0</v>
      </c>
      <c r="BW1121">
        <v>252</v>
      </c>
      <c r="BX1121">
        <v>0</v>
      </c>
      <c r="BY1121">
        <v>0</v>
      </c>
      <c r="BZ1121">
        <v>0</v>
      </c>
      <c r="CA1121" t="s">
        <v>83</v>
      </c>
      <c r="CB1121" t="s">
        <v>163</v>
      </c>
      <c r="CC1121" t="s">
        <v>83</v>
      </c>
      <c r="CD1121">
        <v>0</v>
      </c>
      <c r="CE1121">
        <v>7</v>
      </c>
      <c r="CF1121">
        <v>2006</v>
      </c>
      <c r="CG1121" t="s">
        <v>110</v>
      </c>
      <c r="CH1121" t="s">
        <v>111</v>
      </c>
      <c r="CI1121" s="3">
        <v>133700</v>
      </c>
    </row>
    <row r="1122" spans="1:87" x14ac:dyDescent="0.3">
      <c r="A1122" s="1">
        <v>1121</v>
      </c>
      <c r="B1122">
        <v>30</v>
      </c>
      <c r="C1122" t="s">
        <v>142</v>
      </c>
      <c r="D1122">
        <v>59</v>
      </c>
      <c r="E1122" s="1">
        <v>8263</v>
      </c>
      <c r="F1122" s="2" t="s">
        <v>82</v>
      </c>
      <c r="G1122" s="1">
        <f t="shared" si="68"/>
        <v>1</v>
      </c>
      <c r="H1122" t="s">
        <v>83</v>
      </c>
      <c r="I1122" t="s">
        <v>84</v>
      </c>
      <c r="J1122" t="s">
        <v>175</v>
      </c>
      <c r="K1122" t="s">
        <v>86</v>
      </c>
      <c r="L1122" t="s">
        <v>87</v>
      </c>
      <c r="M1122" t="s">
        <v>194</v>
      </c>
      <c r="N1122" t="s">
        <v>176</v>
      </c>
      <c r="O1122" t="s">
        <v>90</v>
      </c>
      <c r="P1122" t="s">
        <v>90</v>
      </c>
      <c r="Q1122" t="s">
        <v>91</v>
      </c>
      <c r="R1122" t="s">
        <v>115</v>
      </c>
      <c r="S1122">
        <v>6</v>
      </c>
      <c r="T1122">
        <v>5</v>
      </c>
      <c r="U1122" s="2">
        <v>1920</v>
      </c>
      <c r="V1122" s="2">
        <v>1950</v>
      </c>
      <c r="W1122" s="1">
        <f t="shared" si="69"/>
        <v>102</v>
      </c>
      <c r="X1122" s="1">
        <f t="shared" si="70"/>
        <v>72</v>
      </c>
      <c r="Y1122" t="s">
        <v>93</v>
      </c>
      <c r="Z1122" t="s">
        <v>94</v>
      </c>
      <c r="AA1122" t="s">
        <v>96</v>
      </c>
      <c r="AB1122" t="s">
        <v>96</v>
      </c>
      <c r="AC1122" t="s">
        <v>117</v>
      </c>
      <c r="AE1122">
        <v>0</v>
      </c>
      <c r="AF1122" t="s">
        <v>98</v>
      </c>
      <c r="AG1122" t="s">
        <v>98</v>
      </c>
      <c r="AH1122" t="s">
        <v>126</v>
      </c>
      <c r="AI1122" s="1">
        <f>VLOOKUP('Housing Data Set'!AH1122, 'Look-Up Tab'!$B$3:$C$8,2,FALSE)</f>
        <v>1</v>
      </c>
      <c r="AJ1122" t="s">
        <v>98</v>
      </c>
      <c r="AK1122" t="s">
        <v>98</v>
      </c>
      <c r="AL1122" t="s">
        <v>100</v>
      </c>
      <c r="AM1122" t="s">
        <v>102</v>
      </c>
      <c r="AN1122">
        <v>0</v>
      </c>
      <c r="AO1122" t="s">
        <v>102</v>
      </c>
      <c r="AP1122">
        <v>0</v>
      </c>
      <c r="AQ1122">
        <v>1012</v>
      </c>
      <c r="AR1122">
        <v>1012</v>
      </c>
      <c r="AS1122" t="s">
        <v>103</v>
      </c>
      <c r="AT1122" t="s">
        <v>98</v>
      </c>
      <c r="AU1122" t="s">
        <v>105</v>
      </c>
      <c r="AV1122" t="s">
        <v>164</v>
      </c>
      <c r="AW1122">
        <v>1012</v>
      </c>
      <c r="AX1122">
        <v>0</v>
      </c>
      <c r="AY1122">
        <v>0</v>
      </c>
      <c r="AZ1122">
        <v>1012</v>
      </c>
      <c r="BA1122">
        <v>0</v>
      </c>
      <c r="BB1122">
        <v>0</v>
      </c>
      <c r="BC1122">
        <v>1</v>
      </c>
      <c r="BD1122">
        <v>0</v>
      </c>
      <c r="BE1122">
        <v>2</v>
      </c>
      <c r="BF1122">
        <v>1</v>
      </c>
      <c r="BG1122" t="s">
        <v>98</v>
      </c>
      <c r="BH1122" s="1">
        <v>6</v>
      </c>
      <c r="BI1122" t="s">
        <v>107</v>
      </c>
      <c r="BJ1122" s="2">
        <v>1</v>
      </c>
      <c r="BK1122" s="1">
        <f t="shared" si="71"/>
        <v>1</v>
      </c>
      <c r="BL1122" t="s">
        <v>97</v>
      </c>
      <c r="BM1122" t="s">
        <v>127</v>
      </c>
      <c r="BN1122">
        <v>1920</v>
      </c>
      <c r="BO1122" t="s">
        <v>102</v>
      </c>
      <c r="BP1122">
        <v>1</v>
      </c>
      <c r="BQ1122">
        <v>308</v>
      </c>
      <c r="BR1122" t="s">
        <v>98</v>
      </c>
      <c r="BS1122" t="s">
        <v>98</v>
      </c>
      <c r="BT1122" t="s">
        <v>105</v>
      </c>
      <c r="BU1122">
        <v>0</v>
      </c>
      <c r="BV1122">
        <v>22</v>
      </c>
      <c r="BW1122">
        <v>112</v>
      </c>
      <c r="BX1122">
        <v>0</v>
      </c>
      <c r="BY1122">
        <v>0</v>
      </c>
      <c r="BZ1122">
        <v>0</v>
      </c>
      <c r="CA1122" t="s">
        <v>83</v>
      </c>
      <c r="CB1122" t="s">
        <v>134</v>
      </c>
      <c r="CC1122" t="s">
        <v>83</v>
      </c>
      <c r="CD1122">
        <v>0</v>
      </c>
      <c r="CE1122">
        <v>5</v>
      </c>
      <c r="CF1122">
        <v>2007</v>
      </c>
      <c r="CG1122" t="s">
        <v>110</v>
      </c>
      <c r="CH1122" t="s">
        <v>111</v>
      </c>
      <c r="CI1122" s="3">
        <v>118400</v>
      </c>
    </row>
    <row r="1123" spans="1:87" x14ac:dyDescent="0.3">
      <c r="A1123" s="1">
        <v>1122</v>
      </c>
      <c r="B1123">
        <v>20</v>
      </c>
      <c r="C1123" t="s">
        <v>81</v>
      </c>
      <c r="D1123">
        <v>84</v>
      </c>
      <c r="E1123" s="1">
        <v>10084</v>
      </c>
      <c r="F1123" s="2" t="s">
        <v>82</v>
      </c>
      <c r="G1123" s="1">
        <f t="shared" si="68"/>
        <v>1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88</v>
      </c>
      <c r="N1123" t="s">
        <v>89</v>
      </c>
      <c r="O1123" t="s">
        <v>90</v>
      </c>
      <c r="P1123" t="s">
        <v>90</v>
      </c>
      <c r="Q1123" t="s">
        <v>91</v>
      </c>
      <c r="R1123" t="s">
        <v>115</v>
      </c>
      <c r="S1123">
        <v>7</v>
      </c>
      <c r="T1123">
        <v>5</v>
      </c>
      <c r="U1123" s="2">
        <v>2005</v>
      </c>
      <c r="V1123" s="2">
        <v>2006</v>
      </c>
      <c r="W1123" s="1">
        <f t="shared" si="69"/>
        <v>17</v>
      </c>
      <c r="X1123" s="1">
        <f t="shared" si="70"/>
        <v>16</v>
      </c>
      <c r="Y1123" t="s">
        <v>93</v>
      </c>
      <c r="Z1123" t="s">
        <v>94</v>
      </c>
      <c r="AA1123" t="s">
        <v>95</v>
      </c>
      <c r="AB1123" t="s">
        <v>95</v>
      </c>
      <c r="AC1123" t="s">
        <v>96</v>
      </c>
      <c r="AE1123">
        <v>196</v>
      </c>
      <c r="AF1123" t="s">
        <v>97</v>
      </c>
      <c r="AG1123" t="s">
        <v>98</v>
      </c>
      <c r="AH1123" t="s">
        <v>99</v>
      </c>
      <c r="AI1123" s="1">
        <f>VLOOKUP('Housing Data Set'!AH1123, 'Look-Up Tab'!$B$3:$C$8,2,FALSE)</f>
        <v>3</v>
      </c>
      <c r="AJ1123" t="s">
        <v>97</v>
      </c>
      <c r="AK1123" t="s">
        <v>98</v>
      </c>
      <c r="AL1123" t="s">
        <v>130</v>
      </c>
      <c r="AM1123" t="s">
        <v>101</v>
      </c>
      <c r="AN1123">
        <v>24</v>
      </c>
      <c r="AO1123" t="s">
        <v>102</v>
      </c>
      <c r="AP1123">
        <v>0</v>
      </c>
      <c r="AQ1123">
        <v>1528</v>
      </c>
      <c r="AR1123">
        <v>1552</v>
      </c>
      <c r="AS1123" t="s">
        <v>103</v>
      </c>
      <c r="AT1123" t="s">
        <v>104</v>
      </c>
      <c r="AU1123" t="s">
        <v>105</v>
      </c>
      <c r="AV1123" t="s">
        <v>106</v>
      </c>
      <c r="AW1123">
        <v>1552</v>
      </c>
      <c r="AX1123">
        <v>0</v>
      </c>
      <c r="AY1123">
        <v>0</v>
      </c>
      <c r="AZ1123">
        <v>1552</v>
      </c>
      <c r="BA1123">
        <v>0</v>
      </c>
      <c r="BB1123">
        <v>0</v>
      </c>
      <c r="BC1123">
        <v>2</v>
      </c>
      <c r="BD1123">
        <v>0</v>
      </c>
      <c r="BE1123">
        <v>3</v>
      </c>
      <c r="BF1123">
        <v>1</v>
      </c>
      <c r="BG1123" t="s">
        <v>97</v>
      </c>
      <c r="BH1123" s="1">
        <v>7</v>
      </c>
      <c r="BI1123" t="s">
        <v>107</v>
      </c>
      <c r="BJ1123" s="2">
        <v>0</v>
      </c>
      <c r="BK1123" s="1">
        <f t="shared" si="71"/>
        <v>0</v>
      </c>
      <c r="BL1123" t="s">
        <v>83</v>
      </c>
      <c r="BM1123" t="s">
        <v>108</v>
      </c>
      <c r="BN1123">
        <v>2005</v>
      </c>
      <c r="BO1123" t="s">
        <v>109</v>
      </c>
      <c r="BP1123">
        <v>3</v>
      </c>
      <c r="BQ1123">
        <v>782</v>
      </c>
      <c r="BR1123" t="s">
        <v>98</v>
      </c>
      <c r="BS1123" t="s">
        <v>98</v>
      </c>
      <c r="BT1123" t="s">
        <v>105</v>
      </c>
      <c r="BU1123">
        <v>144</v>
      </c>
      <c r="BV1123">
        <v>20</v>
      </c>
      <c r="BW1123">
        <v>0</v>
      </c>
      <c r="BX1123">
        <v>0</v>
      </c>
      <c r="BY1123">
        <v>0</v>
      </c>
      <c r="BZ1123">
        <v>0</v>
      </c>
      <c r="CA1123" t="s">
        <v>83</v>
      </c>
      <c r="CB1123" t="s">
        <v>83</v>
      </c>
      <c r="CC1123" t="s">
        <v>83</v>
      </c>
      <c r="CD1123">
        <v>0</v>
      </c>
      <c r="CE1123">
        <v>7</v>
      </c>
      <c r="CF1123">
        <v>2006</v>
      </c>
      <c r="CG1123" t="s">
        <v>158</v>
      </c>
      <c r="CH1123" t="s">
        <v>159</v>
      </c>
      <c r="CI1123" s="3">
        <v>212900</v>
      </c>
    </row>
    <row r="1124" spans="1:87" x14ac:dyDescent="0.3">
      <c r="A1124" s="1">
        <v>1123</v>
      </c>
      <c r="B1124">
        <v>20</v>
      </c>
      <c r="C1124" t="s">
        <v>81</v>
      </c>
      <c r="D1124" t="s">
        <v>83</v>
      </c>
      <c r="E1124" s="1">
        <v>8926</v>
      </c>
      <c r="F1124" s="2" t="s">
        <v>82</v>
      </c>
      <c r="G1124" s="1">
        <f t="shared" si="68"/>
        <v>1</v>
      </c>
      <c r="H1124" t="s">
        <v>83</v>
      </c>
      <c r="I1124" t="s">
        <v>120</v>
      </c>
      <c r="J1124" t="s">
        <v>85</v>
      </c>
      <c r="K1124" t="s">
        <v>86</v>
      </c>
      <c r="L1124" t="s">
        <v>122</v>
      </c>
      <c r="M1124" t="s">
        <v>88</v>
      </c>
      <c r="N1124" t="s">
        <v>185</v>
      </c>
      <c r="O1124" t="s">
        <v>90</v>
      </c>
      <c r="P1124" t="s">
        <v>90</v>
      </c>
      <c r="Q1124" t="s">
        <v>91</v>
      </c>
      <c r="R1124" t="s">
        <v>115</v>
      </c>
      <c r="S1124">
        <v>4</v>
      </c>
      <c r="T1124">
        <v>3</v>
      </c>
      <c r="U1124" s="2">
        <v>1956</v>
      </c>
      <c r="V1124" s="2">
        <v>1956</v>
      </c>
      <c r="W1124" s="1">
        <f t="shared" si="69"/>
        <v>66</v>
      </c>
      <c r="X1124" s="1">
        <f t="shared" si="70"/>
        <v>66</v>
      </c>
      <c r="Y1124" t="s">
        <v>93</v>
      </c>
      <c r="Z1124" t="s">
        <v>94</v>
      </c>
      <c r="AA1124" t="s">
        <v>186</v>
      </c>
      <c r="AB1124" t="s">
        <v>186</v>
      </c>
      <c r="AC1124" t="s">
        <v>117</v>
      </c>
      <c r="AE1124">
        <v>0</v>
      </c>
      <c r="AF1124" t="s">
        <v>98</v>
      </c>
      <c r="AG1124" t="s">
        <v>98</v>
      </c>
      <c r="AH1124" t="s">
        <v>118</v>
      </c>
      <c r="AI1124" s="1">
        <f>VLOOKUP('Housing Data Set'!AH1124, 'Look-Up Tab'!$B$3:$C$8,2,FALSE)</f>
        <v>2</v>
      </c>
      <c r="AJ1124" t="s">
        <v>98</v>
      </c>
      <c r="AK1124" t="s">
        <v>98</v>
      </c>
      <c r="AL1124" t="s">
        <v>100</v>
      </c>
      <c r="AM1124" t="s">
        <v>102</v>
      </c>
      <c r="AN1124">
        <v>0</v>
      </c>
      <c r="AO1124" t="s">
        <v>102</v>
      </c>
      <c r="AP1124">
        <v>0</v>
      </c>
      <c r="AQ1124">
        <v>672</v>
      </c>
      <c r="AR1124">
        <v>672</v>
      </c>
      <c r="AS1124" t="s">
        <v>103</v>
      </c>
      <c r="AT1124" t="s">
        <v>104</v>
      </c>
      <c r="AU1124" t="s">
        <v>105</v>
      </c>
      <c r="AV1124" t="s">
        <v>164</v>
      </c>
      <c r="AW1124">
        <v>960</v>
      </c>
      <c r="AX1124">
        <v>0</v>
      </c>
      <c r="AY1124">
        <v>0</v>
      </c>
      <c r="AZ1124">
        <v>960</v>
      </c>
      <c r="BA1124">
        <v>0</v>
      </c>
      <c r="BB1124">
        <v>0</v>
      </c>
      <c r="BC1124">
        <v>1</v>
      </c>
      <c r="BD1124">
        <v>0</v>
      </c>
      <c r="BE1124">
        <v>3</v>
      </c>
      <c r="BF1124">
        <v>1</v>
      </c>
      <c r="BG1124" t="s">
        <v>98</v>
      </c>
      <c r="BH1124" s="1">
        <v>5</v>
      </c>
      <c r="BI1124" t="s">
        <v>107</v>
      </c>
      <c r="BJ1124" s="2">
        <v>0</v>
      </c>
      <c r="BK1124" s="1">
        <f t="shared" si="71"/>
        <v>0</v>
      </c>
      <c r="BL1124" t="s">
        <v>83</v>
      </c>
      <c r="BM1124" t="s">
        <v>209</v>
      </c>
      <c r="BN1124">
        <v>1956</v>
      </c>
      <c r="BO1124" t="s">
        <v>102</v>
      </c>
      <c r="BP1124">
        <v>1</v>
      </c>
      <c r="BQ1124">
        <v>288</v>
      </c>
      <c r="BR1124" t="s">
        <v>98</v>
      </c>
      <c r="BS1124" t="s">
        <v>98</v>
      </c>
      <c r="BT1124" t="s">
        <v>105</v>
      </c>
      <c r="BU1124">
        <v>64</v>
      </c>
      <c r="BV1124">
        <v>0</v>
      </c>
      <c r="BW1124">
        <v>0</v>
      </c>
      <c r="BX1124">
        <v>0</v>
      </c>
      <c r="BY1124">
        <v>160</v>
      </c>
      <c r="BZ1124">
        <v>0</v>
      </c>
      <c r="CA1124" t="s">
        <v>83</v>
      </c>
      <c r="CB1124" t="s">
        <v>134</v>
      </c>
      <c r="CC1124" t="s">
        <v>83</v>
      </c>
      <c r="CD1124">
        <v>0</v>
      </c>
      <c r="CE1124">
        <v>10</v>
      </c>
      <c r="CF1124">
        <v>2009</v>
      </c>
      <c r="CG1124" t="s">
        <v>173</v>
      </c>
      <c r="CH1124" t="s">
        <v>128</v>
      </c>
      <c r="CI1124" s="3">
        <v>112000</v>
      </c>
    </row>
    <row r="1125" spans="1:87" x14ac:dyDescent="0.3">
      <c r="A1125" s="1">
        <v>1124</v>
      </c>
      <c r="B1125">
        <v>20</v>
      </c>
      <c r="C1125" t="s">
        <v>81</v>
      </c>
      <c r="D1125">
        <v>50</v>
      </c>
      <c r="E1125" s="1">
        <v>9405</v>
      </c>
      <c r="F1125" s="2" t="s">
        <v>82</v>
      </c>
      <c r="G1125" s="1">
        <f t="shared" si="68"/>
        <v>1</v>
      </c>
      <c r="H1125" t="s">
        <v>83</v>
      </c>
      <c r="I1125" t="s">
        <v>84</v>
      </c>
      <c r="J1125" t="s">
        <v>85</v>
      </c>
      <c r="K1125" t="s">
        <v>86</v>
      </c>
      <c r="L1125" t="s">
        <v>87</v>
      </c>
      <c r="M1125" t="s">
        <v>88</v>
      </c>
      <c r="N1125" t="s">
        <v>185</v>
      </c>
      <c r="O1125" t="s">
        <v>90</v>
      </c>
      <c r="P1125" t="s">
        <v>90</v>
      </c>
      <c r="Q1125" t="s">
        <v>91</v>
      </c>
      <c r="R1125" t="s">
        <v>115</v>
      </c>
      <c r="S1125">
        <v>5</v>
      </c>
      <c r="T1125">
        <v>9</v>
      </c>
      <c r="U1125" s="2">
        <v>1947</v>
      </c>
      <c r="V1125" s="2">
        <v>2008</v>
      </c>
      <c r="W1125" s="1">
        <f t="shared" si="69"/>
        <v>75</v>
      </c>
      <c r="X1125" s="1">
        <f t="shared" si="70"/>
        <v>14</v>
      </c>
      <c r="Y1125" t="s">
        <v>152</v>
      </c>
      <c r="Z1125" t="s">
        <v>94</v>
      </c>
      <c r="AA1125" t="s">
        <v>95</v>
      </c>
      <c r="AB1125" t="s">
        <v>95</v>
      </c>
      <c r="AC1125" t="s">
        <v>117</v>
      </c>
      <c r="AE1125">
        <v>0</v>
      </c>
      <c r="AF1125" t="s">
        <v>98</v>
      </c>
      <c r="AG1125" t="s">
        <v>104</v>
      </c>
      <c r="AH1125" t="s">
        <v>118</v>
      </c>
      <c r="AI1125" s="1">
        <f>VLOOKUP('Housing Data Set'!AH1125, 'Look-Up Tab'!$B$3:$C$8,2,FALSE)</f>
        <v>2</v>
      </c>
      <c r="AJ1125" t="s">
        <v>98</v>
      </c>
      <c r="AK1125" t="s">
        <v>98</v>
      </c>
      <c r="AL1125" t="s">
        <v>100</v>
      </c>
      <c r="AM1125" t="s">
        <v>102</v>
      </c>
      <c r="AN1125">
        <v>0</v>
      </c>
      <c r="AO1125" t="s">
        <v>102</v>
      </c>
      <c r="AP1125">
        <v>0</v>
      </c>
      <c r="AQ1125">
        <v>698</v>
      </c>
      <c r="AR1125">
        <v>698</v>
      </c>
      <c r="AS1125" t="s">
        <v>103</v>
      </c>
      <c r="AT1125" t="s">
        <v>104</v>
      </c>
      <c r="AU1125" t="s">
        <v>105</v>
      </c>
      <c r="AV1125" t="s">
        <v>106</v>
      </c>
      <c r="AW1125">
        <v>698</v>
      </c>
      <c r="AX1125">
        <v>0</v>
      </c>
      <c r="AY1125">
        <v>0</v>
      </c>
      <c r="AZ1125">
        <v>698</v>
      </c>
      <c r="BA1125">
        <v>0</v>
      </c>
      <c r="BB1125">
        <v>1</v>
      </c>
      <c r="BC1125">
        <v>1</v>
      </c>
      <c r="BD1125">
        <v>0</v>
      </c>
      <c r="BE1125">
        <v>2</v>
      </c>
      <c r="BF1125">
        <v>1</v>
      </c>
      <c r="BG1125" t="s">
        <v>98</v>
      </c>
      <c r="BH1125" s="1">
        <v>4</v>
      </c>
      <c r="BI1125" t="s">
        <v>107</v>
      </c>
      <c r="BJ1125" s="2">
        <v>0</v>
      </c>
      <c r="BK1125" s="1">
        <f t="shared" si="71"/>
        <v>0</v>
      </c>
      <c r="BL1125" t="s">
        <v>83</v>
      </c>
      <c r="BM1125" t="s">
        <v>83</v>
      </c>
      <c r="BN1125" t="s">
        <v>83</v>
      </c>
      <c r="BO1125" t="s">
        <v>83</v>
      </c>
      <c r="BP1125">
        <v>0</v>
      </c>
      <c r="BQ1125">
        <v>0</v>
      </c>
      <c r="BR1125" t="s">
        <v>83</v>
      </c>
      <c r="BS1125" t="s">
        <v>83</v>
      </c>
      <c r="BT1125" t="s">
        <v>105</v>
      </c>
      <c r="BU1125">
        <v>0</v>
      </c>
      <c r="BV1125">
        <v>200</v>
      </c>
      <c r="BW1125">
        <v>0</v>
      </c>
      <c r="BX1125">
        <v>0</v>
      </c>
      <c r="BY1125">
        <v>0</v>
      </c>
      <c r="BZ1125">
        <v>0</v>
      </c>
      <c r="CA1125" t="s">
        <v>83</v>
      </c>
      <c r="CB1125" t="s">
        <v>83</v>
      </c>
      <c r="CC1125" t="s">
        <v>83</v>
      </c>
      <c r="CD1125">
        <v>0</v>
      </c>
      <c r="CE1125">
        <v>6</v>
      </c>
      <c r="CF1125">
        <v>2009</v>
      </c>
      <c r="CG1125" t="s">
        <v>110</v>
      </c>
      <c r="CH1125" t="s">
        <v>111</v>
      </c>
      <c r="CI1125" s="3">
        <v>118000</v>
      </c>
    </row>
    <row r="1126" spans="1:87" x14ac:dyDescent="0.3">
      <c r="A1126" s="1">
        <v>1125</v>
      </c>
      <c r="B1126">
        <v>80</v>
      </c>
      <c r="C1126" t="s">
        <v>81</v>
      </c>
      <c r="D1126" t="s">
        <v>83</v>
      </c>
      <c r="E1126" s="1">
        <v>9125</v>
      </c>
      <c r="F1126" s="2" t="s">
        <v>82</v>
      </c>
      <c r="G1126" s="1">
        <f t="shared" si="68"/>
        <v>1</v>
      </c>
      <c r="H1126" t="s">
        <v>83</v>
      </c>
      <c r="I1126" t="s">
        <v>120</v>
      </c>
      <c r="J1126" t="s">
        <v>85</v>
      </c>
      <c r="K1126" t="s">
        <v>86</v>
      </c>
      <c r="L1126" t="s">
        <v>87</v>
      </c>
      <c r="M1126" t="s">
        <v>88</v>
      </c>
      <c r="N1126" t="s">
        <v>193</v>
      </c>
      <c r="O1126" t="s">
        <v>90</v>
      </c>
      <c r="P1126" t="s">
        <v>90</v>
      </c>
      <c r="Q1126" t="s">
        <v>91</v>
      </c>
      <c r="R1126" t="s">
        <v>197</v>
      </c>
      <c r="S1126">
        <v>7</v>
      </c>
      <c r="T1126">
        <v>5</v>
      </c>
      <c r="U1126" s="2">
        <v>1992</v>
      </c>
      <c r="V1126" s="2">
        <v>1992</v>
      </c>
      <c r="W1126" s="1">
        <f t="shared" si="69"/>
        <v>30</v>
      </c>
      <c r="X1126" s="1">
        <f t="shared" si="70"/>
        <v>30</v>
      </c>
      <c r="Y1126" t="s">
        <v>93</v>
      </c>
      <c r="Z1126" t="s">
        <v>94</v>
      </c>
      <c r="AA1126" t="s">
        <v>140</v>
      </c>
      <c r="AB1126" t="s">
        <v>140</v>
      </c>
      <c r="AC1126" t="s">
        <v>96</v>
      </c>
      <c r="AE1126">
        <v>170</v>
      </c>
      <c r="AF1126" t="s">
        <v>98</v>
      </c>
      <c r="AG1126" t="s">
        <v>98</v>
      </c>
      <c r="AH1126" t="s">
        <v>99</v>
      </c>
      <c r="AI1126" s="1">
        <f>VLOOKUP('Housing Data Set'!AH1126, 'Look-Up Tab'!$B$3:$C$8,2,FALSE)</f>
        <v>3</v>
      </c>
      <c r="AJ1126" t="s">
        <v>97</v>
      </c>
      <c r="AK1126" t="s">
        <v>98</v>
      </c>
      <c r="AL1126" t="s">
        <v>100</v>
      </c>
      <c r="AM1126" t="s">
        <v>102</v>
      </c>
      <c r="AN1126">
        <v>0</v>
      </c>
      <c r="AO1126" t="s">
        <v>102</v>
      </c>
      <c r="AP1126">
        <v>0</v>
      </c>
      <c r="AQ1126">
        <v>384</v>
      </c>
      <c r="AR1126">
        <v>384</v>
      </c>
      <c r="AS1126" t="s">
        <v>103</v>
      </c>
      <c r="AT1126" t="s">
        <v>97</v>
      </c>
      <c r="AU1126" t="s">
        <v>105</v>
      </c>
      <c r="AV1126" t="s">
        <v>106</v>
      </c>
      <c r="AW1126">
        <v>812</v>
      </c>
      <c r="AX1126">
        <v>670</v>
      </c>
      <c r="AY1126">
        <v>0</v>
      </c>
      <c r="AZ1126">
        <v>1482</v>
      </c>
      <c r="BA1126">
        <v>0</v>
      </c>
      <c r="BB1126">
        <v>0</v>
      </c>
      <c r="BC1126">
        <v>2</v>
      </c>
      <c r="BD1126">
        <v>1</v>
      </c>
      <c r="BE1126">
        <v>3</v>
      </c>
      <c r="BF1126">
        <v>1</v>
      </c>
      <c r="BG1126" t="s">
        <v>97</v>
      </c>
      <c r="BH1126" s="1">
        <v>7</v>
      </c>
      <c r="BI1126" t="s">
        <v>107</v>
      </c>
      <c r="BJ1126" s="2">
        <v>1</v>
      </c>
      <c r="BK1126" s="1">
        <f t="shared" si="71"/>
        <v>1</v>
      </c>
      <c r="BL1126" t="s">
        <v>98</v>
      </c>
      <c r="BM1126" t="s">
        <v>108</v>
      </c>
      <c r="BN1126">
        <v>1992</v>
      </c>
      <c r="BO1126" t="s">
        <v>157</v>
      </c>
      <c r="BP1126">
        <v>2</v>
      </c>
      <c r="BQ1126">
        <v>392</v>
      </c>
      <c r="BR1126" t="s">
        <v>98</v>
      </c>
      <c r="BS1126" t="s">
        <v>98</v>
      </c>
      <c r="BT1126" t="s">
        <v>105</v>
      </c>
      <c r="BU1126">
        <v>100</v>
      </c>
      <c r="BV1126">
        <v>25</v>
      </c>
      <c r="BW1126">
        <v>0</v>
      </c>
      <c r="BX1126">
        <v>0</v>
      </c>
      <c r="BY1126">
        <v>0</v>
      </c>
      <c r="BZ1126">
        <v>0</v>
      </c>
      <c r="CA1126" t="s">
        <v>83</v>
      </c>
      <c r="CB1126" t="s">
        <v>83</v>
      </c>
      <c r="CC1126" t="s">
        <v>83</v>
      </c>
      <c r="CD1126">
        <v>0</v>
      </c>
      <c r="CE1126">
        <v>7</v>
      </c>
      <c r="CF1126">
        <v>2007</v>
      </c>
      <c r="CG1126" t="s">
        <v>110</v>
      </c>
      <c r="CH1126" t="s">
        <v>111</v>
      </c>
      <c r="CI1126" s="3">
        <v>163900</v>
      </c>
    </row>
    <row r="1127" spans="1:87" x14ac:dyDescent="0.3">
      <c r="A1127" s="1">
        <v>1126</v>
      </c>
      <c r="B1127">
        <v>20</v>
      </c>
      <c r="C1127" t="s">
        <v>81</v>
      </c>
      <c r="D1127">
        <v>60</v>
      </c>
      <c r="E1127" s="1">
        <v>10434</v>
      </c>
      <c r="F1127" s="2" t="s">
        <v>82</v>
      </c>
      <c r="G1127" s="1">
        <f t="shared" si="68"/>
        <v>1</v>
      </c>
      <c r="H1127" t="s">
        <v>83</v>
      </c>
      <c r="I1127" t="s">
        <v>84</v>
      </c>
      <c r="J1127" t="s">
        <v>85</v>
      </c>
      <c r="K1127" t="s">
        <v>86</v>
      </c>
      <c r="L1127" t="s">
        <v>87</v>
      </c>
      <c r="M1127" t="s">
        <v>88</v>
      </c>
      <c r="N1127" t="s">
        <v>162</v>
      </c>
      <c r="O1127" t="s">
        <v>90</v>
      </c>
      <c r="P1127" t="s">
        <v>90</v>
      </c>
      <c r="Q1127" t="s">
        <v>91</v>
      </c>
      <c r="R1127" t="s">
        <v>115</v>
      </c>
      <c r="S1127">
        <v>4</v>
      </c>
      <c r="T1127">
        <v>5</v>
      </c>
      <c r="U1127" s="2">
        <v>1955</v>
      </c>
      <c r="V1127" s="2">
        <v>1955</v>
      </c>
      <c r="W1127" s="1">
        <f t="shared" si="69"/>
        <v>67</v>
      </c>
      <c r="X1127" s="1">
        <f t="shared" si="70"/>
        <v>67</v>
      </c>
      <c r="Y1127" t="s">
        <v>93</v>
      </c>
      <c r="Z1127" t="s">
        <v>94</v>
      </c>
      <c r="AA1127" t="s">
        <v>161</v>
      </c>
      <c r="AB1127" t="s">
        <v>161</v>
      </c>
      <c r="AC1127" t="s">
        <v>117</v>
      </c>
      <c r="AE1127">
        <v>0</v>
      </c>
      <c r="AF1127" t="s">
        <v>98</v>
      </c>
      <c r="AG1127" t="s">
        <v>98</v>
      </c>
      <c r="AH1127" t="s">
        <v>118</v>
      </c>
      <c r="AI1127" s="1">
        <f>VLOOKUP('Housing Data Set'!AH1127, 'Look-Up Tab'!$B$3:$C$8,2,FALSE)</f>
        <v>2</v>
      </c>
      <c r="AJ1127" t="s">
        <v>98</v>
      </c>
      <c r="AK1127" t="s">
        <v>98</v>
      </c>
      <c r="AL1127" t="s">
        <v>100</v>
      </c>
      <c r="AM1127" t="s">
        <v>102</v>
      </c>
      <c r="AN1127">
        <v>0</v>
      </c>
      <c r="AO1127" t="s">
        <v>102</v>
      </c>
      <c r="AP1127">
        <v>0</v>
      </c>
      <c r="AQ1127">
        <v>1005</v>
      </c>
      <c r="AR1127">
        <v>1005</v>
      </c>
      <c r="AS1127" t="s">
        <v>103</v>
      </c>
      <c r="AT1127" t="s">
        <v>98</v>
      </c>
      <c r="AU1127" t="s">
        <v>105</v>
      </c>
      <c r="AV1127" t="s">
        <v>106</v>
      </c>
      <c r="AW1127">
        <v>1005</v>
      </c>
      <c r="AX1127">
        <v>0</v>
      </c>
      <c r="AY1127">
        <v>0</v>
      </c>
      <c r="AZ1127">
        <v>1005</v>
      </c>
      <c r="BA1127">
        <v>0</v>
      </c>
      <c r="BB1127">
        <v>0</v>
      </c>
      <c r="BC1127">
        <v>1</v>
      </c>
      <c r="BD1127">
        <v>0</v>
      </c>
      <c r="BE1127">
        <v>2</v>
      </c>
      <c r="BF1127">
        <v>1</v>
      </c>
      <c r="BG1127" t="s">
        <v>147</v>
      </c>
      <c r="BH1127" s="1">
        <v>5</v>
      </c>
      <c r="BI1127" t="s">
        <v>107</v>
      </c>
      <c r="BJ1127" s="2">
        <v>1</v>
      </c>
      <c r="BK1127" s="1">
        <f t="shared" si="71"/>
        <v>1</v>
      </c>
      <c r="BL1127" t="s">
        <v>98</v>
      </c>
      <c r="BM1127" t="s">
        <v>127</v>
      </c>
      <c r="BN1127">
        <v>1977</v>
      </c>
      <c r="BO1127" t="s">
        <v>102</v>
      </c>
      <c r="BP1127">
        <v>2</v>
      </c>
      <c r="BQ1127">
        <v>672</v>
      </c>
      <c r="BR1127" t="s">
        <v>147</v>
      </c>
      <c r="BS1127" t="s">
        <v>147</v>
      </c>
      <c r="BT1127" t="s">
        <v>105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 t="s">
        <v>83</v>
      </c>
      <c r="CB1127" t="s">
        <v>83</v>
      </c>
      <c r="CC1127" t="s">
        <v>83</v>
      </c>
      <c r="CD1127">
        <v>0</v>
      </c>
      <c r="CE1127">
        <v>11</v>
      </c>
      <c r="CF1127">
        <v>2009</v>
      </c>
      <c r="CG1127" t="s">
        <v>110</v>
      </c>
      <c r="CH1127" t="s">
        <v>111</v>
      </c>
      <c r="CI1127" s="3">
        <v>115000</v>
      </c>
    </row>
    <row r="1128" spans="1:87" x14ac:dyDescent="0.3">
      <c r="A1128" s="1">
        <v>1127</v>
      </c>
      <c r="B1128">
        <v>120</v>
      </c>
      <c r="C1128" t="s">
        <v>81</v>
      </c>
      <c r="D1128">
        <v>53</v>
      </c>
      <c r="E1128" s="1">
        <v>3684</v>
      </c>
      <c r="F1128" s="2" t="s">
        <v>82</v>
      </c>
      <c r="G1128" s="1">
        <f t="shared" si="68"/>
        <v>1</v>
      </c>
      <c r="H1128" t="s">
        <v>83</v>
      </c>
      <c r="I1128" t="s">
        <v>84</v>
      </c>
      <c r="J1128" t="s">
        <v>85</v>
      </c>
      <c r="K1128" t="s">
        <v>86</v>
      </c>
      <c r="L1128" t="s">
        <v>87</v>
      </c>
      <c r="M1128" t="s">
        <v>88</v>
      </c>
      <c r="N1128" t="s">
        <v>227</v>
      </c>
      <c r="O1128" t="s">
        <v>90</v>
      </c>
      <c r="P1128" t="s">
        <v>90</v>
      </c>
      <c r="Q1128" t="s">
        <v>179</v>
      </c>
      <c r="R1128" t="s">
        <v>115</v>
      </c>
      <c r="S1128">
        <v>7</v>
      </c>
      <c r="T1128">
        <v>5</v>
      </c>
      <c r="U1128" s="2">
        <v>2007</v>
      </c>
      <c r="V1128" s="2">
        <v>2007</v>
      </c>
      <c r="W1128" s="1">
        <f t="shared" si="69"/>
        <v>15</v>
      </c>
      <c r="X1128" s="1">
        <f t="shared" si="70"/>
        <v>15</v>
      </c>
      <c r="Y1128" t="s">
        <v>152</v>
      </c>
      <c r="Z1128" t="s">
        <v>94</v>
      </c>
      <c r="AA1128" t="s">
        <v>95</v>
      </c>
      <c r="AB1128" t="s">
        <v>95</v>
      </c>
      <c r="AC1128" t="s">
        <v>96</v>
      </c>
      <c r="AE1128">
        <v>130</v>
      </c>
      <c r="AF1128" t="s">
        <v>97</v>
      </c>
      <c r="AG1128" t="s">
        <v>98</v>
      </c>
      <c r="AH1128" t="s">
        <v>99</v>
      </c>
      <c r="AI1128" s="1">
        <f>VLOOKUP('Housing Data Set'!AH1128, 'Look-Up Tab'!$B$3:$C$8,2,FALSE)</f>
        <v>3</v>
      </c>
      <c r="AJ1128" t="s">
        <v>97</v>
      </c>
      <c r="AK1128" t="s">
        <v>98</v>
      </c>
      <c r="AL1128" t="s">
        <v>100</v>
      </c>
      <c r="AM1128" t="s">
        <v>102</v>
      </c>
      <c r="AN1128">
        <v>0</v>
      </c>
      <c r="AO1128" t="s">
        <v>102</v>
      </c>
      <c r="AP1128">
        <v>0</v>
      </c>
      <c r="AQ1128">
        <v>1373</v>
      </c>
      <c r="AR1128">
        <v>1373</v>
      </c>
      <c r="AS1128" t="s">
        <v>103</v>
      </c>
      <c r="AT1128" t="s">
        <v>104</v>
      </c>
      <c r="AU1128" t="s">
        <v>105</v>
      </c>
      <c r="AV1128" t="s">
        <v>106</v>
      </c>
      <c r="AW1128">
        <v>1555</v>
      </c>
      <c r="AX1128">
        <v>0</v>
      </c>
      <c r="AY1128">
        <v>0</v>
      </c>
      <c r="AZ1128">
        <v>1555</v>
      </c>
      <c r="BA1128">
        <v>0</v>
      </c>
      <c r="BB1128">
        <v>0</v>
      </c>
      <c r="BC1128">
        <v>2</v>
      </c>
      <c r="BD1128">
        <v>0</v>
      </c>
      <c r="BE1128">
        <v>2</v>
      </c>
      <c r="BF1128">
        <v>1</v>
      </c>
      <c r="BG1128" t="s">
        <v>97</v>
      </c>
      <c r="BH1128" s="1">
        <v>7</v>
      </c>
      <c r="BI1128" t="s">
        <v>107</v>
      </c>
      <c r="BJ1128" s="2">
        <v>1</v>
      </c>
      <c r="BK1128" s="1">
        <f t="shared" si="71"/>
        <v>1</v>
      </c>
      <c r="BL1128" t="s">
        <v>98</v>
      </c>
      <c r="BM1128" t="s">
        <v>108</v>
      </c>
      <c r="BN1128">
        <v>2007</v>
      </c>
      <c r="BO1128" t="s">
        <v>157</v>
      </c>
      <c r="BP1128">
        <v>3</v>
      </c>
      <c r="BQ1128">
        <v>660</v>
      </c>
      <c r="BR1128" t="s">
        <v>98</v>
      </c>
      <c r="BS1128" t="s">
        <v>98</v>
      </c>
      <c r="BT1128" t="s">
        <v>105</v>
      </c>
      <c r="BU1128">
        <v>143</v>
      </c>
      <c r="BV1128">
        <v>20</v>
      </c>
      <c r="BW1128">
        <v>0</v>
      </c>
      <c r="BX1128">
        <v>0</v>
      </c>
      <c r="BY1128">
        <v>0</v>
      </c>
      <c r="BZ1128">
        <v>0</v>
      </c>
      <c r="CA1128" t="s">
        <v>83</v>
      </c>
      <c r="CB1128" t="s">
        <v>83</v>
      </c>
      <c r="CC1128" t="s">
        <v>83</v>
      </c>
      <c r="CD1128">
        <v>0</v>
      </c>
      <c r="CE1128">
        <v>6</v>
      </c>
      <c r="CF1128">
        <v>2009</v>
      </c>
      <c r="CG1128" t="s">
        <v>110</v>
      </c>
      <c r="CH1128" t="s">
        <v>111</v>
      </c>
      <c r="CI1128" s="3">
        <v>174000</v>
      </c>
    </row>
    <row r="1129" spans="1:87" x14ac:dyDescent="0.3">
      <c r="A1129" s="1">
        <v>1128</v>
      </c>
      <c r="B1129">
        <v>20</v>
      </c>
      <c r="C1129" t="s">
        <v>81</v>
      </c>
      <c r="D1129">
        <v>182</v>
      </c>
      <c r="E1129" s="1">
        <v>14572</v>
      </c>
      <c r="F1129" s="2" t="s">
        <v>82</v>
      </c>
      <c r="G1129" s="1">
        <f t="shared" si="68"/>
        <v>1</v>
      </c>
      <c r="H1129" t="s">
        <v>83</v>
      </c>
      <c r="I1129" t="s">
        <v>231</v>
      </c>
      <c r="J1129" t="s">
        <v>85</v>
      </c>
      <c r="K1129" t="s">
        <v>86</v>
      </c>
      <c r="L1129" t="s">
        <v>122</v>
      </c>
      <c r="M1129" t="s">
        <v>88</v>
      </c>
      <c r="N1129" t="s">
        <v>193</v>
      </c>
      <c r="O1129" t="s">
        <v>90</v>
      </c>
      <c r="P1129" t="s">
        <v>90</v>
      </c>
      <c r="Q1129" t="s">
        <v>91</v>
      </c>
      <c r="R1129" t="s">
        <v>115</v>
      </c>
      <c r="S1129">
        <v>7</v>
      </c>
      <c r="T1129">
        <v>5</v>
      </c>
      <c r="U1129" s="2">
        <v>2004</v>
      </c>
      <c r="V1129" s="2">
        <v>2004</v>
      </c>
      <c r="W1129" s="1">
        <f t="shared" si="69"/>
        <v>18</v>
      </c>
      <c r="X1129" s="1">
        <f t="shared" si="70"/>
        <v>18</v>
      </c>
      <c r="Y1129" t="s">
        <v>152</v>
      </c>
      <c r="Z1129" t="s">
        <v>94</v>
      </c>
      <c r="AA1129" t="s">
        <v>95</v>
      </c>
      <c r="AB1129" t="s">
        <v>95</v>
      </c>
      <c r="AC1129" t="s">
        <v>117</v>
      </c>
      <c r="AE1129">
        <v>0</v>
      </c>
      <c r="AF1129" t="s">
        <v>97</v>
      </c>
      <c r="AG1129" t="s">
        <v>98</v>
      </c>
      <c r="AH1129" t="s">
        <v>99</v>
      </c>
      <c r="AI1129" s="1">
        <f>VLOOKUP('Housing Data Set'!AH1129, 'Look-Up Tab'!$B$3:$C$8,2,FALSE)</f>
        <v>3</v>
      </c>
      <c r="AJ1129" t="s">
        <v>97</v>
      </c>
      <c r="AK1129" t="s">
        <v>98</v>
      </c>
      <c r="AL1129" t="s">
        <v>130</v>
      </c>
      <c r="AM1129" t="s">
        <v>101</v>
      </c>
      <c r="AN1129">
        <v>1300</v>
      </c>
      <c r="AO1129" t="s">
        <v>102</v>
      </c>
      <c r="AP1129">
        <v>0</v>
      </c>
      <c r="AQ1129">
        <v>230</v>
      </c>
      <c r="AR1129">
        <v>1530</v>
      </c>
      <c r="AS1129" t="s">
        <v>103</v>
      </c>
      <c r="AT1129" t="s">
        <v>104</v>
      </c>
      <c r="AU1129" t="s">
        <v>105</v>
      </c>
      <c r="AV1129" t="s">
        <v>106</v>
      </c>
      <c r="AW1129">
        <v>1530</v>
      </c>
      <c r="AX1129">
        <v>0</v>
      </c>
      <c r="AY1129">
        <v>0</v>
      </c>
      <c r="AZ1129">
        <v>1530</v>
      </c>
      <c r="BA1129">
        <v>1</v>
      </c>
      <c r="BB1129">
        <v>0</v>
      </c>
      <c r="BC1129">
        <v>2</v>
      </c>
      <c r="BD1129">
        <v>0</v>
      </c>
      <c r="BE1129">
        <v>3</v>
      </c>
      <c r="BF1129">
        <v>1</v>
      </c>
      <c r="BG1129" t="s">
        <v>97</v>
      </c>
      <c r="BH1129" s="1">
        <v>7</v>
      </c>
      <c r="BI1129" t="s">
        <v>107</v>
      </c>
      <c r="BJ1129" s="2">
        <v>1</v>
      </c>
      <c r="BK1129" s="1">
        <f t="shared" si="71"/>
        <v>1</v>
      </c>
      <c r="BL1129" t="s">
        <v>97</v>
      </c>
      <c r="BM1129" t="s">
        <v>108</v>
      </c>
      <c r="BN1129">
        <v>2004</v>
      </c>
      <c r="BO1129" t="s">
        <v>157</v>
      </c>
      <c r="BP1129">
        <v>3</v>
      </c>
      <c r="BQ1129">
        <v>630</v>
      </c>
      <c r="BR1129" t="s">
        <v>98</v>
      </c>
      <c r="BS1129" t="s">
        <v>98</v>
      </c>
      <c r="BT1129" t="s">
        <v>105</v>
      </c>
      <c r="BU1129">
        <v>144</v>
      </c>
      <c r="BV1129">
        <v>36</v>
      </c>
      <c r="BW1129">
        <v>0</v>
      </c>
      <c r="BX1129">
        <v>0</v>
      </c>
      <c r="BY1129">
        <v>0</v>
      </c>
      <c r="BZ1129">
        <v>0</v>
      </c>
      <c r="CA1129" t="s">
        <v>83</v>
      </c>
      <c r="CB1129" t="s">
        <v>83</v>
      </c>
      <c r="CC1129" t="s">
        <v>83</v>
      </c>
      <c r="CD1129">
        <v>0</v>
      </c>
      <c r="CE1129">
        <v>11</v>
      </c>
      <c r="CF1129">
        <v>2007</v>
      </c>
      <c r="CG1129" t="s">
        <v>110</v>
      </c>
      <c r="CH1129" t="s">
        <v>219</v>
      </c>
      <c r="CI1129" s="3">
        <v>259000</v>
      </c>
    </row>
    <row r="1130" spans="1:87" x14ac:dyDescent="0.3">
      <c r="A1130" s="1">
        <v>1129</v>
      </c>
      <c r="B1130">
        <v>60</v>
      </c>
      <c r="C1130" t="s">
        <v>81</v>
      </c>
      <c r="D1130">
        <v>59</v>
      </c>
      <c r="E1130" s="1">
        <v>11796</v>
      </c>
      <c r="F1130" s="2" t="s">
        <v>82</v>
      </c>
      <c r="G1130" s="1">
        <f t="shared" si="68"/>
        <v>1</v>
      </c>
      <c r="H1130" t="s">
        <v>83</v>
      </c>
      <c r="I1130" t="s">
        <v>120</v>
      </c>
      <c r="J1130" t="s">
        <v>85</v>
      </c>
      <c r="K1130" t="s">
        <v>86</v>
      </c>
      <c r="L1130" t="s">
        <v>87</v>
      </c>
      <c r="M1130" t="s">
        <v>88</v>
      </c>
      <c r="N1130" t="s">
        <v>193</v>
      </c>
      <c r="O1130" t="s">
        <v>90</v>
      </c>
      <c r="P1130" t="s">
        <v>90</v>
      </c>
      <c r="Q1130" t="s">
        <v>91</v>
      </c>
      <c r="R1130" t="s">
        <v>92</v>
      </c>
      <c r="S1130">
        <v>7</v>
      </c>
      <c r="T1130">
        <v>5</v>
      </c>
      <c r="U1130" s="2">
        <v>2004</v>
      </c>
      <c r="V1130" s="2">
        <v>2005</v>
      </c>
      <c r="W1130" s="1">
        <f t="shared" si="69"/>
        <v>18</v>
      </c>
      <c r="X1130" s="1">
        <f t="shared" si="70"/>
        <v>17</v>
      </c>
      <c r="Y1130" t="s">
        <v>93</v>
      </c>
      <c r="Z1130" t="s">
        <v>94</v>
      </c>
      <c r="AA1130" t="s">
        <v>95</v>
      </c>
      <c r="AB1130" t="s">
        <v>95</v>
      </c>
      <c r="AC1130" t="s">
        <v>117</v>
      </c>
      <c r="AE1130">
        <v>0</v>
      </c>
      <c r="AF1130" t="s">
        <v>97</v>
      </c>
      <c r="AG1130" t="s">
        <v>98</v>
      </c>
      <c r="AH1130" t="s">
        <v>99</v>
      </c>
      <c r="AI1130" s="1">
        <f>VLOOKUP('Housing Data Set'!AH1130, 'Look-Up Tab'!$B$3:$C$8,2,FALSE)</f>
        <v>3</v>
      </c>
      <c r="AJ1130" t="s">
        <v>97</v>
      </c>
      <c r="AK1130" t="s">
        <v>98</v>
      </c>
      <c r="AL1130" t="s">
        <v>130</v>
      </c>
      <c r="AM1130" t="s">
        <v>102</v>
      </c>
      <c r="AN1130">
        <v>0</v>
      </c>
      <c r="AO1130" t="s">
        <v>102</v>
      </c>
      <c r="AP1130">
        <v>0</v>
      </c>
      <c r="AQ1130">
        <v>847</v>
      </c>
      <c r="AR1130">
        <v>847</v>
      </c>
      <c r="AS1130" t="s">
        <v>103</v>
      </c>
      <c r="AT1130" t="s">
        <v>104</v>
      </c>
      <c r="AU1130" t="s">
        <v>105</v>
      </c>
      <c r="AV1130" t="s">
        <v>106</v>
      </c>
      <c r="AW1130">
        <v>847</v>
      </c>
      <c r="AX1130">
        <v>1112</v>
      </c>
      <c r="AY1130">
        <v>0</v>
      </c>
      <c r="AZ1130">
        <v>1959</v>
      </c>
      <c r="BA1130">
        <v>0</v>
      </c>
      <c r="BB1130">
        <v>0</v>
      </c>
      <c r="BC1130">
        <v>2</v>
      </c>
      <c r="BD1130">
        <v>1</v>
      </c>
      <c r="BE1130">
        <v>4</v>
      </c>
      <c r="BF1130">
        <v>1</v>
      </c>
      <c r="BG1130" t="s">
        <v>97</v>
      </c>
      <c r="BH1130" s="1">
        <v>8</v>
      </c>
      <c r="BI1130" t="s">
        <v>107</v>
      </c>
      <c r="BJ1130" s="2">
        <v>1</v>
      </c>
      <c r="BK1130" s="1">
        <f t="shared" si="71"/>
        <v>1</v>
      </c>
      <c r="BL1130" t="s">
        <v>97</v>
      </c>
      <c r="BM1130" t="s">
        <v>156</v>
      </c>
      <c r="BN1130">
        <v>2004</v>
      </c>
      <c r="BO1130" t="s">
        <v>157</v>
      </c>
      <c r="BP1130">
        <v>2</v>
      </c>
      <c r="BQ1130">
        <v>434</v>
      </c>
      <c r="BR1130" t="s">
        <v>98</v>
      </c>
      <c r="BS1130" t="s">
        <v>98</v>
      </c>
      <c r="BT1130" t="s">
        <v>105</v>
      </c>
      <c r="BU1130">
        <v>100</v>
      </c>
      <c r="BV1130">
        <v>48</v>
      </c>
      <c r="BW1130">
        <v>0</v>
      </c>
      <c r="BX1130">
        <v>0</v>
      </c>
      <c r="BY1130">
        <v>0</v>
      </c>
      <c r="BZ1130">
        <v>0</v>
      </c>
      <c r="CA1130" t="s">
        <v>83</v>
      </c>
      <c r="CB1130" t="s">
        <v>83</v>
      </c>
      <c r="CC1130" t="s">
        <v>83</v>
      </c>
      <c r="CD1130">
        <v>0</v>
      </c>
      <c r="CE1130">
        <v>7</v>
      </c>
      <c r="CF1130">
        <v>2007</v>
      </c>
      <c r="CG1130" t="s">
        <v>110</v>
      </c>
      <c r="CH1130" t="s">
        <v>111</v>
      </c>
      <c r="CI1130" s="3">
        <v>215000</v>
      </c>
    </row>
    <row r="1131" spans="1:87" x14ac:dyDescent="0.3">
      <c r="A1131" s="1">
        <v>1130</v>
      </c>
      <c r="B1131">
        <v>90</v>
      </c>
      <c r="C1131" t="s">
        <v>142</v>
      </c>
      <c r="D1131">
        <v>60</v>
      </c>
      <c r="E1131" s="1">
        <v>7200</v>
      </c>
      <c r="F1131" s="2" t="s">
        <v>82</v>
      </c>
      <c r="G1131" s="1">
        <f t="shared" si="68"/>
        <v>1</v>
      </c>
      <c r="H1131" t="s">
        <v>174</v>
      </c>
      <c r="I1131" t="s">
        <v>84</v>
      </c>
      <c r="J1131" t="s">
        <v>85</v>
      </c>
      <c r="K1131" t="s">
        <v>86</v>
      </c>
      <c r="L1131" t="s">
        <v>87</v>
      </c>
      <c r="M1131" t="s">
        <v>88</v>
      </c>
      <c r="N1131" t="s">
        <v>143</v>
      </c>
      <c r="O1131" t="s">
        <v>90</v>
      </c>
      <c r="P1131" t="s">
        <v>90</v>
      </c>
      <c r="Q1131" t="s">
        <v>167</v>
      </c>
      <c r="R1131" t="s">
        <v>191</v>
      </c>
      <c r="S1131">
        <v>5</v>
      </c>
      <c r="T1131">
        <v>5</v>
      </c>
      <c r="U1131" s="2">
        <v>1980</v>
      </c>
      <c r="V1131" s="2">
        <v>1980</v>
      </c>
      <c r="W1131" s="1">
        <f t="shared" si="69"/>
        <v>42</v>
      </c>
      <c r="X1131" s="1">
        <f t="shared" si="70"/>
        <v>42</v>
      </c>
      <c r="Y1131" t="s">
        <v>93</v>
      </c>
      <c r="Z1131" t="s">
        <v>94</v>
      </c>
      <c r="AA1131" t="s">
        <v>116</v>
      </c>
      <c r="AB1131" t="s">
        <v>116</v>
      </c>
      <c r="AC1131" t="s">
        <v>96</v>
      </c>
      <c r="AE1131">
        <v>180</v>
      </c>
      <c r="AF1131" t="s">
        <v>98</v>
      </c>
      <c r="AG1131" t="s">
        <v>98</v>
      </c>
      <c r="AH1131" t="s">
        <v>118</v>
      </c>
      <c r="AI1131" s="1">
        <f>VLOOKUP('Housing Data Set'!AH1131, 'Look-Up Tab'!$B$3:$C$8,2,FALSE)</f>
        <v>2</v>
      </c>
      <c r="AJ1131" t="s">
        <v>97</v>
      </c>
      <c r="AK1131" t="s">
        <v>98</v>
      </c>
      <c r="AL1131" t="s">
        <v>97</v>
      </c>
      <c r="AM1131" t="s">
        <v>101</v>
      </c>
      <c r="AN1131">
        <v>936</v>
      </c>
      <c r="AO1131" t="s">
        <v>102</v>
      </c>
      <c r="AP1131">
        <v>0</v>
      </c>
      <c r="AQ1131">
        <v>0</v>
      </c>
      <c r="AR1131">
        <v>936</v>
      </c>
      <c r="AS1131" t="s">
        <v>103</v>
      </c>
      <c r="AT1131" t="s">
        <v>98</v>
      </c>
      <c r="AU1131" t="s">
        <v>105</v>
      </c>
      <c r="AV1131" t="s">
        <v>106</v>
      </c>
      <c r="AW1131">
        <v>936</v>
      </c>
      <c r="AX1131">
        <v>0</v>
      </c>
      <c r="AY1131">
        <v>0</v>
      </c>
      <c r="AZ1131">
        <v>936</v>
      </c>
      <c r="BA1131">
        <v>1</v>
      </c>
      <c r="BB1131">
        <v>0</v>
      </c>
      <c r="BC1131">
        <v>1</v>
      </c>
      <c r="BD1131">
        <v>0</v>
      </c>
      <c r="BE1131">
        <v>2</v>
      </c>
      <c r="BF1131">
        <v>1</v>
      </c>
      <c r="BG1131" t="s">
        <v>98</v>
      </c>
      <c r="BH1131" s="1">
        <v>4</v>
      </c>
      <c r="BI1131" t="s">
        <v>107</v>
      </c>
      <c r="BJ1131" s="2">
        <v>0</v>
      </c>
      <c r="BK1131" s="1">
        <f t="shared" si="71"/>
        <v>0</v>
      </c>
      <c r="BL1131" t="s">
        <v>83</v>
      </c>
      <c r="BM1131" t="s">
        <v>127</v>
      </c>
      <c r="BN1131">
        <v>1980</v>
      </c>
      <c r="BO1131" t="s">
        <v>102</v>
      </c>
      <c r="BP1131">
        <v>2</v>
      </c>
      <c r="BQ1131">
        <v>672</v>
      </c>
      <c r="BR1131" t="s">
        <v>98</v>
      </c>
      <c r="BS1131" t="s">
        <v>98</v>
      </c>
      <c r="BT1131" t="s">
        <v>105</v>
      </c>
      <c r="BU1131">
        <v>49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 t="s">
        <v>83</v>
      </c>
      <c r="CB1131" t="s">
        <v>83</v>
      </c>
      <c r="CC1131" t="s">
        <v>83</v>
      </c>
      <c r="CD1131">
        <v>0</v>
      </c>
      <c r="CE1131">
        <v>8</v>
      </c>
      <c r="CF1131">
        <v>2007</v>
      </c>
      <c r="CG1131" t="s">
        <v>110</v>
      </c>
      <c r="CH1131" t="s">
        <v>111</v>
      </c>
      <c r="CI1131" s="3">
        <v>140000</v>
      </c>
    </row>
    <row r="1132" spans="1:87" x14ac:dyDescent="0.3">
      <c r="A1132" s="1">
        <v>1131</v>
      </c>
      <c r="B1132">
        <v>50</v>
      </c>
      <c r="C1132" t="s">
        <v>81</v>
      </c>
      <c r="D1132">
        <v>65</v>
      </c>
      <c r="E1132" s="1">
        <v>7804</v>
      </c>
      <c r="F1132" s="2" t="s">
        <v>82</v>
      </c>
      <c r="G1132" s="1">
        <f t="shared" si="68"/>
        <v>1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88</v>
      </c>
      <c r="N1132" t="s">
        <v>232</v>
      </c>
      <c r="O1132" t="s">
        <v>90</v>
      </c>
      <c r="P1132" t="s">
        <v>90</v>
      </c>
      <c r="Q1132" t="s">
        <v>91</v>
      </c>
      <c r="R1132" t="s">
        <v>132</v>
      </c>
      <c r="S1132">
        <v>4</v>
      </c>
      <c r="T1132">
        <v>3</v>
      </c>
      <c r="U1132" s="2">
        <v>1928</v>
      </c>
      <c r="V1132" s="2">
        <v>1950</v>
      </c>
      <c r="W1132" s="1">
        <f t="shared" si="69"/>
        <v>94</v>
      </c>
      <c r="X1132" s="1">
        <f t="shared" si="70"/>
        <v>72</v>
      </c>
      <c r="Y1132" t="s">
        <v>93</v>
      </c>
      <c r="Z1132" t="s">
        <v>94</v>
      </c>
      <c r="AA1132" t="s">
        <v>155</v>
      </c>
      <c r="AB1132" t="s">
        <v>161</v>
      </c>
      <c r="AC1132" t="s">
        <v>117</v>
      </c>
      <c r="AE1132">
        <v>0</v>
      </c>
      <c r="AF1132" t="s">
        <v>98</v>
      </c>
      <c r="AG1132" t="s">
        <v>98</v>
      </c>
      <c r="AH1132" t="s">
        <v>126</v>
      </c>
      <c r="AI1132" s="1">
        <f>VLOOKUP('Housing Data Set'!AH1132, 'Look-Up Tab'!$B$3:$C$8,2,FALSE)</f>
        <v>1</v>
      </c>
      <c r="AJ1132" t="s">
        <v>98</v>
      </c>
      <c r="AK1132" t="s">
        <v>98</v>
      </c>
      <c r="AL1132" t="s">
        <v>100</v>
      </c>
      <c r="AM1132" t="s">
        <v>141</v>
      </c>
      <c r="AN1132">
        <v>622</v>
      </c>
      <c r="AO1132" t="s">
        <v>102</v>
      </c>
      <c r="AP1132">
        <v>0</v>
      </c>
      <c r="AQ1132">
        <v>500</v>
      </c>
      <c r="AR1132">
        <v>1122</v>
      </c>
      <c r="AS1132" t="s">
        <v>103</v>
      </c>
      <c r="AT1132" t="s">
        <v>98</v>
      </c>
      <c r="AU1132" t="s">
        <v>105</v>
      </c>
      <c r="AV1132" t="s">
        <v>106</v>
      </c>
      <c r="AW1132">
        <v>1328</v>
      </c>
      <c r="AX1132">
        <v>653</v>
      </c>
      <c r="AY1132">
        <v>0</v>
      </c>
      <c r="AZ1132">
        <v>1981</v>
      </c>
      <c r="BA1132">
        <v>1</v>
      </c>
      <c r="BB1132">
        <v>0</v>
      </c>
      <c r="BC1132">
        <v>2</v>
      </c>
      <c r="BD1132">
        <v>0</v>
      </c>
      <c r="BE1132">
        <v>4</v>
      </c>
      <c r="BF1132">
        <v>1</v>
      </c>
      <c r="BG1132" t="s">
        <v>97</v>
      </c>
      <c r="BH1132" s="1">
        <v>7</v>
      </c>
      <c r="BI1132" t="s">
        <v>224</v>
      </c>
      <c r="BJ1132" s="2">
        <v>2</v>
      </c>
      <c r="BK1132" s="1">
        <f t="shared" si="71"/>
        <v>1</v>
      </c>
      <c r="BL1132" t="s">
        <v>98</v>
      </c>
      <c r="BM1132" t="s">
        <v>127</v>
      </c>
      <c r="BN1132">
        <v>1981</v>
      </c>
      <c r="BO1132" t="s">
        <v>102</v>
      </c>
      <c r="BP1132">
        <v>2</v>
      </c>
      <c r="BQ1132">
        <v>576</v>
      </c>
      <c r="BR1132" t="s">
        <v>98</v>
      </c>
      <c r="BS1132" t="s">
        <v>98</v>
      </c>
      <c r="BT1132" t="s">
        <v>105</v>
      </c>
      <c r="BU1132">
        <v>431</v>
      </c>
      <c r="BV1132">
        <v>44</v>
      </c>
      <c r="BW1132">
        <v>0</v>
      </c>
      <c r="BX1132">
        <v>0</v>
      </c>
      <c r="BY1132">
        <v>0</v>
      </c>
      <c r="BZ1132">
        <v>0</v>
      </c>
      <c r="CA1132" t="s">
        <v>83</v>
      </c>
      <c r="CB1132" t="s">
        <v>134</v>
      </c>
      <c r="CC1132" t="s">
        <v>83</v>
      </c>
      <c r="CD1132">
        <v>0</v>
      </c>
      <c r="CE1132">
        <v>12</v>
      </c>
      <c r="CF1132">
        <v>2009</v>
      </c>
      <c r="CG1132" t="s">
        <v>110</v>
      </c>
      <c r="CH1132" t="s">
        <v>111</v>
      </c>
      <c r="CI1132" s="3">
        <v>135000</v>
      </c>
    </row>
    <row r="1133" spans="1:87" x14ac:dyDescent="0.3">
      <c r="A1133" s="1">
        <v>1132</v>
      </c>
      <c r="B1133">
        <v>20</v>
      </c>
      <c r="C1133" t="s">
        <v>81</v>
      </c>
      <c r="D1133">
        <v>63</v>
      </c>
      <c r="E1133" s="1">
        <v>10712</v>
      </c>
      <c r="F1133" s="2" t="s">
        <v>82</v>
      </c>
      <c r="G1133" s="1">
        <f t="shared" si="68"/>
        <v>1</v>
      </c>
      <c r="H1133" t="s">
        <v>83</v>
      </c>
      <c r="I1133" t="s">
        <v>84</v>
      </c>
      <c r="J1133" t="s">
        <v>85</v>
      </c>
      <c r="K1133" t="s">
        <v>86</v>
      </c>
      <c r="L1133" t="s">
        <v>87</v>
      </c>
      <c r="M1133" t="s">
        <v>88</v>
      </c>
      <c r="N1133" t="s">
        <v>131</v>
      </c>
      <c r="O1133" t="s">
        <v>90</v>
      </c>
      <c r="P1133" t="s">
        <v>90</v>
      </c>
      <c r="Q1133" t="s">
        <v>91</v>
      </c>
      <c r="R1133" t="s">
        <v>115</v>
      </c>
      <c r="S1133">
        <v>5</v>
      </c>
      <c r="T1133">
        <v>5</v>
      </c>
      <c r="U1133" s="2">
        <v>1991</v>
      </c>
      <c r="V1133" s="2">
        <v>1992</v>
      </c>
      <c r="W1133" s="1">
        <f t="shared" si="69"/>
        <v>31</v>
      </c>
      <c r="X1133" s="1">
        <f t="shared" si="70"/>
        <v>30</v>
      </c>
      <c r="Y1133" t="s">
        <v>93</v>
      </c>
      <c r="Z1133" t="s">
        <v>94</v>
      </c>
      <c r="AA1133" t="s">
        <v>140</v>
      </c>
      <c r="AB1133" t="s">
        <v>140</v>
      </c>
      <c r="AC1133" t="s">
        <v>117</v>
      </c>
      <c r="AE1133">
        <v>0</v>
      </c>
      <c r="AF1133" t="s">
        <v>98</v>
      </c>
      <c r="AG1133" t="s">
        <v>98</v>
      </c>
      <c r="AH1133" t="s">
        <v>99</v>
      </c>
      <c r="AI1133" s="1">
        <f>VLOOKUP('Housing Data Set'!AH1133, 'Look-Up Tab'!$B$3:$C$8,2,FALSE)</f>
        <v>3</v>
      </c>
      <c r="AJ1133" t="s">
        <v>97</v>
      </c>
      <c r="AK1133" t="s">
        <v>98</v>
      </c>
      <c r="AL1133" t="s">
        <v>121</v>
      </c>
      <c r="AM1133" t="s">
        <v>141</v>
      </c>
      <c r="AN1133">
        <v>212</v>
      </c>
      <c r="AO1133" t="s">
        <v>102</v>
      </c>
      <c r="AP1133">
        <v>0</v>
      </c>
      <c r="AQ1133">
        <v>762</v>
      </c>
      <c r="AR1133">
        <v>974</v>
      </c>
      <c r="AS1133" t="s">
        <v>103</v>
      </c>
      <c r="AT1133" t="s">
        <v>98</v>
      </c>
      <c r="AU1133" t="s">
        <v>105</v>
      </c>
      <c r="AV1133" t="s">
        <v>106</v>
      </c>
      <c r="AW1133">
        <v>974</v>
      </c>
      <c r="AX1133">
        <v>0</v>
      </c>
      <c r="AY1133">
        <v>0</v>
      </c>
      <c r="AZ1133">
        <v>974</v>
      </c>
      <c r="BA1133">
        <v>0</v>
      </c>
      <c r="BB1133">
        <v>0</v>
      </c>
      <c r="BC1133">
        <v>1</v>
      </c>
      <c r="BD1133">
        <v>0</v>
      </c>
      <c r="BE1133">
        <v>3</v>
      </c>
      <c r="BF1133">
        <v>1</v>
      </c>
      <c r="BG1133" t="s">
        <v>98</v>
      </c>
      <c r="BH1133" s="1">
        <v>5</v>
      </c>
      <c r="BI1133" t="s">
        <v>107</v>
      </c>
      <c r="BJ1133" s="2">
        <v>0</v>
      </c>
      <c r="BK1133" s="1">
        <f t="shared" si="71"/>
        <v>0</v>
      </c>
      <c r="BL1133" t="s">
        <v>83</v>
      </c>
      <c r="BM1133" t="s">
        <v>83</v>
      </c>
      <c r="BN1133" t="s">
        <v>83</v>
      </c>
      <c r="BO1133" t="s">
        <v>83</v>
      </c>
      <c r="BP1133">
        <v>0</v>
      </c>
      <c r="BQ1133">
        <v>0</v>
      </c>
      <c r="BR1133" t="s">
        <v>83</v>
      </c>
      <c r="BS1133" t="s">
        <v>83</v>
      </c>
      <c r="BT1133" t="s">
        <v>105</v>
      </c>
      <c r="BU1133">
        <v>0</v>
      </c>
      <c r="BV1133">
        <v>28</v>
      </c>
      <c r="BW1133">
        <v>0</v>
      </c>
      <c r="BX1133">
        <v>0</v>
      </c>
      <c r="BY1133">
        <v>0</v>
      </c>
      <c r="BZ1133">
        <v>0</v>
      </c>
      <c r="CA1133" t="s">
        <v>83</v>
      </c>
      <c r="CB1133" t="s">
        <v>134</v>
      </c>
      <c r="CC1133" t="s">
        <v>83</v>
      </c>
      <c r="CD1133">
        <v>0</v>
      </c>
      <c r="CE1133">
        <v>9</v>
      </c>
      <c r="CF1133">
        <v>2007</v>
      </c>
      <c r="CG1133" t="s">
        <v>249</v>
      </c>
      <c r="CH1133" t="s">
        <v>128</v>
      </c>
      <c r="CI1133" s="3">
        <v>93500</v>
      </c>
    </row>
    <row r="1134" spans="1:87" x14ac:dyDescent="0.3">
      <c r="A1134" s="1">
        <v>1133</v>
      </c>
      <c r="B1134">
        <v>70</v>
      </c>
      <c r="C1134" t="s">
        <v>142</v>
      </c>
      <c r="D1134">
        <v>90</v>
      </c>
      <c r="E1134" s="1">
        <v>9900</v>
      </c>
      <c r="F1134" s="2" t="s">
        <v>82</v>
      </c>
      <c r="G1134" s="1">
        <f t="shared" si="68"/>
        <v>1</v>
      </c>
      <c r="H1134" t="s">
        <v>83</v>
      </c>
      <c r="I1134" t="s">
        <v>84</v>
      </c>
      <c r="J1134" t="s">
        <v>85</v>
      </c>
      <c r="K1134" t="s">
        <v>86</v>
      </c>
      <c r="L1134" t="s">
        <v>87</v>
      </c>
      <c r="M1134" t="s">
        <v>88</v>
      </c>
      <c r="N1134" t="s">
        <v>143</v>
      </c>
      <c r="O1134" t="s">
        <v>90</v>
      </c>
      <c r="P1134" t="s">
        <v>90</v>
      </c>
      <c r="Q1134" t="s">
        <v>91</v>
      </c>
      <c r="R1134" t="s">
        <v>92</v>
      </c>
      <c r="S1134">
        <v>6</v>
      </c>
      <c r="T1134">
        <v>4</v>
      </c>
      <c r="U1134" s="2">
        <v>1880</v>
      </c>
      <c r="V1134" s="2">
        <v>1950</v>
      </c>
      <c r="W1134" s="1">
        <f t="shared" si="69"/>
        <v>142</v>
      </c>
      <c r="X1134" s="1">
        <f t="shared" si="70"/>
        <v>72</v>
      </c>
      <c r="Y1134" t="s">
        <v>93</v>
      </c>
      <c r="Z1134" t="s">
        <v>94</v>
      </c>
      <c r="AA1134" t="s">
        <v>124</v>
      </c>
      <c r="AB1134" t="s">
        <v>124</v>
      </c>
      <c r="AC1134" t="s">
        <v>117</v>
      </c>
      <c r="AE1134">
        <v>0</v>
      </c>
      <c r="AF1134" t="s">
        <v>98</v>
      </c>
      <c r="AG1134" t="s">
        <v>98</v>
      </c>
      <c r="AH1134" t="s">
        <v>126</v>
      </c>
      <c r="AI1134" s="1">
        <f>VLOOKUP('Housing Data Set'!AH1134, 'Look-Up Tab'!$B$3:$C$8,2,FALSE)</f>
        <v>1</v>
      </c>
      <c r="AJ1134" t="s">
        <v>98</v>
      </c>
      <c r="AK1134" t="s">
        <v>98</v>
      </c>
      <c r="AL1134" t="s">
        <v>121</v>
      </c>
      <c r="AM1134" t="s">
        <v>102</v>
      </c>
      <c r="AN1134">
        <v>0</v>
      </c>
      <c r="AO1134" t="s">
        <v>102</v>
      </c>
      <c r="AP1134">
        <v>0</v>
      </c>
      <c r="AQ1134">
        <v>1008</v>
      </c>
      <c r="AR1134">
        <v>1008</v>
      </c>
      <c r="AS1134" t="s">
        <v>206</v>
      </c>
      <c r="AT1134" t="s">
        <v>98</v>
      </c>
      <c r="AU1134" t="s">
        <v>105</v>
      </c>
      <c r="AV1134" t="s">
        <v>106</v>
      </c>
      <c r="AW1134">
        <v>1178</v>
      </c>
      <c r="AX1134">
        <v>1032</v>
      </c>
      <c r="AY1134">
        <v>0</v>
      </c>
      <c r="AZ1134">
        <v>2210</v>
      </c>
      <c r="BA1134">
        <v>0</v>
      </c>
      <c r="BB1134">
        <v>0</v>
      </c>
      <c r="BC1134">
        <v>2</v>
      </c>
      <c r="BD1134">
        <v>0</v>
      </c>
      <c r="BE1134">
        <v>5</v>
      </c>
      <c r="BF1134">
        <v>1</v>
      </c>
      <c r="BG1134" t="s">
        <v>147</v>
      </c>
      <c r="BH1134" s="1">
        <v>8</v>
      </c>
      <c r="BI1134" t="s">
        <v>107</v>
      </c>
      <c r="BJ1134" s="2">
        <v>0</v>
      </c>
      <c r="BK1134" s="1">
        <f t="shared" si="71"/>
        <v>0</v>
      </c>
      <c r="BL1134" t="s">
        <v>83</v>
      </c>
      <c r="BM1134" t="s">
        <v>127</v>
      </c>
      <c r="BN1134">
        <v>1930</v>
      </c>
      <c r="BO1134" t="s">
        <v>102</v>
      </c>
      <c r="BP1134">
        <v>1</v>
      </c>
      <c r="BQ1134">
        <v>205</v>
      </c>
      <c r="BR1134" t="s">
        <v>147</v>
      </c>
      <c r="BS1134" t="s">
        <v>98</v>
      </c>
      <c r="BT1134" t="s">
        <v>177</v>
      </c>
      <c r="BU1134">
        <v>0</v>
      </c>
      <c r="BV1134">
        <v>48</v>
      </c>
      <c r="BW1134">
        <v>0</v>
      </c>
      <c r="BX1134">
        <v>0</v>
      </c>
      <c r="BY1134">
        <v>0</v>
      </c>
      <c r="BZ1134">
        <v>0</v>
      </c>
      <c r="CA1134" t="s">
        <v>83</v>
      </c>
      <c r="CB1134" t="s">
        <v>83</v>
      </c>
      <c r="CC1134" t="s">
        <v>83</v>
      </c>
      <c r="CD1134">
        <v>0</v>
      </c>
      <c r="CE1134">
        <v>5</v>
      </c>
      <c r="CF1134">
        <v>2007</v>
      </c>
      <c r="CG1134" t="s">
        <v>110</v>
      </c>
      <c r="CH1134" t="s">
        <v>111</v>
      </c>
      <c r="CI1134" s="3">
        <v>117500</v>
      </c>
    </row>
    <row r="1135" spans="1:87" x14ac:dyDescent="0.3">
      <c r="A1135" s="1">
        <v>1134</v>
      </c>
      <c r="B1135">
        <v>60</v>
      </c>
      <c r="C1135" t="s">
        <v>81</v>
      </c>
      <c r="D1135">
        <v>80</v>
      </c>
      <c r="E1135" s="1">
        <v>9828</v>
      </c>
      <c r="F1135" s="2" t="s">
        <v>82</v>
      </c>
      <c r="G1135" s="1">
        <f t="shared" si="68"/>
        <v>1</v>
      </c>
      <c r="H1135" t="s">
        <v>83</v>
      </c>
      <c r="I1135" t="s">
        <v>120</v>
      </c>
      <c r="J1135" t="s">
        <v>85</v>
      </c>
      <c r="K1135" t="s">
        <v>86</v>
      </c>
      <c r="L1135" t="s">
        <v>87</v>
      </c>
      <c r="M1135" t="s">
        <v>88</v>
      </c>
      <c r="N1135" t="s">
        <v>170</v>
      </c>
      <c r="O1135" t="s">
        <v>90</v>
      </c>
      <c r="P1135" t="s">
        <v>90</v>
      </c>
      <c r="Q1135" t="s">
        <v>91</v>
      </c>
      <c r="R1135" t="s">
        <v>92</v>
      </c>
      <c r="S1135">
        <v>8</v>
      </c>
      <c r="T1135">
        <v>5</v>
      </c>
      <c r="U1135" s="2">
        <v>1995</v>
      </c>
      <c r="V1135" s="2">
        <v>1995</v>
      </c>
      <c r="W1135" s="1">
        <f t="shared" si="69"/>
        <v>27</v>
      </c>
      <c r="X1135" s="1">
        <f t="shared" si="70"/>
        <v>27</v>
      </c>
      <c r="Y1135" t="s">
        <v>93</v>
      </c>
      <c r="Z1135" t="s">
        <v>94</v>
      </c>
      <c r="AA1135" t="s">
        <v>95</v>
      </c>
      <c r="AB1135" t="s">
        <v>95</v>
      </c>
      <c r="AC1135" t="s">
        <v>117</v>
      </c>
      <c r="AE1135">
        <v>0</v>
      </c>
      <c r="AF1135" t="s">
        <v>97</v>
      </c>
      <c r="AG1135" t="s">
        <v>98</v>
      </c>
      <c r="AH1135" t="s">
        <v>99</v>
      </c>
      <c r="AI1135" s="1">
        <f>VLOOKUP('Housing Data Set'!AH1135, 'Look-Up Tab'!$B$3:$C$8,2,FALSE)</f>
        <v>3</v>
      </c>
      <c r="AJ1135" t="s">
        <v>97</v>
      </c>
      <c r="AK1135" t="s">
        <v>98</v>
      </c>
      <c r="AL1135" t="s">
        <v>100</v>
      </c>
      <c r="AM1135" t="s">
        <v>101</v>
      </c>
      <c r="AN1135">
        <v>584</v>
      </c>
      <c r="AO1135" t="s">
        <v>102</v>
      </c>
      <c r="AP1135">
        <v>0</v>
      </c>
      <c r="AQ1135">
        <v>544</v>
      </c>
      <c r="AR1135">
        <v>1128</v>
      </c>
      <c r="AS1135" t="s">
        <v>103</v>
      </c>
      <c r="AT1135" t="s">
        <v>104</v>
      </c>
      <c r="AU1135" t="s">
        <v>105</v>
      </c>
      <c r="AV1135" t="s">
        <v>106</v>
      </c>
      <c r="AW1135">
        <v>1142</v>
      </c>
      <c r="AX1135">
        <v>878</v>
      </c>
      <c r="AY1135">
        <v>0</v>
      </c>
      <c r="AZ1135">
        <v>2020</v>
      </c>
      <c r="BA1135">
        <v>0</v>
      </c>
      <c r="BB1135">
        <v>0</v>
      </c>
      <c r="BC1135">
        <v>2</v>
      </c>
      <c r="BD1135">
        <v>1</v>
      </c>
      <c r="BE1135">
        <v>3</v>
      </c>
      <c r="BF1135">
        <v>1</v>
      </c>
      <c r="BG1135" t="s">
        <v>97</v>
      </c>
      <c r="BH1135" s="1">
        <v>8</v>
      </c>
      <c r="BI1135" t="s">
        <v>107</v>
      </c>
      <c r="BJ1135" s="2">
        <v>1</v>
      </c>
      <c r="BK1135" s="1">
        <f t="shared" si="71"/>
        <v>1</v>
      </c>
      <c r="BL1135" t="s">
        <v>98</v>
      </c>
      <c r="BM1135" t="s">
        <v>108</v>
      </c>
      <c r="BN1135">
        <v>1995</v>
      </c>
      <c r="BO1135" t="s">
        <v>109</v>
      </c>
      <c r="BP1135">
        <v>2</v>
      </c>
      <c r="BQ1135">
        <v>466</v>
      </c>
      <c r="BR1135" t="s">
        <v>98</v>
      </c>
      <c r="BS1135" t="s">
        <v>98</v>
      </c>
      <c r="BT1135" t="s">
        <v>105</v>
      </c>
      <c r="BU1135">
        <v>0</v>
      </c>
      <c r="BV1135">
        <v>155</v>
      </c>
      <c r="BW1135">
        <v>0</v>
      </c>
      <c r="BX1135">
        <v>0</v>
      </c>
      <c r="BY1135">
        <v>0</v>
      </c>
      <c r="BZ1135">
        <v>0</v>
      </c>
      <c r="CA1135" t="s">
        <v>83</v>
      </c>
      <c r="CB1135" t="s">
        <v>83</v>
      </c>
      <c r="CC1135" t="s">
        <v>83</v>
      </c>
      <c r="CD1135">
        <v>0</v>
      </c>
      <c r="CE1135">
        <v>6</v>
      </c>
      <c r="CF1135">
        <v>2009</v>
      </c>
      <c r="CG1135" t="s">
        <v>110</v>
      </c>
      <c r="CH1135" t="s">
        <v>111</v>
      </c>
      <c r="CI1135" s="3">
        <v>239500</v>
      </c>
    </row>
    <row r="1136" spans="1:87" x14ac:dyDescent="0.3">
      <c r="A1136" s="1">
        <v>1135</v>
      </c>
      <c r="B1136">
        <v>60</v>
      </c>
      <c r="C1136" t="s">
        <v>81</v>
      </c>
      <c r="D1136">
        <v>57</v>
      </c>
      <c r="E1136" s="1">
        <v>8773</v>
      </c>
      <c r="F1136" s="2" t="s">
        <v>82</v>
      </c>
      <c r="G1136" s="1">
        <f t="shared" si="68"/>
        <v>1</v>
      </c>
      <c r="H1136" t="s">
        <v>83</v>
      </c>
      <c r="I1136" t="s">
        <v>120</v>
      </c>
      <c r="J1136" t="s">
        <v>199</v>
      </c>
      <c r="K1136" t="s">
        <v>86</v>
      </c>
      <c r="L1136" t="s">
        <v>87</v>
      </c>
      <c r="M1136" t="s">
        <v>88</v>
      </c>
      <c r="N1136" t="s">
        <v>193</v>
      </c>
      <c r="O1136" t="s">
        <v>90</v>
      </c>
      <c r="P1136" t="s">
        <v>90</v>
      </c>
      <c r="Q1136" t="s">
        <v>91</v>
      </c>
      <c r="R1136" t="s">
        <v>92</v>
      </c>
      <c r="S1136">
        <v>6</v>
      </c>
      <c r="T1136">
        <v>5</v>
      </c>
      <c r="U1136" s="2">
        <v>1997</v>
      </c>
      <c r="V1136" s="2">
        <v>1997</v>
      </c>
      <c r="W1136" s="1">
        <f t="shared" si="69"/>
        <v>25</v>
      </c>
      <c r="X1136" s="1">
        <f t="shared" si="70"/>
        <v>25</v>
      </c>
      <c r="Y1136" t="s">
        <v>93</v>
      </c>
      <c r="Z1136" t="s">
        <v>94</v>
      </c>
      <c r="AA1136" t="s">
        <v>95</v>
      </c>
      <c r="AB1136" t="s">
        <v>95</v>
      </c>
      <c r="AC1136" t="s">
        <v>117</v>
      </c>
      <c r="AE1136">
        <v>0</v>
      </c>
      <c r="AF1136" t="s">
        <v>98</v>
      </c>
      <c r="AG1136" t="s">
        <v>98</v>
      </c>
      <c r="AH1136" t="s">
        <v>99</v>
      </c>
      <c r="AI1136" s="1">
        <f>VLOOKUP('Housing Data Set'!AH1136, 'Look-Up Tab'!$B$3:$C$8,2,FALSE)</f>
        <v>3</v>
      </c>
      <c r="AJ1136" t="s">
        <v>97</v>
      </c>
      <c r="AK1136" t="s">
        <v>98</v>
      </c>
      <c r="AL1136" t="s">
        <v>130</v>
      </c>
      <c r="AM1136" t="s">
        <v>102</v>
      </c>
      <c r="AN1136">
        <v>0</v>
      </c>
      <c r="AO1136" t="s">
        <v>102</v>
      </c>
      <c r="AP1136">
        <v>0</v>
      </c>
      <c r="AQ1136">
        <v>916</v>
      </c>
      <c r="AR1136">
        <v>916</v>
      </c>
      <c r="AS1136" t="s">
        <v>103</v>
      </c>
      <c r="AT1136" t="s">
        <v>97</v>
      </c>
      <c r="AU1136" t="s">
        <v>105</v>
      </c>
      <c r="AV1136" t="s">
        <v>106</v>
      </c>
      <c r="AW1136">
        <v>916</v>
      </c>
      <c r="AX1136">
        <v>684</v>
      </c>
      <c r="AY1136">
        <v>0</v>
      </c>
      <c r="AZ1136">
        <v>1600</v>
      </c>
      <c r="BA1136">
        <v>0</v>
      </c>
      <c r="BB1136">
        <v>0</v>
      </c>
      <c r="BC1136">
        <v>2</v>
      </c>
      <c r="BD1136">
        <v>1</v>
      </c>
      <c r="BE1136">
        <v>3</v>
      </c>
      <c r="BF1136">
        <v>1</v>
      </c>
      <c r="BG1136" t="s">
        <v>98</v>
      </c>
      <c r="BH1136" s="1">
        <v>7</v>
      </c>
      <c r="BI1136" t="s">
        <v>107</v>
      </c>
      <c r="BJ1136" s="2">
        <v>1</v>
      </c>
      <c r="BK1136" s="1">
        <f t="shared" si="71"/>
        <v>1</v>
      </c>
      <c r="BL1136" t="s">
        <v>98</v>
      </c>
      <c r="BM1136" t="s">
        <v>108</v>
      </c>
      <c r="BN1136">
        <v>1997</v>
      </c>
      <c r="BO1136" t="s">
        <v>157</v>
      </c>
      <c r="BP1136">
        <v>2</v>
      </c>
      <c r="BQ1136">
        <v>460</v>
      </c>
      <c r="BR1136" t="s">
        <v>98</v>
      </c>
      <c r="BS1136" t="s">
        <v>98</v>
      </c>
      <c r="BT1136" t="s">
        <v>105</v>
      </c>
      <c r="BU1136">
        <v>100</v>
      </c>
      <c r="BV1136">
        <v>38</v>
      </c>
      <c r="BW1136">
        <v>0</v>
      </c>
      <c r="BX1136">
        <v>0</v>
      </c>
      <c r="BY1136">
        <v>0</v>
      </c>
      <c r="BZ1136">
        <v>0</v>
      </c>
      <c r="CA1136" t="s">
        <v>83</v>
      </c>
      <c r="CB1136" t="s">
        <v>83</v>
      </c>
      <c r="CC1136" t="s">
        <v>83</v>
      </c>
      <c r="CD1136">
        <v>0</v>
      </c>
      <c r="CE1136">
        <v>8</v>
      </c>
      <c r="CF1136">
        <v>2007</v>
      </c>
      <c r="CG1136" t="s">
        <v>110</v>
      </c>
      <c r="CH1136" t="s">
        <v>111</v>
      </c>
      <c r="CI1136" s="3">
        <v>169000</v>
      </c>
    </row>
    <row r="1137" spans="1:87" x14ac:dyDescent="0.3">
      <c r="A1137" s="1">
        <v>1136</v>
      </c>
      <c r="B1137">
        <v>30</v>
      </c>
      <c r="C1137" t="s">
        <v>142</v>
      </c>
      <c r="D1137">
        <v>60</v>
      </c>
      <c r="E1137" s="1">
        <v>6180</v>
      </c>
      <c r="F1137" s="2" t="s">
        <v>82</v>
      </c>
      <c r="G1137" s="1">
        <f t="shared" si="68"/>
        <v>1</v>
      </c>
      <c r="H1137" t="s">
        <v>83</v>
      </c>
      <c r="I1137" t="s">
        <v>84</v>
      </c>
      <c r="J1137" t="s">
        <v>85</v>
      </c>
      <c r="K1137" t="s">
        <v>86</v>
      </c>
      <c r="L1137" t="s">
        <v>122</v>
      </c>
      <c r="M1137" t="s">
        <v>88</v>
      </c>
      <c r="N1137" t="s">
        <v>148</v>
      </c>
      <c r="O1137" t="s">
        <v>90</v>
      </c>
      <c r="P1137" t="s">
        <v>90</v>
      </c>
      <c r="Q1137" t="s">
        <v>91</v>
      </c>
      <c r="R1137" t="s">
        <v>115</v>
      </c>
      <c r="S1137">
        <v>6</v>
      </c>
      <c r="T1137">
        <v>5</v>
      </c>
      <c r="U1137" s="2">
        <v>1926</v>
      </c>
      <c r="V1137" s="2">
        <v>1950</v>
      </c>
      <c r="W1137" s="1">
        <f t="shared" si="69"/>
        <v>96</v>
      </c>
      <c r="X1137" s="1">
        <f t="shared" si="70"/>
        <v>72</v>
      </c>
      <c r="Y1137" t="s">
        <v>93</v>
      </c>
      <c r="Z1137" t="s">
        <v>94</v>
      </c>
      <c r="AA1137" t="s">
        <v>124</v>
      </c>
      <c r="AB1137" t="s">
        <v>124</v>
      </c>
      <c r="AC1137" t="s">
        <v>117</v>
      </c>
      <c r="AE1137">
        <v>0</v>
      </c>
      <c r="AF1137" t="s">
        <v>98</v>
      </c>
      <c r="AG1137" t="s">
        <v>98</v>
      </c>
      <c r="AH1137" t="s">
        <v>126</v>
      </c>
      <c r="AI1137" s="1">
        <f>VLOOKUP('Housing Data Set'!AH1137, 'Look-Up Tab'!$B$3:$C$8,2,FALSE)</f>
        <v>1</v>
      </c>
      <c r="AJ1137" t="s">
        <v>98</v>
      </c>
      <c r="AK1137" t="s">
        <v>98</v>
      </c>
      <c r="AL1137" t="s">
        <v>100</v>
      </c>
      <c r="AM1137" t="s">
        <v>102</v>
      </c>
      <c r="AN1137">
        <v>0</v>
      </c>
      <c r="AO1137" t="s">
        <v>102</v>
      </c>
      <c r="AP1137">
        <v>0</v>
      </c>
      <c r="AQ1137">
        <v>960</v>
      </c>
      <c r="AR1137">
        <v>960</v>
      </c>
      <c r="AS1137" t="s">
        <v>103</v>
      </c>
      <c r="AT1137" t="s">
        <v>98</v>
      </c>
      <c r="AU1137" t="s">
        <v>177</v>
      </c>
      <c r="AV1137" t="s">
        <v>106</v>
      </c>
      <c r="AW1137">
        <v>986</v>
      </c>
      <c r="AX1137">
        <v>0</v>
      </c>
      <c r="AY1137">
        <v>0</v>
      </c>
      <c r="AZ1137">
        <v>986</v>
      </c>
      <c r="BA1137">
        <v>0</v>
      </c>
      <c r="BB1137">
        <v>0</v>
      </c>
      <c r="BC1137">
        <v>1</v>
      </c>
      <c r="BD1137">
        <v>0</v>
      </c>
      <c r="BE1137">
        <v>2</v>
      </c>
      <c r="BF1137">
        <v>1</v>
      </c>
      <c r="BG1137" t="s">
        <v>98</v>
      </c>
      <c r="BH1137" s="1">
        <v>5</v>
      </c>
      <c r="BI1137" t="s">
        <v>107</v>
      </c>
      <c r="BJ1137" s="2">
        <v>1</v>
      </c>
      <c r="BK1137" s="1">
        <f t="shared" si="71"/>
        <v>1</v>
      </c>
      <c r="BL1137" t="s">
        <v>97</v>
      </c>
      <c r="BM1137" t="s">
        <v>127</v>
      </c>
      <c r="BN1137">
        <v>1926</v>
      </c>
      <c r="BO1137" t="s">
        <v>102</v>
      </c>
      <c r="BP1137">
        <v>1</v>
      </c>
      <c r="BQ1137">
        <v>180</v>
      </c>
      <c r="BR1137" t="s">
        <v>98</v>
      </c>
      <c r="BS1137" t="s">
        <v>98</v>
      </c>
      <c r="BT1137" t="s">
        <v>105</v>
      </c>
      <c r="BU1137">
        <v>0</v>
      </c>
      <c r="BV1137">
        <v>128</v>
      </c>
      <c r="BW1137">
        <v>0</v>
      </c>
      <c r="BX1137">
        <v>0</v>
      </c>
      <c r="BY1137">
        <v>0</v>
      </c>
      <c r="BZ1137">
        <v>0</v>
      </c>
      <c r="CA1137" t="s">
        <v>83</v>
      </c>
      <c r="CB1137" t="s">
        <v>83</v>
      </c>
      <c r="CC1137" t="s">
        <v>83</v>
      </c>
      <c r="CD1137">
        <v>0</v>
      </c>
      <c r="CE1137">
        <v>5</v>
      </c>
      <c r="CF1137">
        <v>2007</v>
      </c>
      <c r="CG1137" t="s">
        <v>110</v>
      </c>
      <c r="CH1137" t="s">
        <v>111</v>
      </c>
      <c r="CI1137" s="3">
        <v>102000</v>
      </c>
    </row>
    <row r="1138" spans="1:87" x14ac:dyDescent="0.3">
      <c r="A1138" s="1">
        <v>1137</v>
      </c>
      <c r="B1138">
        <v>50</v>
      </c>
      <c r="C1138" t="s">
        <v>81</v>
      </c>
      <c r="D1138">
        <v>80</v>
      </c>
      <c r="E1138" s="1">
        <v>9600</v>
      </c>
      <c r="F1138" s="2" t="s">
        <v>82</v>
      </c>
      <c r="G1138" s="1">
        <f t="shared" si="68"/>
        <v>1</v>
      </c>
      <c r="H1138" t="s">
        <v>83</v>
      </c>
      <c r="I1138" t="s">
        <v>84</v>
      </c>
      <c r="J1138" t="s">
        <v>85</v>
      </c>
      <c r="K1138" t="s">
        <v>86</v>
      </c>
      <c r="L1138" t="s">
        <v>87</v>
      </c>
      <c r="M1138" t="s">
        <v>88</v>
      </c>
      <c r="N1138" t="s">
        <v>162</v>
      </c>
      <c r="O1138" t="s">
        <v>90</v>
      </c>
      <c r="P1138" t="s">
        <v>90</v>
      </c>
      <c r="Q1138" t="s">
        <v>91</v>
      </c>
      <c r="R1138" t="s">
        <v>132</v>
      </c>
      <c r="S1138">
        <v>6</v>
      </c>
      <c r="T1138">
        <v>5</v>
      </c>
      <c r="U1138" s="2">
        <v>1950</v>
      </c>
      <c r="V1138" s="2">
        <v>1950</v>
      </c>
      <c r="W1138" s="1">
        <f t="shared" si="69"/>
        <v>72</v>
      </c>
      <c r="X1138" s="1">
        <f t="shared" si="70"/>
        <v>72</v>
      </c>
      <c r="Y1138" t="s">
        <v>93</v>
      </c>
      <c r="Z1138" t="s">
        <v>94</v>
      </c>
      <c r="AA1138" t="s">
        <v>95</v>
      </c>
      <c r="AB1138" t="s">
        <v>95</v>
      </c>
      <c r="AC1138" t="s">
        <v>117</v>
      </c>
      <c r="AE1138">
        <v>0</v>
      </c>
      <c r="AF1138" t="s">
        <v>98</v>
      </c>
      <c r="AG1138" t="s">
        <v>98</v>
      </c>
      <c r="AH1138" t="s">
        <v>118</v>
      </c>
      <c r="AI1138" s="1">
        <f>VLOOKUP('Housing Data Set'!AH1138, 'Look-Up Tab'!$B$3:$C$8,2,FALSE)</f>
        <v>2</v>
      </c>
      <c r="AJ1138" t="s">
        <v>98</v>
      </c>
      <c r="AK1138" t="s">
        <v>98</v>
      </c>
      <c r="AL1138" t="s">
        <v>100</v>
      </c>
      <c r="AM1138" t="s">
        <v>141</v>
      </c>
      <c r="AN1138">
        <v>280</v>
      </c>
      <c r="AO1138" t="s">
        <v>102</v>
      </c>
      <c r="AP1138">
        <v>0</v>
      </c>
      <c r="AQ1138">
        <v>752</v>
      </c>
      <c r="AR1138">
        <v>1032</v>
      </c>
      <c r="AS1138" t="s">
        <v>103</v>
      </c>
      <c r="AT1138" t="s">
        <v>98</v>
      </c>
      <c r="AU1138" t="s">
        <v>105</v>
      </c>
      <c r="AV1138" t="s">
        <v>164</v>
      </c>
      <c r="AW1138">
        <v>1032</v>
      </c>
      <c r="AX1138">
        <v>220</v>
      </c>
      <c r="AY1138">
        <v>0</v>
      </c>
      <c r="AZ1138">
        <v>1252</v>
      </c>
      <c r="BA1138">
        <v>0</v>
      </c>
      <c r="BB1138">
        <v>0</v>
      </c>
      <c r="BC1138">
        <v>1</v>
      </c>
      <c r="BD1138">
        <v>0</v>
      </c>
      <c r="BE1138">
        <v>3</v>
      </c>
      <c r="BF1138">
        <v>1</v>
      </c>
      <c r="BG1138" t="s">
        <v>98</v>
      </c>
      <c r="BH1138" s="1">
        <v>6</v>
      </c>
      <c r="BI1138" t="s">
        <v>107</v>
      </c>
      <c r="BJ1138" s="2">
        <v>0</v>
      </c>
      <c r="BK1138" s="1">
        <f t="shared" si="71"/>
        <v>0</v>
      </c>
      <c r="BL1138" t="s">
        <v>83</v>
      </c>
      <c r="BM1138" t="s">
        <v>108</v>
      </c>
      <c r="BN1138">
        <v>1950</v>
      </c>
      <c r="BO1138" t="s">
        <v>102</v>
      </c>
      <c r="BP1138">
        <v>1</v>
      </c>
      <c r="BQ1138">
        <v>288</v>
      </c>
      <c r="BR1138" t="s">
        <v>98</v>
      </c>
      <c r="BS1138" t="s">
        <v>98</v>
      </c>
      <c r="BT1138" t="s">
        <v>105</v>
      </c>
      <c r="BU1138">
        <v>0</v>
      </c>
      <c r="BV1138">
        <v>0</v>
      </c>
      <c r="BW1138">
        <v>96</v>
      </c>
      <c r="BX1138">
        <v>0</v>
      </c>
      <c r="BY1138">
        <v>0</v>
      </c>
      <c r="BZ1138">
        <v>0</v>
      </c>
      <c r="CA1138" t="s">
        <v>83</v>
      </c>
      <c r="CB1138" t="s">
        <v>83</v>
      </c>
      <c r="CC1138" t="s">
        <v>83</v>
      </c>
      <c r="CD1138">
        <v>0</v>
      </c>
      <c r="CE1138">
        <v>4</v>
      </c>
      <c r="CF1138">
        <v>2008</v>
      </c>
      <c r="CG1138" t="s">
        <v>110</v>
      </c>
      <c r="CH1138" t="s">
        <v>128</v>
      </c>
      <c r="CI1138" s="3">
        <v>119000</v>
      </c>
    </row>
    <row r="1139" spans="1:87" x14ac:dyDescent="0.3">
      <c r="A1139" s="1">
        <v>1138</v>
      </c>
      <c r="B1139">
        <v>50</v>
      </c>
      <c r="C1139" t="s">
        <v>81</v>
      </c>
      <c r="D1139">
        <v>54</v>
      </c>
      <c r="E1139" s="1">
        <v>6342</v>
      </c>
      <c r="F1139" s="2" t="s">
        <v>82</v>
      </c>
      <c r="G1139" s="1">
        <f t="shared" si="68"/>
        <v>1</v>
      </c>
      <c r="H1139" t="s">
        <v>83</v>
      </c>
      <c r="I1139" t="s">
        <v>84</v>
      </c>
      <c r="J1139" t="s">
        <v>85</v>
      </c>
      <c r="K1139" t="s">
        <v>86</v>
      </c>
      <c r="L1139" t="s">
        <v>87</v>
      </c>
      <c r="M1139" t="s">
        <v>88</v>
      </c>
      <c r="N1139" t="s">
        <v>151</v>
      </c>
      <c r="O1139" t="s">
        <v>114</v>
      </c>
      <c r="P1139" t="s">
        <v>90</v>
      </c>
      <c r="Q1139" t="s">
        <v>91</v>
      </c>
      <c r="R1139" t="s">
        <v>132</v>
      </c>
      <c r="S1139">
        <v>5</v>
      </c>
      <c r="T1139">
        <v>8</v>
      </c>
      <c r="U1139" s="2">
        <v>1875</v>
      </c>
      <c r="V1139" s="2">
        <v>1996</v>
      </c>
      <c r="W1139" s="1">
        <f t="shared" si="69"/>
        <v>147</v>
      </c>
      <c r="X1139" s="1">
        <f t="shared" si="70"/>
        <v>26</v>
      </c>
      <c r="Y1139" t="s">
        <v>93</v>
      </c>
      <c r="Z1139" t="s">
        <v>94</v>
      </c>
      <c r="AA1139" t="s">
        <v>95</v>
      </c>
      <c r="AB1139" t="s">
        <v>95</v>
      </c>
      <c r="AC1139" t="s">
        <v>117</v>
      </c>
      <c r="AE1139">
        <v>0</v>
      </c>
      <c r="AF1139" t="s">
        <v>98</v>
      </c>
      <c r="AG1139" t="s">
        <v>97</v>
      </c>
      <c r="AH1139" t="s">
        <v>118</v>
      </c>
      <c r="AI1139" s="1">
        <f>VLOOKUP('Housing Data Set'!AH1139, 'Look-Up Tab'!$B$3:$C$8,2,FALSE)</f>
        <v>2</v>
      </c>
      <c r="AJ1139" t="s">
        <v>98</v>
      </c>
      <c r="AK1139" t="s">
        <v>98</v>
      </c>
      <c r="AL1139" t="s">
        <v>100</v>
      </c>
      <c r="AM1139" t="s">
        <v>102</v>
      </c>
      <c r="AN1139">
        <v>0</v>
      </c>
      <c r="AO1139" t="s">
        <v>102</v>
      </c>
      <c r="AP1139">
        <v>0</v>
      </c>
      <c r="AQ1139">
        <v>780</v>
      </c>
      <c r="AR1139">
        <v>780</v>
      </c>
      <c r="AS1139" t="s">
        <v>103</v>
      </c>
      <c r="AT1139" t="s">
        <v>97</v>
      </c>
      <c r="AU1139" t="s">
        <v>177</v>
      </c>
      <c r="AV1139" t="s">
        <v>106</v>
      </c>
      <c r="AW1139">
        <v>780</v>
      </c>
      <c r="AX1139">
        <v>240</v>
      </c>
      <c r="AY1139">
        <v>0</v>
      </c>
      <c r="AZ1139">
        <v>1020</v>
      </c>
      <c r="BA1139">
        <v>0</v>
      </c>
      <c r="BB1139">
        <v>0</v>
      </c>
      <c r="BC1139">
        <v>1</v>
      </c>
      <c r="BD1139">
        <v>0</v>
      </c>
      <c r="BE1139">
        <v>2</v>
      </c>
      <c r="BF1139">
        <v>1</v>
      </c>
      <c r="BG1139" t="s">
        <v>98</v>
      </c>
      <c r="BH1139" s="1">
        <v>6</v>
      </c>
      <c r="BI1139" t="s">
        <v>107</v>
      </c>
      <c r="BJ1139" s="2">
        <v>0</v>
      </c>
      <c r="BK1139" s="1">
        <f t="shared" si="71"/>
        <v>0</v>
      </c>
      <c r="BL1139" t="s">
        <v>83</v>
      </c>
      <c r="BM1139" t="s">
        <v>83</v>
      </c>
      <c r="BN1139" t="s">
        <v>83</v>
      </c>
      <c r="BO1139" t="s">
        <v>83</v>
      </c>
      <c r="BP1139">
        <v>0</v>
      </c>
      <c r="BQ1139">
        <v>0</v>
      </c>
      <c r="BR1139" t="s">
        <v>83</v>
      </c>
      <c r="BS1139" t="s">
        <v>83</v>
      </c>
      <c r="BT1139" t="s">
        <v>177</v>
      </c>
      <c r="BU1139">
        <v>0</v>
      </c>
      <c r="BV1139">
        <v>0</v>
      </c>
      <c r="BW1139">
        <v>176</v>
      </c>
      <c r="BX1139">
        <v>0</v>
      </c>
      <c r="BY1139">
        <v>0</v>
      </c>
      <c r="BZ1139">
        <v>0</v>
      </c>
      <c r="CA1139" t="s">
        <v>83</v>
      </c>
      <c r="CB1139" t="s">
        <v>83</v>
      </c>
      <c r="CC1139" t="s">
        <v>83</v>
      </c>
      <c r="CD1139">
        <v>0</v>
      </c>
      <c r="CE1139">
        <v>5</v>
      </c>
      <c r="CF1139">
        <v>2010</v>
      </c>
      <c r="CG1139" t="s">
        <v>110</v>
      </c>
      <c r="CH1139" t="s">
        <v>111</v>
      </c>
      <c r="CI1139" s="3">
        <v>94000</v>
      </c>
    </row>
    <row r="1140" spans="1:87" x14ac:dyDescent="0.3">
      <c r="A1140" s="1">
        <v>1139</v>
      </c>
      <c r="B1140">
        <v>20</v>
      </c>
      <c r="C1140" t="s">
        <v>81</v>
      </c>
      <c r="D1140" t="s">
        <v>83</v>
      </c>
      <c r="E1140" s="1">
        <v>9819</v>
      </c>
      <c r="F1140" s="2" t="s">
        <v>82</v>
      </c>
      <c r="G1140" s="1">
        <f t="shared" si="68"/>
        <v>1</v>
      </c>
      <c r="H1140" t="s">
        <v>83</v>
      </c>
      <c r="I1140" t="s">
        <v>120</v>
      </c>
      <c r="J1140" t="s">
        <v>85</v>
      </c>
      <c r="K1140" t="s">
        <v>86</v>
      </c>
      <c r="L1140" t="s">
        <v>87</v>
      </c>
      <c r="M1140" t="s">
        <v>194</v>
      </c>
      <c r="N1140" t="s">
        <v>131</v>
      </c>
      <c r="O1140" t="s">
        <v>90</v>
      </c>
      <c r="P1140" t="s">
        <v>90</v>
      </c>
      <c r="Q1140" t="s">
        <v>91</v>
      </c>
      <c r="R1140" t="s">
        <v>115</v>
      </c>
      <c r="S1140">
        <v>6</v>
      </c>
      <c r="T1140">
        <v>5</v>
      </c>
      <c r="U1140" s="2">
        <v>1977</v>
      </c>
      <c r="V1140" s="2">
        <v>1977</v>
      </c>
      <c r="W1140" s="1">
        <f t="shared" si="69"/>
        <v>45</v>
      </c>
      <c r="X1140" s="1">
        <f t="shared" si="70"/>
        <v>45</v>
      </c>
      <c r="Y1140" t="s">
        <v>93</v>
      </c>
      <c r="Z1140" t="s">
        <v>94</v>
      </c>
      <c r="AA1140" t="s">
        <v>161</v>
      </c>
      <c r="AB1140" t="s">
        <v>234</v>
      </c>
      <c r="AC1140" t="s">
        <v>117</v>
      </c>
      <c r="AE1140">
        <v>0</v>
      </c>
      <c r="AF1140" t="s">
        <v>98</v>
      </c>
      <c r="AG1140" t="s">
        <v>98</v>
      </c>
      <c r="AH1140" t="s">
        <v>99</v>
      </c>
      <c r="AI1140" s="1">
        <f>VLOOKUP('Housing Data Set'!AH1140, 'Look-Up Tab'!$B$3:$C$8,2,FALSE)</f>
        <v>3</v>
      </c>
      <c r="AJ1140" t="s">
        <v>98</v>
      </c>
      <c r="AK1140" t="s">
        <v>98</v>
      </c>
      <c r="AL1140" t="s">
        <v>97</v>
      </c>
      <c r="AM1140" t="s">
        <v>119</v>
      </c>
      <c r="AN1140">
        <v>1567</v>
      </c>
      <c r="AO1140" t="s">
        <v>102</v>
      </c>
      <c r="AP1140">
        <v>0</v>
      </c>
      <c r="AQ1140">
        <v>0</v>
      </c>
      <c r="AR1140">
        <v>1567</v>
      </c>
      <c r="AS1140" t="s">
        <v>103</v>
      </c>
      <c r="AT1140" t="s">
        <v>98</v>
      </c>
      <c r="AU1140" t="s">
        <v>105</v>
      </c>
      <c r="AV1140" t="s">
        <v>106</v>
      </c>
      <c r="AW1140">
        <v>1567</v>
      </c>
      <c r="AX1140">
        <v>0</v>
      </c>
      <c r="AY1140">
        <v>0</v>
      </c>
      <c r="AZ1140">
        <v>1567</v>
      </c>
      <c r="BA1140">
        <v>1</v>
      </c>
      <c r="BB1140">
        <v>0</v>
      </c>
      <c r="BC1140">
        <v>2</v>
      </c>
      <c r="BD1140">
        <v>0</v>
      </c>
      <c r="BE1140">
        <v>2</v>
      </c>
      <c r="BF1140">
        <v>1</v>
      </c>
      <c r="BG1140" t="s">
        <v>97</v>
      </c>
      <c r="BH1140" s="1">
        <v>5</v>
      </c>
      <c r="BI1140" t="s">
        <v>107</v>
      </c>
      <c r="BJ1140" s="2">
        <v>2</v>
      </c>
      <c r="BK1140" s="1">
        <f t="shared" si="71"/>
        <v>1</v>
      </c>
      <c r="BL1140" t="s">
        <v>98</v>
      </c>
      <c r="BM1140" t="s">
        <v>108</v>
      </c>
      <c r="BN1140">
        <v>1977</v>
      </c>
      <c r="BO1140" t="s">
        <v>109</v>
      </c>
      <c r="BP1140">
        <v>2</v>
      </c>
      <c r="BQ1140">
        <v>714</v>
      </c>
      <c r="BR1140" t="s">
        <v>98</v>
      </c>
      <c r="BS1140" t="s">
        <v>98</v>
      </c>
      <c r="BT1140" t="s">
        <v>105</v>
      </c>
      <c r="BU1140">
        <v>264</v>
      </c>
      <c r="BV1140">
        <v>32</v>
      </c>
      <c r="BW1140">
        <v>0</v>
      </c>
      <c r="BX1140">
        <v>0</v>
      </c>
      <c r="BY1140">
        <v>0</v>
      </c>
      <c r="BZ1140">
        <v>0</v>
      </c>
      <c r="CA1140" t="s">
        <v>83</v>
      </c>
      <c r="CB1140" t="s">
        <v>83</v>
      </c>
      <c r="CC1140" t="s">
        <v>83</v>
      </c>
      <c r="CD1140">
        <v>0</v>
      </c>
      <c r="CE1140">
        <v>5</v>
      </c>
      <c r="CF1140">
        <v>2009</v>
      </c>
      <c r="CG1140" t="s">
        <v>110</v>
      </c>
      <c r="CH1140" t="s">
        <v>111</v>
      </c>
      <c r="CI1140" s="3">
        <v>196000</v>
      </c>
    </row>
    <row r="1141" spans="1:87" x14ac:dyDescent="0.3">
      <c r="A1141" s="1">
        <v>1140</v>
      </c>
      <c r="B1141">
        <v>30</v>
      </c>
      <c r="C1141" t="s">
        <v>81</v>
      </c>
      <c r="D1141">
        <v>98</v>
      </c>
      <c r="E1141" s="1">
        <v>8731</v>
      </c>
      <c r="F1141" s="2" t="s">
        <v>82</v>
      </c>
      <c r="G1141" s="1">
        <f t="shared" si="68"/>
        <v>1</v>
      </c>
      <c r="H1141" t="s">
        <v>83</v>
      </c>
      <c r="I1141" t="s">
        <v>120</v>
      </c>
      <c r="J1141" t="s">
        <v>85</v>
      </c>
      <c r="K1141" t="s">
        <v>86</v>
      </c>
      <c r="L1141" t="s">
        <v>87</v>
      </c>
      <c r="M1141" t="s">
        <v>88</v>
      </c>
      <c r="N1141" t="s">
        <v>148</v>
      </c>
      <c r="O1141" t="s">
        <v>90</v>
      </c>
      <c r="P1141" t="s">
        <v>90</v>
      </c>
      <c r="Q1141" t="s">
        <v>91</v>
      </c>
      <c r="R1141" t="s">
        <v>115</v>
      </c>
      <c r="S1141">
        <v>5</v>
      </c>
      <c r="T1141">
        <v>5</v>
      </c>
      <c r="U1141" s="2">
        <v>1920</v>
      </c>
      <c r="V1141" s="2">
        <v>1950</v>
      </c>
      <c r="W1141" s="1">
        <f t="shared" si="69"/>
        <v>102</v>
      </c>
      <c r="X1141" s="1">
        <f t="shared" si="70"/>
        <v>72</v>
      </c>
      <c r="Y1141" t="s">
        <v>93</v>
      </c>
      <c r="Z1141" t="s">
        <v>94</v>
      </c>
      <c r="AA1141" t="s">
        <v>203</v>
      </c>
      <c r="AB1141" t="s">
        <v>203</v>
      </c>
      <c r="AC1141" t="s">
        <v>117</v>
      </c>
      <c r="AE1141">
        <v>0</v>
      </c>
      <c r="AF1141" t="s">
        <v>98</v>
      </c>
      <c r="AG1141" t="s">
        <v>147</v>
      </c>
      <c r="AH1141" t="s">
        <v>126</v>
      </c>
      <c r="AI1141" s="1">
        <f>VLOOKUP('Housing Data Set'!AH1141, 'Look-Up Tab'!$B$3:$C$8,2,FALSE)</f>
        <v>1</v>
      </c>
      <c r="AJ1141" t="s">
        <v>98</v>
      </c>
      <c r="AK1141" t="s">
        <v>98</v>
      </c>
      <c r="AL1141" t="s">
        <v>100</v>
      </c>
      <c r="AM1141" t="s">
        <v>141</v>
      </c>
      <c r="AN1141">
        <v>645</v>
      </c>
      <c r="AO1141" t="s">
        <v>102</v>
      </c>
      <c r="AP1141">
        <v>0</v>
      </c>
      <c r="AQ1141">
        <v>270</v>
      </c>
      <c r="AR1141">
        <v>915</v>
      </c>
      <c r="AS1141" t="s">
        <v>103</v>
      </c>
      <c r="AT1141" t="s">
        <v>98</v>
      </c>
      <c r="AU1141" t="s">
        <v>105</v>
      </c>
      <c r="AV1141" t="s">
        <v>106</v>
      </c>
      <c r="AW1141">
        <v>1167</v>
      </c>
      <c r="AX1141">
        <v>0</v>
      </c>
      <c r="AY1141">
        <v>0</v>
      </c>
      <c r="AZ1141">
        <v>1167</v>
      </c>
      <c r="BA1141">
        <v>0</v>
      </c>
      <c r="BB1141">
        <v>0</v>
      </c>
      <c r="BC1141">
        <v>1</v>
      </c>
      <c r="BD1141">
        <v>0</v>
      </c>
      <c r="BE1141">
        <v>3</v>
      </c>
      <c r="BF1141">
        <v>1</v>
      </c>
      <c r="BG1141" t="s">
        <v>98</v>
      </c>
      <c r="BH1141" s="1">
        <v>6</v>
      </c>
      <c r="BI1141" t="s">
        <v>221</v>
      </c>
      <c r="BJ1141" s="2">
        <v>1</v>
      </c>
      <c r="BK1141" s="1">
        <f t="shared" si="71"/>
        <v>1</v>
      </c>
      <c r="BL1141" t="s">
        <v>97</v>
      </c>
      <c r="BM1141" t="s">
        <v>127</v>
      </c>
      <c r="BN1141">
        <v>1972</v>
      </c>
      <c r="BO1141" t="s">
        <v>102</v>
      </c>
      <c r="BP1141">
        <v>2</v>
      </c>
      <c r="BQ1141">
        <v>495</v>
      </c>
      <c r="BR1141" t="s">
        <v>98</v>
      </c>
      <c r="BS1141" t="s">
        <v>98</v>
      </c>
      <c r="BT1141" t="s">
        <v>105</v>
      </c>
      <c r="BU1141">
        <v>0</v>
      </c>
      <c r="BV1141">
        <v>0</v>
      </c>
      <c r="BW1141">
        <v>216</v>
      </c>
      <c r="BX1141">
        <v>0</v>
      </c>
      <c r="BY1141">
        <v>126</v>
      </c>
      <c r="BZ1141">
        <v>0</v>
      </c>
      <c r="CA1141" t="s">
        <v>83</v>
      </c>
      <c r="CB1141" t="s">
        <v>83</v>
      </c>
      <c r="CC1141" t="s">
        <v>83</v>
      </c>
      <c r="CD1141">
        <v>0</v>
      </c>
      <c r="CE1141">
        <v>5</v>
      </c>
      <c r="CF1141">
        <v>2007</v>
      </c>
      <c r="CG1141" t="s">
        <v>110</v>
      </c>
      <c r="CH1141" t="s">
        <v>111</v>
      </c>
      <c r="CI1141" s="3">
        <v>144000</v>
      </c>
    </row>
    <row r="1142" spans="1:87" x14ac:dyDescent="0.3">
      <c r="A1142" s="1">
        <v>1141</v>
      </c>
      <c r="B1142">
        <v>20</v>
      </c>
      <c r="C1142" t="s">
        <v>81</v>
      </c>
      <c r="D1142">
        <v>60</v>
      </c>
      <c r="E1142" s="1">
        <v>7350</v>
      </c>
      <c r="F1142" s="2" t="s">
        <v>82</v>
      </c>
      <c r="G1142" s="1">
        <f t="shared" si="68"/>
        <v>1</v>
      </c>
      <c r="H1142" t="s">
        <v>83</v>
      </c>
      <c r="I1142" t="s">
        <v>84</v>
      </c>
      <c r="J1142" t="s">
        <v>85</v>
      </c>
      <c r="K1142" t="s">
        <v>86</v>
      </c>
      <c r="L1142" t="s">
        <v>122</v>
      </c>
      <c r="M1142" t="s">
        <v>88</v>
      </c>
      <c r="N1142" t="s">
        <v>162</v>
      </c>
      <c r="O1142" t="s">
        <v>90</v>
      </c>
      <c r="P1142" t="s">
        <v>90</v>
      </c>
      <c r="Q1142" t="s">
        <v>91</v>
      </c>
      <c r="R1142" t="s">
        <v>115</v>
      </c>
      <c r="S1142">
        <v>5</v>
      </c>
      <c r="T1142">
        <v>7</v>
      </c>
      <c r="U1142" s="2">
        <v>1951</v>
      </c>
      <c r="V1142" s="2">
        <v>1951</v>
      </c>
      <c r="W1142" s="1">
        <f t="shared" si="69"/>
        <v>71</v>
      </c>
      <c r="X1142" s="1">
        <f t="shared" si="70"/>
        <v>71</v>
      </c>
      <c r="Y1142" t="s">
        <v>93</v>
      </c>
      <c r="Z1142" t="s">
        <v>94</v>
      </c>
      <c r="AA1142" t="s">
        <v>140</v>
      </c>
      <c r="AB1142" t="s">
        <v>140</v>
      </c>
      <c r="AC1142" t="s">
        <v>117</v>
      </c>
      <c r="AE1142">
        <v>0</v>
      </c>
      <c r="AF1142" t="s">
        <v>98</v>
      </c>
      <c r="AG1142" t="s">
        <v>98</v>
      </c>
      <c r="AH1142" t="s">
        <v>118</v>
      </c>
      <c r="AI1142" s="1">
        <f>VLOOKUP('Housing Data Set'!AH1142, 'Look-Up Tab'!$B$3:$C$8,2,FALSE)</f>
        <v>2</v>
      </c>
      <c r="AJ1142" t="s">
        <v>98</v>
      </c>
      <c r="AK1142" t="s">
        <v>98</v>
      </c>
      <c r="AL1142" t="s">
        <v>121</v>
      </c>
      <c r="AM1142" t="s">
        <v>119</v>
      </c>
      <c r="AN1142">
        <v>852</v>
      </c>
      <c r="AO1142" t="s">
        <v>102</v>
      </c>
      <c r="AP1142">
        <v>0</v>
      </c>
      <c r="AQ1142">
        <v>100</v>
      </c>
      <c r="AR1142">
        <v>952</v>
      </c>
      <c r="AS1142" t="s">
        <v>103</v>
      </c>
      <c r="AT1142" t="s">
        <v>98</v>
      </c>
      <c r="AU1142" t="s">
        <v>105</v>
      </c>
      <c r="AV1142" t="s">
        <v>106</v>
      </c>
      <c r="AW1142">
        <v>952</v>
      </c>
      <c r="AX1142">
        <v>0</v>
      </c>
      <c r="AY1142">
        <v>0</v>
      </c>
      <c r="AZ1142">
        <v>952</v>
      </c>
      <c r="BA1142">
        <v>1</v>
      </c>
      <c r="BB1142">
        <v>0</v>
      </c>
      <c r="BC1142">
        <v>1</v>
      </c>
      <c r="BD1142">
        <v>0</v>
      </c>
      <c r="BE1142">
        <v>2</v>
      </c>
      <c r="BF1142">
        <v>1</v>
      </c>
      <c r="BG1142" t="s">
        <v>98</v>
      </c>
      <c r="BH1142" s="1">
        <v>4</v>
      </c>
      <c r="BI1142" t="s">
        <v>107</v>
      </c>
      <c r="BJ1142" s="2">
        <v>0</v>
      </c>
      <c r="BK1142" s="1">
        <f t="shared" si="71"/>
        <v>0</v>
      </c>
      <c r="BL1142" t="s">
        <v>83</v>
      </c>
      <c r="BM1142" t="s">
        <v>127</v>
      </c>
      <c r="BN1142">
        <v>1988</v>
      </c>
      <c r="BO1142" t="s">
        <v>102</v>
      </c>
      <c r="BP1142">
        <v>2</v>
      </c>
      <c r="BQ1142">
        <v>840</v>
      </c>
      <c r="BR1142" t="s">
        <v>98</v>
      </c>
      <c r="BS1142" t="s">
        <v>98</v>
      </c>
      <c r="BT1142" t="s">
        <v>105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 t="s">
        <v>83</v>
      </c>
      <c r="CB1142" t="s">
        <v>83</v>
      </c>
      <c r="CC1142" t="s">
        <v>83</v>
      </c>
      <c r="CD1142">
        <v>0</v>
      </c>
      <c r="CE1142">
        <v>6</v>
      </c>
      <c r="CF1142">
        <v>2008</v>
      </c>
      <c r="CG1142" t="s">
        <v>173</v>
      </c>
      <c r="CH1142" t="s">
        <v>128</v>
      </c>
      <c r="CI1142" s="3">
        <v>139000</v>
      </c>
    </row>
    <row r="1143" spans="1:87" x14ac:dyDescent="0.3">
      <c r="A1143" s="1">
        <v>1142</v>
      </c>
      <c r="B1143">
        <v>60</v>
      </c>
      <c r="C1143" t="s">
        <v>81</v>
      </c>
      <c r="D1143" t="s">
        <v>83</v>
      </c>
      <c r="E1143" s="1">
        <v>10304</v>
      </c>
      <c r="F1143" s="2" t="s">
        <v>82</v>
      </c>
      <c r="G1143" s="1">
        <f t="shared" si="68"/>
        <v>1</v>
      </c>
      <c r="H1143" t="s">
        <v>83</v>
      </c>
      <c r="I1143" t="s">
        <v>120</v>
      </c>
      <c r="J1143" t="s">
        <v>85</v>
      </c>
      <c r="K1143" t="s">
        <v>86</v>
      </c>
      <c r="L1143" t="s">
        <v>166</v>
      </c>
      <c r="M1143" t="s">
        <v>88</v>
      </c>
      <c r="N1143" t="s">
        <v>138</v>
      </c>
      <c r="O1143" t="s">
        <v>139</v>
      </c>
      <c r="P1143" t="s">
        <v>90</v>
      </c>
      <c r="Q1143" t="s">
        <v>91</v>
      </c>
      <c r="R1143" t="s">
        <v>92</v>
      </c>
      <c r="S1143">
        <v>5</v>
      </c>
      <c r="T1143">
        <v>7</v>
      </c>
      <c r="U1143" s="2">
        <v>1976</v>
      </c>
      <c r="V1143" s="2">
        <v>1976</v>
      </c>
      <c r="W1143" s="1">
        <f t="shared" si="69"/>
        <v>46</v>
      </c>
      <c r="X1143" s="1">
        <f t="shared" si="70"/>
        <v>46</v>
      </c>
      <c r="Y1143" t="s">
        <v>93</v>
      </c>
      <c r="Z1143" t="s">
        <v>94</v>
      </c>
      <c r="AA1143" t="s">
        <v>161</v>
      </c>
      <c r="AB1143" t="s">
        <v>161</v>
      </c>
      <c r="AC1143" t="s">
        <v>96</v>
      </c>
      <c r="AE1143">
        <v>44</v>
      </c>
      <c r="AF1143" t="s">
        <v>98</v>
      </c>
      <c r="AG1143" t="s">
        <v>97</v>
      </c>
      <c r="AH1143" t="s">
        <v>118</v>
      </c>
      <c r="AI1143" s="1">
        <f>VLOOKUP('Housing Data Set'!AH1143, 'Look-Up Tab'!$B$3:$C$8,2,FALSE)</f>
        <v>2</v>
      </c>
      <c r="AJ1143" t="s">
        <v>98</v>
      </c>
      <c r="AK1143" t="s">
        <v>98</v>
      </c>
      <c r="AL1143" t="s">
        <v>100</v>
      </c>
      <c r="AM1143" t="s">
        <v>119</v>
      </c>
      <c r="AN1143">
        <v>381</v>
      </c>
      <c r="AO1143" t="s">
        <v>102</v>
      </c>
      <c r="AP1143">
        <v>0</v>
      </c>
      <c r="AQ1143">
        <v>399</v>
      </c>
      <c r="AR1143">
        <v>780</v>
      </c>
      <c r="AS1143" t="s">
        <v>103</v>
      </c>
      <c r="AT1143" t="s">
        <v>104</v>
      </c>
      <c r="AU1143" t="s">
        <v>105</v>
      </c>
      <c r="AV1143" t="s">
        <v>106</v>
      </c>
      <c r="AW1143">
        <v>1088</v>
      </c>
      <c r="AX1143">
        <v>780</v>
      </c>
      <c r="AY1143">
        <v>0</v>
      </c>
      <c r="AZ1143">
        <v>1868</v>
      </c>
      <c r="BA1143">
        <v>1</v>
      </c>
      <c r="BB1143">
        <v>0</v>
      </c>
      <c r="BC1143">
        <v>2</v>
      </c>
      <c r="BD1143">
        <v>1</v>
      </c>
      <c r="BE1143">
        <v>4</v>
      </c>
      <c r="BF1143">
        <v>1</v>
      </c>
      <c r="BG1143" t="s">
        <v>97</v>
      </c>
      <c r="BH1143" s="1">
        <v>9</v>
      </c>
      <c r="BI1143" t="s">
        <v>107</v>
      </c>
      <c r="BJ1143" s="2">
        <v>1</v>
      </c>
      <c r="BK1143" s="1">
        <f t="shared" si="71"/>
        <v>1</v>
      </c>
      <c r="BL1143" t="s">
        <v>98</v>
      </c>
      <c r="BM1143" t="s">
        <v>108</v>
      </c>
      <c r="BN1143">
        <v>1976</v>
      </c>
      <c r="BO1143" t="s">
        <v>102</v>
      </c>
      <c r="BP1143">
        <v>2</v>
      </c>
      <c r="BQ1143">
        <v>484</v>
      </c>
      <c r="BR1143" t="s">
        <v>98</v>
      </c>
      <c r="BS1143" t="s">
        <v>98</v>
      </c>
      <c r="BT1143" t="s">
        <v>105</v>
      </c>
      <c r="BU1143">
        <v>448</v>
      </c>
      <c r="BV1143">
        <v>96</v>
      </c>
      <c r="BW1143">
        <v>0</v>
      </c>
      <c r="BX1143">
        <v>0</v>
      </c>
      <c r="BY1143">
        <v>0</v>
      </c>
      <c r="BZ1143">
        <v>0</v>
      </c>
      <c r="CA1143" t="s">
        <v>83</v>
      </c>
      <c r="CB1143" t="s">
        <v>83</v>
      </c>
      <c r="CC1143" t="s">
        <v>83</v>
      </c>
      <c r="CD1143">
        <v>0</v>
      </c>
      <c r="CE1143">
        <v>10</v>
      </c>
      <c r="CF1143">
        <v>2009</v>
      </c>
      <c r="CG1143" t="s">
        <v>110</v>
      </c>
      <c r="CH1143" t="s">
        <v>111</v>
      </c>
      <c r="CI1143" s="3">
        <v>197500</v>
      </c>
    </row>
    <row r="1144" spans="1:87" x14ac:dyDescent="0.3">
      <c r="A1144" s="1">
        <v>1143</v>
      </c>
      <c r="B1144">
        <v>60</v>
      </c>
      <c r="C1144" t="s">
        <v>81</v>
      </c>
      <c r="D1144">
        <v>77</v>
      </c>
      <c r="E1144" s="1">
        <v>9965</v>
      </c>
      <c r="F1144" s="2" t="s">
        <v>82</v>
      </c>
      <c r="G1144" s="1">
        <f t="shared" si="68"/>
        <v>1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88</v>
      </c>
      <c r="N1144" t="s">
        <v>89</v>
      </c>
      <c r="O1144" t="s">
        <v>90</v>
      </c>
      <c r="P1144" t="s">
        <v>90</v>
      </c>
      <c r="Q1144" t="s">
        <v>91</v>
      </c>
      <c r="R1144" t="s">
        <v>92</v>
      </c>
      <c r="S1144">
        <v>8</v>
      </c>
      <c r="T1144">
        <v>5</v>
      </c>
      <c r="U1144" s="2">
        <v>2006</v>
      </c>
      <c r="V1144" s="2">
        <v>2007</v>
      </c>
      <c r="W1144" s="1">
        <f t="shared" si="69"/>
        <v>16</v>
      </c>
      <c r="X1144" s="1">
        <f t="shared" si="70"/>
        <v>15</v>
      </c>
      <c r="Y1144" t="s">
        <v>152</v>
      </c>
      <c r="Z1144" t="s">
        <v>94</v>
      </c>
      <c r="AA1144" t="s">
        <v>95</v>
      </c>
      <c r="AB1144" t="s">
        <v>95</v>
      </c>
      <c r="AC1144" t="s">
        <v>137</v>
      </c>
      <c r="AE1144">
        <v>340</v>
      </c>
      <c r="AF1144" t="s">
        <v>97</v>
      </c>
      <c r="AG1144" t="s">
        <v>98</v>
      </c>
      <c r="AH1144" t="s">
        <v>99</v>
      </c>
      <c r="AI1144" s="1">
        <f>VLOOKUP('Housing Data Set'!AH1144, 'Look-Up Tab'!$B$3:$C$8,2,FALSE)</f>
        <v>3</v>
      </c>
      <c r="AJ1144" t="s">
        <v>104</v>
      </c>
      <c r="AK1144" t="s">
        <v>98</v>
      </c>
      <c r="AL1144" t="s">
        <v>97</v>
      </c>
      <c r="AM1144" t="s">
        <v>101</v>
      </c>
      <c r="AN1144">
        <v>1150</v>
      </c>
      <c r="AO1144" t="s">
        <v>102</v>
      </c>
      <c r="AP1144">
        <v>0</v>
      </c>
      <c r="AQ1144">
        <v>316</v>
      </c>
      <c r="AR1144">
        <v>1466</v>
      </c>
      <c r="AS1144" t="s">
        <v>103</v>
      </c>
      <c r="AT1144" t="s">
        <v>104</v>
      </c>
      <c r="AU1144" t="s">
        <v>105</v>
      </c>
      <c r="AV1144" t="s">
        <v>106</v>
      </c>
      <c r="AW1144">
        <v>1466</v>
      </c>
      <c r="AX1144">
        <v>1362</v>
      </c>
      <c r="AY1144">
        <v>0</v>
      </c>
      <c r="AZ1144">
        <v>2828</v>
      </c>
      <c r="BA1144">
        <v>1</v>
      </c>
      <c r="BB1144">
        <v>0</v>
      </c>
      <c r="BC1144">
        <v>3</v>
      </c>
      <c r="BD1144">
        <v>0</v>
      </c>
      <c r="BE1144">
        <v>4</v>
      </c>
      <c r="BF1144">
        <v>1</v>
      </c>
      <c r="BG1144" t="s">
        <v>97</v>
      </c>
      <c r="BH1144" s="1">
        <v>11</v>
      </c>
      <c r="BI1144" t="s">
        <v>107</v>
      </c>
      <c r="BJ1144" s="2">
        <v>1</v>
      </c>
      <c r="BK1144" s="1">
        <f t="shared" si="71"/>
        <v>1</v>
      </c>
      <c r="BL1144" t="s">
        <v>98</v>
      </c>
      <c r="BM1144" t="s">
        <v>156</v>
      </c>
      <c r="BN1144">
        <v>2006</v>
      </c>
      <c r="BO1144" t="s">
        <v>109</v>
      </c>
      <c r="BP1144">
        <v>3</v>
      </c>
      <c r="BQ1144">
        <v>1052</v>
      </c>
      <c r="BR1144" t="s">
        <v>98</v>
      </c>
      <c r="BS1144" t="s">
        <v>98</v>
      </c>
      <c r="BT1144" t="s">
        <v>105</v>
      </c>
      <c r="BU1144">
        <v>125</v>
      </c>
      <c r="BV1144">
        <v>144</v>
      </c>
      <c r="BW1144">
        <v>0</v>
      </c>
      <c r="BX1144">
        <v>0</v>
      </c>
      <c r="BY1144">
        <v>0</v>
      </c>
      <c r="BZ1144">
        <v>0</v>
      </c>
      <c r="CA1144" t="s">
        <v>83</v>
      </c>
      <c r="CB1144" t="s">
        <v>83</v>
      </c>
      <c r="CC1144" t="s">
        <v>83</v>
      </c>
      <c r="CD1144">
        <v>0</v>
      </c>
      <c r="CE1144">
        <v>4</v>
      </c>
      <c r="CF1144">
        <v>2007</v>
      </c>
      <c r="CG1144" t="s">
        <v>158</v>
      </c>
      <c r="CH1144" t="s">
        <v>159</v>
      </c>
      <c r="CI1144" s="3">
        <v>424870</v>
      </c>
    </row>
    <row r="1145" spans="1:87" x14ac:dyDescent="0.3">
      <c r="A1145" s="1">
        <v>1144</v>
      </c>
      <c r="B1145">
        <v>20</v>
      </c>
      <c r="C1145" t="s">
        <v>81</v>
      </c>
      <c r="D1145" t="s">
        <v>83</v>
      </c>
      <c r="E1145" s="1">
        <v>9000</v>
      </c>
      <c r="F1145" s="2" t="s">
        <v>82</v>
      </c>
      <c r="G1145" s="1">
        <f t="shared" si="68"/>
        <v>1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88</v>
      </c>
      <c r="N1145" t="s">
        <v>151</v>
      </c>
      <c r="O1145" t="s">
        <v>90</v>
      </c>
      <c r="P1145" t="s">
        <v>90</v>
      </c>
      <c r="Q1145" t="s">
        <v>91</v>
      </c>
      <c r="R1145" t="s">
        <v>115</v>
      </c>
      <c r="S1145">
        <v>5</v>
      </c>
      <c r="T1145">
        <v>3</v>
      </c>
      <c r="U1145" s="2">
        <v>1959</v>
      </c>
      <c r="V1145" s="2">
        <v>1959</v>
      </c>
      <c r="W1145" s="1">
        <f t="shared" si="69"/>
        <v>63</v>
      </c>
      <c r="X1145" s="1">
        <f t="shared" si="70"/>
        <v>63</v>
      </c>
      <c r="Y1145" t="s">
        <v>93</v>
      </c>
      <c r="Z1145" t="s">
        <v>94</v>
      </c>
      <c r="AA1145" t="s">
        <v>124</v>
      </c>
      <c r="AB1145" t="s">
        <v>161</v>
      </c>
      <c r="AC1145" t="s">
        <v>117</v>
      </c>
      <c r="AE1145">
        <v>0</v>
      </c>
      <c r="AF1145" t="s">
        <v>98</v>
      </c>
      <c r="AG1145" t="s">
        <v>98</v>
      </c>
      <c r="AH1145" t="s">
        <v>118</v>
      </c>
      <c r="AI1145" s="1">
        <f>VLOOKUP('Housing Data Set'!AH1145, 'Look-Up Tab'!$B$3:$C$8,2,FALSE)</f>
        <v>2</v>
      </c>
      <c r="AJ1145" t="s">
        <v>98</v>
      </c>
      <c r="AK1145" t="s">
        <v>98</v>
      </c>
      <c r="AL1145" t="s">
        <v>100</v>
      </c>
      <c r="AM1145" t="s">
        <v>101</v>
      </c>
      <c r="AN1145">
        <v>288</v>
      </c>
      <c r="AO1145" t="s">
        <v>102</v>
      </c>
      <c r="AP1145">
        <v>0</v>
      </c>
      <c r="AQ1145">
        <v>718</v>
      </c>
      <c r="AR1145">
        <v>1006</v>
      </c>
      <c r="AS1145" t="s">
        <v>103</v>
      </c>
      <c r="AT1145" t="s">
        <v>98</v>
      </c>
      <c r="AU1145" t="s">
        <v>105</v>
      </c>
      <c r="AV1145" t="s">
        <v>106</v>
      </c>
      <c r="AW1145">
        <v>1006</v>
      </c>
      <c r="AX1145">
        <v>0</v>
      </c>
      <c r="AY1145">
        <v>0</v>
      </c>
      <c r="AZ1145">
        <v>1006</v>
      </c>
      <c r="BA1145">
        <v>0</v>
      </c>
      <c r="BB1145">
        <v>0</v>
      </c>
      <c r="BC1145">
        <v>1</v>
      </c>
      <c r="BD1145">
        <v>0</v>
      </c>
      <c r="BE1145">
        <v>3</v>
      </c>
      <c r="BF1145">
        <v>1</v>
      </c>
      <c r="BG1145" t="s">
        <v>98</v>
      </c>
      <c r="BH1145" s="1">
        <v>5</v>
      </c>
      <c r="BI1145" t="s">
        <v>107</v>
      </c>
      <c r="BJ1145" s="2">
        <v>0</v>
      </c>
      <c r="BK1145" s="1">
        <f t="shared" si="71"/>
        <v>0</v>
      </c>
      <c r="BL1145" t="s">
        <v>83</v>
      </c>
      <c r="BM1145" t="s">
        <v>83</v>
      </c>
      <c r="BN1145" t="s">
        <v>83</v>
      </c>
      <c r="BO1145" t="s">
        <v>83</v>
      </c>
      <c r="BP1145">
        <v>0</v>
      </c>
      <c r="BQ1145">
        <v>0</v>
      </c>
      <c r="BR1145" t="s">
        <v>83</v>
      </c>
      <c r="BS1145" t="s">
        <v>83</v>
      </c>
      <c r="BT1145" t="s">
        <v>105</v>
      </c>
      <c r="BU1145">
        <v>0</v>
      </c>
      <c r="BV1145">
        <v>24</v>
      </c>
      <c r="BW1145">
        <v>0</v>
      </c>
      <c r="BX1145">
        <v>0</v>
      </c>
      <c r="BY1145">
        <v>0</v>
      </c>
      <c r="BZ1145">
        <v>0</v>
      </c>
      <c r="CA1145" t="s">
        <v>83</v>
      </c>
      <c r="CB1145" t="s">
        <v>83</v>
      </c>
      <c r="CC1145" t="s">
        <v>83</v>
      </c>
      <c r="CD1145">
        <v>0</v>
      </c>
      <c r="CE1145">
        <v>7</v>
      </c>
      <c r="CF1145">
        <v>2008</v>
      </c>
      <c r="CG1145" t="s">
        <v>110</v>
      </c>
      <c r="CH1145" t="s">
        <v>111</v>
      </c>
      <c r="CI1145" s="3">
        <v>80000</v>
      </c>
    </row>
    <row r="1146" spans="1:87" x14ac:dyDescent="0.3">
      <c r="A1146" s="1">
        <v>1145</v>
      </c>
      <c r="B1146">
        <v>190</v>
      </c>
      <c r="C1146" t="s">
        <v>81</v>
      </c>
      <c r="D1146">
        <v>60</v>
      </c>
      <c r="E1146" s="1">
        <v>12180</v>
      </c>
      <c r="F1146" s="2" t="s">
        <v>82</v>
      </c>
      <c r="G1146" s="1">
        <f t="shared" si="68"/>
        <v>1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88</v>
      </c>
      <c r="N1146" t="s">
        <v>185</v>
      </c>
      <c r="O1146" t="s">
        <v>90</v>
      </c>
      <c r="P1146" t="s">
        <v>90</v>
      </c>
      <c r="Q1146" t="s">
        <v>149</v>
      </c>
      <c r="R1146" t="s">
        <v>132</v>
      </c>
      <c r="S1146">
        <v>4</v>
      </c>
      <c r="T1146">
        <v>4</v>
      </c>
      <c r="U1146" s="2">
        <v>1941</v>
      </c>
      <c r="V1146" s="2">
        <v>1950</v>
      </c>
      <c r="W1146" s="1">
        <f t="shared" si="69"/>
        <v>81</v>
      </c>
      <c r="X1146" s="1">
        <f t="shared" si="70"/>
        <v>72</v>
      </c>
      <c r="Y1146" t="s">
        <v>93</v>
      </c>
      <c r="Z1146" t="s">
        <v>94</v>
      </c>
      <c r="AA1146" t="s">
        <v>116</v>
      </c>
      <c r="AB1146" t="s">
        <v>116</v>
      </c>
      <c r="AC1146" t="s">
        <v>117</v>
      </c>
      <c r="AE1146">
        <v>0</v>
      </c>
      <c r="AF1146" t="s">
        <v>98</v>
      </c>
      <c r="AG1146" t="s">
        <v>147</v>
      </c>
      <c r="AH1146" t="s">
        <v>126</v>
      </c>
      <c r="AI1146" s="1">
        <f>VLOOKUP('Housing Data Set'!AH1146, 'Look-Up Tab'!$B$3:$C$8,2,FALSE)</f>
        <v>1</v>
      </c>
      <c r="AJ1146" t="s">
        <v>97</v>
      </c>
      <c r="AK1146" t="s">
        <v>98</v>
      </c>
      <c r="AL1146" t="s">
        <v>100</v>
      </c>
      <c r="AM1146" t="s">
        <v>141</v>
      </c>
      <c r="AN1146">
        <v>348</v>
      </c>
      <c r="AO1146" t="s">
        <v>102</v>
      </c>
      <c r="AP1146">
        <v>0</v>
      </c>
      <c r="AQ1146">
        <v>324</v>
      </c>
      <c r="AR1146">
        <v>672</v>
      </c>
      <c r="AS1146" t="s">
        <v>222</v>
      </c>
      <c r="AT1146" t="s">
        <v>147</v>
      </c>
      <c r="AU1146" t="s">
        <v>177</v>
      </c>
      <c r="AV1146" t="s">
        <v>164</v>
      </c>
      <c r="AW1146">
        <v>672</v>
      </c>
      <c r="AX1146">
        <v>252</v>
      </c>
      <c r="AY1146">
        <v>0</v>
      </c>
      <c r="AZ1146">
        <v>924</v>
      </c>
      <c r="BA1146">
        <v>1</v>
      </c>
      <c r="BB1146">
        <v>0</v>
      </c>
      <c r="BC1146">
        <v>1</v>
      </c>
      <c r="BD1146">
        <v>0</v>
      </c>
      <c r="BE1146">
        <v>2</v>
      </c>
      <c r="BF1146">
        <v>1</v>
      </c>
      <c r="BG1146" t="s">
        <v>147</v>
      </c>
      <c r="BH1146" s="1">
        <v>5</v>
      </c>
      <c r="BI1146" t="s">
        <v>107</v>
      </c>
      <c r="BJ1146" s="2">
        <v>0</v>
      </c>
      <c r="BK1146" s="1">
        <f t="shared" si="71"/>
        <v>0</v>
      </c>
      <c r="BL1146" t="s">
        <v>83</v>
      </c>
      <c r="BM1146" t="s">
        <v>127</v>
      </c>
      <c r="BN1146">
        <v>1941</v>
      </c>
      <c r="BO1146" t="s">
        <v>102</v>
      </c>
      <c r="BP1146">
        <v>1</v>
      </c>
      <c r="BQ1146">
        <v>280</v>
      </c>
      <c r="BR1146" t="s">
        <v>98</v>
      </c>
      <c r="BS1146" t="s">
        <v>98</v>
      </c>
      <c r="BT1146" t="s">
        <v>105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 t="s">
        <v>83</v>
      </c>
      <c r="CB1146" t="s">
        <v>134</v>
      </c>
      <c r="CC1146" t="s">
        <v>83</v>
      </c>
      <c r="CD1146">
        <v>0</v>
      </c>
      <c r="CE1146">
        <v>7</v>
      </c>
      <c r="CF1146">
        <v>2010</v>
      </c>
      <c r="CG1146" t="s">
        <v>110</v>
      </c>
      <c r="CH1146" t="s">
        <v>111</v>
      </c>
      <c r="CI1146" s="3">
        <v>80000</v>
      </c>
    </row>
    <row r="1147" spans="1:87" x14ac:dyDescent="0.3">
      <c r="A1147" s="1">
        <v>1146</v>
      </c>
      <c r="B1147">
        <v>50</v>
      </c>
      <c r="C1147" t="s">
        <v>142</v>
      </c>
      <c r="D1147">
        <v>52</v>
      </c>
      <c r="E1147" s="1">
        <v>6240</v>
      </c>
      <c r="F1147" s="2" t="s">
        <v>82</v>
      </c>
      <c r="G1147" s="1">
        <f t="shared" si="68"/>
        <v>1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88</v>
      </c>
      <c r="N1147" t="s">
        <v>148</v>
      </c>
      <c r="O1147" t="s">
        <v>90</v>
      </c>
      <c r="P1147" t="s">
        <v>90</v>
      </c>
      <c r="Q1147" t="s">
        <v>91</v>
      </c>
      <c r="R1147" t="s">
        <v>132</v>
      </c>
      <c r="S1147">
        <v>5</v>
      </c>
      <c r="T1147">
        <v>6</v>
      </c>
      <c r="U1147" s="2">
        <v>1928</v>
      </c>
      <c r="V1147" s="2">
        <v>1950</v>
      </c>
      <c r="W1147" s="1">
        <f t="shared" si="69"/>
        <v>94</v>
      </c>
      <c r="X1147" s="1">
        <f t="shared" si="70"/>
        <v>72</v>
      </c>
      <c r="Y1147" t="s">
        <v>93</v>
      </c>
      <c r="Z1147" t="s">
        <v>94</v>
      </c>
      <c r="AA1147" t="s">
        <v>116</v>
      </c>
      <c r="AB1147" t="s">
        <v>116</v>
      </c>
      <c r="AC1147" t="s">
        <v>117</v>
      </c>
      <c r="AE1147">
        <v>0</v>
      </c>
      <c r="AF1147" t="s">
        <v>98</v>
      </c>
      <c r="AG1147" t="s">
        <v>98</v>
      </c>
      <c r="AH1147" t="s">
        <v>126</v>
      </c>
      <c r="AI1147" s="1">
        <f>VLOOKUP('Housing Data Set'!AH1147, 'Look-Up Tab'!$B$3:$C$8,2,FALSE)</f>
        <v>1</v>
      </c>
      <c r="AJ1147" t="s">
        <v>98</v>
      </c>
      <c r="AK1147" t="s">
        <v>98</v>
      </c>
      <c r="AL1147" t="s">
        <v>100</v>
      </c>
      <c r="AM1147" t="s">
        <v>102</v>
      </c>
      <c r="AN1147">
        <v>0</v>
      </c>
      <c r="AO1147" t="s">
        <v>102</v>
      </c>
      <c r="AP1147">
        <v>0</v>
      </c>
      <c r="AQ1147">
        <v>1042</v>
      </c>
      <c r="AR1147">
        <v>1042</v>
      </c>
      <c r="AS1147" t="s">
        <v>103</v>
      </c>
      <c r="AT1147" t="s">
        <v>104</v>
      </c>
      <c r="AU1147" t="s">
        <v>105</v>
      </c>
      <c r="AV1147" t="s">
        <v>106</v>
      </c>
      <c r="AW1147">
        <v>1042</v>
      </c>
      <c r="AX1147">
        <v>534</v>
      </c>
      <c r="AY1147">
        <v>0</v>
      </c>
      <c r="AZ1147">
        <v>1576</v>
      </c>
      <c r="BA1147">
        <v>0</v>
      </c>
      <c r="BB1147">
        <v>0</v>
      </c>
      <c r="BC1147">
        <v>1</v>
      </c>
      <c r="BD1147">
        <v>0</v>
      </c>
      <c r="BE1147">
        <v>3</v>
      </c>
      <c r="BF1147">
        <v>1</v>
      </c>
      <c r="BG1147" t="s">
        <v>98</v>
      </c>
      <c r="BH1147" s="1">
        <v>8</v>
      </c>
      <c r="BI1147" t="s">
        <v>107</v>
      </c>
      <c r="BJ1147" s="2">
        <v>1</v>
      </c>
      <c r="BK1147" s="1">
        <f t="shared" si="71"/>
        <v>1</v>
      </c>
      <c r="BL1147" t="s">
        <v>97</v>
      </c>
      <c r="BM1147" t="s">
        <v>127</v>
      </c>
      <c r="BN1147">
        <v>1928</v>
      </c>
      <c r="BO1147" t="s">
        <v>102</v>
      </c>
      <c r="BP1147">
        <v>1</v>
      </c>
      <c r="BQ1147">
        <v>225</v>
      </c>
      <c r="BR1147" t="s">
        <v>98</v>
      </c>
      <c r="BS1147" t="s">
        <v>98</v>
      </c>
      <c r="BT1147" t="s">
        <v>105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 t="s">
        <v>83</v>
      </c>
      <c r="CB1147" t="s">
        <v>83</v>
      </c>
      <c r="CC1147" t="s">
        <v>83</v>
      </c>
      <c r="CD1147">
        <v>0</v>
      </c>
      <c r="CE1147">
        <v>8</v>
      </c>
      <c r="CF1147">
        <v>2006</v>
      </c>
      <c r="CG1147" t="s">
        <v>110</v>
      </c>
      <c r="CH1147" t="s">
        <v>219</v>
      </c>
      <c r="CI1147" s="3">
        <v>149000</v>
      </c>
    </row>
    <row r="1148" spans="1:87" x14ac:dyDescent="0.3">
      <c r="A1148" s="1">
        <v>1147</v>
      </c>
      <c r="B1148">
        <v>20</v>
      </c>
      <c r="C1148" t="s">
        <v>81</v>
      </c>
      <c r="D1148" t="s">
        <v>83</v>
      </c>
      <c r="E1148" s="1">
        <v>11200</v>
      </c>
      <c r="F1148" s="2" t="s">
        <v>82</v>
      </c>
      <c r="G1148" s="1">
        <f t="shared" si="68"/>
        <v>1</v>
      </c>
      <c r="H1148" t="s">
        <v>83</v>
      </c>
      <c r="I1148" t="s">
        <v>84</v>
      </c>
      <c r="J1148" t="s">
        <v>85</v>
      </c>
      <c r="K1148" t="s">
        <v>86</v>
      </c>
      <c r="L1148" t="s">
        <v>87</v>
      </c>
      <c r="M1148" t="s">
        <v>88</v>
      </c>
      <c r="N1148" t="s">
        <v>170</v>
      </c>
      <c r="O1148" t="s">
        <v>90</v>
      </c>
      <c r="P1148" t="s">
        <v>90</v>
      </c>
      <c r="Q1148" t="s">
        <v>91</v>
      </c>
      <c r="R1148" t="s">
        <v>115</v>
      </c>
      <c r="S1148">
        <v>6</v>
      </c>
      <c r="T1148">
        <v>5</v>
      </c>
      <c r="U1148" s="2">
        <v>1985</v>
      </c>
      <c r="V1148" s="2">
        <v>1985</v>
      </c>
      <c r="W1148" s="1">
        <f t="shared" si="69"/>
        <v>37</v>
      </c>
      <c r="X1148" s="1">
        <f t="shared" si="70"/>
        <v>37</v>
      </c>
      <c r="Y1148" t="s">
        <v>93</v>
      </c>
      <c r="Z1148" t="s">
        <v>94</v>
      </c>
      <c r="AA1148" t="s">
        <v>124</v>
      </c>
      <c r="AB1148" t="s">
        <v>125</v>
      </c>
      <c r="AC1148" t="s">
        <v>96</v>
      </c>
      <c r="AE1148">
        <v>85</v>
      </c>
      <c r="AF1148" t="s">
        <v>97</v>
      </c>
      <c r="AG1148" t="s">
        <v>98</v>
      </c>
      <c r="AH1148" t="s">
        <v>118</v>
      </c>
      <c r="AI1148" s="1">
        <f>VLOOKUP('Housing Data Set'!AH1148, 'Look-Up Tab'!$B$3:$C$8,2,FALSE)</f>
        <v>2</v>
      </c>
      <c r="AJ1148" t="s">
        <v>97</v>
      </c>
      <c r="AK1148" t="s">
        <v>98</v>
      </c>
      <c r="AL1148" t="s">
        <v>100</v>
      </c>
      <c r="AM1148" t="s">
        <v>101</v>
      </c>
      <c r="AN1148">
        <v>1258</v>
      </c>
      <c r="AO1148" t="s">
        <v>102</v>
      </c>
      <c r="AP1148">
        <v>0</v>
      </c>
      <c r="AQ1148">
        <v>40</v>
      </c>
      <c r="AR1148">
        <v>1298</v>
      </c>
      <c r="AS1148" t="s">
        <v>103</v>
      </c>
      <c r="AT1148" t="s">
        <v>98</v>
      </c>
      <c r="AU1148" t="s">
        <v>105</v>
      </c>
      <c r="AV1148" t="s">
        <v>106</v>
      </c>
      <c r="AW1148">
        <v>1298</v>
      </c>
      <c r="AX1148">
        <v>0</v>
      </c>
      <c r="AY1148">
        <v>0</v>
      </c>
      <c r="AZ1148">
        <v>1298</v>
      </c>
      <c r="BA1148">
        <v>1</v>
      </c>
      <c r="BB1148">
        <v>0</v>
      </c>
      <c r="BC1148">
        <v>2</v>
      </c>
      <c r="BD1148">
        <v>0</v>
      </c>
      <c r="BE1148">
        <v>3</v>
      </c>
      <c r="BF1148">
        <v>1</v>
      </c>
      <c r="BG1148" t="s">
        <v>97</v>
      </c>
      <c r="BH1148" s="1">
        <v>5</v>
      </c>
      <c r="BI1148" t="s">
        <v>107</v>
      </c>
      <c r="BJ1148" s="2">
        <v>1</v>
      </c>
      <c r="BK1148" s="1">
        <f t="shared" si="71"/>
        <v>1</v>
      </c>
      <c r="BL1148" t="s">
        <v>98</v>
      </c>
      <c r="BM1148" t="s">
        <v>108</v>
      </c>
      <c r="BN1148">
        <v>1985</v>
      </c>
      <c r="BO1148" t="s">
        <v>102</v>
      </c>
      <c r="BP1148">
        <v>2</v>
      </c>
      <c r="BQ1148">
        <v>403</v>
      </c>
      <c r="BR1148" t="s">
        <v>98</v>
      </c>
      <c r="BS1148" t="s">
        <v>98</v>
      </c>
      <c r="BT1148" t="s">
        <v>105</v>
      </c>
      <c r="BU1148">
        <v>165</v>
      </c>
      <c r="BV1148">
        <v>26</v>
      </c>
      <c r="BW1148">
        <v>0</v>
      </c>
      <c r="BX1148">
        <v>0</v>
      </c>
      <c r="BY1148">
        <v>0</v>
      </c>
      <c r="BZ1148">
        <v>0</v>
      </c>
      <c r="CA1148" t="s">
        <v>83</v>
      </c>
      <c r="CB1148" t="s">
        <v>83</v>
      </c>
      <c r="CC1148" t="s">
        <v>83</v>
      </c>
      <c r="CD1148">
        <v>0</v>
      </c>
      <c r="CE1148">
        <v>5</v>
      </c>
      <c r="CF1148">
        <v>2006</v>
      </c>
      <c r="CG1148" t="s">
        <v>110</v>
      </c>
      <c r="CH1148" t="s">
        <v>111</v>
      </c>
      <c r="CI1148" s="3">
        <v>180000</v>
      </c>
    </row>
    <row r="1149" spans="1:87" x14ac:dyDescent="0.3">
      <c r="A1149" s="1">
        <v>1148</v>
      </c>
      <c r="B1149">
        <v>70</v>
      </c>
      <c r="C1149" t="s">
        <v>81</v>
      </c>
      <c r="D1149">
        <v>75</v>
      </c>
      <c r="E1149" s="1">
        <v>12000</v>
      </c>
      <c r="F1149" s="2" t="s">
        <v>82</v>
      </c>
      <c r="G1149" s="1">
        <f t="shared" si="68"/>
        <v>1</v>
      </c>
      <c r="H1149" t="s">
        <v>83</v>
      </c>
      <c r="I1149" t="s">
        <v>84</v>
      </c>
      <c r="J1149" t="s">
        <v>175</v>
      </c>
      <c r="K1149" t="s">
        <v>86</v>
      </c>
      <c r="L1149" t="s">
        <v>87</v>
      </c>
      <c r="M1149" t="s">
        <v>88</v>
      </c>
      <c r="N1149" t="s">
        <v>123</v>
      </c>
      <c r="O1149" t="s">
        <v>90</v>
      </c>
      <c r="P1149" t="s">
        <v>90</v>
      </c>
      <c r="Q1149" t="s">
        <v>91</v>
      </c>
      <c r="R1149" t="s">
        <v>92</v>
      </c>
      <c r="S1149">
        <v>7</v>
      </c>
      <c r="T1149">
        <v>7</v>
      </c>
      <c r="U1149" s="2">
        <v>1941</v>
      </c>
      <c r="V1149" s="2">
        <v>1950</v>
      </c>
      <c r="W1149" s="1">
        <f t="shared" si="69"/>
        <v>81</v>
      </c>
      <c r="X1149" s="1">
        <f t="shared" si="70"/>
        <v>72</v>
      </c>
      <c r="Y1149" t="s">
        <v>93</v>
      </c>
      <c r="Z1149" t="s">
        <v>94</v>
      </c>
      <c r="AA1149" t="s">
        <v>116</v>
      </c>
      <c r="AB1149" t="s">
        <v>116</v>
      </c>
      <c r="AC1149" t="s">
        <v>117</v>
      </c>
      <c r="AE1149">
        <v>0</v>
      </c>
      <c r="AF1149" t="s">
        <v>98</v>
      </c>
      <c r="AG1149" t="s">
        <v>98</v>
      </c>
      <c r="AH1149" t="s">
        <v>118</v>
      </c>
      <c r="AI1149" s="1">
        <f>VLOOKUP('Housing Data Set'!AH1149, 'Look-Up Tab'!$B$3:$C$8,2,FALSE)</f>
        <v>2</v>
      </c>
      <c r="AJ1149" t="s">
        <v>98</v>
      </c>
      <c r="AK1149" t="s">
        <v>98</v>
      </c>
      <c r="AL1149" t="s">
        <v>100</v>
      </c>
      <c r="AM1149" t="s">
        <v>153</v>
      </c>
      <c r="AN1149">
        <v>275</v>
      </c>
      <c r="AO1149" t="s">
        <v>102</v>
      </c>
      <c r="AP1149">
        <v>0</v>
      </c>
      <c r="AQ1149">
        <v>429</v>
      </c>
      <c r="AR1149">
        <v>704</v>
      </c>
      <c r="AS1149" t="s">
        <v>103</v>
      </c>
      <c r="AT1149" t="s">
        <v>104</v>
      </c>
      <c r="AU1149" t="s">
        <v>105</v>
      </c>
      <c r="AV1149" t="s">
        <v>106</v>
      </c>
      <c r="AW1149">
        <v>860</v>
      </c>
      <c r="AX1149">
        <v>704</v>
      </c>
      <c r="AY1149">
        <v>0</v>
      </c>
      <c r="AZ1149">
        <v>1564</v>
      </c>
      <c r="BA1149">
        <v>0</v>
      </c>
      <c r="BB1149">
        <v>0</v>
      </c>
      <c r="BC1149">
        <v>1</v>
      </c>
      <c r="BD1149">
        <v>1</v>
      </c>
      <c r="BE1149">
        <v>3</v>
      </c>
      <c r="BF1149">
        <v>1</v>
      </c>
      <c r="BG1149" t="s">
        <v>147</v>
      </c>
      <c r="BH1149" s="1">
        <v>7</v>
      </c>
      <c r="BI1149" t="s">
        <v>107</v>
      </c>
      <c r="BJ1149" s="2">
        <v>1</v>
      </c>
      <c r="BK1149" s="1">
        <f t="shared" si="71"/>
        <v>1</v>
      </c>
      <c r="BL1149" t="s">
        <v>97</v>
      </c>
      <c r="BM1149" t="s">
        <v>108</v>
      </c>
      <c r="BN1149">
        <v>1941</v>
      </c>
      <c r="BO1149" t="s">
        <v>102</v>
      </c>
      <c r="BP1149">
        <v>1</v>
      </c>
      <c r="BQ1149">
        <v>234</v>
      </c>
      <c r="BR1149" t="s">
        <v>98</v>
      </c>
      <c r="BS1149" t="s">
        <v>98</v>
      </c>
      <c r="BT1149" t="s">
        <v>105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 t="s">
        <v>83</v>
      </c>
      <c r="CB1149" t="s">
        <v>83</v>
      </c>
      <c r="CC1149" t="s">
        <v>83</v>
      </c>
      <c r="CD1149">
        <v>0</v>
      </c>
      <c r="CE1149">
        <v>7</v>
      </c>
      <c r="CF1149">
        <v>2009</v>
      </c>
      <c r="CG1149" t="s">
        <v>110</v>
      </c>
      <c r="CH1149" t="s">
        <v>111</v>
      </c>
      <c r="CI1149" s="3">
        <v>174500</v>
      </c>
    </row>
    <row r="1150" spans="1:87" x14ac:dyDescent="0.3">
      <c r="A1150" s="1">
        <v>1149</v>
      </c>
      <c r="B1150">
        <v>50</v>
      </c>
      <c r="C1150" t="s">
        <v>142</v>
      </c>
      <c r="D1150" t="s">
        <v>83</v>
      </c>
      <c r="E1150" s="1">
        <v>5700</v>
      </c>
      <c r="F1150" s="2" t="s">
        <v>82</v>
      </c>
      <c r="G1150" s="1">
        <f t="shared" si="68"/>
        <v>1</v>
      </c>
      <c r="H1150" t="s">
        <v>83</v>
      </c>
      <c r="I1150" t="s">
        <v>84</v>
      </c>
      <c r="J1150" t="s">
        <v>85</v>
      </c>
      <c r="K1150" t="s">
        <v>86</v>
      </c>
      <c r="L1150" t="s">
        <v>87</v>
      </c>
      <c r="M1150" t="s">
        <v>88</v>
      </c>
      <c r="N1150" t="s">
        <v>143</v>
      </c>
      <c r="O1150" t="s">
        <v>90</v>
      </c>
      <c r="P1150" t="s">
        <v>90</v>
      </c>
      <c r="Q1150" t="s">
        <v>91</v>
      </c>
      <c r="R1150" t="s">
        <v>132</v>
      </c>
      <c r="S1150">
        <v>7</v>
      </c>
      <c r="T1150">
        <v>7</v>
      </c>
      <c r="U1150" s="2">
        <v>1926</v>
      </c>
      <c r="V1150" s="2">
        <v>1950</v>
      </c>
      <c r="W1150" s="1">
        <f t="shared" si="69"/>
        <v>96</v>
      </c>
      <c r="X1150" s="1">
        <f t="shared" si="70"/>
        <v>72</v>
      </c>
      <c r="Y1150" t="s">
        <v>93</v>
      </c>
      <c r="Z1150" t="s">
        <v>94</v>
      </c>
      <c r="AA1150" t="s">
        <v>124</v>
      </c>
      <c r="AB1150" t="s">
        <v>124</v>
      </c>
      <c r="AC1150" t="s">
        <v>117</v>
      </c>
      <c r="AE1150">
        <v>0</v>
      </c>
      <c r="AF1150" t="s">
        <v>98</v>
      </c>
      <c r="AG1150" t="s">
        <v>98</v>
      </c>
      <c r="AH1150" t="s">
        <v>99</v>
      </c>
      <c r="AI1150" s="1">
        <f>VLOOKUP('Housing Data Set'!AH1150, 'Look-Up Tab'!$B$3:$C$8,2,FALSE)</f>
        <v>3</v>
      </c>
      <c r="AJ1150" t="s">
        <v>98</v>
      </c>
      <c r="AK1150" t="s">
        <v>98</v>
      </c>
      <c r="AL1150" t="s">
        <v>100</v>
      </c>
      <c r="AM1150" t="s">
        <v>102</v>
      </c>
      <c r="AN1150">
        <v>0</v>
      </c>
      <c r="AO1150" t="s">
        <v>102</v>
      </c>
      <c r="AP1150">
        <v>0</v>
      </c>
      <c r="AQ1150">
        <v>572</v>
      </c>
      <c r="AR1150">
        <v>572</v>
      </c>
      <c r="AS1150" t="s">
        <v>103</v>
      </c>
      <c r="AT1150" t="s">
        <v>98</v>
      </c>
      <c r="AU1150" t="s">
        <v>105</v>
      </c>
      <c r="AV1150" t="s">
        <v>106</v>
      </c>
      <c r="AW1150">
        <v>572</v>
      </c>
      <c r="AX1150">
        <v>539</v>
      </c>
      <c r="AY1150">
        <v>0</v>
      </c>
      <c r="AZ1150">
        <v>1111</v>
      </c>
      <c r="BA1150">
        <v>0</v>
      </c>
      <c r="BB1150">
        <v>0</v>
      </c>
      <c r="BC1150">
        <v>1</v>
      </c>
      <c r="BD1150">
        <v>0</v>
      </c>
      <c r="BE1150">
        <v>2</v>
      </c>
      <c r="BF1150">
        <v>1</v>
      </c>
      <c r="BG1150" t="s">
        <v>98</v>
      </c>
      <c r="BH1150" s="1">
        <v>5</v>
      </c>
      <c r="BI1150" t="s">
        <v>107</v>
      </c>
      <c r="BJ1150" s="2">
        <v>1</v>
      </c>
      <c r="BK1150" s="1">
        <f t="shared" si="71"/>
        <v>1</v>
      </c>
      <c r="BL1150" t="s">
        <v>97</v>
      </c>
      <c r="BM1150" t="s">
        <v>127</v>
      </c>
      <c r="BN1150">
        <v>1982</v>
      </c>
      <c r="BO1150" t="s">
        <v>102</v>
      </c>
      <c r="BP1150">
        <v>1</v>
      </c>
      <c r="BQ1150">
        <v>288</v>
      </c>
      <c r="BR1150" t="s">
        <v>98</v>
      </c>
      <c r="BS1150" t="s">
        <v>98</v>
      </c>
      <c r="BT1150" t="s">
        <v>105</v>
      </c>
      <c r="BU1150">
        <v>0</v>
      </c>
      <c r="BV1150">
        <v>0</v>
      </c>
      <c r="BW1150">
        <v>176</v>
      </c>
      <c r="BX1150">
        <v>0</v>
      </c>
      <c r="BY1150">
        <v>0</v>
      </c>
      <c r="BZ1150">
        <v>0</v>
      </c>
      <c r="CA1150" t="s">
        <v>83</v>
      </c>
      <c r="CB1150" t="s">
        <v>83</v>
      </c>
      <c r="CC1150" t="s">
        <v>83</v>
      </c>
      <c r="CD1150">
        <v>0</v>
      </c>
      <c r="CE1150">
        <v>8</v>
      </c>
      <c r="CF1150">
        <v>2008</v>
      </c>
      <c r="CG1150" t="s">
        <v>110</v>
      </c>
      <c r="CH1150" t="s">
        <v>111</v>
      </c>
      <c r="CI1150" s="3">
        <v>116900</v>
      </c>
    </row>
    <row r="1151" spans="1:87" x14ac:dyDescent="0.3">
      <c r="A1151" s="1">
        <v>1150</v>
      </c>
      <c r="B1151">
        <v>70</v>
      </c>
      <c r="C1151" t="s">
        <v>142</v>
      </c>
      <c r="D1151">
        <v>50</v>
      </c>
      <c r="E1151" s="1">
        <v>9000</v>
      </c>
      <c r="F1151" s="2" t="s">
        <v>82</v>
      </c>
      <c r="G1151" s="1">
        <f t="shared" si="68"/>
        <v>1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88</v>
      </c>
      <c r="N1151" t="s">
        <v>143</v>
      </c>
      <c r="O1151" t="s">
        <v>144</v>
      </c>
      <c r="P1151" t="s">
        <v>90</v>
      </c>
      <c r="Q1151" t="s">
        <v>91</v>
      </c>
      <c r="R1151" t="s">
        <v>92</v>
      </c>
      <c r="S1151">
        <v>7</v>
      </c>
      <c r="T1151">
        <v>9</v>
      </c>
      <c r="U1151" s="2">
        <v>1920</v>
      </c>
      <c r="V1151" s="2">
        <v>1988</v>
      </c>
      <c r="W1151" s="1">
        <f t="shared" si="69"/>
        <v>102</v>
      </c>
      <c r="X1151" s="1">
        <f t="shared" si="70"/>
        <v>34</v>
      </c>
      <c r="Y1151" t="s">
        <v>152</v>
      </c>
      <c r="Z1151" t="s">
        <v>94</v>
      </c>
      <c r="AA1151" t="s">
        <v>95</v>
      </c>
      <c r="AB1151" t="s">
        <v>95</v>
      </c>
      <c r="AC1151" t="s">
        <v>117</v>
      </c>
      <c r="AE1151">
        <v>0</v>
      </c>
      <c r="AF1151" t="s">
        <v>98</v>
      </c>
      <c r="AG1151" t="s">
        <v>97</v>
      </c>
      <c r="AH1151" t="s">
        <v>99</v>
      </c>
      <c r="AI1151" s="1">
        <f>VLOOKUP('Housing Data Set'!AH1151, 'Look-Up Tab'!$B$3:$C$8,2,FALSE)</f>
        <v>3</v>
      </c>
      <c r="AJ1151" t="s">
        <v>98</v>
      </c>
      <c r="AK1151" t="s">
        <v>98</v>
      </c>
      <c r="AL1151" t="s">
        <v>100</v>
      </c>
      <c r="AM1151" t="s">
        <v>119</v>
      </c>
      <c r="AN1151">
        <v>624</v>
      </c>
      <c r="AO1151" t="s">
        <v>102</v>
      </c>
      <c r="AP1151">
        <v>0</v>
      </c>
      <c r="AQ1151">
        <v>26</v>
      </c>
      <c r="AR1151">
        <v>650</v>
      </c>
      <c r="AS1151" t="s">
        <v>103</v>
      </c>
      <c r="AT1151" t="s">
        <v>104</v>
      </c>
      <c r="AU1151" t="s">
        <v>105</v>
      </c>
      <c r="AV1151" t="s">
        <v>106</v>
      </c>
      <c r="AW1151">
        <v>832</v>
      </c>
      <c r="AX1151">
        <v>650</v>
      </c>
      <c r="AY1151">
        <v>0</v>
      </c>
      <c r="AZ1151">
        <v>1482</v>
      </c>
      <c r="BA1151">
        <v>0</v>
      </c>
      <c r="BB1151">
        <v>1</v>
      </c>
      <c r="BC1151">
        <v>1</v>
      </c>
      <c r="BD1151">
        <v>0</v>
      </c>
      <c r="BE1151">
        <v>3</v>
      </c>
      <c r="BF1151">
        <v>1</v>
      </c>
      <c r="BG1151" t="s">
        <v>98</v>
      </c>
      <c r="BH1151" s="1">
        <v>7</v>
      </c>
      <c r="BI1151" t="s">
        <v>107</v>
      </c>
      <c r="BJ1151" s="2">
        <v>0</v>
      </c>
      <c r="BK1151" s="1">
        <f t="shared" si="71"/>
        <v>0</v>
      </c>
      <c r="BL1151" t="s">
        <v>83</v>
      </c>
      <c r="BM1151" t="s">
        <v>127</v>
      </c>
      <c r="BN1151">
        <v>1930</v>
      </c>
      <c r="BO1151" t="s">
        <v>102</v>
      </c>
      <c r="BP1151">
        <v>2</v>
      </c>
      <c r="BQ1151">
        <v>324</v>
      </c>
      <c r="BR1151" t="s">
        <v>98</v>
      </c>
      <c r="BS1151" t="s">
        <v>98</v>
      </c>
      <c r="BT1151" t="s">
        <v>105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 t="s">
        <v>83</v>
      </c>
      <c r="CB1151" t="s">
        <v>83</v>
      </c>
      <c r="CC1151" t="s">
        <v>83</v>
      </c>
      <c r="CD1151">
        <v>0</v>
      </c>
      <c r="CE1151">
        <v>7</v>
      </c>
      <c r="CF1151">
        <v>2009</v>
      </c>
      <c r="CG1151" t="s">
        <v>110</v>
      </c>
      <c r="CH1151" t="s">
        <v>111</v>
      </c>
      <c r="CI1151" s="3">
        <v>143000</v>
      </c>
    </row>
    <row r="1152" spans="1:87" x14ac:dyDescent="0.3">
      <c r="A1152" s="1">
        <v>1151</v>
      </c>
      <c r="B1152">
        <v>20</v>
      </c>
      <c r="C1152" t="s">
        <v>81</v>
      </c>
      <c r="D1152">
        <v>57</v>
      </c>
      <c r="E1152" s="1">
        <v>8280</v>
      </c>
      <c r="F1152" s="2" t="s">
        <v>82</v>
      </c>
      <c r="G1152" s="1">
        <f t="shared" si="68"/>
        <v>1</v>
      </c>
      <c r="H1152" t="s">
        <v>83</v>
      </c>
      <c r="I1152" t="s">
        <v>120</v>
      </c>
      <c r="J1152" t="s">
        <v>85</v>
      </c>
      <c r="K1152" t="s">
        <v>86</v>
      </c>
      <c r="L1152" t="s">
        <v>87</v>
      </c>
      <c r="M1152" t="s">
        <v>88</v>
      </c>
      <c r="N1152" t="s">
        <v>162</v>
      </c>
      <c r="O1152" t="s">
        <v>90</v>
      </c>
      <c r="P1152" t="s">
        <v>90</v>
      </c>
      <c r="Q1152" t="s">
        <v>91</v>
      </c>
      <c r="R1152" t="s">
        <v>115</v>
      </c>
      <c r="S1152">
        <v>6</v>
      </c>
      <c r="T1152">
        <v>5</v>
      </c>
      <c r="U1152" s="2">
        <v>1950</v>
      </c>
      <c r="V1152" s="2">
        <v>1950</v>
      </c>
      <c r="W1152" s="1">
        <f t="shared" si="69"/>
        <v>72</v>
      </c>
      <c r="X1152" s="1">
        <f t="shared" si="70"/>
        <v>72</v>
      </c>
      <c r="Y1152" t="s">
        <v>93</v>
      </c>
      <c r="Z1152" t="s">
        <v>94</v>
      </c>
      <c r="AA1152" t="s">
        <v>96</v>
      </c>
      <c r="AB1152" t="s">
        <v>96</v>
      </c>
      <c r="AC1152" t="s">
        <v>117</v>
      </c>
      <c r="AE1152">
        <v>0</v>
      </c>
      <c r="AF1152" t="s">
        <v>98</v>
      </c>
      <c r="AG1152" t="s">
        <v>98</v>
      </c>
      <c r="AH1152" t="s">
        <v>118</v>
      </c>
      <c r="AI1152" s="1">
        <f>VLOOKUP('Housing Data Set'!AH1152, 'Look-Up Tab'!$B$3:$C$8,2,FALSE)</f>
        <v>2</v>
      </c>
      <c r="AJ1152" t="s">
        <v>98</v>
      </c>
      <c r="AK1152" t="s">
        <v>98</v>
      </c>
      <c r="AL1152" t="s">
        <v>100</v>
      </c>
      <c r="AM1152" t="s">
        <v>102</v>
      </c>
      <c r="AN1152">
        <v>0</v>
      </c>
      <c r="AO1152" t="s">
        <v>102</v>
      </c>
      <c r="AP1152">
        <v>0</v>
      </c>
      <c r="AQ1152">
        <v>932</v>
      </c>
      <c r="AR1152">
        <v>932</v>
      </c>
      <c r="AS1152" t="s">
        <v>103</v>
      </c>
      <c r="AT1152" t="s">
        <v>104</v>
      </c>
      <c r="AU1152" t="s">
        <v>105</v>
      </c>
      <c r="AV1152" t="s">
        <v>164</v>
      </c>
      <c r="AW1152">
        <v>932</v>
      </c>
      <c r="AX1152">
        <v>0</v>
      </c>
      <c r="AY1152">
        <v>0</v>
      </c>
      <c r="AZ1152">
        <v>932</v>
      </c>
      <c r="BA1152">
        <v>0</v>
      </c>
      <c r="BB1152">
        <v>0</v>
      </c>
      <c r="BC1152">
        <v>1</v>
      </c>
      <c r="BD1152">
        <v>0</v>
      </c>
      <c r="BE1152">
        <v>2</v>
      </c>
      <c r="BF1152">
        <v>1</v>
      </c>
      <c r="BG1152" t="s">
        <v>97</v>
      </c>
      <c r="BH1152" s="1">
        <v>4</v>
      </c>
      <c r="BI1152" t="s">
        <v>107</v>
      </c>
      <c r="BJ1152" s="2">
        <v>1</v>
      </c>
      <c r="BK1152" s="1">
        <f t="shared" si="71"/>
        <v>1</v>
      </c>
      <c r="BL1152" t="s">
        <v>97</v>
      </c>
      <c r="BM1152" t="s">
        <v>108</v>
      </c>
      <c r="BN1152">
        <v>1950</v>
      </c>
      <c r="BO1152" t="s">
        <v>102</v>
      </c>
      <c r="BP1152">
        <v>1</v>
      </c>
      <c r="BQ1152">
        <v>306</v>
      </c>
      <c r="BR1152" t="s">
        <v>98</v>
      </c>
      <c r="BS1152" t="s">
        <v>98</v>
      </c>
      <c r="BT1152" t="s">
        <v>105</v>
      </c>
      <c r="BU1152">
        <v>0</v>
      </c>
      <c r="BV1152">
        <v>0</v>
      </c>
      <c r="BW1152">
        <v>214</v>
      </c>
      <c r="BX1152">
        <v>0</v>
      </c>
      <c r="BY1152">
        <v>0</v>
      </c>
      <c r="BZ1152">
        <v>0</v>
      </c>
      <c r="CA1152" t="s">
        <v>83</v>
      </c>
      <c r="CB1152" t="s">
        <v>165</v>
      </c>
      <c r="CC1152" t="s">
        <v>83</v>
      </c>
      <c r="CD1152">
        <v>0</v>
      </c>
      <c r="CE1152">
        <v>11</v>
      </c>
      <c r="CF1152">
        <v>2007</v>
      </c>
      <c r="CG1152" t="s">
        <v>110</v>
      </c>
      <c r="CH1152" t="s">
        <v>111</v>
      </c>
      <c r="CI1152" s="3">
        <v>124000</v>
      </c>
    </row>
    <row r="1153" spans="1:87" x14ac:dyDescent="0.3">
      <c r="A1153" s="1">
        <v>1152</v>
      </c>
      <c r="B1153">
        <v>20</v>
      </c>
      <c r="C1153" t="s">
        <v>81</v>
      </c>
      <c r="D1153">
        <v>134</v>
      </c>
      <c r="E1153" s="1">
        <v>17755</v>
      </c>
      <c r="F1153" s="2" t="s">
        <v>82</v>
      </c>
      <c r="G1153" s="1">
        <f t="shared" si="68"/>
        <v>1</v>
      </c>
      <c r="H1153" t="s">
        <v>83</v>
      </c>
      <c r="I1153" t="s">
        <v>84</v>
      </c>
      <c r="J1153" t="s">
        <v>85</v>
      </c>
      <c r="K1153" t="s">
        <v>86</v>
      </c>
      <c r="L1153" t="s">
        <v>87</v>
      </c>
      <c r="M1153" t="s">
        <v>88</v>
      </c>
      <c r="N1153" t="s">
        <v>185</v>
      </c>
      <c r="O1153" t="s">
        <v>90</v>
      </c>
      <c r="P1153" t="s">
        <v>90</v>
      </c>
      <c r="Q1153" t="s">
        <v>91</v>
      </c>
      <c r="R1153" t="s">
        <v>115</v>
      </c>
      <c r="S1153">
        <v>5</v>
      </c>
      <c r="T1153">
        <v>4</v>
      </c>
      <c r="U1153" s="2">
        <v>1959</v>
      </c>
      <c r="V1153" s="2">
        <v>1959</v>
      </c>
      <c r="W1153" s="1">
        <f t="shared" si="69"/>
        <v>63</v>
      </c>
      <c r="X1153" s="1">
        <f t="shared" si="70"/>
        <v>63</v>
      </c>
      <c r="Y1153" t="s">
        <v>93</v>
      </c>
      <c r="Z1153" t="s">
        <v>94</v>
      </c>
      <c r="AA1153" t="s">
        <v>140</v>
      </c>
      <c r="AB1153" t="s">
        <v>161</v>
      </c>
      <c r="AC1153" t="s">
        <v>96</v>
      </c>
      <c r="AE1153">
        <v>132</v>
      </c>
      <c r="AF1153" t="s">
        <v>98</v>
      </c>
      <c r="AG1153" t="s">
        <v>98</v>
      </c>
      <c r="AH1153" t="s">
        <v>118</v>
      </c>
      <c r="AI1153" s="1">
        <f>VLOOKUP('Housing Data Set'!AH1153, 'Look-Up Tab'!$B$3:$C$8,2,FALSE)</f>
        <v>2</v>
      </c>
      <c r="AJ1153" t="s">
        <v>98</v>
      </c>
      <c r="AK1153" t="s">
        <v>98</v>
      </c>
      <c r="AL1153" t="s">
        <v>100</v>
      </c>
      <c r="AM1153" t="s">
        <v>141</v>
      </c>
      <c r="AN1153">
        <v>176</v>
      </c>
      <c r="AO1153" t="s">
        <v>102</v>
      </c>
      <c r="AP1153">
        <v>0</v>
      </c>
      <c r="AQ1153">
        <v>1290</v>
      </c>
      <c r="AR1153">
        <v>1466</v>
      </c>
      <c r="AS1153" t="s">
        <v>103</v>
      </c>
      <c r="AT1153" t="s">
        <v>98</v>
      </c>
      <c r="AU1153" t="s">
        <v>105</v>
      </c>
      <c r="AV1153" t="s">
        <v>106</v>
      </c>
      <c r="AW1153">
        <v>1466</v>
      </c>
      <c r="AX1153">
        <v>0</v>
      </c>
      <c r="AY1153">
        <v>0</v>
      </c>
      <c r="AZ1153">
        <v>1466</v>
      </c>
      <c r="BA1153">
        <v>0</v>
      </c>
      <c r="BB1153">
        <v>0</v>
      </c>
      <c r="BC1153">
        <v>1</v>
      </c>
      <c r="BD1153">
        <v>1</v>
      </c>
      <c r="BE1153">
        <v>3</v>
      </c>
      <c r="BF1153">
        <v>1</v>
      </c>
      <c r="BG1153" t="s">
        <v>147</v>
      </c>
      <c r="BH1153" s="1">
        <v>6</v>
      </c>
      <c r="BI1153" t="s">
        <v>107</v>
      </c>
      <c r="BJ1153" s="2">
        <v>2</v>
      </c>
      <c r="BK1153" s="1">
        <f t="shared" si="71"/>
        <v>1</v>
      </c>
      <c r="BL1153" t="s">
        <v>97</v>
      </c>
      <c r="BM1153" t="s">
        <v>108</v>
      </c>
      <c r="BN1153">
        <v>1959</v>
      </c>
      <c r="BO1153" t="s">
        <v>157</v>
      </c>
      <c r="BP1153">
        <v>2</v>
      </c>
      <c r="BQ1153">
        <v>528</v>
      </c>
      <c r="BR1153" t="s">
        <v>98</v>
      </c>
      <c r="BS1153" t="s">
        <v>98</v>
      </c>
      <c r="BT1153" t="s">
        <v>105</v>
      </c>
      <c r="BU1153">
        <v>0</v>
      </c>
      <c r="BV1153">
        <v>140</v>
      </c>
      <c r="BW1153">
        <v>0</v>
      </c>
      <c r="BX1153">
        <v>0</v>
      </c>
      <c r="BY1153">
        <v>100</v>
      </c>
      <c r="BZ1153">
        <v>0</v>
      </c>
      <c r="CA1153" t="s">
        <v>83</v>
      </c>
      <c r="CB1153" t="s">
        <v>83</v>
      </c>
      <c r="CC1153" t="s">
        <v>83</v>
      </c>
      <c r="CD1153">
        <v>0</v>
      </c>
      <c r="CE1153">
        <v>11</v>
      </c>
      <c r="CF1153">
        <v>2006</v>
      </c>
      <c r="CG1153" t="s">
        <v>110</v>
      </c>
      <c r="CH1153" t="s">
        <v>111</v>
      </c>
      <c r="CI1153" s="3">
        <v>149900</v>
      </c>
    </row>
    <row r="1154" spans="1:87" x14ac:dyDescent="0.3">
      <c r="A1154" s="1">
        <v>1153</v>
      </c>
      <c r="B1154">
        <v>20</v>
      </c>
      <c r="C1154" t="s">
        <v>81</v>
      </c>
      <c r="D1154">
        <v>90</v>
      </c>
      <c r="E1154" s="1">
        <v>14115</v>
      </c>
      <c r="F1154" s="2" t="s">
        <v>82</v>
      </c>
      <c r="G1154" s="1">
        <f t="shared" si="68"/>
        <v>1</v>
      </c>
      <c r="H1154" t="s">
        <v>83</v>
      </c>
      <c r="I1154" t="s">
        <v>120</v>
      </c>
      <c r="J1154" t="s">
        <v>85</v>
      </c>
      <c r="K1154" t="s">
        <v>86</v>
      </c>
      <c r="L1154" t="s">
        <v>87</v>
      </c>
      <c r="M1154" t="s">
        <v>88</v>
      </c>
      <c r="N1154" t="s">
        <v>123</v>
      </c>
      <c r="O1154" t="s">
        <v>90</v>
      </c>
      <c r="P1154" t="s">
        <v>90</v>
      </c>
      <c r="Q1154" t="s">
        <v>91</v>
      </c>
      <c r="R1154" t="s">
        <v>115</v>
      </c>
      <c r="S1154">
        <v>6</v>
      </c>
      <c r="T1154">
        <v>7</v>
      </c>
      <c r="U1154" s="2">
        <v>1956</v>
      </c>
      <c r="V1154" s="2">
        <v>2004</v>
      </c>
      <c r="W1154" s="1">
        <f t="shared" si="69"/>
        <v>66</v>
      </c>
      <c r="X1154" s="1">
        <f t="shared" si="70"/>
        <v>18</v>
      </c>
      <c r="Y1154" t="s">
        <v>93</v>
      </c>
      <c r="Z1154" t="s">
        <v>94</v>
      </c>
      <c r="AA1154" t="s">
        <v>137</v>
      </c>
      <c r="AB1154" t="s">
        <v>137</v>
      </c>
      <c r="AC1154" t="s">
        <v>117</v>
      </c>
      <c r="AE1154">
        <v>0</v>
      </c>
      <c r="AF1154" t="s">
        <v>98</v>
      </c>
      <c r="AG1154" t="s">
        <v>98</v>
      </c>
      <c r="AH1154" t="s">
        <v>99</v>
      </c>
      <c r="AI1154" s="1">
        <f>VLOOKUP('Housing Data Set'!AH1154, 'Look-Up Tab'!$B$3:$C$8,2,FALSE)</f>
        <v>3</v>
      </c>
      <c r="AJ1154" t="s">
        <v>98</v>
      </c>
      <c r="AK1154" t="s">
        <v>98</v>
      </c>
      <c r="AL1154" t="s">
        <v>100</v>
      </c>
      <c r="AM1154" t="s">
        <v>119</v>
      </c>
      <c r="AN1154">
        <v>296</v>
      </c>
      <c r="AO1154" t="s">
        <v>101</v>
      </c>
      <c r="AP1154">
        <v>547</v>
      </c>
      <c r="AQ1154">
        <v>230</v>
      </c>
      <c r="AR1154">
        <v>1073</v>
      </c>
      <c r="AS1154" t="s">
        <v>103</v>
      </c>
      <c r="AT1154" t="s">
        <v>104</v>
      </c>
      <c r="AU1154" t="s">
        <v>105</v>
      </c>
      <c r="AV1154" t="s">
        <v>106</v>
      </c>
      <c r="AW1154">
        <v>1811</v>
      </c>
      <c r="AX1154">
        <v>0</v>
      </c>
      <c r="AY1154">
        <v>0</v>
      </c>
      <c r="AZ1154">
        <v>1811</v>
      </c>
      <c r="BA1154">
        <v>0</v>
      </c>
      <c r="BB1154">
        <v>0</v>
      </c>
      <c r="BC1154">
        <v>1</v>
      </c>
      <c r="BD1154">
        <v>0</v>
      </c>
      <c r="BE1154">
        <v>2</v>
      </c>
      <c r="BF1154">
        <v>1</v>
      </c>
      <c r="BG1154" t="s">
        <v>104</v>
      </c>
      <c r="BH1154" s="1">
        <v>6</v>
      </c>
      <c r="BI1154" t="s">
        <v>107</v>
      </c>
      <c r="BJ1154" s="2">
        <v>1</v>
      </c>
      <c r="BK1154" s="1">
        <f t="shared" si="71"/>
        <v>1</v>
      </c>
      <c r="BL1154" t="s">
        <v>97</v>
      </c>
      <c r="BM1154" t="s">
        <v>108</v>
      </c>
      <c r="BN1154">
        <v>1956</v>
      </c>
      <c r="BO1154" t="s">
        <v>157</v>
      </c>
      <c r="BP1154">
        <v>2</v>
      </c>
      <c r="BQ1154">
        <v>470</v>
      </c>
      <c r="BR1154" t="s">
        <v>98</v>
      </c>
      <c r="BS1154" t="s">
        <v>98</v>
      </c>
      <c r="BT1154" t="s">
        <v>105</v>
      </c>
      <c r="BU1154">
        <v>0</v>
      </c>
      <c r="BV1154">
        <v>0</v>
      </c>
      <c r="BW1154">
        <v>280</v>
      </c>
      <c r="BX1154">
        <v>0</v>
      </c>
      <c r="BY1154">
        <v>0</v>
      </c>
      <c r="BZ1154">
        <v>0</v>
      </c>
      <c r="CA1154" t="s">
        <v>83</v>
      </c>
      <c r="CB1154" t="s">
        <v>83</v>
      </c>
      <c r="CC1154" t="s">
        <v>83</v>
      </c>
      <c r="CD1154">
        <v>0</v>
      </c>
      <c r="CE1154">
        <v>7</v>
      </c>
      <c r="CF1154">
        <v>2006</v>
      </c>
      <c r="CG1154" t="s">
        <v>110</v>
      </c>
      <c r="CH1154" t="s">
        <v>128</v>
      </c>
      <c r="CI1154" s="3">
        <v>230000</v>
      </c>
    </row>
    <row r="1155" spans="1:87" x14ac:dyDescent="0.3">
      <c r="A1155" s="1">
        <v>1154</v>
      </c>
      <c r="B1155">
        <v>30</v>
      </c>
      <c r="C1155" t="s">
        <v>142</v>
      </c>
      <c r="D1155" t="s">
        <v>83</v>
      </c>
      <c r="E1155" s="1">
        <v>5890</v>
      </c>
      <c r="F1155" s="2" t="s">
        <v>82</v>
      </c>
      <c r="G1155" s="1">
        <f t="shared" ref="G1155:G1218" si="72">IF(F1155="pave",1,0)</f>
        <v>1</v>
      </c>
      <c r="H1155" t="s">
        <v>83</v>
      </c>
      <c r="I1155" t="s">
        <v>84</v>
      </c>
      <c r="J1155" t="s">
        <v>85</v>
      </c>
      <c r="K1155" t="s">
        <v>86</v>
      </c>
      <c r="L1155" t="s">
        <v>122</v>
      </c>
      <c r="M1155" t="s">
        <v>88</v>
      </c>
      <c r="N1155" t="s">
        <v>176</v>
      </c>
      <c r="O1155" t="s">
        <v>90</v>
      </c>
      <c r="P1155" t="s">
        <v>90</v>
      </c>
      <c r="Q1155" t="s">
        <v>91</v>
      </c>
      <c r="R1155" t="s">
        <v>115</v>
      </c>
      <c r="S1155">
        <v>6</v>
      </c>
      <c r="T1155">
        <v>8</v>
      </c>
      <c r="U1155" s="2">
        <v>1930</v>
      </c>
      <c r="V1155" s="2">
        <v>2007</v>
      </c>
      <c r="W1155" s="1">
        <f t="shared" ref="W1155:W1218" si="73">2022-U1155</f>
        <v>92</v>
      </c>
      <c r="X1155" s="1">
        <f t="shared" ref="X1155:X1218" si="74">2022-V1155</f>
        <v>15</v>
      </c>
      <c r="Y1155" t="s">
        <v>93</v>
      </c>
      <c r="Z1155" t="s">
        <v>94</v>
      </c>
      <c r="AA1155" t="s">
        <v>124</v>
      </c>
      <c r="AB1155" t="s">
        <v>124</v>
      </c>
      <c r="AC1155" t="s">
        <v>117</v>
      </c>
      <c r="AE1155">
        <v>0</v>
      </c>
      <c r="AF1155" t="s">
        <v>97</v>
      </c>
      <c r="AG1155" t="s">
        <v>97</v>
      </c>
      <c r="AH1155" t="s">
        <v>126</v>
      </c>
      <c r="AI1155" s="1">
        <f>VLOOKUP('Housing Data Set'!AH1155, 'Look-Up Tab'!$B$3:$C$8,2,FALSE)</f>
        <v>1</v>
      </c>
      <c r="AJ1155" t="s">
        <v>98</v>
      </c>
      <c r="AK1155" t="s">
        <v>98</v>
      </c>
      <c r="AL1155" t="s">
        <v>130</v>
      </c>
      <c r="AM1155" t="s">
        <v>119</v>
      </c>
      <c r="AN1155">
        <v>538</v>
      </c>
      <c r="AO1155" t="s">
        <v>102</v>
      </c>
      <c r="AP1155">
        <v>0</v>
      </c>
      <c r="AQ1155">
        <v>278</v>
      </c>
      <c r="AR1155">
        <v>816</v>
      </c>
      <c r="AS1155" t="s">
        <v>103</v>
      </c>
      <c r="AT1155" t="s">
        <v>104</v>
      </c>
      <c r="AU1155" t="s">
        <v>105</v>
      </c>
      <c r="AV1155" t="s">
        <v>106</v>
      </c>
      <c r="AW1155">
        <v>816</v>
      </c>
      <c r="AX1155">
        <v>0</v>
      </c>
      <c r="AY1155">
        <v>0</v>
      </c>
      <c r="AZ1155">
        <v>816</v>
      </c>
      <c r="BA1155">
        <v>0</v>
      </c>
      <c r="BB1155">
        <v>0</v>
      </c>
      <c r="BC1155">
        <v>1</v>
      </c>
      <c r="BD1155">
        <v>0</v>
      </c>
      <c r="BE1155">
        <v>2</v>
      </c>
      <c r="BF1155">
        <v>1</v>
      </c>
      <c r="BG1155" t="s">
        <v>98</v>
      </c>
      <c r="BH1155" s="1">
        <v>5</v>
      </c>
      <c r="BI1155" t="s">
        <v>107</v>
      </c>
      <c r="BJ1155" s="2">
        <v>0</v>
      </c>
      <c r="BK1155" s="1">
        <f t="shared" ref="BK1155:BK1218" si="75">IF(BJ1155=0,0,1)</f>
        <v>0</v>
      </c>
      <c r="BL1155" t="s">
        <v>83</v>
      </c>
      <c r="BM1155" t="s">
        <v>127</v>
      </c>
      <c r="BN1155">
        <v>2002</v>
      </c>
      <c r="BO1155" t="s">
        <v>102</v>
      </c>
      <c r="BP1155">
        <v>1</v>
      </c>
      <c r="BQ1155">
        <v>432</v>
      </c>
      <c r="BR1155" t="s">
        <v>98</v>
      </c>
      <c r="BS1155" t="s">
        <v>98</v>
      </c>
      <c r="BT1155" t="s">
        <v>105</v>
      </c>
      <c r="BU1155">
        <v>0</v>
      </c>
      <c r="BV1155">
        <v>0</v>
      </c>
      <c r="BW1155">
        <v>96</v>
      </c>
      <c r="BX1155">
        <v>0</v>
      </c>
      <c r="BY1155">
        <v>0</v>
      </c>
      <c r="BZ1155">
        <v>0</v>
      </c>
      <c r="CA1155" t="s">
        <v>83</v>
      </c>
      <c r="CB1155" t="s">
        <v>83</v>
      </c>
      <c r="CC1155" t="s">
        <v>83</v>
      </c>
      <c r="CD1155">
        <v>0</v>
      </c>
      <c r="CE1155">
        <v>6</v>
      </c>
      <c r="CF1155">
        <v>2008</v>
      </c>
      <c r="CG1155" t="s">
        <v>110</v>
      </c>
      <c r="CH1155" t="s">
        <v>111</v>
      </c>
      <c r="CI1155" s="3">
        <v>120500</v>
      </c>
    </row>
    <row r="1156" spans="1:87" x14ac:dyDescent="0.3">
      <c r="A1156" s="1">
        <v>1155</v>
      </c>
      <c r="B1156">
        <v>60</v>
      </c>
      <c r="C1156" t="s">
        <v>81</v>
      </c>
      <c r="D1156" t="s">
        <v>83</v>
      </c>
      <c r="E1156" s="1">
        <v>13700</v>
      </c>
      <c r="F1156" s="2" t="s">
        <v>82</v>
      </c>
      <c r="G1156" s="1">
        <f t="shared" si="72"/>
        <v>1</v>
      </c>
      <c r="H1156" t="s">
        <v>83</v>
      </c>
      <c r="I1156" t="s">
        <v>120</v>
      </c>
      <c r="J1156" t="s">
        <v>85</v>
      </c>
      <c r="K1156" t="s">
        <v>86</v>
      </c>
      <c r="L1156" t="s">
        <v>87</v>
      </c>
      <c r="M1156" t="s">
        <v>88</v>
      </c>
      <c r="N1156" t="s">
        <v>162</v>
      </c>
      <c r="O1156" t="s">
        <v>90</v>
      </c>
      <c r="P1156" t="s">
        <v>90</v>
      </c>
      <c r="Q1156" t="s">
        <v>91</v>
      </c>
      <c r="R1156" t="s">
        <v>92</v>
      </c>
      <c r="S1156">
        <v>7</v>
      </c>
      <c r="T1156">
        <v>6</v>
      </c>
      <c r="U1156" s="2">
        <v>1965</v>
      </c>
      <c r="V1156" s="2">
        <v>1988</v>
      </c>
      <c r="W1156" s="1">
        <f t="shared" si="73"/>
        <v>57</v>
      </c>
      <c r="X1156" s="1">
        <f t="shared" si="74"/>
        <v>34</v>
      </c>
      <c r="Y1156" t="s">
        <v>93</v>
      </c>
      <c r="Z1156" t="s">
        <v>94</v>
      </c>
      <c r="AA1156" t="s">
        <v>95</v>
      </c>
      <c r="AB1156" t="s">
        <v>95</v>
      </c>
      <c r="AC1156" t="s">
        <v>137</v>
      </c>
      <c r="AE1156">
        <v>288</v>
      </c>
      <c r="AF1156" t="s">
        <v>98</v>
      </c>
      <c r="AG1156" t="s">
        <v>98</v>
      </c>
      <c r="AH1156" t="s">
        <v>118</v>
      </c>
      <c r="AI1156" s="1">
        <f>VLOOKUP('Housing Data Set'!AH1156, 'Look-Up Tab'!$B$3:$C$8,2,FALSE)</f>
        <v>2</v>
      </c>
      <c r="AJ1156" t="s">
        <v>98</v>
      </c>
      <c r="AK1156" t="s">
        <v>98</v>
      </c>
      <c r="AL1156" t="s">
        <v>97</v>
      </c>
      <c r="AM1156" t="s">
        <v>119</v>
      </c>
      <c r="AN1156">
        <v>454</v>
      </c>
      <c r="AO1156" t="s">
        <v>102</v>
      </c>
      <c r="AP1156">
        <v>0</v>
      </c>
      <c r="AQ1156">
        <v>410</v>
      </c>
      <c r="AR1156">
        <v>864</v>
      </c>
      <c r="AS1156" t="s">
        <v>103</v>
      </c>
      <c r="AT1156" t="s">
        <v>98</v>
      </c>
      <c r="AU1156" t="s">
        <v>105</v>
      </c>
      <c r="AV1156" t="s">
        <v>106</v>
      </c>
      <c r="AW1156">
        <v>902</v>
      </c>
      <c r="AX1156">
        <v>918</v>
      </c>
      <c r="AY1156">
        <v>0</v>
      </c>
      <c r="AZ1156">
        <v>1820</v>
      </c>
      <c r="BA1156">
        <v>0</v>
      </c>
      <c r="BB1156">
        <v>0</v>
      </c>
      <c r="BC1156">
        <v>1</v>
      </c>
      <c r="BD1156">
        <v>2</v>
      </c>
      <c r="BE1156">
        <v>4</v>
      </c>
      <c r="BF1156">
        <v>1</v>
      </c>
      <c r="BG1156" t="s">
        <v>97</v>
      </c>
      <c r="BH1156" s="1">
        <v>8</v>
      </c>
      <c r="BI1156" t="s">
        <v>107</v>
      </c>
      <c r="BJ1156" s="2">
        <v>2</v>
      </c>
      <c r="BK1156" s="1">
        <f t="shared" si="75"/>
        <v>1</v>
      </c>
      <c r="BL1156" t="s">
        <v>97</v>
      </c>
      <c r="BM1156" t="s">
        <v>108</v>
      </c>
      <c r="BN1156">
        <v>1965</v>
      </c>
      <c r="BO1156" t="s">
        <v>102</v>
      </c>
      <c r="BP1156">
        <v>2</v>
      </c>
      <c r="BQ1156">
        <v>492</v>
      </c>
      <c r="BR1156" t="s">
        <v>98</v>
      </c>
      <c r="BS1156" t="s">
        <v>98</v>
      </c>
      <c r="BT1156" t="s">
        <v>105</v>
      </c>
      <c r="BU1156">
        <v>60</v>
      </c>
      <c r="BV1156">
        <v>84</v>
      </c>
      <c r="BW1156">
        <v>0</v>
      </c>
      <c r="BX1156">
        <v>0</v>
      </c>
      <c r="BY1156">
        <v>273</v>
      </c>
      <c r="BZ1156">
        <v>0</v>
      </c>
      <c r="CA1156" t="s">
        <v>83</v>
      </c>
      <c r="CB1156" t="s">
        <v>165</v>
      </c>
      <c r="CC1156" t="s">
        <v>83</v>
      </c>
      <c r="CD1156">
        <v>0</v>
      </c>
      <c r="CE1156">
        <v>5</v>
      </c>
      <c r="CF1156">
        <v>2008</v>
      </c>
      <c r="CG1156" t="s">
        <v>110</v>
      </c>
      <c r="CH1156" t="s">
        <v>111</v>
      </c>
      <c r="CI1156" s="3">
        <v>201800</v>
      </c>
    </row>
    <row r="1157" spans="1:87" x14ac:dyDescent="0.3">
      <c r="A1157" s="1">
        <v>1156</v>
      </c>
      <c r="B1157">
        <v>20</v>
      </c>
      <c r="C1157" t="s">
        <v>81</v>
      </c>
      <c r="D1157">
        <v>90</v>
      </c>
      <c r="E1157" s="1">
        <v>10768</v>
      </c>
      <c r="F1157" s="2" t="s">
        <v>82</v>
      </c>
      <c r="G1157" s="1">
        <f t="shared" si="72"/>
        <v>1</v>
      </c>
      <c r="H1157" t="s">
        <v>83</v>
      </c>
      <c r="I1157" t="s">
        <v>120</v>
      </c>
      <c r="J1157" t="s">
        <v>85</v>
      </c>
      <c r="K1157" t="s">
        <v>86</v>
      </c>
      <c r="L1157" t="s">
        <v>122</v>
      </c>
      <c r="M1157" t="s">
        <v>88</v>
      </c>
      <c r="N1157" t="s">
        <v>113</v>
      </c>
      <c r="O1157" t="s">
        <v>90</v>
      </c>
      <c r="P1157" t="s">
        <v>90</v>
      </c>
      <c r="Q1157" t="s">
        <v>91</v>
      </c>
      <c r="R1157" t="s">
        <v>115</v>
      </c>
      <c r="S1157">
        <v>5</v>
      </c>
      <c r="T1157">
        <v>8</v>
      </c>
      <c r="U1157" s="2">
        <v>1976</v>
      </c>
      <c r="V1157" s="2">
        <v>2004</v>
      </c>
      <c r="W1157" s="1">
        <f t="shared" si="73"/>
        <v>46</v>
      </c>
      <c r="X1157" s="1">
        <f t="shared" si="74"/>
        <v>18</v>
      </c>
      <c r="Y1157" t="s">
        <v>93</v>
      </c>
      <c r="Z1157" t="s">
        <v>94</v>
      </c>
      <c r="AA1157" t="s">
        <v>161</v>
      </c>
      <c r="AB1157" t="s">
        <v>161</v>
      </c>
      <c r="AC1157" t="s">
        <v>117</v>
      </c>
      <c r="AE1157">
        <v>0</v>
      </c>
      <c r="AF1157" t="s">
        <v>97</v>
      </c>
      <c r="AG1157" t="s">
        <v>97</v>
      </c>
      <c r="AH1157" t="s">
        <v>118</v>
      </c>
      <c r="AI1157" s="1">
        <f>VLOOKUP('Housing Data Set'!AH1157, 'Look-Up Tab'!$B$3:$C$8,2,FALSE)</f>
        <v>2</v>
      </c>
      <c r="AJ1157" t="s">
        <v>97</v>
      </c>
      <c r="AK1157" t="s">
        <v>98</v>
      </c>
      <c r="AL1157" t="s">
        <v>97</v>
      </c>
      <c r="AM1157" t="s">
        <v>119</v>
      </c>
      <c r="AN1157">
        <v>1157</v>
      </c>
      <c r="AO1157" t="s">
        <v>102</v>
      </c>
      <c r="AP1157">
        <v>0</v>
      </c>
      <c r="AQ1157">
        <v>280</v>
      </c>
      <c r="AR1157">
        <v>1437</v>
      </c>
      <c r="AS1157" t="s">
        <v>103</v>
      </c>
      <c r="AT1157" t="s">
        <v>98</v>
      </c>
      <c r="AU1157" t="s">
        <v>105</v>
      </c>
      <c r="AV1157" t="s">
        <v>106</v>
      </c>
      <c r="AW1157">
        <v>1437</v>
      </c>
      <c r="AX1157">
        <v>0</v>
      </c>
      <c r="AY1157">
        <v>0</v>
      </c>
      <c r="AZ1157">
        <v>1437</v>
      </c>
      <c r="BA1157">
        <v>1</v>
      </c>
      <c r="BB1157">
        <v>0</v>
      </c>
      <c r="BC1157">
        <v>2</v>
      </c>
      <c r="BD1157">
        <v>0</v>
      </c>
      <c r="BE1157">
        <v>3</v>
      </c>
      <c r="BF1157">
        <v>1</v>
      </c>
      <c r="BG1157" t="s">
        <v>97</v>
      </c>
      <c r="BH1157" s="1">
        <v>6</v>
      </c>
      <c r="BI1157" t="s">
        <v>107</v>
      </c>
      <c r="BJ1157" s="2">
        <v>1</v>
      </c>
      <c r="BK1157" s="1">
        <f t="shared" si="75"/>
        <v>1</v>
      </c>
      <c r="BL1157" t="s">
        <v>147</v>
      </c>
      <c r="BM1157" t="s">
        <v>108</v>
      </c>
      <c r="BN1157">
        <v>1976</v>
      </c>
      <c r="BO1157" t="s">
        <v>109</v>
      </c>
      <c r="BP1157">
        <v>2</v>
      </c>
      <c r="BQ1157">
        <v>528</v>
      </c>
      <c r="BR1157" t="s">
        <v>98</v>
      </c>
      <c r="BS1157" t="s">
        <v>98</v>
      </c>
      <c r="BT1157" t="s">
        <v>105</v>
      </c>
      <c r="BU1157">
        <v>0</v>
      </c>
      <c r="BV1157">
        <v>21</v>
      </c>
      <c r="BW1157">
        <v>0</v>
      </c>
      <c r="BX1157">
        <v>0</v>
      </c>
      <c r="BY1157">
        <v>180</v>
      </c>
      <c r="BZ1157">
        <v>0</v>
      </c>
      <c r="CA1157" t="s">
        <v>83</v>
      </c>
      <c r="CB1157" t="s">
        <v>83</v>
      </c>
      <c r="CC1157" t="s">
        <v>83</v>
      </c>
      <c r="CD1157">
        <v>0</v>
      </c>
      <c r="CE1157">
        <v>7</v>
      </c>
      <c r="CF1157">
        <v>2007</v>
      </c>
      <c r="CG1157" t="s">
        <v>110</v>
      </c>
      <c r="CH1157" t="s">
        <v>111</v>
      </c>
      <c r="CI1157" s="3">
        <v>218000</v>
      </c>
    </row>
    <row r="1158" spans="1:87" x14ac:dyDescent="0.3">
      <c r="A1158" s="1">
        <v>1157</v>
      </c>
      <c r="B1158">
        <v>80</v>
      </c>
      <c r="C1158" t="s">
        <v>81</v>
      </c>
      <c r="D1158">
        <v>85</v>
      </c>
      <c r="E1158" s="1">
        <v>9350</v>
      </c>
      <c r="F1158" s="2" t="s">
        <v>82</v>
      </c>
      <c r="G1158" s="1">
        <f t="shared" si="72"/>
        <v>1</v>
      </c>
      <c r="H1158" t="s">
        <v>83</v>
      </c>
      <c r="I1158" t="s">
        <v>84</v>
      </c>
      <c r="J1158" t="s">
        <v>85</v>
      </c>
      <c r="K1158" t="s">
        <v>86</v>
      </c>
      <c r="L1158" t="s">
        <v>87</v>
      </c>
      <c r="M1158" t="s">
        <v>88</v>
      </c>
      <c r="N1158" t="s">
        <v>162</v>
      </c>
      <c r="O1158" t="s">
        <v>90</v>
      </c>
      <c r="P1158" t="s">
        <v>90</v>
      </c>
      <c r="Q1158" t="s">
        <v>91</v>
      </c>
      <c r="R1158" t="s">
        <v>197</v>
      </c>
      <c r="S1158">
        <v>5</v>
      </c>
      <c r="T1158">
        <v>8</v>
      </c>
      <c r="U1158" s="2">
        <v>1965</v>
      </c>
      <c r="V1158" s="2">
        <v>1999</v>
      </c>
      <c r="W1158" s="1">
        <f t="shared" si="73"/>
        <v>57</v>
      </c>
      <c r="X1158" s="1">
        <f t="shared" si="74"/>
        <v>23</v>
      </c>
      <c r="Y1158" t="s">
        <v>93</v>
      </c>
      <c r="Z1158" t="s">
        <v>94</v>
      </c>
      <c r="AA1158" t="s">
        <v>96</v>
      </c>
      <c r="AB1158" t="s">
        <v>96</v>
      </c>
      <c r="AC1158" t="s">
        <v>117</v>
      </c>
      <c r="AE1158">
        <v>0</v>
      </c>
      <c r="AF1158" t="s">
        <v>98</v>
      </c>
      <c r="AG1158" t="s">
        <v>97</v>
      </c>
      <c r="AH1158" t="s">
        <v>99</v>
      </c>
      <c r="AI1158" s="1">
        <f>VLOOKUP('Housing Data Set'!AH1158, 'Look-Up Tab'!$B$3:$C$8,2,FALSE)</f>
        <v>3</v>
      </c>
      <c r="AJ1158" t="s">
        <v>98</v>
      </c>
      <c r="AK1158" t="s">
        <v>98</v>
      </c>
      <c r="AL1158" t="s">
        <v>97</v>
      </c>
      <c r="AM1158" t="s">
        <v>119</v>
      </c>
      <c r="AN1158">
        <v>633</v>
      </c>
      <c r="AO1158" t="s">
        <v>102</v>
      </c>
      <c r="AP1158">
        <v>0</v>
      </c>
      <c r="AQ1158">
        <v>586</v>
      </c>
      <c r="AR1158">
        <v>1219</v>
      </c>
      <c r="AS1158" t="s">
        <v>103</v>
      </c>
      <c r="AT1158" t="s">
        <v>97</v>
      </c>
      <c r="AU1158" t="s">
        <v>105</v>
      </c>
      <c r="AV1158" t="s">
        <v>106</v>
      </c>
      <c r="AW1158">
        <v>1265</v>
      </c>
      <c r="AX1158">
        <v>0</v>
      </c>
      <c r="AY1158">
        <v>0</v>
      </c>
      <c r="AZ1158">
        <v>1265</v>
      </c>
      <c r="BA1158">
        <v>0</v>
      </c>
      <c r="BB1158">
        <v>1</v>
      </c>
      <c r="BC1158">
        <v>2</v>
      </c>
      <c r="BD1158">
        <v>0</v>
      </c>
      <c r="BE1158">
        <v>3</v>
      </c>
      <c r="BF1158">
        <v>1</v>
      </c>
      <c r="BG1158" t="s">
        <v>97</v>
      </c>
      <c r="BH1158" s="1">
        <v>6</v>
      </c>
      <c r="BI1158" t="s">
        <v>107</v>
      </c>
      <c r="BJ1158" s="2">
        <v>1</v>
      </c>
      <c r="BK1158" s="1">
        <f t="shared" si="75"/>
        <v>1</v>
      </c>
      <c r="BL1158" t="s">
        <v>97</v>
      </c>
      <c r="BM1158" t="s">
        <v>108</v>
      </c>
      <c r="BN1158">
        <v>1965</v>
      </c>
      <c r="BO1158" t="s">
        <v>109</v>
      </c>
      <c r="BP1158">
        <v>2</v>
      </c>
      <c r="BQ1158">
        <v>502</v>
      </c>
      <c r="BR1158" t="s">
        <v>98</v>
      </c>
      <c r="BS1158" t="s">
        <v>98</v>
      </c>
      <c r="BT1158" t="s">
        <v>105</v>
      </c>
      <c r="BU1158">
        <v>0</v>
      </c>
      <c r="BV1158">
        <v>92</v>
      </c>
      <c r="BW1158">
        <v>0</v>
      </c>
      <c r="BX1158">
        <v>96</v>
      </c>
      <c r="BY1158">
        <v>0</v>
      </c>
      <c r="BZ1158">
        <v>0</v>
      </c>
      <c r="CA1158" t="s">
        <v>83</v>
      </c>
      <c r="CB1158" t="s">
        <v>134</v>
      </c>
      <c r="CC1158" t="s">
        <v>83</v>
      </c>
      <c r="CD1158">
        <v>0</v>
      </c>
      <c r="CE1158">
        <v>10</v>
      </c>
      <c r="CF1158">
        <v>2008</v>
      </c>
      <c r="CG1158" t="s">
        <v>110</v>
      </c>
      <c r="CH1158" t="s">
        <v>111</v>
      </c>
      <c r="CI1158" s="3">
        <v>179900</v>
      </c>
    </row>
    <row r="1159" spans="1:87" x14ac:dyDescent="0.3">
      <c r="A1159" s="1">
        <v>1158</v>
      </c>
      <c r="B1159">
        <v>120</v>
      </c>
      <c r="C1159" t="s">
        <v>81</v>
      </c>
      <c r="D1159">
        <v>34</v>
      </c>
      <c r="E1159" s="1">
        <v>5001</v>
      </c>
      <c r="F1159" s="2" t="s">
        <v>82</v>
      </c>
      <c r="G1159" s="1">
        <f t="shared" si="72"/>
        <v>1</v>
      </c>
      <c r="H1159" t="s">
        <v>83</v>
      </c>
      <c r="I1159" t="s">
        <v>120</v>
      </c>
      <c r="J1159" t="s">
        <v>85</v>
      </c>
      <c r="K1159" t="s">
        <v>86</v>
      </c>
      <c r="L1159" t="s">
        <v>87</v>
      </c>
      <c r="M1159" t="s">
        <v>88</v>
      </c>
      <c r="N1159" t="s">
        <v>154</v>
      </c>
      <c r="O1159" t="s">
        <v>90</v>
      </c>
      <c r="P1159" t="s">
        <v>90</v>
      </c>
      <c r="Q1159" t="s">
        <v>198</v>
      </c>
      <c r="R1159" t="s">
        <v>115</v>
      </c>
      <c r="S1159">
        <v>7</v>
      </c>
      <c r="T1159">
        <v>5</v>
      </c>
      <c r="U1159" s="2">
        <v>2007</v>
      </c>
      <c r="V1159" s="2">
        <v>2008</v>
      </c>
      <c r="W1159" s="1">
        <f t="shared" si="73"/>
        <v>15</v>
      </c>
      <c r="X1159" s="1">
        <f t="shared" si="74"/>
        <v>14</v>
      </c>
      <c r="Y1159" t="s">
        <v>93</v>
      </c>
      <c r="Z1159" t="s">
        <v>94</v>
      </c>
      <c r="AA1159" t="s">
        <v>95</v>
      </c>
      <c r="AB1159" t="s">
        <v>95</v>
      </c>
      <c r="AC1159" t="s">
        <v>137</v>
      </c>
      <c r="AE1159">
        <v>166</v>
      </c>
      <c r="AF1159" t="s">
        <v>97</v>
      </c>
      <c r="AG1159" t="s">
        <v>98</v>
      </c>
      <c r="AH1159" t="s">
        <v>99</v>
      </c>
      <c r="AI1159" s="1">
        <f>VLOOKUP('Housing Data Set'!AH1159, 'Look-Up Tab'!$B$3:$C$8,2,FALSE)</f>
        <v>3</v>
      </c>
      <c r="AJ1159" t="s">
        <v>97</v>
      </c>
      <c r="AK1159" t="s">
        <v>98</v>
      </c>
      <c r="AL1159" t="s">
        <v>100</v>
      </c>
      <c r="AM1159" t="s">
        <v>101</v>
      </c>
      <c r="AN1159">
        <v>904</v>
      </c>
      <c r="AO1159" t="s">
        <v>102</v>
      </c>
      <c r="AP1159">
        <v>0</v>
      </c>
      <c r="AQ1159">
        <v>410</v>
      </c>
      <c r="AR1159">
        <v>1314</v>
      </c>
      <c r="AS1159" t="s">
        <v>103</v>
      </c>
      <c r="AT1159" t="s">
        <v>104</v>
      </c>
      <c r="AU1159" t="s">
        <v>105</v>
      </c>
      <c r="AV1159" t="s">
        <v>106</v>
      </c>
      <c r="AW1159">
        <v>1314</v>
      </c>
      <c r="AX1159">
        <v>0</v>
      </c>
      <c r="AY1159">
        <v>0</v>
      </c>
      <c r="AZ1159">
        <v>1314</v>
      </c>
      <c r="BA1159">
        <v>1</v>
      </c>
      <c r="BB1159">
        <v>0</v>
      </c>
      <c r="BC1159">
        <v>2</v>
      </c>
      <c r="BD1159">
        <v>0</v>
      </c>
      <c r="BE1159">
        <v>2</v>
      </c>
      <c r="BF1159">
        <v>1</v>
      </c>
      <c r="BG1159" t="s">
        <v>97</v>
      </c>
      <c r="BH1159" s="1">
        <v>6</v>
      </c>
      <c r="BI1159" t="s">
        <v>107</v>
      </c>
      <c r="BJ1159" s="2">
        <v>1</v>
      </c>
      <c r="BK1159" s="1">
        <f t="shared" si="75"/>
        <v>1</v>
      </c>
      <c r="BL1159" t="s">
        <v>97</v>
      </c>
      <c r="BM1159" t="s">
        <v>108</v>
      </c>
      <c r="BN1159">
        <v>2008</v>
      </c>
      <c r="BO1159" t="s">
        <v>109</v>
      </c>
      <c r="BP1159">
        <v>2</v>
      </c>
      <c r="BQ1159">
        <v>626</v>
      </c>
      <c r="BR1159" t="s">
        <v>98</v>
      </c>
      <c r="BS1159" t="s">
        <v>98</v>
      </c>
      <c r="BT1159" t="s">
        <v>105</v>
      </c>
      <c r="BU1159">
        <v>172</v>
      </c>
      <c r="BV1159">
        <v>62</v>
      </c>
      <c r="BW1159">
        <v>0</v>
      </c>
      <c r="BX1159">
        <v>0</v>
      </c>
      <c r="BY1159">
        <v>0</v>
      </c>
      <c r="BZ1159">
        <v>0</v>
      </c>
      <c r="CA1159" t="s">
        <v>83</v>
      </c>
      <c r="CB1159" t="s">
        <v>83</v>
      </c>
      <c r="CC1159" t="s">
        <v>83</v>
      </c>
      <c r="CD1159">
        <v>0</v>
      </c>
      <c r="CE1159">
        <v>7</v>
      </c>
      <c r="CF1159">
        <v>2009</v>
      </c>
      <c r="CG1159" t="s">
        <v>110</v>
      </c>
      <c r="CH1159" t="s">
        <v>111</v>
      </c>
      <c r="CI1159" s="3">
        <v>230000</v>
      </c>
    </row>
    <row r="1160" spans="1:87" x14ac:dyDescent="0.3">
      <c r="A1160" s="1">
        <v>1159</v>
      </c>
      <c r="B1160">
        <v>20</v>
      </c>
      <c r="C1160" t="s">
        <v>81</v>
      </c>
      <c r="D1160">
        <v>92</v>
      </c>
      <c r="E1160" s="1">
        <v>11932</v>
      </c>
      <c r="F1160" s="2" t="s">
        <v>82</v>
      </c>
      <c r="G1160" s="1">
        <f t="shared" si="72"/>
        <v>1</v>
      </c>
      <c r="H1160" t="s">
        <v>83</v>
      </c>
      <c r="I1160" t="s">
        <v>84</v>
      </c>
      <c r="J1160" t="s">
        <v>85</v>
      </c>
      <c r="K1160" t="s">
        <v>86</v>
      </c>
      <c r="L1160" t="s">
        <v>112</v>
      </c>
      <c r="M1160" t="s">
        <v>88</v>
      </c>
      <c r="N1160" t="s">
        <v>136</v>
      </c>
      <c r="O1160" t="s">
        <v>114</v>
      </c>
      <c r="P1160" t="s">
        <v>90</v>
      </c>
      <c r="Q1160" t="s">
        <v>91</v>
      </c>
      <c r="R1160" t="s">
        <v>115</v>
      </c>
      <c r="S1160">
        <v>8</v>
      </c>
      <c r="T1160">
        <v>5</v>
      </c>
      <c r="U1160" s="2">
        <v>2007</v>
      </c>
      <c r="V1160" s="2">
        <v>2008</v>
      </c>
      <c r="W1160" s="1">
        <f t="shared" si="73"/>
        <v>15</v>
      </c>
      <c r="X1160" s="1">
        <f t="shared" si="74"/>
        <v>14</v>
      </c>
      <c r="Y1160" t="s">
        <v>93</v>
      </c>
      <c r="Z1160" t="s">
        <v>94</v>
      </c>
      <c r="AA1160" t="s">
        <v>95</v>
      </c>
      <c r="AB1160" t="s">
        <v>95</v>
      </c>
      <c r="AC1160" t="s">
        <v>137</v>
      </c>
      <c r="AE1160">
        <v>186</v>
      </c>
      <c r="AF1160" t="s">
        <v>97</v>
      </c>
      <c r="AG1160" t="s">
        <v>98</v>
      </c>
      <c r="AH1160" t="s">
        <v>99</v>
      </c>
      <c r="AI1160" s="1">
        <f>VLOOKUP('Housing Data Set'!AH1160, 'Look-Up Tab'!$B$3:$C$8,2,FALSE)</f>
        <v>3</v>
      </c>
      <c r="AJ1160" t="s">
        <v>97</v>
      </c>
      <c r="AK1160" t="s">
        <v>98</v>
      </c>
      <c r="AL1160" t="s">
        <v>100</v>
      </c>
      <c r="AM1160" t="s">
        <v>102</v>
      </c>
      <c r="AN1160">
        <v>0</v>
      </c>
      <c r="AO1160" t="s">
        <v>102</v>
      </c>
      <c r="AP1160">
        <v>0</v>
      </c>
      <c r="AQ1160">
        <v>1580</v>
      </c>
      <c r="AR1160">
        <v>1580</v>
      </c>
      <c r="AS1160" t="s">
        <v>103</v>
      </c>
      <c r="AT1160" t="s">
        <v>104</v>
      </c>
      <c r="AU1160" t="s">
        <v>105</v>
      </c>
      <c r="AV1160" t="s">
        <v>106</v>
      </c>
      <c r="AW1160">
        <v>1580</v>
      </c>
      <c r="AX1160">
        <v>0</v>
      </c>
      <c r="AY1160">
        <v>0</v>
      </c>
      <c r="AZ1160">
        <v>1580</v>
      </c>
      <c r="BA1160">
        <v>0</v>
      </c>
      <c r="BB1160">
        <v>0</v>
      </c>
      <c r="BC1160">
        <v>2</v>
      </c>
      <c r="BD1160">
        <v>0</v>
      </c>
      <c r="BE1160">
        <v>3</v>
      </c>
      <c r="BF1160">
        <v>1</v>
      </c>
      <c r="BG1160" t="s">
        <v>97</v>
      </c>
      <c r="BH1160" s="1">
        <v>7</v>
      </c>
      <c r="BI1160" t="s">
        <v>107</v>
      </c>
      <c r="BJ1160" s="2">
        <v>0</v>
      </c>
      <c r="BK1160" s="1">
        <f t="shared" si="75"/>
        <v>0</v>
      </c>
      <c r="BL1160" t="s">
        <v>83</v>
      </c>
      <c r="BM1160" t="s">
        <v>108</v>
      </c>
      <c r="BN1160">
        <v>2008</v>
      </c>
      <c r="BO1160" t="s">
        <v>109</v>
      </c>
      <c r="BP1160">
        <v>3</v>
      </c>
      <c r="BQ1160">
        <v>830</v>
      </c>
      <c r="BR1160" t="s">
        <v>98</v>
      </c>
      <c r="BS1160" t="s">
        <v>98</v>
      </c>
      <c r="BT1160" t="s">
        <v>105</v>
      </c>
      <c r="BU1160">
        <v>0</v>
      </c>
      <c r="BV1160">
        <v>24</v>
      </c>
      <c r="BW1160">
        <v>0</v>
      </c>
      <c r="BX1160">
        <v>0</v>
      </c>
      <c r="BY1160">
        <v>0</v>
      </c>
      <c r="BZ1160">
        <v>0</v>
      </c>
      <c r="CA1160" t="s">
        <v>83</v>
      </c>
      <c r="CB1160" t="s">
        <v>83</v>
      </c>
      <c r="CC1160" t="s">
        <v>83</v>
      </c>
      <c r="CD1160">
        <v>0</v>
      </c>
      <c r="CE1160">
        <v>6</v>
      </c>
      <c r="CF1160">
        <v>2008</v>
      </c>
      <c r="CG1160" t="s">
        <v>208</v>
      </c>
      <c r="CH1160" t="s">
        <v>159</v>
      </c>
      <c r="CI1160" s="3">
        <v>235128</v>
      </c>
    </row>
    <row r="1161" spans="1:87" x14ac:dyDescent="0.3">
      <c r="A1161" s="1">
        <v>1160</v>
      </c>
      <c r="B1161">
        <v>60</v>
      </c>
      <c r="C1161" t="s">
        <v>81</v>
      </c>
      <c r="D1161">
        <v>76</v>
      </c>
      <c r="E1161" s="1">
        <v>9120</v>
      </c>
      <c r="F1161" s="2" t="s">
        <v>82</v>
      </c>
      <c r="G1161" s="1">
        <f t="shared" si="72"/>
        <v>1</v>
      </c>
      <c r="H1161" t="s">
        <v>83</v>
      </c>
      <c r="I1161" t="s">
        <v>84</v>
      </c>
      <c r="J1161" t="s">
        <v>85</v>
      </c>
      <c r="K1161" t="s">
        <v>86</v>
      </c>
      <c r="L1161" t="s">
        <v>87</v>
      </c>
      <c r="M1161" t="s">
        <v>88</v>
      </c>
      <c r="N1161" t="s">
        <v>138</v>
      </c>
      <c r="O1161" t="s">
        <v>90</v>
      </c>
      <c r="P1161" t="s">
        <v>90</v>
      </c>
      <c r="Q1161" t="s">
        <v>91</v>
      </c>
      <c r="R1161" t="s">
        <v>92</v>
      </c>
      <c r="S1161">
        <v>6</v>
      </c>
      <c r="T1161">
        <v>6</v>
      </c>
      <c r="U1161" s="2">
        <v>1974</v>
      </c>
      <c r="V1161" s="2">
        <v>1974</v>
      </c>
      <c r="W1161" s="1">
        <f t="shared" si="73"/>
        <v>48</v>
      </c>
      <c r="X1161" s="1">
        <f t="shared" si="74"/>
        <v>48</v>
      </c>
      <c r="Y1161" t="s">
        <v>152</v>
      </c>
      <c r="Z1161" t="s">
        <v>94</v>
      </c>
      <c r="AA1161" t="s">
        <v>140</v>
      </c>
      <c r="AB1161" t="s">
        <v>140</v>
      </c>
      <c r="AC1161" t="s">
        <v>96</v>
      </c>
      <c r="AE1161">
        <v>270</v>
      </c>
      <c r="AF1161" t="s">
        <v>97</v>
      </c>
      <c r="AG1161" t="s">
        <v>98</v>
      </c>
      <c r="AH1161" t="s">
        <v>118</v>
      </c>
      <c r="AI1161" s="1">
        <f>VLOOKUP('Housing Data Set'!AH1161, 'Look-Up Tab'!$B$3:$C$8,2,FALSE)</f>
        <v>2</v>
      </c>
      <c r="AJ1161" t="s">
        <v>98</v>
      </c>
      <c r="AK1161" t="s">
        <v>98</v>
      </c>
      <c r="AL1161" t="s">
        <v>100</v>
      </c>
      <c r="AM1161" t="s">
        <v>119</v>
      </c>
      <c r="AN1161">
        <v>442</v>
      </c>
      <c r="AO1161" t="s">
        <v>102</v>
      </c>
      <c r="AP1161">
        <v>0</v>
      </c>
      <c r="AQ1161">
        <v>459</v>
      </c>
      <c r="AR1161">
        <v>901</v>
      </c>
      <c r="AS1161" t="s">
        <v>103</v>
      </c>
      <c r="AT1161" t="s">
        <v>98</v>
      </c>
      <c r="AU1161" t="s">
        <v>105</v>
      </c>
      <c r="AV1161" t="s">
        <v>106</v>
      </c>
      <c r="AW1161">
        <v>943</v>
      </c>
      <c r="AX1161">
        <v>933</v>
      </c>
      <c r="AY1161">
        <v>0</v>
      </c>
      <c r="AZ1161">
        <v>1876</v>
      </c>
      <c r="BA1161">
        <v>0</v>
      </c>
      <c r="BB1161">
        <v>0</v>
      </c>
      <c r="BC1161">
        <v>2</v>
      </c>
      <c r="BD1161">
        <v>1</v>
      </c>
      <c r="BE1161">
        <v>4</v>
      </c>
      <c r="BF1161">
        <v>1</v>
      </c>
      <c r="BG1161" t="s">
        <v>97</v>
      </c>
      <c r="BH1161" s="1">
        <v>8</v>
      </c>
      <c r="BI1161" t="s">
        <v>107</v>
      </c>
      <c r="BJ1161" s="2">
        <v>1</v>
      </c>
      <c r="BK1161" s="1">
        <f t="shared" si="75"/>
        <v>1</v>
      </c>
      <c r="BL1161" t="s">
        <v>98</v>
      </c>
      <c r="BM1161" t="s">
        <v>108</v>
      </c>
      <c r="BN1161">
        <v>1974</v>
      </c>
      <c r="BO1161" t="s">
        <v>109</v>
      </c>
      <c r="BP1161">
        <v>2</v>
      </c>
      <c r="BQ1161">
        <v>540</v>
      </c>
      <c r="BR1161" t="s">
        <v>97</v>
      </c>
      <c r="BS1161" t="s">
        <v>98</v>
      </c>
      <c r="BT1161" t="s">
        <v>105</v>
      </c>
      <c r="BU1161">
        <v>0</v>
      </c>
      <c r="BV1161">
        <v>69</v>
      </c>
      <c r="BW1161">
        <v>0</v>
      </c>
      <c r="BX1161">
        <v>0</v>
      </c>
      <c r="BY1161">
        <v>0</v>
      </c>
      <c r="BZ1161">
        <v>0</v>
      </c>
      <c r="CA1161" t="s">
        <v>83</v>
      </c>
      <c r="CB1161" t="s">
        <v>83</v>
      </c>
      <c r="CC1161" t="s">
        <v>83</v>
      </c>
      <c r="CD1161">
        <v>0</v>
      </c>
      <c r="CE1161">
        <v>7</v>
      </c>
      <c r="CF1161">
        <v>2008</v>
      </c>
      <c r="CG1161" t="s">
        <v>110</v>
      </c>
      <c r="CH1161" t="s">
        <v>111</v>
      </c>
      <c r="CI1161" s="3">
        <v>185000</v>
      </c>
    </row>
    <row r="1162" spans="1:87" x14ac:dyDescent="0.3">
      <c r="A1162" s="1">
        <v>1161</v>
      </c>
      <c r="B1162">
        <v>160</v>
      </c>
      <c r="C1162" t="s">
        <v>81</v>
      </c>
      <c r="D1162">
        <v>24</v>
      </c>
      <c r="E1162" s="1">
        <v>2280</v>
      </c>
      <c r="F1162" s="2" t="s">
        <v>82</v>
      </c>
      <c r="G1162" s="1">
        <f t="shared" si="72"/>
        <v>1</v>
      </c>
      <c r="H1162" t="s">
        <v>83</v>
      </c>
      <c r="I1162" t="s">
        <v>84</v>
      </c>
      <c r="J1162" t="s">
        <v>85</v>
      </c>
      <c r="K1162" t="s">
        <v>86</v>
      </c>
      <c r="L1162" t="s">
        <v>87</v>
      </c>
      <c r="M1162" t="s">
        <v>88</v>
      </c>
      <c r="N1162" t="s">
        <v>216</v>
      </c>
      <c r="O1162" t="s">
        <v>90</v>
      </c>
      <c r="P1162" t="s">
        <v>90</v>
      </c>
      <c r="Q1162" t="s">
        <v>198</v>
      </c>
      <c r="R1162" t="s">
        <v>92</v>
      </c>
      <c r="S1162">
        <v>6</v>
      </c>
      <c r="T1162">
        <v>5</v>
      </c>
      <c r="U1162" s="2">
        <v>1978</v>
      </c>
      <c r="V1162" s="2">
        <v>1978</v>
      </c>
      <c r="W1162" s="1">
        <f t="shared" si="73"/>
        <v>44</v>
      </c>
      <c r="X1162" s="1">
        <f t="shared" si="74"/>
        <v>44</v>
      </c>
      <c r="Y1162" t="s">
        <v>93</v>
      </c>
      <c r="Z1162" t="s">
        <v>94</v>
      </c>
      <c r="AA1162" t="s">
        <v>161</v>
      </c>
      <c r="AB1162" t="s">
        <v>226</v>
      </c>
      <c r="AC1162" t="s">
        <v>117</v>
      </c>
      <c r="AE1162">
        <v>0</v>
      </c>
      <c r="AF1162" t="s">
        <v>98</v>
      </c>
      <c r="AG1162" t="s">
        <v>98</v>
      </c>
      <c r="AH1162" t="s">
        <v>118</v>
      </c>
      <c r="AI1162" s="1">
        <f>VLOOKUP('Housing Data Set'!AH1162, 'Look-Up Tab'!$B$3:$C$8,2,FALSE)</f>
        <v>2</v>
      </c>
      <c r="AJ1162" t="s">
        <v>97</v>
      </c>
      <c r="AK1162" t="s">
        <v>98</v>
      </c>
      <c r="AL1162" t="s">
        <v>100</v>
      </c>
      <c r="AM1162" t="s">
        <v>119</v>
      </c>
      <c r="AN1162">
        <v>311</v>
      </c>
      <c r="AO1162" t="s">
        <v>102</v>
      </c>
      <c r="AP1162">
        <v>0</v>
      </c>
      <c r="AQ1162">
        <v>544</v>
      </c>
      <c r="AR1162">
        <v>855</v>
      </c>
      <c r="AS1162" t="s">
        <v>103</v>
      </c>
      <c r="AT1162" t="s">
        <v>147</v>
      </c>
      <c r="AU1162" t="s">
        <v>105</v>
      </c>
      <c r="AV1162" t="s">
        <v>106</v>
      </c>
      <c r="AW1162">
        <v>855</v>
      </c>
      <c r="AX1162">
        <v>601</v>
      </c>
      <c r="AY1162">
        <v>0</v>
      </c>
      <c r="AZ1162">
        <v>1456</v>
      </c>
      <c r="BA1162">
        <v>0</v>
      </c>
      <c r="BB1162">
        <v>0</v>
      </c>
      <c r="BC1162">
        <v>2</v>
      </c>
      <c r="BD1162">
        <v>1</v>
      </c>
      <c r="BE1162">
        <v>3</v>
      </c>
      <c r="BF1162">
        <v>1</v>
      </c>
      <c r="BG1162" t="s">
        <v>98</v>
      </c>
      <c r="BH1162" s="1">
        <v>7</v>
      </c>
      <c r="BI1162" t="s">
        <v>107</v>
      </c>
      <c r="BJ1162" s="2">
        <v>1</v>
      </c>
      <c r="BK1162" s="1">
        <f t="shared" si="75"/>
        <v>1</v>
      </c>
      <c r="BL1162" t="s">
        <v>98</v>
      </c>
      <c r="BM1162" t="s">
        <v>108</v>
      </c>
      <c r="BN1162">
        <v>1978</v>
      </c>
      <c r="BO1162" t="s">
        <v>102</v>
      </c>
      <c r="BP1162">
        <v>2</v>
      </c>
      <c r="BQ1162">
        <v>440</v>
      </c>
      <c r="BR1162" t="s">
        <v>98</v>
      </c>
      <c r="BS1162" t="s">
        <v>98</v>
      </c>
      <c r="BT1162" t="s">
        <v>105</v>
      </c>
      <c r="BU1162">
        <v>26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 t="s">
        <v>83</v>
      </c>
      <c r="CB1162" t="s">
        <v>83</v>
      </c>
      <c r="CC1162" t="s">
        <v>83</v>
      </c>
      <c r="CD1162">
        <v>0</v>
      </c>
      <c r="CE1162">
        <v>7</v>
      </c>
      <c r="CF1162">
        <v>2010</v>
      </c>
      <c r="CG1162" t="s">
        <v>110</v>
      </c>
      <c r="CH1162" t="s">
        <v>111</v>
      </c>
      <c r="CI1162" s="3">
        <v>146000</v>
      </c>
    </row>
    <row r="1163" spans="1:87" x14ac:dyDescent="0.3">
      <c r="A1163" s="1">
        <v>1162</v>
      </c>
      <c r="B1163">
        <v>20</v>
      </c>
      <c r="C1163" t="s">
        <v>81</v>
      </c>
      <c r="D1163" t="s">
        <v>83</v>
      </c>
      <c r="E1163" s="1">
        <v>14778</v>
      </c>
      <c r="F1163" s="2" t="s">
        <v>82</v>
      </c>
      <c r="G1163" s="1">
        <f t="shared" si="72"/>
        <v>1</v>
      </c>
      <c r="H1163" t="s">
        <v>83</v>
      </c>
      <c r="I1163" t="s">
        <v>120</v>
      </c>
      <c r="J1163" t="s">
        <v>195</v>
      </c>
      <c r="K1163" t="s">
        <v>86</v>
      </c>
      <c r="L1163" t="s">
        <v>166</v>
      </c>
      <c r="M1163" t="s">
        <v>88</v>
      </c>
      <c r="N1163" t="s">
        <v>123</v>
      </c>
      <c r="O1163" t="s">
        <v>139</v>
      </c>
      <c r="P1163" t="s">
        <v>90</v>
      </c>
      <c r="Q1163" t="s">
        <v>91</v>
      </c>
      <c r="R1163" t="s">
        <v>115</v>
      </c>
      <c r="S1163">
        <v>6</v>
      </c>
      <c r="T1163">
        <v>7</v>
      </c>
      <c r="U1163" s="2">
        <v>1954</v>
      </c>
      <c r="V1163" s="2">
        <v>2006</v>
      </c>
      <c r="W1163" s="1">
        <f t="shared" si="73"/>
        <v>68</v>
      </c>
      <c r="X1163" s="1">
        <f t="shared" si="74"/>
        <v>16</v>
      </c>
      <c r="Y1163" t="s">
        <v>152</v>
      </c>
      <c r="Z1163" t="s">
        <v>94</v>
      </c>
      <c r="AA1163" t="s">
        <v>140</v>
      </c>
      <c r="AB1163" t="s">
        <v>140</v>
      </c>
      <c r="AC1163" t="s">
        <v>96</v>
      </c>
      <c r="AE1163">
        <v>72</v>
      </c>
      <c r="AF1163" t="s">
        <v>97</v>
      </c>
      <c r="AG1163" t="s">
        <v>98</v>
      </c>
      <c r="AH1163" t="s">
        <v>118</v>
      </c>
      <c r="AI1163" s="1">
        <f>VLOOKUP('Housing Data Set'!AH1163, 'Look-Up Tab'!$B$3:$C$8,2,FALSE)</f>
        <v>2</v>
      </c>
      <c r="AJ1163" t="s">
        <v>98</v>
      </c>
      <c r="AK1163" t="s">
        <v>98</v>
      </c>
      <c r="AL1163" t="s">
        <v>100</v>
      </c>
      <c r="AM1163" t="s">
        <v>141</v>
      </c>
      <c r="AN1163">
        <v>728</v>
      </c>
      <c r="AO1163" t="s">
        <v>102</v>
      </c>
      <c r="AP1163">
        <v>0</v>
      </c>
      <c r="AQ1163">
        <v>568</v>
      </c>
      <c r="AR1163">
        <v>1296</v>
      </c>
      <c r="AS1163" t="s">
        <v>103</v>
      </c>
      <c r="AT1163" t="s">
        <v>104</v>
      </c>
      <c r="AU1163" t="s">
        <v>105</v>
      </c>
      <c r="AV1163" t="s">
        <v>106</v>
      </c>
      <c r="AW1163">
        <v>1640</v>
      </c>
      <c r="AX1163">
        <v>0</v>
      </c>
      <c r="AY1163">
        <v>0</v>
      </c>
      <c r="AZ1163">
        <v>1640</v>
      </c>
      <c r="BA1163">
        <v>1</v>
      </c>
      <c r="BB1163">
        <v>0</v>
      </c>
      <c r="BC1163">
        <v>1</v>
      </c>
      <c r="BD1163">
        <v>0</v>
      </c>
      <c r="BE1163">
        <v>3</v>
      </c>
      <c r="BF1163">
        <v>1</v>
      </c>
      <c r="BG1163" t="s">
        <v>97</v>
      </c>
      <c r="BH1163" s="1">
        <v>7</v>
      </c>
      <c r="BI1163" t="s">
        <v>107</v>
      </c>
      <c r="BJ1163" s="2">
        <v>1</v>
      </c>
      <c r="BK1163" s="1">
        <f t="shared" si="75"/>
        <v>1</v>
      </c>
      <c r="BL1163" t="s">
        <v>97</v>
      </c>
      <c r="BM1163" t="s">
        <v>127</v>
      </c>
      <c r="BN1163">
        <v>1993</v>
      </c>
      <c r="BO1163" t="s">
        <v>102</v>
      </c>
      <c r="BP1163">
        <v>2</v>
      </c>
      <c r="BQ1163">
        <v>924</v>
      </c>
      <c r="BR1163" t="s">
        <v>98</v>
      </c>
      <c r="BS1163" t="s">
        <v>98</v>
      </c>
      <c r="BT1163" t="s">
        <v>105</v>
      </c>
      <c r="BU1163">
        <v>108</v>
      </c>
      <c r="BV1163">
        <v>0</v>
      </c>
      <c r="BW1163">
        <v>0</v>
      </c>
      <c r="BX1163">
        <v>216</v>
      </c>
      <c r="BY1163">
        <v>0</v>
      </c>
      <c r="BZ1163">
        <v>0</v>
      </c>
      <c r="CA1163" t="s">
        <v>83</v>
      </c>
      <c r="CB1163" t="s">
        <v>83</v>
      </c>
      <c r="CC1163" t="s">
        <v>83</v>
      </c>
      <c r="CD1163">
        <v>0</v>
      </c>
      <c r="CE1163">
        <v>11</v>
      </c>
      <c r="CF1163">
        <v>2008</v>
      </c>
      <c r="CG1163" t="s">
        <v>110</v>
      </c>
      <c r="CH1163" t="s">
        <v>111</v>
      </c>
      <c r="CI1163" s="3">
        <v>224000</v>
      </c>
    </row>
    <row r="1164" spans="1:87" x14ac:dyDescent="0.3">
      <c r="A1164" s="1">
        <v>1163</v>
      </c>
      <c r="B1164">
        <v>20</v>
      </c>
      <c r="C1164" t="s">
        <v>81</v>
      </c>
      <c r="D1164">
        <v>109</v>
      </c>
      <c r="E1164" s="1">
        <v>8724</v>
      </c>
      <c r="F1164" s="2" t="s">
        <v>82</v>
      </c>
      <c r="G1164" s="1">
        <f t="shared" si="72"/>
        <v>1</v>
      </c>
      <c r="H1164" t="s">
        <v>83</v>
      </c>
      <c r="I1164" t="s">
        <v>84</v>
      </c>
      <c r="J1164" t="s">
        <v>85</v>
      </c>
      <c r="K1164" t="s">
        <v>86</v>
      </c>
      <c r="L1164" t="s">
        <v>87</v>
      </c>
      <c r="M1164" t="s">
        <v>88</v>
      </c>
      <c r="N1164" t="s">
        <v>151</v>
      </c>
      <c r="O1164" t="s">
        <v>90</v>
      </c>
      <c r="P1164" t="s">
        <v>90</v>
      </c>
      <c r="Q1164" t="s">
        <v>91</v>
      </c>
      <c r="R1164" t="s">
        <v>115</v>
      </c>
      <c r="S1164">
        <v>5</v>
      </c>
      <c r="T1164">
        <v>5</v>
      </c>
      <c r="U1164" s="2">
        <v>1968</v>
      </c>
      <c r="V1164" s="2">
        <v>1968</v>
      </c>
      <c r="W1164" s="1">
        <f t="shared" si="73"/>
        <v>54</v>
      </c>
      <c r="X1164" s="1">
        <f t="shared" si="74"/>
        <v>54</v>
      </c>
      <c r="Y1164" t="s">
        <v>93</v>
      </c>
      <c r="Z1164" t="s">
        <v>94</v>
      </c>
      <c r="AA1164" t="s">
        <v>95</v>
      </c>
      <c r="AB1164" t="s">
        <v>95</v>
      </c>
      <c r="AC1164" t="s">
        <v>117</v>
      </c>
      <c r="AE1164">
        <v>0</v>
      </c>
      <c r="AF1164" t="s">
        <v>98</v>
      </c>
      <c r="AG1164" t="s">
        <v>98</v>
      </c>
      <c r="AH1164" t="s">
        <v>118</v>
      </c>
      <c r="AI1164" s="1">
        <f>VLOOKUP('Housing Data Set'!AH1164, 'Look-Up Tab'!$B$3:$C$8,2,FALSE)</f>
        <v>2</v>
      </c>
      <c r="AJ1164" t="s">
        <v>97</v>
      </c>
      <c r="AK1164" t="s">
        <v>98</v>
      </c>
      <c r="AL1164" t="s">
        <v>100</v>
      </c>
      <c r="AM1164" t="s">
        <v>141</v>
      </c>
      <c r="AN1164">
        <v>492</v>
      </c>
      <c r="AO1164" t="s">
        <v>102</v>
      </c>
      <c r="AP1164">
        <v>0</v>
      </c>
      <c r="AQ1164">
        <v>402</v>
      </c>
      <c r="AR1164">
        <v>894</v>
      </c>
      <c r="AS1164" t="s">
        <v>103</v>
      </c>
      <c r="AT1164" t="s">
        <v>97</v>
      </c>
      <c r="AU1164" t="s">
        <v>105</v>
      </c>
      <c r="AV1164" t="s">
        <v>106</v>
      </c>
      <c r="AW1164">
        <v>894</v>
      </c>
      <c r="AX1164">
        <v>0</v>
      </c>
      <c r="AY1164">
        <v>0</v>
      </c>
      <c r="AZ1164">
        <v>894</v>
      </c>
      <c r="BA1164">
        <v>0</v>
      </c>
      <c r="BB1164">
        <v>0</v>
      </c>
      <c r="BC1164">
        <v>1</v>
      </c>
      <c r="BD1164">
        <v>0</v>
      </c>
      <c r="BE1164">
        <v>3</v>
      </c>
      <c r="BF1164">
        <v>1</v>
      </c>
      <c r="BG1164" t="s">
        <v>98</v>
      </c>
      <c r="BH1164" s="1">
        <v>5</v>
      </c>
      <c r="BI1164" t="s">
        <v>107</v>
      </c>
      <c r="BJ1164" s="2">
        <v>1</v>
      </c>
      <c r="BK1164" s="1">
        <f t="shared" si="75"/>
        <v>1</v>
      </c>
      <c r="BL1164" t="s">
        <v>212</v>
      </c>
      <c r="BM1164" t="s">
        <v>108</v>
      </c>
      <c r="BN1164">
        <v>1968</v>
      </c>
      <c r="BO1164" t="s">
        <v>157</v>
      </c>
      <c r="BP1164">
        <v>2</v>
      </c>
      <c r="BQ1164">
        <v>450</v>
      </c>
      <c r="BR1164" t="s">
        <v>98</v>
      </c>
      <c r="BS1164" t="s">
        <v>98</v>
      </c>
      <c r="BT1164" t="s">
        <v>105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 t="s">
        <v>83</v>
      </c>
      <c r="CB1164" t="s">
        <v>83</v>
      </c>
      <c r="CC1164" t="s">
        <v>83</v>
      </c>
      <c r="CD1164">
        <v>0</v>
      </c>
      <c r="CE1164">
        <v>5</v>
      </c>
      <c r="CF1164">
        <v>2007</v>
      </c>
      <c r="CG1164" t="s">
        <v>110</v>
      </c>
      <c r="CH1164" t="s">
        <v>111</v>
      </c>
      <c r="CI1164" s="3">
        <v>129000</v>
      </c>
    </row>
    <row r="1165" spans="1:87" x14ac:dyDescent="0.3">
      <c r="A1165" s="1">
        <v>1164</v>
      </c>
      <c r="B1165">
        <v>90</v>
      </c>
      <c r="C1165" t="s">
        <v>81</v>
      </c>
      <c r="D1165">
        <v>60</v>
      </c>
      <c r="E1165" s="1">
        <v>12900</v>
      </c>
      <c r="F1165" s="2" t="s">
        <v>82</v>
      </c>
      <c r="G1165" s="1">
        <f t="shared" si="72"/>
        <v>1</v>
      </c>
      <c r="H1165" t="s">
        <v>83</v>
      </c>
      <c r="I1165" t="s">
        <v>84</v>
      </c>
      <c r="J1165" t="s">
        <v>85</v>
      </c>
      <c r="K1165" t="s">
        <v>86</v>
      </c>
      <c r="L1165" t="s">
        <v>87</v>
      </c>
      <c r="M1165" t="s">
        <v>88</v>
      </c>
      <c r="N1165" t="s">
        <v>151</v>
      </c>
      <c r="O1165" t="s">
        <v>114</v>
      </c>
      <c r="P1165" t="s">
        <v>90</v>
      </c>
      <c r="Q1165" t="s">
        <v>167</v>
      </c>
      <c r="R1165" t="s">
        <v>191</v>
      </c>
      <c r="S1165">
        <v>4</v>
      </c>
      <c r="T1165">
        <v>4</v>
      </c>
      <c r="U1165" s="2">
        <v>1969</v>
      </c>
      <c r="V1165" s="2">
        <v>1969</v>
      </c>
      <c r="W1165" s="1">
        <f t="shared" si="73"/>
        <v>53</v>
      </c>
      <c r="X1165" s="1">
        <f t="shared" si="74"/>
        <v>53</v>
      </c>
      <c r="Y1165" t="s">
        <v>93</v>
      </c>
      <c r="Z1165" t="s">
        <v>94</v>
      </c>
      <c r="AA1165" t="s">
        <v>161</v>
      </c>
      <c r="AB1165" t="s">
        <v>161</v>
      </c>
      <c r="AC1165" t="s">
        <v>117</v>
      </c>
      <c r="AE1165">
        <v>0</v>
      </c>
      <c r="AF1165" t="s">
        <v>98</v>
      </c>
      <c r="AG1165" t="s">
        <v>98</v>
      </c>
      <c r="AH1165" t="s">
        <v>118</v>
      </c>
      <c r="AI1165" s="1">
        <f>VLOOKUP('Housing Data Set'!AH1165, 'Look-Up Tab'!$B$3:$C$8,2,FALSE)</f>
        <v>2</v>
      </c>
      <c r="AJ1165" t="s">
        <v>97</v>
      </c>
      <c r="AK1165" t="s">
        <v>98</v>
      </c>
      <c r="AL1165" t="s">
        <v>130</v>
      </c>
      <c r="AM1165" t="s">
        <v>101</v>
      </c>
      <c r="AN1165">
        <v>1198</v>
      </c>
      <c r="AO1165" t="s">
        <v>102</v>
      </c>
      <c r="AP1165">
        <v>0</v>
      </c>
      <c r="AQ1165">
        <v>0</v>
      </c>
      <c r="AR1165">
        <v>1198</v>
      </c>
      <c r="AS1165" t="s">
        <v>103</v>
      </c>
      <c r="AT1165" t="s">
        <v>98</v>
      </c>
      <c r="AU1165" t="s">
        <v>105</v>
      </c>
      <c r="AV1165" t="s">
        <v>106</v>
      </c>
      <c r="AW1165">
        <v>1258</v>
      </c>
      <c r="AX1165">
        <v>0</v>
      </c>
      <c r="AY1165">
        <v>0</v>
      </c>
      <c r="AZ1165">
        <v>1258</v>
      </c>
      <c r="BA1165">
        <v>2</v>
      </c>
      <c r="BB1165">
        <v>0</v>
      </c>
      <c r="BC1165">
        <v>0</v>
      </c>
      <c r="BD1165">
        <v>2</v>
      </c>
      <c r="BE1165">
        <v>0</v>
      </c>
      <c r="BF1165">
        <v>2</v>
      </c>
      <c r="BG1165" t="s">
        <v>98</v>
      </c>
      <c r="BH1165" s="1">
        <v>6</v>
      </c>
      <c r="BI1165" t="s">
        <v>107</v>
      </c>
      <c r="BJ1165" s="2">
        <v>0</v>
      </c>
      <c r="BK1165" s="1">
        <f t="shared" si="75"/>
        <v>0</v>
      </c>
      <c r="BL1165" t="s">
        <v>83</v>
      </c>
      <c r="BM1165" t="s">
        <v>169</v>
      </c>
      <c r="BN1165">
        <v>1969</v>
      </c>
      <c r="BO1165" t="s">
        <v>102</v>
      </c>
      <c r="BP1165">
        <v>2</v>
      </c>
      <c r="BQ1165">
        <v>400</v>
      </c>
      <c r="BR1165" t="s">
        <v>147</v>
      </c>
      <c r="BS1165" t="s">
        <v>98</v>
      </c>
      <c r="BT1165" t="s">
        <v>105</v>
      </c>
      <c r="BU1165">
        <v>120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 t="s">
        <v>83</v>
      </c>
      <c r="CB1165" t="s">
        <v>83</v>
      </c>
      <c r="CC1165" t="s">
        <v>83</v>
      </c>
      <c r="CD1165">
        <v>0</v>
      </c>
      <c r="CE1165">
        <v>1</v>
      </c>
      <c r="CF1165">
        <v>2008</v>
      </c>
      <c r="CG1165" t="s">
        <v>110</v>
      </c>
      <c r="CH1165" t="s">
        <v>210</v>
      </c>
      <c r="CI1165" s="3">
        <v>108959</v>
      </c>
    </row>
    <row r="1166" spans="1:87" x14ac:dyDescent="0.3">
      <c r="A1166" s="1">
        <v>1165</v>
      </c>
      <c r="B1166">
        <v>80</v>
      </c>
      <c r="C1166" t="s">
        <v>81</v>
      </c>
      <c r="D1166" t="s">
        <v>83</v>
      </c>
      <c r="E1166" s="1">
        <v>16157</v>
      </c>
      <c r="F1166" s="2" t="s">
        <v>82</v>
      </c>
      <c r="G1166" s="1">
        <f t="shared" si="72"/>
        <v>1</v>
      </c>
      <c r="H1166" t="s">
        <v>83</v>
      </c>
      <c r="I1166" t="s">
        <v>120</v>
      </c>
      <c r="J1166" t="s">
        <v>85</v>
      </c>
      <c r="K1166" t="s">
        <v>86</v>
      </c>
      <c r="L1166" t="s">
        <v>112</v>
      </c>
      <c r="M1166" t="s">
        <v>88</v>
      </c>
      <c r="N1166" t="s">
        <v>113</v>
      </c>
      <c r="O1166" t="s">
        <v>114</v>
      </c>
      <c r="P1166" t="s">
        <v>90</v>
      </c>
      <c r="Q1166" t="s">
        <v>91</v>
      </c>
      <c r="R1166" t="s">
        <v>197</v>
      </c>
      <c r="S1166">
        <v>5</v>
      </c>
      <c r="T1166">
        <v>7</v>
      </c>
      <c r="U1166" s="2">
        <v>1978</v>
      </c>
      <c r="V1166" s="2">
        <v>1978</v>
      </c>
      <c r="W1166" s="1">
        <f t="shared" si="73"/>
        <v>44</v>
      </c>
      <c r="X1166" s="1">
        <f t="shared" si="74"/>
        <v>44</v>
      </c>
      <c r="Y1166" t="s">
        <v>93</v>
      </c>
      <c r="Z1166" t="s">
        <v>94</v>
      </c>
      <c r="AA1166" t="s">
        <v>161</v>
      </c>
      <c r="AB1166" t="s">
        <v>161</v>
      </c>
      <c r="AC1166" t="s">
        <v>117</v>
      </c>
      <c r="AE1166">
        <v>0</v>
      </c>
      <c r="AF1166" t="s">
        <v>98</v>
      </c>
      <c r="AG1166" t="s">
        <v>98</v>
      </c>
      <c r="AH1166" t="s">
        <v>99</v>
      </c>
      <c r="AI1166" s="1">
        <f>VLOOKUP('Housing Data Set'!AH1166, 'Look-Up Tab'!$B$3:$C$8,2,FALSE)</f>
        <v>3</v>
      </c>
      <c r="AJ1166" t="s">
        <v>97</v>
      </c>
      <c r="AK1166" t="s">
        <v>98</v>
      </c>
      <c r="AL1166" t="s">
        <v>97</v>
      </c>
      <c r="AM1166" t="s">
        <v>119</v>
      </c>
      <c r="AN1166">
        <v>680</v>
      </c>
      <c r="AO1166" t="s">
        <v>153</v>
      </c>
      <c r="AP1166">
        <v>391</v>
      </c>
      <c r="AQ1166">
        <v>289</v>
      </c>
      <c r="AR1166">
        <v>1360</v>
      </c>
      <c r="AS1166" t="s">
        <v>103</v>
      </c>
      <c r="AT1166" t="s">
        <v>104</v>
      </c>
      <c r="AU1166" t="s">
        <v>105</v>
      </c>
      <c r="AV1166" t="s">
        <v>106</v>
      </c>
      <c r="AW1166">
        <v>1432</v>
      </c>
      <c r="AX1166">
        <v>0</v>
      </c>
      <c r="AY1166">
        <v>0</v>
      </c>
      <c r="AZ1166">
        <v>1432</v>
      </c>
      <c r="BA1166">
        <v>1</v>
      </c>
      <c r="BB1166">
        <v>0</v>
      </c>
      <c r="BC1166">
        <v>1</v>
      </c>
      <c r="BD1166">
        <v>1</v>
      </c>
      <c r="BE1166">
        <v>2</v>
      </c>
      <c r="BF1166">
        <v>1</v>
      </c>
      <c r="BG1166" t="s">
        <v>97</v>
      </c>
      <c r="BH1166" s="1">
        <v>5</v>
      </c>
      <c r="BI1166" t="s">
        <v>107</v>
      </c>
      <c r="BJ1166" s="2">
        <v>1</v>
      </c>
      <c r="BK1166" s="1">
        <f t="shared" si="75"/>
        <v>1</v>
      </c>
      <c r="BL1166" t="s">
        <v>98</v>
      </c>
      <c r="BM1166" t="s">
        <v>108</v>
      </c>
      <c r="BN1166">
        <v>1978</v>
      </c>
      <c r="BO1166" t="s">
        <v>102</v>
      </c>
      <c r="BP1166">
        <v>2</v>
      </c>
      <c r="BQ1166">
        <v>588</v>
      </c>
      <c r="BR1166" t="s">
        <v>98</v>
      </c>
      <c r="BS1166" t="s">
        <v>98</v>
      </c>
      <c r="BT1166" t="s">
        <v>105</v>
      </c>
      <c r="BU1166">
        <v>168</v>
      </c>
      <c r="BV1166">
        <v>180</v>
      </c>
      <c r="BW1166">
        <v>0</v>
      </c>
      <c r="BX1166">
        <v>0</v>
      </c>
      <c r="BY1166">
        <v>0</v>
      </c>
      <c r="BZ1166">
        <v>0</v>
      </c>
      <c r="CA1166" t="s">
        <v>83</v>
      </c>
      <c r="CB1166" t="s">
        <v>83</v>
      </c>
      <c r="CC1166" t="s">
        <v>83</v>
      </c>
      <c r="CD1166">
        <v>0</v>
      </c>
      <c r="CE1166">
        <v>6</v>
      </c>
      <c r="CF1166">
        <v>2007</v>
      </c>
      <c r="CG1166" t="s">
        <v>110</v>
      </c>
      <c r="CH1166" t="s">
        <v>111</v>
      </c>
      <c r="CI1166" s="3">
        <v>194000</v>
      </c>
    </row>
    <row r="1167" spans="1:87" x14ac:dyDescent="0.3">
      <c r="A1167" s="1">
        <v>1166</v>
      </c>
      <c r="B1167">
        <v>20</v>
      </c>
      <c r="C1167" t="s">
        <v>81</v>
      </c>
      <c r="D1167">
        <v>79</v>
      </c>
      <c r="E1167" s="1">
        <v>9541</v>
      </c>
      <c r="F1167" s="2" t="s">
        <v>82</v>
      </c>
      <c r="G1167" s="1">
        <f t="shared" si="72"/>
        <v>1</v>
      </c>
      <c r="H1167" t="s">
        <v>83</v>
      </c>
      <c r="I1167" t="s">
        <v>120</v>
      </c>
      <c r="J1167" t="s">
        <v>85</v>
      </c>
      <c r="K1167" t="s">
        <v>86</v>
      </c>
      <c r="L1167" t="s">
        <v>87</v>
      </c>
      <c r="M1167" t="s">
        <v>88</v>
      </c>
      <c r="N1167" t="s">
        <v>154</v>
      </c>
      <c r="O1167" t="s">
        <v>90</v>
      </c>
      <c r="P1167" t="s">
        <v>90</v>
      </c>
      <c r="Q1167" t="s">
        <v>91</v>
      </c>
      <c r="R1167" t="s">
        <v>115</v>
      </c>
      <c r="S1167">
        <v>7</v>
      </c>
      <c r="T1167">
        <v>5</v>
      </c>
      <c r="U1167" s="2">
        <v>2009</v>
      </c>
      <c r="V1167" s="2">
        <v>2009</v>
      </c>
      <c r="W1167" s="1">
        <f t="shared" si="73"/>
        <v>13</v>
      </c>
      <c r="X1167" s="1">
        <f t="shared" si="74"/>
        <v>13</v>
      </c>
      <c r="Y1167" t="s">
        <v>93</v>
      </c>
      <c r="Z1167" t="s">
        <v>94</v>
      </c>
      <c r="AA1167" t="s">
        <v>95</v>
      </c>
      <c r="AB1167" t="s">
        <v>95</v>
      </c>
      <c r="AC1167" t="s">
        <v>137</v>
      </c>
      <c r="AE1167">
        <v>268</v>
      </c>
      <c r="AF1167" t="s">
        <v>97</v>
      </c>
      <c r="AG1167" t="s">
        <v>98</v>
      </c>
      <c r="AH1167" t="s">
        <v>99</v>
      </c>
      <c r="AI1167" s="1">
        <f>VLOOKUP('Housing Data Set'!AH1167, 'Look-Up Tab'!$B$3:$C$8,2,FALSE)</f>
        <v>3</v>
      </c>
      <c r="AJ1167" t="s">
        <v>97</v>
      </c>
      <c r="AK1167" t="s">
        <v>98</v>
      </c>
      <c r="AL1167" t="s">
        <v>100</v>
      </c>
      <c r="AM1167" t="s">
        <v>102</v>
      </c>
      <c r="AN1167">
        <v>0</v>
      </c>
      <c r="AO1167" t="s">
        <v>102</v>
      </c>
      <c r="AP1167">
        <v>0</v>
      </c>
      <c r="AQ1167">
        <v>1502</v>
      </c>
      <c r="AR1167">
        <v>1502</v>
      </c>
      <c r="AS1167" t="s">
        <v>103</v>
      </c>
      <c r="AT1167" t="s">
        <v>104</v>
      </c>
      <c r="AU1167" t="s">
        <v>105</v>
      </c>
      <c r="AV1167" t="s">
        <v>106</v>
      </c>
      <c r="AW1167">
        <v>1502</v>
      </c>
      <c r="AX1167">
        <v>0</v>
      </c>
      <c r="AY1167">
        <v>0</v>
      </c>
      <c r="AZ1167">
        <v>1502</v>
      </c>
      <c r="BA1167">
        <v>0</v>
      </c>
      <c r="BB1167">
        <v>0</v>
      </c>
      <c r="BC1167">
        <v>2</v>
      </c>
      <c r="BD1167">
        <v>0</v>
      </c>
      <c r="BE1167">
        <v>3</v>
      </c>
      <c r="BF1167">
        <v>1</v>
      </c>
      <c r="BG1167" t="s">
        <v>97</v>
      </c>
      <c r="BH1167" s="1">
        <v>7</v>
      </c>
      <c r="BI1167" t="s">
        <v>107</v>
      </c>
      <c r="BJ1167" s="2">
        <v>0</v>
      </c>
      <c r="BK1167" s="1">
        <f t="shared" si="75"/>
        <v>0</v>
      </c>
      <c r="BL1167" t="s">
        <v>83</v>
      </c>
      <c r="BM1167" t="s">
        <v>108</v>
      </c>
      <c r="BN1167">
        <v>2009</v>
      </c>
      <c r="BO1167" t="s">
        <v>109</v>
      </c>
      <c r="BP1167">
        <v>2</v>
      </c>
      <c r="BQ1167">
        <v>644</v>
      </c>
      <c r="BR1167" t="s">
        <v>98</v>
      </c>
      <c r="BS1167" t="s">
        <v>98</v>
      </c>
      <c r="BT1167" t="s">
        <v>105</v>
      </c>
      <c r="BU1167">
        <v>0</v>
      </c>
      <c r="BV1167">
        <v>114</v>
      </c>
      <c r="BW1167">
        <v>0</v>
      </c>
      <c r="BX1167">
        <v>0</v>
      </c>
      <c r="BY1167">
        <v>0</v>
      </c>
      <c r="BZ1167">
        <v>0</v>
      </c>
      <c r="CA1167" t="s">
        <v>83</v>
      </c>
      <c r="CB1167" t="s">
        <v>83</v>
      </c>
      <c r="CC1167" t="s">
        <v>83</v>
      </c>
      <c r="CD1167">
        <v>0</v>
      </c>
      <c r="CE1167">
        <v>9</v>
      </c>
      <c r="CF1167">
        <v>2009</v>
      </c>
      <c r="CG1167" t="s">
        <v>158</v>
      </c>
      <c r="CH1167" t="s">
        <v>159</v>
      </c>
      <c r="CI1167" s="3">
        <v>233170</v>
      </c>
    </row>
    <row r="1168" spans="1:87" x14ac:dyDescent="0.3">
      <c r="A1168" s="1">
        <v>1167</v>
      </c>
      <c r="B1168">
        <v>20</v>
      </c>
      <c r="C1168" t="s">
        <v>81</v>
      </c>
      <c r="D1168">
        <v>64</v>
      </c>
      <c r="E1168" s="1">
        <v>10475</v>
      </c>
      <c r="F1168" s="2" t="s">
        <v>82</v>
      </c>
      <c r="G1168" s="1">
        <f t="shared" si="72"/>
        <v>1</v>
      </c>
      <c r="H1168" t="s">
        <v>83</v>
      </c>
      <c r="I1168" t="s">
        <v>120</v>
      </c>
      <c r="J1168" t="s">
        <v>85</v>
      </c>
      <c r="K1168" t="s">
        <v>86</v>
      </c>
      <c r="L1168" t="s">
        <v>122</v>
      </c>
      <c r="M1168" t="s">
        <v>88</v>
      </c>
      <c r="N1168" t="s">
        <v>89</v>
      </c>
      <c r="O1168" t="s">
        <v>90</v>
      </c>
      <c r="P1168" t="s">
        <v>90</v>
      </c>
      <c r="Q1168" t="s">
        <v>91</v>
      </c>
      <c r="R1168" t="s">
        <v>115</v>
      </c>
      <c r="S1168">
        <v>8</v>
      </c>
      <c r="T1168">
        <v>5</v>
      </c>
      <c r="U1168" s="2">
        <v>2008</v>
      </c>
      <c r="V1168" s="2">
        <v>2008</v>
      </c>
      <c r="W1168" s="1">
        <f t="shared" si="73"/>
        <v>14</v>
      </c>
      <c r="X1168" s="1">
        <f t="shared" si="74"/>
        <v>14</v>
      </c>
      <c r="Y1168" t="s">
        <v>93</v>
      </c>
      <c r="Z1168" t="s">
        <v>94</v>
      </c>
      <c r="AA1168" t="s">
        <v>95</v>
      </c>
      <c r="AB1168" t="s">
        <v>95</v>
      </c>
      <c r="AC1168" t="s">
        <v>137</v>
      </c>
      <c r="AE1168">
        <v>72</v>
      </c>
      <c r="AF1168" t="s">
        <v>97</v>
      </c>
      <c r="AG1168" t="s">
        <v>98</v>
      </c>
      <c r="AH1168" t="s">
        <v>99</v>
      </c>
      <c r="AI1168" s="1">
        <f>VLOOKUP('Housing Data Set'!AH1168, 'Look-Up Tab'!$B$3:$C$8,2,FALSE)</f>
        <v>3</v>
      </c>
      <c r="AJ1168" t="s">
        <v>97</v>
      </c>
      <c r="AK1168" t="s">
        <v>98</v>
      </c>
      <c r="AL1168" t="s">
        <v>130</v>
      </c>
      <c r="AM1168" t="s">
        <v>102</v>
      </c>
      <c r="AN1168">
        <v>0</v>
      </c>
      <c r="AO1168" t="s">
        <v>102</v>
      </c>
      <c r="AP1168">
        <v>0</v>
      </c>
      <c r="AQ1168">
        <v>1694</v>
      </c>
      <c r="AR1168">
        <v>1694</v>
      </c>
      <c r="AS1168" t="s">
        <v>103</v>
      </c>
      <c r="AT1168" t="s">
        <v>104</v>
      </c>
      <c r="AU1168" t="s">
        <v>105</v>
      </c>
      <c r="AV1168" t="s">
        <v>106</v>
      </c>
      <c r="AW1168">
        <v>1694</v>
      </c>
      <c r="AX1168">
        <v>0</v>
      </c>
      <c r="AY1168">
        <v>0</v>
      </c>
      <c r="AZ1168">
        <v>1694</v>
      </c>
      <c r="BA1168">
        <v>0</v>
      </c>
      <c r="BB1168">
        <v>0</v>
      </c>
      <c r="BC1168">
        <v>2</v>
      </c>
      <c r="BD1168">
        <v>0</v>
      </c>
      <c r="BE1168">
        <v>3</v>
      </c>
      <c r="BF1168">
        <v>1</v>
      </c>
      <c r="BG1168" t="s">
        <v>97</v>
      </c>
      <c r="BH1168" s="1">
        <v>7</v>
      </c>
      <c r="BI1168" t="s">
        <v>107</v>
      </c>
      <c r="BJ1168" s="2">
        <v>0</v>
      </c>
      <c r="BK1168" s="1">
        <f t="shared" si="75"/>
        <v>0</v>
      </c>
      <c r="BL1168" t="s">
        <v>83</v>
      </c>
      <c r="BM1168" t="s">
        <v>108</v>
      </c>
      <c r="BN1168">
        <v>2008</v>
      </c>
      <c r="BO1168" t="s">
        <v>109</v>
      </c>
      <c r="BP1168">
        <v>3</v>
      </c>
      <c r="BQ1168">
        <v>776</v>
      </c>
      <c r="BR1168" t="s">
        <v>98</v>
      </c>
      <c r="BS1168" t="s">
        <v>98</v>
      </c>
      <c r="BT1168" t="s">
        <v>105</v>
      </c>
      <c r="BU1168">
        <v>160</v>
      </c>
      <c r="BV1168">
        <v>33</v>
      </c>
      <c r="BW1168">
        <v>0</v>
      </c>
      <c r="BX1168">
        <v>0</v>
      </c>
      <c r="BY1168">
        <v>0</v>
      </c>
      <c r="BZ1168">
        <v>0</v>
      </c>
      <c r="CA1168" t="s">
        <v>83</v>
      </c>
      <c r="CB1168" t="s">
        <v>83</v>
      </c>
      <c r="CC1168" t="s">
        <v>83</v>
      </c>
      <c r="CD1168">
        <v>0</v>
      </c>
      <c r="CE1168">
        <v>2</v>
      </c>
      <c r="CF1168">
        <v>2010</v>
      </c>
      <c r="CG1168" t="s">
        <v>110</v>
      </c>
      <c r="CH1168" t="s">
        <v>111</v>
      </c>
      <c r="CI1168" s="3">
        <v>245350</v>
      </c>
    </row>
    <row r="1169" spans="1:87" x14ac:dyDescent="0.3">
      <c r="A1169" s="1">
        <v>1168</v>
      </c>
      <c r="B1169">
        <v>60</v>
      </c>
      <c r="C1169" t="s">
        <v>81</v>
      </c>
      <c r="D1169">
        <v>58</v>
      </c>
      <c r="E1169" s="1">
        <v>10852</v>
      </c>
      <c r="F1169" s="2" t="s">
        <v>82</v>
      </c>
      <c r="G1169" s="1">
        <f t="shared" si="72"/>
        <v>1</v>
      </c>
      <c r="H1169" t="s">
        <v>83</v>
      </c>
      <c r="I1169" t="s">
        <v>120</v>
      </c>
      <c r="J1169" t="s">
        <v>85</v>
      </c>
      <c r="K1169" t="s">
        <v>86</v>
      </c>
      <c r="L1169" t="s">
        <v>87</v>
      </c>
      <c r="M1169" t="s">
        <v>88</v>
      </c>
      <c r="N1169" t="s">
        <v>193</v>
      </c>
      <c r="O1169" t="s">
        <v>202</v>
      </c>
      <c r="P1169" t="s">
        <v>90</v>
      </c>
      <c r="Q1169" t="s">
        <v>91</v>
      </c>
      <c r="R1169" t="s">
        <v>92</v>
      </c>
      <c r="S1169">
        <v>6</v>
      </c>
      <c r="T1169">
        <v>5</v>
      </c>
      <c r="U1169" s="2">
        <v>2000</v>
      </c>
      <c r="V1169" s="2">
        <v>2000</v>
      </c>
      <c r="W1169" s="1">
        <f t="shared" si="73"/>
        <v>22</v>
      </c>
      <c r="X1169" s="1">
        <f t="shared" si="74"/>
        <v>22</v>
      </c>
      <c r="Y1169" t="s">
        <v>93</v>
      </c>
      <c r="Z1169" t="s">
        <v>94</v>
      </c>
      <c r="AA1169" t="s">
        <v>95</v>
      </c>
      <c r="AB1169" t="s">
        <v>95</v>
      </c>
      <c r="AC1169" t="s">
        <v>117</v>
      </c>
      <c r="AE1169">
        <v>0</v>
      </c>
      <c r="AF1169" t="s">
        <v>98</v>
      </c>
      <c r="AG1169" t="s">
        <v>98</v>
      </c>
      <c r="AH1169" t="s">
        <v>99</v>
      </c>
      <c r="AI1169" s="1">
        <f>VLOOKUP('Housing Data Set'!AH1169, 'Look-Up Tab'!$B$3:$C$8,2,FALSE)</f>
        <v>3</v>
      </c>
      <c r="AJ1169" t="s">
        <v>97</v>
      </c>
      <c r="AK1169" t="s">
        <v>98</v>
      </c>
      <c r="AL1169" t="s">
        <v>100</v>
      </c>
      <c r="AM1169" t="s">
        <v>101</v>
      </c>
      <c r="AN1169">
        <v>786</v>
      </c>
      <c r="AO1169" t="s">
        <v>102</v>
      </c>
      <c r="AP1169">
        <v>0</v>
      </c>
      <c r="AQ1169">
        <v>173</v>
      </c>
      <c r="AR1169">
        <v>959</v>
      </c>
      <c r="AS1169" t="s">
        <v>103</v>
      </c>
      <c r="AT1169" t="s">
        <v>104</v>
      </c>
      <c r="AU1169" t="s">
        <v>105</v>
      </c>
      <c r="AV1169" t="s">
        <v>106</v>
      </c>
      <c r="AW1169">
        <v>959</v>
      </c>
      <c r="AX1169">
        <v>712</v>
      </c>
      <c r="AY1169">
        <v>0</v>
      </c>
      <c r="AZ1169">
        <v>1671</v>
      </c>
      <c r="BA1169">
        <v>1</v>
      </c>
      <c r="BB1169">
        <v>0</v>
      </c>
      <c r="BC1169">
        <v>2</v>
      </c>
      <c r="BD1169">
        <v>1</v>
      </c>
      <c r="BE1169">
        <v>3</v>
      </c>
      <c r="BF1169">
        <v>1</v>
      </c>
      <c r="BG1169" t="s">
        <v>98</v>
      </c>
      <c r="BH1169" s="1">
        <v>7</v>
      </c>
      <c r="BI1169" t="s">
        <v>107</v>
      </c>
      <c r="BJ1169" s="2">
        <v>1</v>
      </c>
      <c r="BK1169" s="1">
        <f t="shared" si="75"/>
        <v>1</v>
      </c>
      <c r="BL1169" t="s">
        <v>98</v>
      </c>
      <c r="BM1169" t="s">
        <v>108</v>
      </c>
      <c r="BN1169">
        <v>2000</v>
      </c>
      <c r="BO1169" t="s">
        <v>157</v>
      </c>
      <c r="BP1169">
        <v>2</v>
      </c>
      <c r="BQ1169">
        <v>472</v>
      </c>
      <c r="BR1169" t="s">
        <v>98</v>
      </c>
      <c r="BS1169" t="s">
        <v>98</v>
      </c>
      <c r="BT1169" t="s">
        <v>105</v>
      </c>
      <c r="BU1169">
        <v>0</v>
      </c>
      <c r="BV1169">
        <v>38</v>
      </c>
      <c r="BW1169">
        <v>0</v>
      </c>
      <c r="BX1169">
        <v>0</v>
      </c>
      <c r="BY1169">
        <v>0</v>
      </c>
      <c r="BZ1169">
        <v>0</v>
      </c>
      <c r="CA1169" t="s">
        <v>83</v>
      </c>
      <c r="CB1169" t="s">
        <v>83</v>
      </c>
      <c r="CC1169" t="s">
        <v>83</v>
      </c>
      <c r="CD1169">
        <v>0</v>
      </c>
      <c r="CE1169">
        <v>2</v>
      </c>
      <c r="CF1169">
        <v>2006</v>
      </c>
      <c r="CG1169" t="s">
        <v>110</v>
      </c>
      <c r="CH1169" t="s">
        <v>111</v>
      </c>
      <c r="CI1169" s="3">
        <v>173000</v>
      </c>
    </row>
    <row r="1170" spans="1:87" x14ac:dyDescent="0.3">
      <c r="A1170" s="1">
        <v>1169</v>
      </c>
      <c r="B1170">
        <v>70</v>
      </c>
      <c r="C1170" t="s">
        <v>81</v>
      </c>
      <c r="D1170">
        <v>120</v>
      </c>
      <c r="E1170" s="1">
        <v>13728</v>
      </c>
      <c r="F1170" s="2" t="s">
        <v>82</v>
      </c>
      <c r="G1170" s="1">
        <f t="shared" si="72"/>
        <v>1</v>
      </c>
      <c r="H1170" t="s">
        <v>83</v>
      </c>
      <c r="I1170" t="s">
        <v>84</v>
      </c>
      <c r="J1170" t="s">
        <v>85</v>
      </c>
      <c r="K1170" t="s">
        <v>86</v>
      </c>
      <c r="L1170" t="s">
        <v>122</v>
      </c>
      <c r="M1170" t="s">
        <v>88</v>
      </c>
      <c r="N1170" t="s">
        <v>185</v>
      </c>
      <c r="O1170" t="s">
        <v>90</v>
      </c>
      <c r="P1170" t="s">
        <v>90</v>
      </c>
      <c r="Q1170" t="s">
        <v>91</v>
      </c>
      <c r="R1170" t="s">
        <v>92</v>
      </c>
      <c r="S1170">
        <v>6</v>
      </c>
      <c r="T1170">
        <v>7</v>
      </c>
      <c r="U1170" s="2">
        <v>1935</v>
      </c>
      <c r="V1170" s="2">
        <v>1986</v>
      </c>
      <c r="W1170" s="1">
        <f t="shared" si="73"/>
        <v>87</v>
      </c>
      <c r="X1170" s="1">
        <f t="shared" si="74"/>
        <v>36</v>
      </c>
      <c r="Y1170" t="s">
        <v>152</v>
      </c>
      <c r="Z1170" t="s">
        <v>94</v>
      </c>
      <c r="AA1170" t="s">
        <v>203</v>
      </c>
      <c r="AB1170" t="s">
        <v>203</v>
      </c>
      <c r="AC1170" t="s">
        <v>117</v>
      </c>
      <c r="AE1170">
        <v>0</v>
      </c>
      <c r="AF1170" t="s">
        <v>98</v>
      </c>
      <c r="AG1170" t="s">
        <v>98</v>
      </c>
      <c r="AH1170" t="s">
        <v>118</v>
      </c>
      <c r="AI1170" s="1">
        <f>VLOOKUP('Housing Data Set'!AH1170, 'Look-Up Tab'!$B$3:$C$8,2,FALSE)</f>
        <v>2</v>
      </c>
      <c r="AJ1170" t="s">
        <v>98</v>
      </c>
      <c r="AK1170" t="s">
        <v>98</v>
      </c>
      <c r="AL1170" t="s">
        <v>100</v>
      </c>
      <c r="AM1170" t="s">
        <v>153</v>
      </c>
      <c r="AN1170">
        <v>626</v>
      </c>
      <c r="AO1170" t="s">
        <v>102</v>
      </c>
      <c r="AP1170">
        <v>0</v>
      </c>
      <c r="AQ1170">
        <v>501</v>
      </c>
      <c r="AR1170">
        <v>1127</v>
      </c>
      <c r="AS1170" t="s">
        <v>103</v>
      </c>
      <c r="AT1170" t="s">
        <v>104</v>
      </c>
      <c r="AU1170" t="s">
        <v>105</v>
      </c>
      <c r="AV1170" t="s">
        <v>106</v>
      </c>
      <c r="AW1170">
        <v>1236</v>
      </c>
      <c r="AX1170">
        <v>872</v>
      </c>
      <c r="AY1170">
        <v>0</v>
      </c>
      <c r="AZ1170">
        <v>2108</v>
      </c>
      <c r="BA1170">
        <v>0</v>
      </c>
      <c r="BB1170">
        <v>0</v>
      </c>
      <c r="BC1170">
        <v>2</v>
      </c>
      <c r="BD1170">
        <v>0</v>
      </c>
      <c r="BE1170">
        <v>4</v>
      </c>
      <c r="BF1170">
        <v>1</v>
      </c>
      <c r="BG1170" t="s">
        <v>97</v>
      </c>
      <c r="BH1170" s="1">
        <v>7</v>
      </c>
      <c r="BI1170" t="s">
        <v>107</v>
      </c>
      <c r="BJ1170" s="2">
        <v>2</v>
      </c>
      <c r="BK1170" s="1">
        <f t="shared" si="75"/>
        <v>1</v>
      </c>
      <c r="BL1170" t="s">
        <v>98</v>
      </c>
      <c r="BM1170" t="s">
        <v>209</v>
      </c>
      <c r="BN1170">
        <v>1935</v>
      </c>
      <c r="BO1170" t="s">
        <v>102</v>
      </c>
      <c r="BP1170">
        <v>2</v>
      </c>
      <c r="BQ1170">
        <v>540</v>
      </c>
      <c r="BR1170" t="s">
        <v>98</v>
      </c>
      <c r="BS1170" t="s">
        <v>98</v>
      </c>
      <c r="BT1170" t="s">
        <v>105</v>
      </c>
      <c r="BU1170">
        <v>0</v>
      </c>
      <c r="BV1170">
        <v>0</v>
      </c>
      <c r="BW1170">
        <v>0</v>
      </c>
      <c r="BX1170">
        <v>0</v>
      </c>
      <c r="BY1170">
        <v>90</v>
      </c>
      <c r="BZ1170">
        <v>0</v>
      </c>
      <c r="CA1170" t="s">
        <v>83</v>
      </c>
      <c r="CB1170" t="s">
        <v>83</v>
      </c>
      <c r="CC1170" t="s">
        <v>83</v>
      </c>
      <c r="CD1170">
        <v>0</v>
      </c>
      <c r="CE1170">
        <v>7</v>
      </c>
      <c r="CF1170">
        <v>2008</v>
      </c>
      <c r="CG1170" t="s">
        <v>110</v>
      </c>
      <c r="CH1170" t="s">
        <v>111</v>
      </c>
      <c r="CI1170" s="3">
        <v>235000</v>
      </c>
    </row>
    <row r="1171" spans="1:87" x14ac:dyDescent="0.3">
      <c r="A1171" s="1">
        <v>1170</v>
      </c>
      <c r="B1171">
        <v>60</v>
      </c>
      <c r="C1171" t="s">
        <v>81</v>
      </c>
      <c r="D1171">
        <v>118</v>
      </c>
      <c r="E1171" s="1">
        <v>35760</v>
      </c>
      <c r="F1171" s="2" t="s">
        <v>82</v>
      </c>
      <c r="G1171" s="1">
        <f t="shared" si="72"/>
        <v>1</v>
      </c>
      <c r="H1171" t="s">
        <v>83</v>
      </c>
      <c r="I1171" t="s">
        <v>120</v>
      </c>
      <c r="J1171" t="s">
        <v>85</v>
      </c>
      <c r="K1171" t="s">
        <v>86</v>
      </c>
      <c r="L1171" t="s">
        <v>166</v>
      </c>
      <c r="M1171" t="s">
        <v>88</v>
      </c>
      <c r="N1171" t="s">
        <v>129</v>
      </c>
      <c r="O1171" t="s">
        <v>90</v>
      </c>
      <c r="P1171" t="s">
        <v>90</v>
      </c>
      <c r="Q1171" t="s">
        <v>91</v>
      </c>
      <c r="R1171" t="s">
        <v>92</v>
      </c>
      <c r="S1171">
        <v>10</v>
      </c>
      <c r="T1171">
        <v>5</v>
      </c>
      <c r="U1171" s="2">
        <v>1995</v>
      </c>
      <c r="V1171" s="2">
        <v>1996</v>
      </c>
      <c r="W1171" s="1">
        <f t="shared" si="73"/>
        <v>27</v>
      </c>
      <c r="X1171" s="1">
        <f t="shared" si="74"/>
        <v>26</v>
      </c>
      <c r="Y1171" t="s">
        <v>152</v>
      </c>
      <c r="Z1171" t="s">
        <v>94</v>
      </c>
      <c r="AA1171" t="s">
        <v>140</v>
      </c>
      <c r="AB1171" t="s">
        <v>140</v>
      </c>
      <c r="AC1171" t="s">
        <v>96</v>
      </c>
      <c r="AE1171">
        <v>1378</v>
      </c>
      <c r="AF1171" t="s">
        <v>97</v>
      </c>
      <c r="AG1171" t="s">
        <v>97</v>
      </c>
      <c r="AH1171" t="s">
        <v>99</v>
      </c>
      <c r="AI1171" s="1">
        <f>VLOOKUP('Housing Data Set'!AH1171, 'Look-Up Tab'!$B$3:$C$8,2,FALSE)</f>
        <v>3</v>
      </c>
      <c r="AJ1171" t="s">
        <v>104</v>
      </c>
      <c r="AK1171" t="s">
        <v>98</v>
      </c>
      <c r="AL1171" t="s">
        <v>97</v>
      </c>
      <c r="AM1171" t="s">
        <v>101</v>
      </c>
      <c r="AN1171">
        <v>1387</v>
      </c>
      <c r="AO1171" t="s">
        <v>102</v>
      </c>
      <c r="AP1171">
        <v>0</v>
      </c>
      <c r="AQ1171">
        <v>543</v>
      </c>
      <c r="AR1171">
        <v>1930</v>
      </c>
      <c r="AS1171" t="s">
        <v>103</v>
      </c>
      <c r="AT1171" t="s">
        <v>104</v>
      </c>
      <c r="AU1171" t="s">
        <v>105</v>
      </c>
      <c r="AV1171" t="s">
        <v>106</v>
      </c>
      <c r="AW1171">
        <v>1831</v>
      </c>
      <c r="AX1171">
        <v>1796</v>
      </c>
      <c r="AY1171">
        <v>0</v>
      </c>
      <c r="AZ1171">
        <v>3627</v>
      </c>
      <c r="BA1171">
        <v>1</v>
      </c>
      <c r="BB1171">
        <v>0</v>
      </c>
      <c r="BC1171">
        <v>3</v>
      </c>
      <c r="BD1171">
        <v>1</v>
      </c>
      <c r="BE1171">
        <v>4</v>
      </c>
      <c r="BF1171">
        <v>1</v>
      </c>
      <c r="BG1171" t="s">
        <v>97</v>
      </c>
      <c r="BH1171" s="1">
        <v>10</v>
      </c>
      <c r="BI1171" t="s">
        <v>107</v>
      </c>
      <c r="BJ1171" s="2">
        <v>1</v>
      </c>
      <c r="BK1171" s="1">
        <f t="shared" si="75"/>
        <v>1</v>
      </c>
      <c r="BL1171" t="s">
        <v>98</v>
      </c>
      <c r="BM1171" t="s">
        <v>108</v>
      </c>
      <c r="BN1171">
        <v>1995</v>
      </c>
      <c r="BO1171" t="s">
        <v>157</v>
      </c>
      <c r="BP1171">
        <v>3</v>
      </c>
      <c r="BQ1171">
        <v>807</v>
      </c>
      <c r="BR1171" t="s">
        <v>98</v>
      </c>
      <c r="BS1171" t="s">
        <v>98</v>
      </c>
      <c r="BT1171" t="s">
        <v>105</v>
      </c>
      <c r="BU1171">
        <v>361</v>
      </c>
      <c r="BV1171">
        <v>76</v>
      </c>
      <c r="BW1171">
        <v>0</v>
      </c>
      <c r="BX1171">
        <v>0</v>
      </c>
      <c r="BY1171">
        <v>0</v>
      </c>
      <c r="BZ1171">
        <v>0</v>
      </c>
      <c r="CA1171" t="s">
        <v>83</v>
      </c>
      <c r="CB1171" t="s">
        <v>83</v>
      </c>
      <c r="CC1171" t="s">
        <v>83</v>
      </c>
      <c r="CD1171">
        <v>0</v>
      </c>
      <c r="CE1171">
        <v>7</v>
      </c>
      <c r="CF1171">
        <v>2006</v>
      </c>
      <c r="CG1171" t="s">
        <v>110</v>
      </c>
      <c r="CH1171" t="s">
        <v>111</v>
      </c>
      <c r="CI1171" s="3">
        <v>625000</v>
      </c>
    </row>
    <row r="1172" spans="1:87" x14ac:dyDescent="0.3">
      <c r="A1172" s="1">
        <v>1171</v>
      </c>
      <c r="B1172">
        <v>80</v>
      </c>
      <c r="C1172" t="s">
        <v>81</v>
      </c>
      <c r="D1172">
        <v>76</v>
      </c>
      <c r="E1172" s="1">
        <v>9880</v>
      </c>
      <c r="F1172" s="2" t="s">
        <v>82</v>
      </c>
      <c r="G1172" s="1">
        <f t="shared" si="72"/>
        <v>1</v>
      </c>
      <c r="H1172" t="s">
        <v>83</v>
      </c>
      <c r="I1172" t="s">
        <v>84</v>
      </c>
      <c r="J1172" t="s">
        <v>85</v>
      </c>
      <c r="K1172" t="s">
        <v>86</v>
      </c>
      <c r="L1172" t="s">
        <v>87</v>
      </c>
      <c r="M1172" t="s">
        <v>88</v>
      </c>
      <c r="N1172" t="s">
        <v>131</v>
      </c>
      <c r="O1172" t="s">
        <v>90</v>
      </c>
      <c r="P1172" t="s">
        <v>90</v>
      </c>
      <c r="Q1172" t="s">
        <v>91</v>
      </c>
      <c r="R1172" t="s">
        <v>197</v>
      </c>
      <c r="S1172">
        <v>6</v>
      </c>
      <c r="T1172">
        <v>6</v>
      </c>
      <c r="U1172" s="2">
        <v>1977</v>
      </c>
      <c r="V1172" s="2">
        <v>1977</v>
      </c>
      <c r="W1172" s="1">
        <f t="shared" si="73"/>
        <v>45</v>
      </c>
      <c r="X1172" s="1">
        <f t="shared" si="74"/>
        <v>45</v>
      </c>
      <c r="Y1172" t="s">
        <v>93</v>
      </c>
      <c r="Z1172" t="s">
        <v>94</v>
      </c>
      <c r="AA1172" t="s">
        <v>161</v>
      </c>
      <c r="AB1172" t="s">
        <v>161</v>
      </c>
      <c r="AC1172" t="s">
        <v>117</v>
      </c>
      <c r="AE1172">
        <v>0</v>
      </c>
      <c r="AF1172" t="s">
        <v>98</v>
      </c>
      <c r="AG1172" t="s">
        <v>98</v>
      </c>
      <c r="AH1172" t="s">
        <v>118</v>
      </c>
      <c r="AI1172" s="1">
        <f>VLOOKUP('Housing Data Set'!AH1172, 'Look-Up Tab'!$B$3:$C$8,2,FALSE)</f>
        <v>2</v>
      </c>
      <c r="AJ1172" t="s">
        <v>98</v>
      </c>
      <c r="AK1172" t="s">
        <v>98</v>
      </c>
      <c r="AL1172" t="s">
        <v>130</v>
      </c>
      <c r="AM1172" t="s">
        <v>119</v>
      </c>
      <c r="AN1172">
        <v>522</v>
      </c>
      <c r="AO1172" t="s">
        <v>102</v>
      </c>
      <c r="AP1172">
        <v>0</v>
      </c>
      <c r="AQ1172">
        <v>574</v>
      </c>
      <c r="AR1172">
        <v>1096</v>
      </c>
      <c r="AS1172" t="s">
        <v>103</v>
      </c>
      <c r="AT1172" t="s">
        <v>98</v>
      </c>
      <c r="AU1172" t="s">
        <v>105</v>
      </c>
      <c r="AV1172" t="s">
        <v>106</v>
      </c>
      <c r="AW1172">
        <v>1118</v>
      </c>
      <c r="AX1172">
        <v>0</v>
      </c>
      <c r="AY1172">
        <v>0</v>
      </c>
      <c r="AZ1172">
        <v>1118</v>
      </c>
      <c r="BA1172">
        <v>1</v>
      </c>
      <c r="BB1172">
        <v>0</v>
      </c>
      <c r="BC1172">
        <v>1</v>
      </c>
      <c r="BD1172">
        <v>0</v>
      </c>
      <c r="BE1172">
        <v>3</v>
      </c>
      <c r="BF1172">
        <v>1</v>
      </c>
      <c r="BG1172" t="s">
        <v>98</v>
      </c>
      <c r="BH1172" s="1">
        <v>6</v>
      </c>
      <c r="BI1172" t="s">
        <v>107</v>
      </c>
      <c r="BJ1172" s="2">
        <v>1</v>
      </c>
      <c r="BK1172" s="1">
        <f t="shared" si="75"/>
        <v>1</v>
      </c>
      <c r="BL1172" t="s">
        <v>212</v>
      </c>
      <c r="BM1172" t="s">
        <v>108</v>
      </c>
      <c r="BN1172">
        <v>1977</v>
      </c>
      <c r="BO1172" t="s">
        <v>157</v>
      </c>
      <c r="BP1172">
        <v>1</v>
      </c>
      <c r="BQ1172">
        <v>358</v>
      </c>
      <c r="BR1172" t="s">
        <v>98</v>
      </c>
      <c r="BS1172" t="s">
        <v>98</v>
      </c>
      <c r="BT1172" t="s">
        <v>105</v>
      </c>
      <c r="BU1172">
        <v>203</v>
      </c>
      <c r="BV1172">
        <v>0</v>
      </c>
      <c r="BW1172">
        <v>0</v>
      </c>
      <c r="BX1172">
        <v>0</v>
      </c>
      <c r="BY1172">
        <v>0</v>
      </c>
      <c r="BZ1172">
        <v>576</v>
      </c>
      <c r="CA1172" t="s">
        <v>97</v>
      </c>
      <c r="CB1172" t="s">
        <v>165</v>
      </c>
      <c r="CC1172" t="s">
        <v>83</v>
      </c>
      <c r="CD1172">
        <v>0</v>
      </c>
      <c r="CE1172">
        <v>7</v>
      </c>
      <c r="CF1172">
        <v>2008</v>
      </c>
      <c r="CG1172" t="s">
        <v>110</v>
      </c>
      <c r="CH1172" t="s">
        <v>111</v>
      </c>
      <c r="CI1172" s="3">
        <v>171000</v>
      </c>
    </row>
    <row r="1173" spans="1:87" x14ac:dyDescent="0.3">
      <c r="A1173" s="1">
        <v>1172</v>
      </c>
      <c r="B1173">
        <v>20</v>
      </c>
      <c r="C1173" t="s">
        <v>81</v>
      </c>
      <c r="D1173">
        <v>76</v>
      </c>
      <c r="E1173" s="1">
        <v>9120</v>
      </c>
      <c r="F1173" s="2" t="s">
        <v>82</v>
      </c>
      <c r="G1173" s="1">
        <f t="shared" si="72"/>
        <v>1</v>
      </c>
      <c r="H1173" t="s">
        <v>83</v>
      </c>
      <c r="I1173" t="s">
        <v>84</v>
      </c>
      <c r="J1173" t="s">
        <v>85</v>
      </c>
      <c r="K1173" t="s">
        <v>86</v>
      </c>
      <c r="L1173" t="s">
        <v>87</v>
      </c>
      <c r="M1173" t="s">
        <v>88</v>
      </c>
      <c r="N1173" t="s">
        <v>162</v>
      </c>
      <c r="O1173" t="s">
        <v>90</v>
      </c>
      <c r="P1173" t="s">
        <v>90</v>
      </c>
      <c r="Q1173" t="s">
        <v>91</v>
      </c>
      <c r="R1173" t="s">
        <v>115</v>
      </c>
      <c r="S1173">
        <v>6</v>
      </c>
      <c r="T1173">
        <v>6</v>
      </c>
      <c r="U1173" s="2">
        <v>1958</v>
      </c>
      <c r="V1173" s="2">
        <v>1958</v>
      </c>
      <c r="W1173" s="1">
        <f t="shared" si="73"/>
        <v>64</v>
      </c>
      <c r="X1173" s="1">
        <f t="shared" si="74"/>
        <v>64</v>
      </c>
      <c r="Y1173" t="s">
        <v>152</v>
      </c>
      <c r="Z1173" t="s">
        <v>94</v>
      </c>
      <c r="AA1173" t="s">
        <v>116</v>
      </c>
      <c r="AB1173" t="s">
        <v>116</v>
      </c>
      <c r="AC1173" t="s">
        <v>117</v>
      </c>
      <c r="AE1173">
        <v>0</v>
      </c>
      <c r="AF1173" t="s">
        <v>98</v>
      </c>
      <c r="AG1173" t="s">
        <v>98</v>
      </c>
      <c r="AH1173" t="s">
        <v>118</v>
      </c>
      <c r="AI1173" s="1">
        <f>VLOOKUP('Housing Data Set'!AH1173, 'Look-Up Tab'!$B$3:$C$8,2,FALSE)</f>
        <v>2</v>
      </c>
      <c r="AJ1173" t="s">
        <v>98</v>
      </c>
      <c r="AK1173" t="s">
        <v>98</v>
      </c>
      <c r="AL1173" t="s">
        <v>100</v>
      </c>
      <c r="AM1173" t="s">
        <v>119</v>
      </c>
      <c r="AN1173">
        <v>662</v>
      </c>
      <c r="AO1173" t="s">
        <v>102</v>
      </c>
      <c r="AP1173">
        <v>0</v>
      </c>
      <c r="AQ1173">
        <v>599</v>
      </c>
      <c r="AR1173">
        <v>1261</v>
      </c>
      <c r="AS1173" t="s">
        <v>103</v>
      </c>
      <c r="AT1173" t="s">
        <v>104</v>
      </c>
      <c r="AU1173" t="s">
        <v>105</v>
      </c>
      <c r="AV1173" t="s">
        <v>106</v>
      </c>
      <c r="AW1173">
        <v>1261</v>
      </c>
      <c r="AX1173">
        <v>0</v>
      </c>
      <c r="AY1173">
        <v>0</v>
      </c>
      <c r="AZ1173">
        <v>1261</v>
      </c>
      <c r="BA1173">
        <v>1</v>
      </c>
      <c r="BB1173">
        <v>0</v>
      </c>
      <c r="BC1173">
        <v>1</v>
      </c>
      <c r="BD1173">
        <v>0</v>
      </c>
      <c r="BE1173">
        <v>3</v>
      </c>
      <c r="BF1173">
        <v>1</v>
      </c>
      <c r="BG1173" t="s">
        <v>98</v>
      </c>
      <c r="BH1173" s="1">
        <v>6</v>
      </c>
      <c r="BI1173" t="s">
        <v>107</v>
      </c>
      <c r="BJ1173" s="2">
        <v>1</v>
      </c>
      <c r="BK1173" s="1">
        <f t="shared" si="75"/>
        <v>1</v>
      </c>
      <c r="BL1173" t="s">
        <v>98</v>
      </c>
      <c r="BM1173" t="s">
        <v>108</v>
      </c>
      <c r="BN1173">
        <v>1958</v>
      </c>
      <c r="BO1173" t="s">
        <v>109</v>
      </c>
      <c r="BP1173">
        <v>2</v>
      </c>
      <c r="BQ1173">
        <v>433</v>
      </c>
      <c r="BR1173" t="s">
        <v>98</v>
      </c>
      <c r="BS1173" t="s">
        <v>98</v>
      </c>
      <c r="BT1173" t="s">
        <v>105</v>
      </c>
      <c r="BU1173">
        <v>0</v>
      </c>
      <c r="BV1173">
        <v>0</v>
      </c>
      <c r="BW1173">
        <v>0</v>
      </c>
      <c r="BX1173">
        <v>0</v>
      </c>
      <c r="BY1173">
        <v>288</v>
      </c>
      <c r="BZ1173">
        <v>0</v>
      </c>
      <c r="CA1173" t="s">
        <v>83</v>
      </c>
      <c r="CB1173" t="s">
        <v>83</v>
      </c>
      <c r="CC1173" t="s">
        <v>135</v>
      </c>
      <c r="CD1173">
        <v>1400</v>
      </c>
      <c r="CE1173">
        <v>11</v>
      </c>
      <c r="CF1173">
        <v>2008</v>
      </c>
      <c r="CG1173" t="s">
        <v>110</v>
      </c>
      <c r="CH1173" t="s">
        <v>111</v>
      </c>
      <c r="CI1173" s="3">
        <v>163000</v>
      </c>
    </row>
    <row r="1174" spans="1:87" x14ac:dyDescent="0.3">
      <c r="A1174" s="1">
        <v>1173</v>
      </c>
      <c r="B1174">
        <v>160</v>
      </c>
      <c r="C1174" t="s">
        <v>192</v>
      </c>
      <c r="D1174">
        <v>35</v>
      </c>
      <c r="E1174" s="1">
        <v>4017</v>
      </c>
      <c r="F1174" s="2" t="s">
        <v>82</v>
      </c>
      <c r="G1174" s="1">
        <f t="shared" si="72"/>
        <v>1</v>
      </c>
      <c r="H1174" t="s">
        <v>82</v>
      </c>
      <c r="I1174" t="s">
        <v>120</v>
      </c>
      <c r="J1174" t="s">
        <v>85</v>
      </c>
      <c r="K1174" t="s">
        <v>86</v>
      </c>
      <c r="L1174" t="s">
        <v>87</v>
      </c>
      <c r="M1174" t="s">
        <v>88</v>
      </c>
      <c r="N1174" t="s">
        <v>136</v>
      </c>
      <c r="O1174" t="s">
        <v>90</v>
      </c>
      <c r="P1174" t="s">
        <v>90</v>
      </c>
      <c r="Q1174" t="s">
        <v>179</v>
      </c>
      <c r="R1174" t="s">
        <v>92</v>
      </c>
      <c r="S1174">
        <v>7</v>
      </c>
      <c r="T1174">
        <v>5</v>
      </c>
      <c r="U1174" s="2">
        <v>2006</v>
      </c>
      <c r="V1174" s="2">
        <v>2007</v>
      </c>
      <c r="W1174" s="1">
        <f t="shared" si="73"/>
        <v>16</v>
      </c>
      <c r="X1174" s="1">
        <f t="shared" si="74"/>
        <v>15</v>
      </c>
      <c r="Y1174" t="s">
        <v>93</v>
      </c>
      <c r="Z1174" t="s">
        <v>94</v>
      </c>
      <c r="AA1174" t="s">
        <v>116</v>
      </c>
      <c r="AB1174" t="s">
        <v>116</v>
      </c>
      <c r="AC1174" t="s">
        <v>117</v>
      </c>
      <c r="AE1174">
        <v>0</v>
      </c>
      <c r="AF1174" t="s">
        <v>97</v>
      </c>
      <c r="AG1174" t="s">
        <v>98</v>
      </c>
      <c r="AH1174" t="s">
        <v>99</v>
      </c>
      <c r="AI1174" s="1">
        <f>VLOOKUP('Housing Data Set'!AH1174, 'Look-Up Tab'!$B$3:$C$8,2,FALSE)</f>
        <v>3</v>
      </c>
      <c r="AJ1174" t="s">
        <v>97</v>
      </c>
      <c r="AK1174" t="s">
        <v>98</v>
      </c>
      <c r="AL1174" t="s">
        <v>100</v>
      </c>
      <c r="AM1174" t="s">
        <v>102</v>
      </c>
      <c r="AN1174">
        <v>0</v>
      </c>
      <c r="AO1174" t="s">
        <v>102</v>
      </c>
      <c r="AP1174">
        <v>0</v>
      </c>
      <c r="AQ1174">
        <v>625</v>
      </c>
      <c r="AR1174">
        <v>625</v>
      </c>
      <c r="AS1174" t="s">
        <v>103</v>
      </c>
      <c r="AT1174" t="s">
        <v>104</v>
      </c>
      <c r="AU1174" t="s">
        <v>105</v>
      </c>
      <c r="AV1174" t="s">
        <v>106</v>
      </c>
      <c r="AW1174">
        <v>625</v>
      </c>
      <c r="AX1174">
        <v>625</v>
      </c>
      <c r="AY1174">
        <v>0</v>
      </c>
      <c r="AZ1174">
        <v>1250</v>
      </c>
      <c r="BA1174">
        <v>0</v>
      </c>
      <c r="BB1174">
        <v>0</v>
      </c>
      <c r="BC1174">
        <v>2</v>
      </c>
      <c r="BD1174">
        <v>1</v>
      </c>
      <c r="BE1174">
        <v>2</v>
      </c>
      <c r="BF1174">
        <v>1</v>
      </c>
      <c r="BG1174" t="s">
        <v>97</v>
      </c>
      <c r="BH1174" s="1">
        <v>5</v>
      </c>
      <c r="BI1174" t="s">
        <v>107</v>
      </c>
      <c r="BJ1174" s="2">
        <v>0</v>
      </c>
      <c r="BK1174" s="1">
        <f t="shared" si="75"/>
        <v>0</v>
      </c>
      <c r="BL1174" t="s">
        <v>83</v>
      </c>
      <c r="BM1174" t="s">
        <v>127</v>
      </c>
      <c r="BN1174">
        <v>2006</v>
      </c>
      <c r="BO1174" t="s">
        <v>157</v>
      </c>
      <c r="BP1174">
        <v>2</v>
      </c>
      <c r="BQ1174">
        <v>625</v>
      </c>
      <c r="BR1174" t="s">
        <v>98</v>
      </c>
      <c r="BS1174" t="s">
        <v>98</v>
      </c>
      <c r="BT1174" t="s">
        <v>105</v>
      </c>
      <c r="BU1174">
        <v>0</v>
      </c>
      <c r="BV1174">
        <v>54</v>
      </c>
      <c r="BW1174">
        <v>0</v>
      </c>
      <c r="BX1174">
        <v>0</v>
      </c>
      <c r="BY1174">
        <v>0</v>
      </c>
      <c r="BZ1174">
        <v>0</v>
      </c>
      <c r="CA1174" t="s">
        <v>83</v>
      </c>
      <c r="CB1174" t="s">
        <v>83</v>
      </c>
      <c r="CC1174" t="s">
        <v>83</v>
      </c>
      <c r="CD1174">
        <v>0</v>
      </c>
      <c r="CE1174">
        <v>3</v>
      </c>
      <c r="CF1174">
        <v>2008</v>
      </c>
      <c r="CG1174" t="s">
        <v>110</v>
      </c>
      <c r="CH1174" t="s">
        <v>111</v>
      </c>
      <c r="CI1174" s="3">
        <v>171900</v>
      </c>
    </row>
    <row r="1175" spans="1:87" x14ac:dyDescent="0.3">
      <c r="A1175" s="1">
        <v>1174</v>
      </c>
      <c r="B1175">
        <v>50</v>
      </c>
      <c r="C1175" t="s">
        <v>81</v>
      </c>
      <c r="D1175">
        <v>138</v>
      </c>
      <c r="E1175" s="1">
        <v>18030</v>
      </c>
      <c r="F1175" s="2" t="s">
        <v>82</v>
      </c>
      <c r="G1175" s="1">
        <f t="shared" si="72"/>
        <v>1</v>
      </c>
      <c r="H1175" t="s">
        <v>83</v>
      </c>
      <c r="I1175" t="s">
        <v>120</v>
      </c>
      <c r="J1175" t="s">
        <v>175</v>
      </c>
      <c r="K1175" t="s">
        <v>86</v>
      </c>
      <c r="L1175" t="s">
        <v>87</v>
      </c>
      <c r="M1175" t="s">
        <v>88</v>
      </c>
      <c r="N1175" t="s">
        <v>205</v>
      </c>
      <c r="O1175" t="s">
        <v>90</v>
      </c>
      <c r="P1175" t="s">
        <v>90</v>
      </c>
      <c r="Q1175" t="s">
        <v>91</v>
      </c>
      <c r="R1175" t="s">
        <v>132</v>
      </c>
      <c r="S1175">
        <v>5</v>
      </c>
      <c r="T1175">
        <v>6</v>
      </c>
      <c r="U1175" s="2">
        <v>1946</v>
      </c>
      <c r="V1175" s="2">
        <v>1994</v>
      </c>
      <c r="W1175" s="1">
        <f t="shared" si="73"/>
        <v>76</v>
      </c>
      <c r="X1175" s="1">
        <f t="shared" si="74"/>
        <v>28</v>
      </c>
      <c r="Y1175" t="s">
        <v>93</v>
      </c>
      <c r="Z1175" t="s">
        <v>94</v>
      </c>
      <c r="AA1175" t="s">
        <v>116</v>
      </c>
      <c r="AB1175" t="s">
        <v>116</v>
      </c>
      <c r="AC1175" t="s">
        <v>117</v>
      </c>
      <c r="AE1175">
        <v>0</v>
      </c>
      <c r="AF1175" t="s">
        <v>98</v>
      </c>
      <c r="AG1175" t="s">
        <v>98</v>
      </c>
      <c r="AH1175" t="s">
        <v>118</v>
      </c>
      <c r="AI1175" s="1">
        <f>VLOOKUP('Housing Data Set'!AH1175, 'Look-Up Tab'!$B$3:$C$8,2,FALSE)</f>
        <v>2</v>
      </c>
      <c r="AJ1175" t="s">
        <v>98</v>
      </c>
      <c r="AK1175" t="s">
        <v>98</v>
      </c>
      <c r="AL1175" t="s">
        <v>100</v>
      </c>
      <c r="AM1175" t="s">
        <v>153</v>
      </c>
      <c r="AN1175">
        <v>152</v>
      </c>
      <c r="AO1175" t="s">
        <v>141</v>
      </c>
      <c r="AP1175">
        <v>469</v>
      </c>
      <c r="AQ1175">
        <v>977</v>
      </c>
      <c r="AR1175">
        <v>1598</v>
      </c>
      <c r="AS1175" t="s">
        <v>103</v>
      </c>
      <c r="AT1175" t="s">
        <v>98</v>
      </c>
      <c r="AU1175" t="s">
        <v>105</v>
      </c>
      <c r="AV1175" t="s">
        <v>106</v>
      </c>
      <c r="AW1175">
        <v>1636</v>
      </c>
      <c r="AX1175">
        <v>971</v>
      </c>
      <c r="AY1175">
        <v>479</v>
      </c>
      <c r="AZ1175">
        <v>3086</v>
      </c>
      <c r="BA1175">
        <v>0</v>
      </c>
      <c r="BB1175">
        <v>0</v>
      </c>
      <c r="BC1175">
        <v>3</v>
      </c>
      <c r="BD1175">
        <v>0</v>
      </c>
      <c r="BE1175">
        <v>3</v>
      </c>
      <c r="BF1175">
        <v>1</v>
      </c>
      <c r="BG1175" t="s">
        <v>104</v>
      </c>
      <c r="BH1175" s="1">
        <v>12</v>
      </c>
      <c r="BI1175" t="s">
        <v>221</v>
      </c>
      <c r="BJ1175" s="2">
        <v>1</v>
      </c>
      <c r="BK1175" s="1">
        <f t="shared" si="75"/>
        <v>1</v>
      </c>
      <c r="BL1175" t="s">
        <v>97</v>
      </c>
      <c r="BM1175" t="s">
        <v>83</v>
      </c>
      <c r="BN1175" t="s">
        <v>83</v>
      </c>
      <c r="BO1175" t="s">
        <v>83</v>
      </c>
      <c r="BP1175">
        <v>0</v>
      </c>
      <c r="BQ1175">
        <v>0</v>
      </c>
      <c r="BR1175" t="s">
        <v>83</v>
      </c>
      <c r="BS1175" t="s">
        <v>83</v>
      </c>
      <c r="BT1175" t="s">
        <v>105</v>
      </c>
      <c r="BU1175">
        <v>122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 t="s">
        <v>83</v>
      </c>
      <c r="CB1175" t="s">
        <v>134</v>
      </c>
      <c r="CC1175" t="s">
        <v>83</v>
      </c>
      <c r="CD1175">
        <v>0</v>
      </c>
      <c r="CE1175">
        <v>3</v>
      </c>
      <c r="CF1175">
        <v>2007</v>
      </c>
      <c r="CG1175" t="s">
        <v>110</v>
      </c>
      <c r="CH1175" t="s">
        <v>111</v>
      </c>
      <c r="CI1175" s="3">
        <v>200500</v>
      </c>
    </row>
    <row r="1176" spans="1:87" x14ac:dyDescent="0.3">
      <c r="A1176" s="1">
        <v>1175</v>
      </c>
      <c r="B1176">
        <v>70</v>
      </c>
      <c r="C1176" t="s">
        <v>81</v>
      </c>
      <c r="D1176">
        <v>80</v>
      </c>
      <c r="E1176" s="1">
        <v>16560</v>
      </c>
      <c r="F1176" s="2" t="s">
        <v>82</v>
      </c>
      <c r="G1176" s="1">
        <f t="shared" si="72"/>
        <v>1</v>
      </c>
      <c r="H1176" t="s">
        <v>83</v>
      </c>
      <c r="I1176" t="s">
        <v>120</v>
      </c>
      <c r="J1176" t="s">
        <v>85</v>
      </c>
      <c r="K1176" t="s">
        <v>86</v>
      </c>
      <c r="L1176" t="s">
        <v>87</v>
      </c>
      <c r="M1176" t="s">
        <v>88</v>
      </c>
      <c r="N1176" t="s">
        <v>123</v>
      </c>
      <c r="O1176" t="s">
        <v>90</v>
      </c>
      <c r="P1176" t="s">
        <v>90</v>
      </c>
      <c r="Q1176" t="s">
        <v>91</v>
      </c>
      <c r="R1176" t="s">
        <v>92</v>
      </c>
      <c r="S1176">
        <v>6</v>
      </c>
      <c r="T1176">
        <v>8</v>
      </c>
      <c r="U1176" s="2">
        <v>1932</v>
      </c>
      <c r="V1176" s="2">
        <v>1950</v>
      </c>
      <c r="W1176" s="1">
        <f t="shared" si="73"/>
        <v>90</v>
      </c>
      <c r="X1176" s="1">
        <f t="shared" si="74"/>
        <v>72</v>
      </c>
      <c r="Y1176" t="s">
        <v>93</v>
      </c>
      <c r="Z1176" t="s">
        <v>94</v>
      </c>
      <c r="AA1176" t="s">
        <v>124</v>
      </c>
      <c r="AB1176" t="s">
        <v>124</v>
      </c>
      <c r="AC1176" t="s">
        <v>117</v>
      </c>
      <c r="AE1176">
        <v>0</v>
      </c>
      <c r="AF1176" t="s">
        <v>98</v>
      </c>
      <c r="AG1176" t="s">
        <v>98</v>
      </c>
      <c r="AH1176" t="s">
        <v>126</v>
      </c>
      <c r="AI1176" s="1">
        <f>VLOOKUP('Housing Data Set'!AH1176, 'Look-Up Tab'!$B$3:$C$8,2,FALSE)</f>
        <v>1</v>
      </c>
      <c r="AJ1176" t="s">
        <v>97</v>
      </c>
      <c r="AK1176" t="s">
        <v>98</v>
      </c>
      <c r="AL1176" t="s">
        <v>100</v>
      </c>
      <c r="AM1176" t="s">
        <v>153</v>
      </c>
      <c r="AN1176">
        <v>503</v>
      </c>
      <c r="AO1176" t="s">
        <v>102</v>
      </c>
      <c r="AP1176">
        <v>0</v>
      </c>
      <c r="AQ1176">
        <v>449</v>
      </c>
      <c r="AR1176">
        <v>952</v>
      </c>
      <c r="AS1176" t="s">
        <v>103</v>
      </c>
      <c r="AT1176" t="s">
        <v>98</v>
      </c>
      <c r="AU1176" t="s">
        <v>105</v>
      </c>
      <c r="AV1176" t="s">
        <v>106</v>
      </c>
      <c r="AW1176">
        <v>1170</v>
      </c>
      <c r="AX1176">
        <v>1175</v>
      </c>
      <c r="AY1176">
        <v>0</v>
      </c>
      <c r="AZ1176">
        <v>2345</v>
      </c>
      <c r="BA1176">
        <v>0</v>
      </c>
      <c r="BB1176">
        <v>0</v>
      </c>
      <c r="BC1176">
        <v>2</v>
      </c>
      <c r="BD1176">
        <v>1</v>
      </c>
      <c r="BE1176">
        <v>4</v>
      </c>
      <c r="BF1176">
        <v>1</v>
      </c>
      <c r="BG1176" t="s">
        <v>98</v>
      </c>
      <c r="BH1176" s="1">
        <v>9</v>
      </c>
      <c r="BI1176" t="s">
        <v>107</v>
      </c>
      <c r="BJ1176" s="2">
        <v>1</v>
      </c>
      <c r="BK1176" s="1">
        <f t="shared" si="75"/>
        <v>1</v>
      </c>
      <c r="BL1176" t="s">
        <v>97</v>
      </c>
      <c r="BM1176" t="s">
        <v>127</v>
      </c>
      <c r="BN1176">
        <v>1932</v>
      </c>
      <c r="BO1176" t="s">
        <v>102</v>
      </c>
      <c r="BP1176">
        <v>2</v>
      </c>
      <c r="BQ1176">
        <v>360</v>
      </c>
      <c r="BR1176" t="s">
        <v>98</v>
      </c>
      <c r="BS1176" t="s">
        <v>98</v>
      </c>
      <c r="BT1176" t="s">
        <v>105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 t="s">
        <v>83</v>
      </c>
      <c r="CB1176" t="s">
        <v>83</v>
      </c>
      <c r="CC1176" t="s">
        <v>83</v>
      </c>
      <c r="CD1176">
        <v>0</v>
      </c>
      <c r="CE1176">
        <v>7</v>
      </c>
      <c r="CF1176">
        <v>2006</v>
      </c>
      <c r="CG1176" t="s">
        <v>110</v>
      </c>
      <c r="CH1176" t="s">
        <v>111</v>
      </c>
      <c r="CI1176" s="3">
        <v>239000</v>
      </c>
    </row>
    <row r="1177" spans="1:87" x14ac:dyDescent="0.3">
      <c r="A1177" s="1">
        <v>1176</v>
      </c>
      <c r="B1177">
        <v>50</v>
      </c>
      <c r="C1177" t="s">
        <v>81</v>
      </c>
      <c r="D1177">
        <v>85</v>
      </c>
      <c r="E1177" s="1">
        <v>10678</v>
      </c>
      <c r="F1177" s="2" t="s">
        <v>82</v>
      </c>
      <c r="G1177" s="1">
        <f t="shared" si="72"/>
        <v>1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88</v>
      </c>
      <c r="N1177" t="s">
        <v>129</v>
      </c>
      <c r="O1177" t="s">
        <v>90</v>
      </c>
      <c r="P1177" t="s">
        <v>90</v>
      </c>
      <c r="Q1177" t="s">
        <v>91</v>
      </c>
      <c r="R1177" t="s">
        <v>132</v>
      </c>
      <c r="S1177">
        <v>8</v>
      </c>
      <c r="T1177">
        <v>5</v>
      </c>
      <c r="U1177" s="2">
        <v>1992</v>
      </c>
      <c r="V1177" s="2">
        <v>2000</v>
      </c>
      <c r="W1177" s="1">
        <f t="shared" si="73"/>
        <v>30</v>
      </c>
      <c r="X1177" s="1">
        <f t="shared" si="74"/>
        <v>22</v>
      </c>
      <c r="Y1177" t="s">
        <v>152</v>
      </c>
      <c r="Z1177" t="s">
        <v>94</v>
      </c>
      <c r="AA1177" t="s">
        <v>140</v>
      </c>
      <c r="AB1177" t="s">
        <v>140</v>
      </c>
      <c r="AC1177" t="s">
        <v>96</v>
      </c>
      <c r="AE1177">
        <v>337</v>
      </c>
      <c r="AF1177" t="s">
        <v>97</v>
      </c>
      <c r="AG1177" t="s">
        <v>98</v>
      </c>
      <c r="AH1177" t="s">
        <v>99</v>
      </c>
      <c r="AI1177" s="1">
        <f>VLOOKUP('Housing Data Set'!AH1177, 'Look-Up Tab'!$B$3:$C$8,2,FALSE)</f>
        <v>3</v>
      </c>
      <c r="AJ1177" t="s">
        <v>97</v>
      </c>
      <c r="AK1177" t="s">
        <v>98</v>
      </c>
      <c r="AL1177" t="s">
        <v>100</v>
      </c>
      <c r="AM1177" t="s">
        <v>101</v>
      </c>
      <c r="AN1177">
        <v>700</v>
      </c>
      <c r="AO1177" t="s">
        <v>102</v>
      </c>
      <c r="AP1177">
        <v>0</v>
      </c>
      <c r="AQ1177">
        <v>983</v>
      </c>
      <c r="AR1177">
        <v>1683</v>
      </c>
      <c r="AS1177" t="s">
        <v>103</v>
      </c>
      <c r="AT1177" t="s">
        <v>104</v>
      </c>
      <c r="AU1177" t="s">
        <v>105</v>
      </c>
      <c r="AV1177" t="s">
        <v>106</v>
      </c>
      <c r="AW1177">
        <v>2129</v>
      </c>
      <c r="AX1177">
        <v>743</v>
      </c>
      <c r="AY1177">
        <v>0</v>
      </c>
      <c r="AZ1177">
        <v>2872</v>
      </c>
      <c r="BA1177">
        <v>0</v>
      </c>
      <c r="BB1177">
        <v>0</v>
      </c>
      <c r="BC1177">
        <v>2</v>
      </c>
      <c r="BD1177">
        <v>1</v>
      </c>
      <c r="BE1177">
        <v>4</v>
      </c>
      <c r="BF1177">
        <v>1</v>
      </c>
      <c r="BG1177" t="s">
        <v>97</v>
      </c>
      <c r="BH1177" s="1">
        <v>9</v>
      </c>
      <c r="BI1177" t="s">
        <v>107</v>
      </c>
      <c r="BJ1177" s="2">
        <v>1</v>
      </c>
      <c r="BK1177" s="1">
        <f t="shared" si="75"/>
        <v>1</v>
      </c>
      <c r="BL1177" t="s">
        <v>98</v>
      </c>
      <c r="BM1177" t="s">
        <v>108</v>
      </c>
      <c r="BN1177">
        <v>1992</v>
      </c>
      <c r="BO1177" t="s">
        <v>157</v>
      </c>
      <c r="BP1177">
        <v>2</v>
      </c>
      <c r="BQ1177">
        <v>541</v>
      </c>
      <c r="BR1177" t="s">
        <v>98</v>
      </c>
      <c r="BS1177" t="s">
        <v>98</v>
      </c>
      <c r="BT1177" t="s">
        <v>105</v>
      </c>
      <c r="BU1177">
        <v>0</v>
      </c>
      <c r="BV1177">
        <v>33</v>
      </c>
      <c r="BW1177">
        <v>0</v>
      </c>
      <c r="BX1177">
        <v>0</v>
      </c>
      <c r="BY1177">
        <v>0</v>
      </c>
      <c r="BZ1177">
        <v>0</v>
      </c>
      <c r="CA1177" t="s">
        <v>83</v>
      </c>
      <c r="CB1177" t="s">
        <v>83</v>
      </c>
      <c r="CC1177" t="s">
        <v>83</v>
      </c>
      <c r="CD1177">
        <v>0</v>
      </c>
      <c r="CE1177">
        <v>4</v>
      </c>
      <c r="CF1177">
        <v>2007</v>
      </c>
      <c r="CG1177" t="s">
        <v>110</v>
      </c>
      <c r="CH1177" t="s">
        <v>111</v>
      </c>
      <c r="CI1177" s="3">
        <v>285000</v>
      </c>
    </row>
    <row r="1178" spans="1:87" x14ac:dyDescent="0.3">
      <c r="A1178" s="1">
        <v>1177</v>
      </c>
      <c r="B1178">
        <v>20</v>
      </c>
      <c r="C1178" t="s">
        <v>81</v>
      </c>
      <c r="D1178">
        <v>37</v>
      </c>
      <c r="E1178" s="1">
        <v>6951</v>
      </c>
      <c r="F1178" s="2" t="s">
        <v>82</v>
      </c>
      <c r="G1178" s="1">
        <f t="shared" si="72"/>
        <v>1</v>
      </c>
      <c r="H1178" t="s">
        <v>83</v>
      </c>
      <c r="I1178" t="s">
        <v>120</v>
      </c>
      <c r="J1178" t="s">
        <v>85</v>
      </c>
      <c r="K1178" t="s">
        <v>86</v>
      </c>
      <c r="L1178" t="s">
        <v>166</v>
      </c>
      <c r="M1178" t="s">
        <v>88</v>
      </c>
      <c r="N1178" t="s">
        <v>131</v>
      </c>
      <c r="O1178" t="s">
        <v>90</v>
      </c>
      <c r="P1178" t="s">
        <v>90</v>
      </c>
      <c r="Q1178" t="s">
        <v>91</v>
      </c>
      <c r="R1178" t="s">
        <v>115</v>
      </c>
      <c r="S1178">
        <v>5</v>
      </c>
      <c r="T1178">
        <v>5</v>
      </c>
      <c r="U1178" s="2">
        <v>1984</v>
      </c>
      <c r="V1178" s="2">
        <v>1985</v>
      </c>
      <c r="W1178" s="1">
        <f t="shared" si="73"/>
        <v>38</v>
      </c>
      <c r="X1178" s="1">
        <f t="shared" si="74"/>
        <v>37</v>
      </c>
      <c r="Y1178" t="s">
        <v>93</v>
      </c>
      <c r="Z1178" t="s">
        <v>94</v>
      </c>
      <c r="AA1178" t="s">
        <v>140</v>
      </c>
      <c r="AB1178" t="s">
        <v>161</v>
      </c>
      <c r="AC1178" t="s">
        <v>117</v>
      </c>
      <c r="AE1178">
        <v>0</v>
      </c>
      <c r="AF1178" t="s">
        <v>98</v>
      </c>
      <c r="AG1178" t="s">
        <v>98</v>
      </c>
      <c r="AH1178" t="s">
        <v>118</v>
      </c>
      <c r="AI1178" s="1">
        <f>VLOOKUP('Housing Data Set'!AH1178, 'Look-Up Tab'!$B$3:$C$8,2,FALSE)</f>
        <v>2</v>
      </c>
      <c r="AJ1178" t="s">
        <v>98</v>
      </c>
      <c r="AK1178" t="s">
        <v>98</v>
      </c>
      <c r="AL1178" t="s">
        <v>100</v>
      </c>
      <c r="AM1178" t="s">
        <v>119</v>
      </c>
      <c r="AN1178">
        <v>658</v>
      </c>
      <c r="AO1178" t="s">
        <v>102</v>
      </c>
      <c r="AP1178">
        <v>0</v>
      </c>
      <c r="AQ1178">
        <v>218</v>
      </c>
      <c r="AR1178">
        <v>876</v>
      </c>
      <c r="AS1178" t="s">
        <v>103</v>
      </c>
      <c r="AT1178" t="s">
        <v>98</v>
      </c>
      <c r="AU1178" t="s">
        <v>105</v>
      </c>
      <c r="AV1178" t="s">
        <v>106</v>
      </c>
      <c r="AW1178">
        <v>923</v>
      </c>
      <c r="AX1178">
        <v>0</v>
      </c>
      <c r="AY1178">
        <v>0</v>
      </c>
      <c r="AZ1178">
        <v>923</v>
      </c>
      <c r="BA1178">
        <v>1</v>
      </c>
      <c r="BB1178">
        <v>0</v>
      </c>
      <c r="BC1178">
        <v>1</v>
      </c>
      <c r="BD1178">
        <v>0</v>
      </c>
      <c r="BE1178">
        <v>3</v>
      </c>
      <c r="BF1178">
        <v>1</v>
      </c>
      <c r="BG1178" t="s">
        <v>98</v>
      </c>
      <c r="BH1178" s="1">
        <v>5</v>
      </c>
      <c r="BI1178" t="s">
        <v>107</v>
      </c>
      <c r="BJ1178" s="2">
        <v>0</v>
      </c>
      <c r="BK1178" s="1">
        <f t="shared" si="75"/>
        <v>0</v>
      </c>
      <c r="BL1178" t="s">
        <v>83</v>
      </c>
      <c r="BM1178" t="s">
        <v>108</v>
      </c>
      <c r="BN1178">
        <v>1984</v>
      </c>
      <c r="BO1178" t="s">
        <v>102</v>
      </c>
      <c r="BP1178">
        <v>1</v>
      </c>
      <c r="BQ1178">
        <v>264</v>
      </c>
      <c r="BR1178" t="s">
        <v>98</v>
      </c>
      <c r="BS1178" t="s">
        <v>98</v>
      </c>
      <c r="BT1178" t="s">
        <v>105</v>
      </c>
      <c r="BU1178">
        <v>362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 t="s">
        <v>83</v>
      </c>
      <c r="CB1178" t="s">
        <v>134</v>
      </c>
      <c r="CC1178" t="s">
        <v>83</v>
      </c>
      <c r="CD1178">
        <v>0</v>
      </c>
      <c r="CE1178">
        <v>10</v>
      </c>
      <c r="CF1178">
        <v>2008</v>
      </c>
      <c r="CG1178" t="s">
        <v>110</v>
      </c>
      <c r="CH1178" t="s">
        <v>111</v>
      </c>
      <c r="CI1178" s="3">
        <v>119500</v>
      </c>
    </row>
    <row r="1179" spans="1:87" x14ac:dyDescent="0.3">
      <c r="A1179" s="1">
        <v>1178</v>
      </c>
      <c r="B1179">
        <v>50</v>
      </c>
      <c r="C1179" t="s">
        <v>142</v>
      </c>
      <c r="D1179" t="s">
        <v>83</v>
      </c>
      <c r="E1179" s="1">
        <v>3950</v>
      </c>
      <c r="F1179" s="2" t="s">
        <v>82</v>
      </c>
      <c r="G1179" s="1">
        <f t="shared" si="72"/>
        <v>1</v>
      </c>
      <c r="H1179" t="s">
        <v>174</v>
      </c>
      <c r="I1179" t="s">
        <v>84</v>
      </c>
      <c r="J1179" t="s">
        <v>175</v>
      </c>
      <c r="K1179" t="s">
        <v>86</v>
      </c>
      <c r="L1179" t="s">
        <v>87</v>
      </c>
      <c r="M1179" t="s">
        <v>88</v>
      </c>
      <c r="N1179" t="s">
        <v>143</v>
      </c>
      <c r="O1179" t="s">
        <v>144</v>
      </c>
      <c r="P1179" t="s">
        <v>90</v>
      </c>
      <c r="Q1179" t="s">
        <v>91</v>
      </c>
      <c r="R1179" t="s">
        <v>132</v>
      </c>
      <c r="S1179">
        <v>6</v>
      </c>
      <c r="T1179">
        <v>8</v>
      </c>
      <c r="U1179" s="2">
        <v>1926</v>
      </c>
      <c r="V1179" s="2">
        <v>2004</v>
      </c>
      <c r="W1179" s="1">
        <f t="shared" si="73"/>
        <v>96</v>
      </c>
      <c r="X1179" s="1">
        <f t="shared" si="74"/>
        <v>18</v>
      </c>
      <c r="Y1179" t="s">
        <v>93</v>
      </c>
      <c r="Z1179" t="s">
        <v>94</v>
      </c>
      <c r="AA1179" t="s">
        <v>116</v>
      </c>
      <c r="AB1179" t="s">
        <v>116</v>
      </c>
      <c r="AC1179" t="s">
        <v>117</v>
      </c>
      <c r="AE1179">
        <v>0</v>
      </c>
      <c r="AF1179" t="s">
        <v>98</v>
      </c>
      <c r="AG1179" t="s">
        <v>98</v>
      </c>
      <c r="AH1179" t="s">
        <v>118</v>
      </c>
      <c r="AI1179" s="1">
        <f>VLOOKUP('Housing Data Set'!AH1179, 'Look-Up Tab'!$B$3:$C$8,2,FALSE)</f>
        <v>2</v>
      </c>
      <c r="AJ1179" t="s">
        <v>98</v>
      </c>
      <c r="AK1179" t="s">
        <v>98</v>
      </c>
      <c r="AL1179" t="s">
        <v>100</v>
      </c>
      <c r="AM1179" t="s">
        <v>153</v>
      </c>
      <c r="AN1179">
        <v>468</v>
      </c>
      <c r="AO1179" t="s">
        <v>102</v>
      </c>
      <c r="AP1179">
        <v>0</v>
      </c>
      <c r="AQ1179">
        <v>350</v>
      </c>
      <c r="AR1179">
        <v>818</v>
      </c>
      <c r="AS1179" t="s">
        <v>103</v>
      </c>
      <c r="AT1179" t="s">
        <v>98</v>
      </c>
      <c r="AU1179" t="s">
        <v>105</v>
      </c>
      <c r="AV1179" t="s">
        <v>106</v>
      </c>
      <c r="AW1179">
        <v>818</v>
      </c>
      <c r="AX1179">
        <v>406</v>
      </c>
      <c r="AY1179">
        <v>0</v>
      </c>
      <c r="AZ1179">
        <v>1224</v>
      </c>
      <c r="BA1179">
        <v>0</v>
      </c>
      <c r="BB1179">
        <v>0</v>
      </c>
      <c r="BC1179">
        <v>1</v>
      </c>
      <c r="BD1179">
        <v>0</v>
      </c>
      <c r="BE1179">
        <v>3</v>
      </c>
      <c r="BF1179">
        <v>1</v>
      </c>
      <c r="BG1179" t="s">
        <v>98</v>
      </c>
      <c r="BH1179" s="1">
        <v>5</v>
      </c>
      <c r="BI1179" t="s">
        <v>107</v>
      </c>
      <c r="BJ1179" s="2">
        <v>0</v>
      </c>
      <c r="BK1179" s="1">
        <f t="shared" si="75"/>
        <v>0</v>
      </c>
      <c r="BL1179" t="s">
        <v>83</v>
      </c>
      <c r="BM1179" t="s">
        <v>127</v>
      </c>
      <c r="BN1179">
        <v>1926</v>
      </c>
      <c r="BO1179" t="s">
        <v>102</v>
      </c>
      <c r="BP1179">
        <v>1</v>
      </c>
      <c r="BQ1179">
        <v>210</v>
      </c>
      <c r="BR1179" t="s">
        <v>98</v>
      </c>
      <c r="BS1179" t="s">
        <v>98</v>
      </c>
      <c r="BT1179" t="s">
        <v>177</v>
      </c>
      <c r="BU1179">
        <v>0</v>
      </c>
      <c r="BV1179">
        <v>0</v>
      </c>
      <c r="BW1179">
        <v>116</v>
      </c>
      <c r="BX1179">
        <v>0</v>
      </c>
      <c r="BY1179">
        <v>0</v>
      </c>
      <c r="BZ1179">
        <v>0</v>
      </c>
      <c r="CA1179" t="s">
        <v>83</v>
      </c>
      <c r="CB1179" t="s">
        <v>83</v>
      </c>
      <c r="CC1179" t="s">
        <v>83</v>
      </c>
      <c r="CD1179">
        <v>0</v>
      </c>
      <c r="CE1179">
        <v>12</v>
      </c>
      <c r="CF1179">
        <v>2009</v>
      </c>
      <c r="CG1179" t="s">
        <v>110</v>
      </c>
      <c r="CH1179" t="s">
        <v>111</v>
      </c>
      <c r="CI1179" s="3">
        <v>115000</v>
      </c>
    </row>
    <row r="1180" spans="1:87" x14ac:dyDescent="0.3">
      <c r="A1180" s="1">
        <v>1179</v>
      </c>
      <c r="B1180">
        <v>50</v>
      </c>
      <c r="C1180" t="s">
        <v>81</v>
      </c>
      <c r="D1180">
        <v>54</v>
      </c>
      <c r="E1180" s="1">
        <v>7681</v>
      </c>
      <c r="F1180" s="2" t="s">
        <v>82</v>
      </c>
      <c r="G1180" s="1">
        <f t="shared" si="72"/>
        <v>1</v>
      </c>
      <c r="H1180" t="s">
        <v>83</v>
      </c>
      <c r="I1180" t="s">
        <v>120</v>
      </c>
      <c r="J1180" t="s">
        <v>85</v>
      </c>
      <c r="K1180" t="s">
        <v>86</v>
      </c>
      <c r="L1180" t="s">
        <v>112</v>
      </c>
      <c r="M1180" t="s">
        <v>88</v>
      </c>
      <c r="N1180" t="s">
        <v>123</v>
      </c>
      <c r="O1180" t="s">
        <v>90</v>
      </c>
      <c r="P1180" t="s">
        <v>90</v>
      </c>
      <c r="Q1180" t="s">
        <v>91</v>
      </c>
      <c r="R1180" t="s">
        <v>132</v>
      </c>
      <c r="S1180">
        <v>5</v>
      </c>
      <c r="T1180">
        <v>6</v>
      </c>
      <c r="U1180" s="2">
        <v>1921</v>
      </c>
      <c r="V1180" s="2">
        <v>1950</v>
      </c>
      <c r="W1180" s="1">
        <f t="shared" si="73"/>
        <v>101</v>
      </c>
      <c r="X1180" s="1">
        <f t="shared" si="74"/>
        <v>72</v>
      </c>
      <c r="Y1180" t="s">
        <v>93</v>
      </c>
      <c r="Z1180" t="s">
        <v>94</v>
      </c>
      <c r="AA1180" t="s">
        <v>124</v>
      </c>
      <c r="AB1180" t="s">
        <v>124</v>
      </c>
      <c r="AC1180" t="s">
        <v>117</v>
      </c>
      <c r="AE1180">
        <v>0</v>
      </c>
      <c r="AF1180" t="s">
        <v>98</v>
      </c>
      <c r="AG1180" t="s">
        <v>98</v>
      </c>
      <c r="AH1180" t="s">
        <v>126</v>
      </c>
      <c r="AI1180" s="1">
        <f>VLOOKUP('Housing Data Set'!AH1180, 'Look-Up Tab'!$B$3:$C$8,2,FALSE)</f>
        <v>1</v>
      </c>
      <c r="AJ1180" t="s">
        <v>98</v>
      </c>
      <c r="AK1180" t="s">
        <v>98</v>
      </c>
      <c r="AL1180" t="s">
        <v>100</v>
      </c>
      <c r="AM1180" t="s">
        <v>102</v>
      </c>
      <c r="AN1180">
        <v>0</v>
      </c>
      <c r="AO1180" t="s">
        <v>102</v>
      </c>
      <c r="AP1180">
        <v>0</v>
      </c>
      <c r="AQ1180">
        <v>731</v>
      </c>
      <c r="AR1180">
        <v>731</v>
      </c>
      <c r="AS1180" t="s">
        <v>103</v>
      </c>
      <c r="AT1180" t="s">
        <v>104</v>
      </c>
      <c r="AU1180" t="s">
        <v>105</v>
      </c>
      <c r="AV1180" t="s">
        <v>106</v>
      </c>
      <c r="AW1180">
        <v>820</v>
      </c>
      <c r="AX1180">
        <v>523</v>
      </c>
      <c r="AY1180">
        <v>0</v>
      </c>
      <c r="AZ1180">
        <v>1343</v>
      </c>
      <c r="BA1180">
        <v>0</v>
      </c>
      <c r="BB1180">
        <v>0</v>
      </c>
      <c r="BC1180">
        <v>1</v>
      </c>
      <c r="BD1180">
        <v>1</v>
      </c>
      <c r="BE1180">
        <v>3</v>
      </c>
      <c r="BF1180">
        <v>1</v>
      </c>
      <c r="BG1180" t="s">
        <v>98</v>
      </c>
      <c r="BH1180" s="1">
        <v>7</v>
      </c>
      <c r="BI1180" t="s">
        <v>107</v>
      </c>
      <c r="BJ1180" s="2">
        <v>1</v>
      </c>
      <c r="BK1180" s="1">
        <f t="shared" si="75"/>
        <v>1</v>
      </c>
      <c r="BL1180" t="s">
        <v>97</v>
      </c>
      <c r="BM1180" t="s">
        <v>127</v>
      </c>
      <c r="BN1180">
        <v>1921</v>
      </c>
      <c r="BO1180" t="s">
        <v>102</v>
      </c>
      <c r="BP1180">
        <v>1</v>
      </c>
      <c r="BQ1180">
        <v>186</v>
      </c>
      <c r="BR1180" t="s">
        <v>147</v>
      </c>
      <c r="BS1180" t="s">
        <v>98</v>
      </c>
      <c r="BT1180" t="s">
        <v>105</v>
      </c>
      <c r="BU1180">
        <v>192</v>
      </c>
      <c r="BV1180">
        <v>0</v>
      </c>
      <c r="BW1180">
        <v>102</v>
      </c>
      <c r="BX1180">
        <v>0</v>
      </c>
      <c r="BY1180">
        <v>0</v>
      </c>
      <c r="BZ1180">
        <v>0</v>
      </c>
      <c r="CA1180" t="s">
        <v>83</v>
      </c>
      <c r="CB1180" t="s">
        <v>83</v>
      </c>
      <c r="CC1180" t="s">
        <v>83</v>
      </c>
      <c r="CD1180">
        <v>0</v>
      </c>
      <c r="CE1180">
        <v>7</v>
      </c>
      <c r="CF1180">
        <v>2009</v>
      </c>
      <c r="CG1180" t="s">
        <v>110</v>
      </c>
      <c r="CH1180" t="s">
        <v>111</v>
      </c>
      <c r="CI1180" s="3">
        <v>154900</v>
      </c>
    </row>
    <row r="1181" spans="1:87" x14ac:dyDescent="0.3">
      <c r="A1181" s="1">
        <v>1180</v>
      </c>
      <c r="B1181">
        <v>20</v>
      </c>
      <c r="C1181" t="s">
        <v>81</v>
      </c>
      <c r="D1181">
        <v>77</v>
      </c>
      <c r="E1181" s="1">
        <v>8335</v>
      </c>
      <c r="F1181" s="2" t="s">
        <v>82</v>
      </c>
      <c r="G1181" s="1">
        <f t="shared" si="72"/>
        <v>1</v>
      </c>
      <c r="H1181" t="s">
        <v>83</v>
      </c>
      <c r="I1181" t="s">
        <v>84</v>
      </c>
      <c r="J1181" t="s">
        <v>85</v>
      </c>
      <c r="K1181" t="s">
        <v>86</v>
      </c>
      <c r="L1181" t="s">
        <v>122</v>
      </c>
      <c r="M1181" t="s">
        <v>88</v>
      </c>
      <c r="N1181" t="s">
        <v>185</v>
      </c>
      <c r="O1181" t="s">
        <v>90</v>
      </c>
      <c r="P1181" t="s">
        <v>90</v>
      </c>
      <c r="Q1181" t="s">
        <v>91</v>
      </c>
      <c r="R1181" t="s">
        <v>115</v>
      </c>
      <c r="S1181">
        <v>5</v>
      </c>
      <c r="T1181">
        <v>5</v>
      </c>
      <c r="U1181" s="2">
        <v>1954</v>
      </c>
      <c r="V1181" s="2">
        <v>1954</v>
      </c>
      <c r="W1181" s="1">
        <f t="shared" si="73"/>
        <v>68</v>
      </c>
      <c r="X1181" s="1">
        <f t="shared" si="74"/>
        <v>68</v>
      </c>
      <c r="Y1181" t="s">
        <v>93</v>
      </c>
      <c r="Z1181" t="s">
        <v>94</v>
      </c>
      <c r="AA1181" t="s">
        <v>124</v>
      </c>
      <c r="AB1181" t="s">
        <v>124</v>
      </c>
      <c r="AC1181" t="s">
        <v>117</v>
      </c>
      <c r="AE1181">
        <v>0</v>
      </c>
      <c r="AF1181" t="s">
        <v>98</v>
      </c>
      <c r="AG1181" t="s">
        <v>98</v>
      </c>
      <c r="AH1181" t="s">
        <v>168</v>
      </c>
      <c r="AI1181" s="1">
        <f>VLOOKUP('Housing Data Set'!AH1181, 'Look-Up Tab'!$B$3:$C$8,2,FALSE)</f>
        <v>4</v>
      </c>
      <c r="AJ1181" t="s">
        <v>83</v>
      </c>
      <c r="AK1181" t="s">
        <v>83</v>
      </c>
      <c r="AL1181" t="s">
        <v>83</v>
      </c>
      <c r="AM1181" t="s">
        <v>83</v>
      </c>
      <c r="AN1181">
        <v>0</v>
      </c>
      <c r="AO1181" t="s">
        <v>83</v>
      </c>
      <c r="AP1181">
        <v>0</v>
      </c>
      <c r="AQ1181">
        <v>0</v>
      </c>
      <c r="AR1181">
        <v>0</v>
      </c>
      <c r="AS1181" t="s">
        <v>103</v>
      </c>
      <c r="AT1181" t="s">
        <v>97</v>
      </c>
      <c r="AU1181" t="s">
        <v>105</v>
      </c>
      <c r="AV1181" t="s">
        <v>106</v>
      </c>
      <c r="AW1181">
        <v>1124</v>
      </c>
      <c r="AX1181">
        <v>0</v>
      </c>
      <c r="AY1181">
        <v>0</v>
      </c>
      <c r="AZ1181">
        <v>1124</v>
      </c>
      <c r="BA1181">
        <v>0</v>
      </c>
      <c r="BB1181">
        <v>0</v>
      </c>
      <c r="BC1181">
        <v>1</v>
      </c>
      <c r="BD1181">
        <v>0</v>
      </c>
      <c r="BE1181">
        <v>3</v>
      </c>
      <c r="BF1181">
        <v>1</v>
      </c>
      <c r="BG1181" t="s">
        <v>98</v>
      </c>
      <c r="BH1181" s="1">
        <v>5</v>
      </c>
      <c r="BI1181" t="s">
        <v>224</v>
      </c>
      <c r="BJ1181" s="2">
        <v>1</v>
      </c>
      <c r="BK1181" s="1">
        <f t="shared" si="75"/>
        <v>1</v>
      </c>
      <c r="BL1181" t="s">
        <v>97</v>
      </c>
      <c r="BM1181" t="s">
        <v>83</v>
      </c>
      <c r="BN1181" t="s">
        <v>83</v>
      </c>
      <c r="BO1181" t="s">
        <v>83</v>
      </c>
      <c r="BP1181">
        <v>0</v>
      </c>
      <c r="BQ1181">
        <v>0</v>
      </c>
      <c r="BR1181" t="s">
        <v>83</v>
      </c>
      <c r="BS1181" t="s">
        <v>83</v>
      </c>
      <c r="BT1181" t="s">
        <v>177</v>
      </c>
      <c r="BU1181">
        <v>0</v>
      </c>
      <c r="BV1181">
        <v>36</v>
      </c>
      <c r="BW1181">
        <v>190</v>
      </c>
      <c r="BX1181">
        <v>0</v>
      </c>
      <c r="BY1181">
        <v>0</v>
      </c>
      <c r="BZ1181">
        <v>0</v>
      </c>
      <c r="CA1181" t="s">
        <v>83</v>
      </c>
      <c r="CB1181" t="s">
        <v>83</v>
      </c>
      <c r="CC1181" t="s">
        <v>83</v>
      </c>
      <c r="CD1181">
        <v>0</v>
      </c>
      <c r="CE1181">
        <v>4</v>
      </c>
      <c r="CF1181">
        <v>2006</v>
      </c>
      <c r="CG1181" t="s">
        <v>110</v>
      </c>
      <c r="CH1181" t="s">
        <v>111</v>
      </c>
      <c r="CI1181" s="3">
        <v>93000</v>
      </c>
    </row>
    <row r="1182" spans="1:87" x14ac:dyDescent="0.3">
      <c r="A1182" s="1">
        <v>1181</v>
      </c>
      <c r="B1182">
        <v>60</v>
      </c>
      <c r="C1182" t="s">
        <v>81</v>
      </c>
      <c r="D1182" t="s">
        <v>83</v>
      </c>
      <c r="E1182" s="1">
        <v>11170</v>
      </c>
      <c r="F1182" s="2" t="s">
        <v>82</v>
      </c>
      <c r="G1182" s="1">
        <f t="shared" si="72"/>
        <v>1</v>
      </c>
      <c r="H1182" t="s">
        <v>83</v>
      </c>
      <c r="I1182" t="s">
        <v>160</v>
      </c>
      <c r="J1182" t="s">
        <v>85</v>
      </c>
      <c r="K1182" t="s">
        <v>86</v>
      </c>
      <c r="L1182" t="s">
        <v>122</v>
      </c>
      <c r="M1182" t="s">
        <v>88</v>
      </c>
      <c r="N1182" t="s">
        <v>189</v>
      </c>
      <c r="O1182" t="s">
        <v>90</v>
      </c>
      <c r="P1182" t="s">
        <v>90</v>
      </c>
      <c r="Q1182" t="s">
        <v>91</v>
      </c>
      <c r="R1182" t="s">
        <v>92</v>
      </c>
      <c r="S1182">
        <v>7</v>
      </c>
      <c r="T1182">
        <v>5</v>
      </c>
      <c r="U1182" s="2">
        <v>1990</v>
      </c>
      <c r="V1182" s="2">
        <v>1991</v>
      </c>
      <c r="W1182" s="1">
        <f t="shared" si="73"/>
        <v>32</v>
      </c>
      <c r="X1182" s="1">
        <f t="shared" si="74"/>
        <v>31</v>
      </c>
      <c r="Y1182" t="s">
        <v>93</v>
      </c>
      <c r="Z1182" t="s">
        <v>94</v>
      </c>
      <c r="AA1182" t="s">
        <v>116</v>
      </c>
      <c r="AB1182" t="s">
        <v>116</v>
      </c>
      <c r="AC1182" t="s">
        <v>117</v>
      </c>
      <c r="AE1182">
        <v>0</v>
      </c>
      <c r="AF1182" t="s">
        <v>98</v>
      </c>
      <c r="AG1182" t="s">
        <v>98</v>
      </c>
      <c r="AH1182" t="s">
        <v>133</v>
      </c>
      <c r="AI1182" s="1">
        <f>VLOOKUP('Housing Data Set'!AH1182, 'Look-Up Tab'!$B$3:$C$8,2,FALSE)</f>
        <v>6</v>
      </c>
      <c r="AJ1182" t="s">
        <v>97</v>
      </c>
      <c r="AK1182" t="s">
        <v>98</v>
      </c>
      <c r="AL1182" t="s">
        <v>100</v>
      </c>
      <c r="AM1182" t="s">
        <v>172</v>
      </c>
      <c r="AN1182">
        <v>1216</v>
      </c>
      <c r="AO1182" t="s">
        <v>102</v>
      </c>
      <c r="AP1182">
        <v>0</v>
      </c>
      <c r="AQ1182">
        <v>0</v>
      </c>
      <c r="AR1182">
        <v>1216</v>
      </c>
      <c r="AS1182" t="s">
        <v>103</v>
      </c>
      <c r="AT1182" t="s">
        <v>104</v>
      </c>
      <c r="AU1182" t="s">
        <v>105</v>
      </c>
      <c r="AV1182" t="s">
        <v>106</v>
      </c>
      <c r="AW1182">
        <v>1298</v>
      </c>
      <c r="AX1182">
        <v>1216</v>
      </c>
      <c r="AY1182">
        <v>0</v>
      </c>
      <c r="AZ1182">
        <v>2514</v>
      </c>
      <c r="BA1182">
        <v>0</v>
      </c>
      <c r="BB1182">
        <v>0</v>
      </c>
      <c r="BC1182">
        <v>2</v>
      </c>
      <c r="BD1182">
        <v>1</v>
      </c>
      <c r="BE1182">
        <v>4</v>
      </c>
      <c r="BF1182">
        <v>1</v>
      </c>
      <c r="BG1182" t="s">
        <v>98</v>
      </c>
      <c r="BH1182" s="1">
        <v>8</v>
      </c>
      <c r="BI1182" t="s">
        <v>107</v>
      </c>
      <c r="BJ1182" s="2">
        <v>0</v>
      </c>
      <c r="BK1182" s="1">
        <f t="shared" si="75"/>
        <v>0</v>
      </c>
      <c r="BL1182" t="s">
        <v>83</v>
      </c>
      <c r="BM1182" t="s">
        <v>108</v>
      </c>
      <c r="BN1182">
        <v>1990</v>
      </c>
      <c r="BO1182" t="s">
        <v>157</v>
      </c>
      <c r="BP1182">
        <v>2</v>
      </c>
      <c r="BQ1182">
        <v>693</v>
      </c>
      <c r="BR1182" t="s">
        <v>98</v>
      </c>
      <c r="BS1182" t="s">
        <v>98</v>
      </c>
      <c r="BT1182" t="s">
        <v>105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 t="s">
        <v>83</v>
      </c>
      <c r="CB1182" t="s">
        <v>165</v>
      </c>
      <c r="CC1182" t="s">
        <v>83</v>
      </c>
      <c r="CD1182">
        <v>0</v>
      </c>
      <c r="CE1182">
        <v>4</v>
      </c>
      <c r="CF1182">
        <v>2006</v>
      </c>
      <c r="CG1182" t="s">
        <v>110</v>
      </c>
      <c r="CH1182" t="s">
        <v>111</v>
      </c>
      <c r="CI1182" s="3">
        <v>250000</v>
      </c>
    </row>
    <row r="1183" spans="1:87" x14ac:dyDescent="0.3">
      <c r="A1183" s="1">
        <v>1182</v>
      </c>
      <c r="B1183">
        <v>120</v>
      </c>
      <c r="C1183" t="s">
        <v>142</v>
      </c>
      <c r="D1183">
        <v>64</v>
      </c>
      <c r="E1183" s="1">
        <v>5587</v>
      </c>
      <c r="F1183" s="2" t="s">
        <v>82</v>
      </c>
      <c r="G1183" s="1">
        <f t="shared" si="72"/>
        <v>1</v>
      </c>
      <c r="H1183" t="s">
        <v>83</v>
      </c>
      <c r="I1183" t="s">
        <v>120</v>
      </c>
      <c r="J1183" t="s">
        <v>199</v>
      </c>
      <c r="K1183" t="s">
        <v>86</v>
      </c>
      <c r="L1183" t="s">
        <v>87</v>
      </c>
      <c r="M1183" t="s">
        <v>194</v>
      </c>
      <c r="N1183" t="s">
        <v>123</v>
      </c>
      <c r="O1183" t="s">
        <v>90</v>
      </c>
      <c r="P1183" t="s">
        <v>90</v>
      </c>
      <c r="Q1183" t="s">
        <v>179</v>
      </c>
      <c r="R1183" t="s">
        <v>115</v>
      </c>
      <c r="S1183">
        <v>8</v>
      </c>
      <c r="T1183">
        <v>5</v>
      </c>
      <c r="U1183" s="2">
        <v>2008</v>
      </c>
      <c r="V1183" s="2">
        <v>2008</v>
      </c>
      <c r="W1183" s="1">
        <f t="shared" si="73"/>
        <v>14</v>
      </c>
      <c r="X1183" s="1">
        <f t="shared" si="74"/>
        <v>14</v>
      </c>
      <c r="Y1183" t="s">
        <v>152</v>
      </c>
      <c r="Z1183" t="s">
        <v>94</v>
      </c>
      <c r="AA1183" t="s">
        <v>180</v>
      </c>
      <c r="AB1183" t="s">
        <v>181</v>
      </c>
      <c r="AC1183" t="s">
        <v>137</v>
      </c>
      <c r="AE1183">
        <v>186</v>
      </c>
      <c r="AF1183" t="s">
        <v>104</v>
      </c>
      <c r="AG1183" t="s">
        <v>98</v>
      </c>
      <c r="AH1183" t="s">
        <v>99</v>
      </c>
      <c r="AI1183" s="1">
        <f>VLOOKUP('Housing Data Set'!AH1183, 'Look-Up Tab'!$B$3:$C$8,2,FALSE)</f>
        <v>3</v>
      </c>
      <c r="AJ1183" t="s">
        <v>104</v>
      </c>
      <c r="AK1183" t="s">
        <v>98</v>
      </c>
      <c r="AL1183" t="s">
        <v>97</v>
      </c>
      <c r="AM1183" t="s">
        <v>101</v>
      </c>
      <c r="AN1183">
        <v>1480</v>
      </c>
      <c r="AO1183" t="s">
        <v>102</v>
      </c>
      <c r="AP1183">
        <v>0</v>
      </c>
      <c r="AQ1183">
        <v>120</v>
      </c>
      <c r="AR1183">
        <v>1600</v>
      </c>
      <c r="AS1183" t="s">
        <v>103</v>
      </c>
      <c r="AT1183" t="s">
        <v>104</v>
      </c>
      <c r="AU1183" t="s">
        <v>105</v>
      </c>
      <c r="AV1183" t="s">
        <v>106</v>
      </c>
      <c r="AW1183">
        <v>1652</v>
      </c>
      <c r="AX1183">
        <v>0</v>
      </c>
      <c r="AY1183">
        <v>0</v>
      </c>
      <c r="AZ1183">
        <v>1652</v>
      </c>
      <c r="BA1183">
        <v>1</v>
      </c>
      <c r="BB1183">
        <v>1</v>
      </c>
      <c r="BC1183">
        <v>2</v>
      </c>
      <c r="BD1183">
        <v>0</v>
      </c>
      <c r="BE1183">
        <v>2</v>
      </c>
      <c r="BF1183">
        <v>1</v>
      </c>
      <c r="BG1183" t="s">
        <v>97</v>
      </c>
      <c r="BH1183" s="1">
        <v>5</v>
      </c>
      <c r="BI1183" t="s">
        <v>107</v>
      </c>
      <c r="BJ1183" s="2">
        <v>1</v>
      </c>
      <c r="BK1183" s="1">
        <f t="shared" si="75"/>
        <v>1</v>
      </c>
      <c r="BL1183" t="s">
        <v>97</v>
      </c>
      <c r="BM1183" t="s">
        <v>108</v>
      </c>
      <c r="BN1183">
        <v>2008</v>
      </c>
      <c r="BO1183" t="s">
        <v>157</v>
      </c>
      <c r="BP1183">
        <v>2</v>
      </c>
      <c r="BQ1183">
        <v>482</v>
      </c>
      <c r="BR1183" t="s">
        <v>98</v>
      </c>
      <c r="BS1183" t="s">
        <v>98</v>
      </c>
      <c r="BT1183" t="s">
        <v>105</v>
      </c>
      <c r="BU1183">
        <v>162</v>
      </c>
      <c r="BV1183">
        <v>53</v>
      </c>
      <c r="BW1183">
        <v>0</v>
      </c>
      <c r="BX1183">
        <v>153</v>
      </c>
      <c r="BY1183">
        <v>0</v>
      </c>
      <c r="BZ1183">
        <v>0</v>
      </c>
      <c r="CA1183" t="s">
        <v>83</v>
      </c>
      <c r="CB1183" t="s">
        <v>83</v>
      </c>
      <c r="CC1183" t="s">
        <v>83</v>
      </c>
      <c r="CD1183">
        <v>0</v>
      </c>
      <c r="CE1183">
        <v>11</v>
      </c>
      <c r="CF1183">
        <v>2008</v>
      </c>
      <c r="CG1183" t="s">
        <v>158</v>
      </c>
      <c r="CH1183" t="s">
        <v>159</v>
      </c>
      <c r="CI1183" s="3">
        <v>392500</v>
      </c>
    </row>
    <row r="1184" spans="1:87" x14ac:dyDescent="0.3">
      <c r="A1184" s="1">
        <v>1183</v>
      </c>
      <c r="B1184">
        <v>60</v>
      </c>
      <c r="C1184" t="s">
        <v>81</v>
      </c>
      <c r="D1184">
        <v>160</v>
      </c>
      <c r="E1184" s="1">
        <v>15623</v>
      </c>
      <c r="F1184" s="2" t="s">
        <v>82</v>
      </c>
      <c r="G1184" s="1">
        <f t="shared" si="72"/>
        <v>1</v>
      </c>
      <c r="H1184" t="s">
        <v>83</v>
      </c>
      <c r="I1184" t="s">
        <v>120</v>
      </c>
      <c r="J1184" t="s">
        <v>85</v>
      </c>
      <c r="K1184" t="s">
        <v>86</v>
      </c>
      <c r="L1184" t="s">
        <v>122</v>
      </c>
      <c r="M1184" t="s">
        <v>88</v>
      </c>
      <c r="N1184" t="s">
        <v>129</v>
      </c>
      <c r="O1184" t="s">
        <v>90</v>
      </c>
      <c r="P1184" t="s">
        <v>90</v>
      </c>
      <c r="Q1184" t="s">
        <v>91</v>
      </c>
      <c r="R1184" t="s">
        <v>92</v>
      </c>
      <c r="S1184">
        <v>10</v>
      </c>
      <c r="T1184">
        <v>5</v>
      </c>
      <c r="U1184" s="2">
        <v>1996</v>
      </c>
      <c r="V1184" s="2">
        <v>1996</v>
      </c>
      <c r="W1184" s="1">
        <f t="shared" si="73"/>
        <v>26</v>
      </c>
      <c r="X1184" s="1">
        <f t="shared" si="74"/>
        <v>26</v>
      </c>
      <c r="Y1184" t="s">
        <v>152</v>
      </c>
      <c r="Z1184" t="s">
        <v>94</v>
      </c>
      <c r="AA1184" t="s">
        <v>124</v>
      </c>
      <c r="AB1184" t="s">
        <v>234</v>
      </c>
      <c r="AC1184" t="s">
        <v>117</v>
      </c>
      <c r="AE1184">
        <v>0</v>
      </c>
      <c r="AF1184" t="s">
        <v>97</v>
      </c>
      <c r="AG1184" t="s">
        <v>98</v>
      </c>
      <c r="AH1184" t="s">
        <v>99</v>
      </c>
      <c r="AI1184" s="1">
        <f>VLOOKUP('Housing Data Set'!AH1184, 'Look-Up Tab'!$B$3:$C$8,2,FALSE)</f>
        <v>3</v>
      </c>
      <c r="AJ1184" t="s">
        <v>104</v>
      </c>
      <c r="AK1184" t="s">
        <v>98</v>
      </c>
      <c r="AL1184" t="s">
        <v>130</v>
      </c>
      <c r="AM1184" t="s">
        <v>101</v>
      </c>
      <c r="AN1184">
        <v>2096</v>
      </c>
      <c r="AO1184" t="s">
        <v>102</v>
      </c>
      <c r="AP1184">
        <v>0</v>
      </c>
      <c r="AQ1184">
        <v>300</v>
      </c>
      <c r="AR1184">
        <v>2396</v>
      </c>
      <c r="AS1184" t="s">
        <v>103</v>
      </c>
      <c r="AT1184" t="s">
        <v>104</v>
      </c>
      <c r="AU1184" t="s">
        <v>105</v>
      </c>
      <c r="AV1184" t="s">
        <v>106</v>
      </c>
      <c r="AW1184">
        <v>2411</v>
      </c>
      <c r="AX1184">
        <v>2065</v>
      </c>
      <c r="AY1184">
        <v>0</v>
      </c>
      <c r="AZ1184">
        <v>4476</v>
      </c>
      <c r="BA1184">
        <v>1</v>
      </c>
      <c r="BB1184">
        <v>0</v>
      </c>
      <c r="BC1184">
        <v>3</v>
      </c>
      <c r="BD1184">
        <v>1</v>
      </c>
      <c r="BE1184">
        <v>4</v>
      </c>
      <c r="BF1184">
        <v>1</v>
      </c>
      <c r="BG1184" t="s">
        <v>104</v>
      </c>
      <c r="BH1184" s="1">
        <v>10</v>
      </c>
      <c r="BI1184" t="s">
        <v>107</v>
      </c>
      <c r="BJ1184" s="2">
        <v>2</v>
      </c>
      <c r="BK1184" s="1">
        <f t="shared" si="75"/>
        <v>1</v>
      </c>
      <c r="BL1184" t="s">
        <v>98</v>
      </c>
      <c r="BM1184" t="s">
        <v>108</v>
      </c>
      <c r="BN1184">
        <v>1996</v>
      </c>
      <c r="BO1184" t="s">
        <v>157</v>
      </c>
      <c r="BP1184">
        <v>3</v>
      </c>
      <c r="BQ1184">
        <v>813</v>
      </c>
      <c r="BR1184" t="s">
        <v>98</v>
      </c>
      <c r="BS1184" t="s">
        <v>98</v>
      </c>
      <c r="BT1184" t="s">
        <v>105</v>
      </c>
      <c r="BU1184">
        <v>171</v>
      </c>
      <c r="BV1184">
        <v>78</v>
      </c>
      <c r="BW1184">
        <v>0</v>
      </c>
      <c r="BX1184">
        <v>0</v>
      </c>
      <c r="BY1184">
        <v>0</v>
      </c>
      <c r="BZ1184">
        <v>555</v>
      </c>
      <c r="CA1184" t="s">
        <v>104</v>
      </c>
      <c r="CB1184" t="s">
        <v>134</v>
      </c>
      <c r="CC1184" t="s">
        <v>83</v>
      </c>
      <c r="CD1184">
        <v>0</v>
      </c>
      <c r="CE1184">
        <v>7</v>
      </c>
      <c r="CF1184">
        <v>2007</v>
      </c>
      <c r="CG1184" t="s">
        <v>110</v>
      </c>
      <c r="CH1184" t="s">
        <v>128</v>
      </c>
      <c r="CI1184" s="3">
        <v>745000</v>
      </c>
    </row>
    <row r="1185" spans="1:87" x14ac:dyDescent="0.3">
      <c r="A1185" s="1">
        <v>1184</v>
      </c>
      <c r="B1185">
        <v>30</v>
      </c>
      <c r="C1185" t="s">
        <v>81</v>
      </c>
      <c r="D1185">
        <v>60</v>
      </c>
      <c r="E1185" s="1">
        <v>10800</v>
      </c>
      <c r="F1185" s="2" t="s">
        <v>82</v>
      </c>
      <c r="G1185" s="1">
        <f t="shared" si="72"/>
        <v>1</v>
      </c>
      <c r="H1185" t="s">
        <v>174</v>
      </c>
      <c r="I1185" t="s">
        <v>84</v>
      </c>
      <c r="J1185" t="s">
        <v>85</v>
      </c>
      <c r="K1185" t="s">
        <v>86</v>
      </c>
      <c r="L1185" t="s">
        <v>87</v>
      </c>
      <c r="M1185" t="s">
        <v>88</v>
      </c>
      <c r="N1185" t="s">
        <v>143</v>
      </c>
      <c r="O1185" t="s">
        <v>90</v>
      </c>
      <c r="P1185" t="s">
        <v>90</v>
      </c>
      <c r="Q1185" t="s">
        <v>91</v>
      </c>
      <c r="R1185" t="s">
        <v>115</v>
      </c>
      <c r="S1185">
        <v>5</v>
      </c>
      <c r="T1185">
        <v>6</v>
      </c>
      <c r="U1185" s="2">
        <v>1920</v>
      </c>
      <c r="V1185" s="2">
        <v>1950</v>
      </c>
      <c r="W1185" s="1">
        <f t="shared" si="73"/>
        <v>102</v>
      </c>
      <c r="X1185" s="1">
        <f t="shared" si="74"/>
        <v>72</v>
      </c>
      <c r="Y1185" t="s">
        <v>152</v>
      </c>
      <c r="Z1185" t="s">
        <v>94</v>
      </c>
      <c r="AA1185" t="s">
        <v>203</v>
      </c>
      <c r="AB1185" t="s">
        <v>203</v>
      </c>
      <c r="AC1185" t="s">
        <v>117</v>
      </c>
      <c r="AE1185">
        <v>0</v>
      </c>
      <c r="AF1185" t="s">
        <v>98</v>
      </c>
      <c r="AG1185" t="s">
        <v>98</v>
      </c>
      <c r="AH1185" t="s">
        <v>126</v>
      </c>
      <c r="AI1185" s="1">
        <f>VLOOKUP('Housing Data Set'!AH1185, 'Look-Up Tab'!$B$3:$C$8,2,FALSE)</f>
        <v>1</v>
      </c>
      <c r="AJ1185" t="s">
        <v>98</v>
      </c>
      <c r="AK1185" t="s">
        <v>98</v>
      </c>
      <c r="AL1185" t="s">
        <v>100</v>
      </c>
      <c r="AM1185" t="s">
        <v>153</v>
      </c>
      <c r="AN1185">
        <v>821</v>
      </c>
      <c r="AO1185" t="s">
        <v>102</v>
      </c>
      <c r="AP1185">
        <v>0</v>
      </c>
      <c r="AQ1185">
        <v>299</v>
      </c>
      <c r="AR1185">
        <v>1120</v>
      </c>
      <c r="AS1185" t="s">
        <v>103</v>
      </c>
      <c r="AT1185" t="s">
        <v>104</v>
      </c>
      <c r="AU1185" t="s">
        <v>105</v>
      </c>
      <c r="AV1185" t="s">
        <v>106</v>
      </c>
      <c r="AW1185">
        <v>1130</v>
      </c>
      <c r="AX1185">
        <v>0</v>
      </c>
      <c r="AY1185">
        <v>0</v>
      </c>
      <c r="AZ1185">
        <v>1130</v>
      </c>
      <c r="BA1185">
        <v>1</v>
      </c>
      <c r="BB1185">
        <v>0</v>
      </c>
      <c r="BC1185">
        <v>1</v>
      </c>
      <c r="BD1185">
        <v>0</v>
      </c>
      <c r="BE1185">
        <v>2</v>
      </c>
      <c r="BF1185">
        <v>1</v>
      </c>
      <c r="BG1185" t="s">
        <v>98</v>
      </c>
      <c r="BH1185" s="1">
        <v>5</v>
      </c>
      <c r="BI1185" t="s">
        <v>107</v>
      </c>
      <c r="BJ1185" s="2">
        <v>1</v>
      </c>
      <c r="BK1185" s="1">
        <f t="shared" si="75"/>
        <v>1</v>
      </c>
      <c r="BL1185" t="s">
        <v>97</v>
      </c>
      <c r="BM1185" t="s">
        <v>127</v>
      </c>
      <c r="BN1185">
        <v>1970</v>
      </c>
      <c r="BO1185" t="s">
        <v>102</v>
      </c>
      <c r="BP1185">
        <v>2</v>
      </c>
      <c r="BQ1185">
        <v>720</v>
      </c>
      <c r="BR1185" t="s">
        <v>98</v>
      </c>
      <c r="BS1185" t="s">
        <v>98</v>
      </c>
      <c r="BT1185" t="s">
        <v>105</v>
      </c>
      <c r="BU1185">
        <v>229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 t="s">
        <v>83</v>
      </c>
      <c r="CB1185" t="s">
        <v>83</v>
      </c>
      <c r="CC1185" t="s">
        <v>83</v>
      </c>
      <c r="CD1185">
        <v>0</v>
      </c>
      <c r="CE1185">
        <v>6</v>
      </c>
      <c r="CF1185">
        <v>2006</v>
      </c>
      <c r="CG1185" t="s">
        <v>110</v>
      </c>
      <c r="CH1185" t="s">
        <v>111</v>
      </c>
      <c r="CI1185" s="3">
        <v>120000</v>
      </c>
    </row>
    <row r="1186" spans="1:87" x14ac:dyDescent="0.3">
      <c r="A1186" s="1">
        <v>1185</v>
      </c>
      <c r="B1186">
        <v>20</v>
      </c>
      <c r="C1186" t="s">
        <v>81</v>
      </c>
      <c r="D1186">
        <v>50</v>
      </c>
      <c r="E1186" s="1">
        <v>35133</v>
      </c>
      <c r="F1186" s="2" t="s">
        <v>174</v>
      </c>
      <c r="G1186" s="1">
        <f t="shared" si="72"/>
        <v>0</v>
      </c>
      <c r="H1186" t="s">
        <v>83</v>
      </c>
      <c r="I1186" t="s">
        <v>84</v>
      </c>
      <c r="J1186" t="s">
        <v>85</v>
      </c>
      <c r="K1186" t="s">
        <v>86</v>
      </c>
      <c r="L1186" t="s">
        <v>87</v>
      </c>
      <c r="M1186" t="s">
        <v>194</v>
      </c>
      <c r="N1186" t="s">
        <v>189</v>
      </c>
      <c r="O1186" t="s">
        <v>90</v>
      </c>
      <c r="P1186" t="s">
        <v>90</v>
      </c>
      <c r="Q1186" t="s">
        <v>91</v>
      </c>
      <c r="R1186" t="s">
        <v>115</v>
      </c>
      <c r="S1186">
        <v>5</v>
      </c>
      <c r="T1186">
        <v>4</v>
      </c>
      <c r="U1186" s="2">
        <v>1963</v>
      </c>
      <c r="V1186" s="2">
        <v>1963</v>
      </c>
      <c r="W1186" s="1">
        <f t="shared" si="73"/>
        <v>59</v>
      </c>
      <c r="X1186" s="1">
        <f t="shared" si="74"/>
        <v>59</v>
      </c>
      <c r="Y1186" t="s">
        <v>152</v>
      </c>
      <c r="Z1186" t="s">
        <v>94</v>
      </c>
      <c r="AA1186" t="s">
        <v>116</v>
      </c>
      <c r="AB1186" t="s">
        <v>116</v>
      </c>
      <c r="AC1186" t="s">
        <v>96</v>
      </c>
      <c r="AE1186">
        <v>226</v>
      </c>
      <c r="AF1186" t="s">
        <v>98</v>
      </c>
      <c r="AG1186" t="s">
        <v>98</v>
      </c>
      <c r="AH1186" t="s">
        <v>118</v>
      </c>
      <c r="AI1186" s="1">
        <f>VLOOKUP('Housing Data Set'!AH1186, 'Look-Up Tab'!$B$3:$C$8,2,FALSE)</f>
        <v>2</v>
      </c>
      <c r="AJ1186" t="s">
        <v>98</v>
      </c>
      <c r="AK1186" t="s">
        <v>98</v>
      </c>
      <c r="AL1186" t="s">
        <v>97</v>
      </c>
      <c r="AM1186" t="s">
        <v>153</v>
      </c>
      <c r="AN1186">
        <v>1159</v>
      </c>
      <c r="AO1186" t="s">
        <v>102</v>
      </c>
      <c r="AP1186">
        <v>0</v>
      </c>
      <c r="AQ1186">
        <v>413</v>
      </c>
      <c r="AR1186">
        <v>1572</v>
      </c>
      <c r="AS1186" t="s">
        <v>103</v>
      </c>
      <c r="AT1186" t="s">
        <v>97</v>
      </c>
      <c r="AU1186" t="s">
        <v>105</v>
      </c>
      <c r="AV1186" t="s">
        <v>106</v>
      </c>
      <c r="AW1186">
        <v>1572</v>
      </c>
      <c r="AX1186">
        <v>0</v>
      </c>
      <c r="AY1186">
        <v>0</v>
      </c>
      <c r="AZ1186">
        <v>1572</v>
      </c>
      <c r="BA1186">
        <v>1</v>
      </c>
      <c r="BB1186">
        <v>0</v>
      </c>
      <c r="BC1186">
        <v>1</v>
      </c>
      <c r="BD1186">
        <v>1</v>
      </c>
      <c r="BE1186">
        <v>3</v>
      </c>
      <c r="BF1186">
        <v>1</v>
      </c>
      <c r="BG1186" t="s">
        <v>98</v>
      </c>
      <c r="BH1186" s="1">
        <v>5</v>
      </c>
      <c r="BI1186" t="s">
        <v>107</v>
      </c>
      <c r="BJ1186" s="2">
        <v>2</v>
      </c>
      <c r="BK1186" s="1">
        <f t="shared" si="75"/>
        <v>1</v>
      </c>
      <c r="BL1186" t="s">
        <v>98</v>
      </c>
      <c r="BM1186" t="s">
        <v>217</v>
      </c>
      <c r="BN1186">
        <v>1963</v>
      </c>
      <c r="BO1186" t="s">
        <v>109</v>
      </c>
      <c r="BP1186">
        <v>3</v>
      </c>
      <c r="BQ1186">
        <v>995</v>
      </c>
      <c r="BR1186" t="s">
        <v>98</v>
      </c>
      <c r="BS1186" t="s">
        <v>98</v>
      </c>
      <c r="BT1186" t="s">
        <v>105</v>
      </c>
      <c r="BU1186">
        <v>0</v>
      </c>
      <c r="BV1186">
        <v>263</v>
      </c>
      <c r="BW1186">
        <v>0</v>
      </c>
      <c r="BX1186">
        <v>0</v>
      </c>
      <c r="BY1186">
        <v>263</v>
      </c>
      <c r="BZ1186">
        <v>0</v>
      </c>
      <c r="CA1186" t="s">
        <v>83</v>
      </c>
      <c r="CB1186" t="s">
        <v>83</v>
      </c>
      <c r="CC1186" t="s">
        <v>83</v>
      </c>
      <c r="CD1186">
        <v>0</v>
      </c>
      <c r="CE1186">
        <v>5</v>
      </c>
      <c r="CF1186">
        <v>2007</v>
      </c>
      <c r="CG1186" t="s">
        <v>110</v>
      </c>
      <c r="CH1186" t="s">
        <v>111</v>
      </c>
      <c r="CI1186" s="3">
        <v>186700</v>
      </c>
    </row>
    <row r="1187" spans="1:87" x14ac:dyDescent="0.3">
      <c r="A1187" s="1">
        <v>1186</v>
      </c>
      <c r="B1187">
        <v>50</v>
      </c>
      <c r="C1187" t="s">
        <v>81</v>
      </c>
      <c r="D1187">
        <v>60</v>
      </c>
      <c r="E1187" s="1">
        <v>9738</v>
      </c>
      <c r="F1187" s="2" t="s">
        <v>82</v>
      </c>
      <c r="G1187" s="1">
        <f t="shared" si="72"/>
        <v>1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88</v>
      </c>
      <c r="N1187" t="s">
        <v>185</v>
      </c>
      <c r="O1187" t="s">
        <v>90</v>
      </c>
      <c r="P1187" t="s">
        <v>90</v>
      </c>
      <c r="Q1187" t="s">
        <v>91</v>
      </c>
      <c r="R1187" t="s">
        <v>132</v>
      </c>
      <c r="S1187">
        <v>5</v>
      </c>
      <c r="T1187">
        <v>7</v>
      </c>
      <c r="U1187" s="2">
        <v>1924</v>
      </c>
      <c r="V1187" s="2">
        <v>1950</v>
      </c>
      <c r="W1187" s="1">
        <f t="shared" si="73"/>
        <v>98</v>
      </c>
      <c r="X1187" s="1">
        <f t="shared" si="74"/>
        <v>72</v>
      </c>
      <c r="Y1187" t="s">
        <v>93</v>
      </c>
      <c r="Z1187" t="s">
        <v>94</v>
      </c>
      <c r="AA1187" t="s">
        <v>186</v>
      </c>
      <c r="AB1187" t="s">
        <v>186</v>
      </c>
      <c r="AC1187" t="s">
        <v>117</v>
      </c>
      <c r="AE1187">
        <v>0</v>
      </c>
      <c r="AF1187" t="s">
        <v>98</v>
      </c>
      <c r="AG1187" t="s">
        <v>97</v>
      </c>
      <c r="AH1187" t="s">
        <v>126</v>
      </c>
      <c r="AI1187" s="1">
        <f>VLOOKUP('Housing Data Set'!AH1187, 'Look-Up Tab'!$B$3:$C$8,2,FALSE)</f>
        <v>1</v>
      </c>
      <c r="AJ1187" t="s">
        <v>98</v>
      </c>
      <c r="AK1187" t="s">
        <v>98</v>
      </c>
      <c r="AL1187" t="s">
        <v>100</v>
      </c>
      <c r="AM1187" t="s">
        <v>141</v>
      </c>
      <c r="AN1187">
        <v>392</v>
      </c>
      <c r="AO1187" t="s">
        <v>102</v>
      </c>
      <c r="AP1187">
        <v>0</v>
      </c>
      <c r="AQ1187">
        <v>392</v>
      </c>
      <c r="AR1187">
        <v>784</v>
      </c>
      <c r="AS1187" t="s">
        <v>103</v>
      </c>
      <c r="AT1187" t="s">
        <v>97</v>
      </c>
      <c r="AU1187" t="s">
        <v>105</v>
      </c>
      <c r="AV1187" t="s">
        <v>106</v>
      </c>
      <c r="AW1187">
        <v>949</v>
      </c>
      <c r="AX1187">
        <v>272</v>
      </c>
      <c r="AY1187">
        <v>0</v>
      </c>
      <c r="AZ1187">
        <v>1221</v>
      </c>
      <c r="BA1187">
        <v>1</v>
      </c>
      <c r="BB1187">
        <v>0</v>
      </c>
      <c r="BC1187">
        <v>1</v>
      </c>
      <c r="BD1187">
        <v>0</v>
      </c>
      <c r="BE1187">
        <v>4</v>
      </c>
      <c r="BF1187">
        <v>1</v>
      </c>
      <c r="BG1187" t="s">
        <v>98</v>
      </c>
      <c r="BH1187" s="1">
        <v>7</v>
      </c>
      <c r="BI1187" t="s">
        <v>107</v>
      </c>
      <c r="BJ1187" s="2">
        <v>0</v>
      </c>
      <c r="BK1187" s="1">
        <f t="shared" si="75"/>
        <v>0</v>
      </c>
      <c r="BL1187" t="s">
        <v>83</v>
      </c>
      <c r="BM1187" t="s">
        <v>108</v>
      </c>
      <c r="BN1187">
        <v>1965</v>
      </c>
      <c r="BO1187" t="s">
        <v>102</v>
      </c>
      <c r="BP1187">
        <v>1</v>
      </c>
      <c r="BQ1187">
        <v>392</v>
      </c>
      <c r="BR1187" t="s">
        <v>98</v>
      </c>
      <c r="BS1187" t="s">
        <v>98</v>
      </c>
      <c r="BT1187" t="s">
        <v>105</v>
      </c>
      <c r="BU1187">
        <v>0</v>
      </c>
      <c r="BV1187">
        <v>0</v>
      </c>
      <c r="BW1187">
        <v>236</v>
      </c>
      <c r="BX1187">
        <v>0</v>
      </c>
      <c r="BY1187">
        <v>0</v>
      </c>
      <c r="BZ1187">
        <v>0</v>
      </c>
      <c r="CA1187" t="s">
        <v>83</v>
      </c>
      <c r="CB1187" t="s">
        <v>83</v>
      </c>
      <c r="CC1187" t="s">
        <v>83</v>
      </c>
      <c r="CD1187">
        <v>0</v>
      </c>
      <c r="CE1187">
        <v>3</v>
      </c>
      <c r="CF1187">
        <v>2006</v>
      </c>
      <c r="CG1187" t="s">
        <v>110</v>
      </c>
      <c r="CH1187" t="s">
        <v>111</v>
      </c>
      <c r="CI1187" s="3">
        <v>104900</v>
      </c>
    </row>
    <row r="1188" spans="1:87" x14ac:dyDescent="0.3">
      <c r="A1188" s="1">
        <v>1187</v>
      </c>
      <c r="B1188">
        <v>190</v>
      </c>
      <c r="C1188" t="s">
        <v>81</v>
      </c>
      <c r="D1188">
        <v>107</v>
      </c>
      <c r="E1188" s="1">
        <v>10615</v>
      </c>
      <c r="F1188" s="2" t="s">
        <v>82</v>
      </c>
      <c r="G1188" s="1">
        <f t="shared" si="72"/>
        <v>1</v>
      </c>
      <c r="H1188" t="s">
        <v>83</v>
      </c>
      <c r="I1188" t="s">
        <v>120</v>
      </c>
      <c r="J1188" t="s">
        <v>175</v>
      </c>
      <c r="K1188" t="s">
        <v>86</v>
      </c>
      <c r="L1188" t="s">
        <v>122</v>
      </c>
      <c r="M1188" t="s">
        <v>194</v>
      </c>
      <c r="N1188" t="s">
        <v>143</v>
      </c>
      <c r="O1188" t="s">
        <v>144</v>
      </c>
      <c r="P1188" t="s">
        <v>144</v>
      </c>
      <c r="Q1188" t="s">
        <v>149</v>
      </c>
      <c r="R1188" t="s">
        <v>92</v>
      </c>
      <c r="S1188">
        <v>3</v>
      </c>
      <c r="T1188">
        <v>5</v>
      </c>
      <c r="U1188" s="2">
        <v>1900</v>
      </c>
      <c r="V1188" s="2">
        <v>1970</v>
      </c>
      <c r="W1188" s="1">
        <f t="shared" si="73"/>
        <v>122</v>
      </c>
      <c r="X1188" s="1">
        <f t="shared" si="74"/>
        <v>52</v>
      </c>
      <c r="Y1188" t="s">
        <v>93</v>
      </c>
      <c r="Z1188" t="s">
        <v>94</v>
      </c>
      <c r="AA1188" t="s">
        <v>140</v>
      </c>
      <c r="AB1188" t="s">
        <v>140</v>
      </c>
      <c r="AC1188" t="s">
        <v>117</v>
      </c>
      <c r="AE1188">
        <v>0</v>
      </c>
      <c r="AF1188" t="s">
        <v>98</v>
      </c>
      <c r="AG1188" t="s">
        <v>98</v>
      </c>
      <c r="AH1188" t="s">
        <v>118</v>
      </c>
      <c r="AI1188" s="1">
        <f>VLOOKUP('Housing Data Set'!AH1188, 'Look-Up Tab'!$B$3:$C$8,2,FALSE)</f>
        <v>2</v>
      </c>
      <c r="AJ1188" t="s">
        <v>147</v>
      </c>
      <c r="AK1188" t="s">
        <v>98</v>
      </c>
      <c r="AL1188" t="s">
        <v>121</v>
      </c>
      <c r="AM1188" t="s">
        <v>141</v>
      </c>
      <c r="AN1188">
        <v>440</v>
      </c>
      <c r="AO1188" t="s">
        <v>102</v>
      </c>
      <c r="AP1188">
        <v>0</v>
      </c>
      <c r="AQ1188">
        <v>538</v>
      </c>
      <c r="AR1188">
        <v>978</v>
      </c>
      <c r="AS1188" t="s">
        <v>103</v>
      </c>
      <c r="AT1188" t="s">
        <v>98</v>
      </c>
      <c r="AU1188" t="s">
        <v>105</v>
      </c>
      <c r="AV1188" t="s">
        <v>106</v>
      </c>
      <c r="AW1188">
        <v>1014</v>
      </c>
      <c r="AX1188">
        <v>685</v>
      </c>
      <c r="AY1188">
        <v>0</v>
      </c>
      <c r="AZ1188">
        <v>1699</v>
      </c>
      <c r="BA1188">
        <v>1</v>
      </c>
      <c r="BB1188">
        <v>0</v>
      </c>
      <c r="BC1188">
        <v>2</v>
      </c>
      <c r="BD1188">
        <v>0</v>
      </c>
      <c r="BE1188">
        <v>3</v>
      </c>
      <c r="BF1188">
        <v>2</v>
      </c>
      <c r="BG1188" t="s">
        <v>98</v>
      </c>
      <c r="BH1188" s="1">
        <v>7</v>
      </c>
      <c r="BI1188" t="s">
        <v>107</v>
      </c>
      <c r="BJ1188" s="2">
        <v>0</v>
      </c>
      <c r="BK1188" s="1">
        <f t="shared" si="75"/>
        <v>0</v>
      </c>
      <c r="BL1188" t="s">
        <v>83</v>
      </c>
      <c r="BM1188" t="s">
        <v>169</v>
      </c>
      <c r="BN1188">
        <v>1920</v>
      </c>
      <c r="BO1188" t="s">
        <v>102</v>
      </c>
      <c r="BP1188">
        <v>2</v>
      </c>
      <c r="BQ1188">
        <v>420</v>
      </c>
      <c r="BR1188" t="s">
        <v>147</v>
      </c>
      <c r="BS1188" t="s">
        <v>147</v>
      </c>
      <c r="BT1188" t="s">
        <v>105</v>
      </c>
      <c r="BU1188">
        <v>0</v>
      </c>
      <c r="BV1188">
        <v>74</v>
      </c>
      <c r="BW1188">
        <v>0</v>
      </c>
      <c r="BX1188">
        <v>0</v>
      </c>
      <c r="BY1188">
        <v>0</v>
      </c>
      <c r="BZ1188">
        <v>0</v>
      </c>
      <c r="CA1188" t="s">
        <v>83</v>
      </c>
      <c r="CB1188" t="s">
        <v>83</v>
      </c>
      <c r="CC1188" t="s">
        <v>83</v>
      </c>
      <c r="CD1188">
        <v>0</v>
      </c>
      <c r="CE1188">
        <v>8</v>
      </c>
      <c r="CF1188">
        <v>2009</v>
      </c>
      <c r="CG1188" t="s">
        <v>110</v>
      </c>
      <c r="CH1188" t="s">
        <v>128</v>
      </c>
      <c r="CI1188" s="3">
        <v>95000</v>
      </c>
    </row>
    <row r="1189" spans="1:87" x14ac:dyDescent="0.3">
      <c r="A1189" s="1">
        <v>1188</v>
      </c>
      <c r="B1189">
        <v>20</v>
      </c>
      <c r="C1189" t="s">
        <v>81</v>
      </c>
      <c r="D1189">
        <v>89</v>
      </c>
      <c r="E1189" s="1">
        <v>12461</v>
      </c>
      <c r="F1189" s="2" t="s">
        <v>82</v>
      </c>
      <c r="G1189" s="1">
        <f t="shared" si="72"/>
        <v>1</v>
      </c>
      <c r="H1189" t="s">
        <v>83</v>
      </c>
      <c r="I1189" t="s">
        <v>84</v>
      </c>
      <c r="J1189" t="s">
        <v>85</v>
      </c>
      <c r="K1189" t="s">
        <v>86</v>
      </c>
      <c r="L1189" t="s">
        <v>122</v>
      </c>
      <c r="M1189" t="s">
        <v>88</v>
      </c>
      <c r="N1189" t="s">
        <v>129</v>
      </c>
      <c r="O1189" t="s">
        <v>90</v>
      </c>
      <c r="P1189" t="s">
        <v>90</v>
      </c>
      <c r="Q1189" t="s">
        <v>91</v>
      </c>
      <c r="R1189" t="s">
        <v>115</v>
      </c>
      <c r="S1189">
        <v>8</v>
      </c>
      <c r="T1189">
        <v>5</v>
      </c>
      <c r="U1189" s="2">
        <v>1994</v>
      </c>
      <c r="V1189" s="2">
        <v>1995</v>
      </c>
      <c r="W1189" s="1">
        <f t="shared" si="73"/>
        <v>28</v>
      </c>
      <c r="X1189" s="1">
        <f t="shared" si="74"/>
        <v>27</v>
      </c>
      <c r="Y1189" t="s">
        <v>93</v>
      </c>
      <c r="Z1189" t="s">
        <v>94</v>
      </c>
      <c r="AA1189" t="s">
        <v>234</v>
      </c>
      <c r="AB1189" t="s">
        <v>234</v>
      </c>
      <c r="AC1189" t="s">
        <v>117</v>
      </c>
      <c r="AE1189">
        <v>0</v>
      </c>
      <c r="AF1189" t="s">
        <v>97</v>
      </c>
      <c r="AG1189" t="s">
        <v>98</v>
      </c>
      <c r="AH1189" t="s">
        <v>99</v>
      </c>
      <c r="AI1189" s="1">
        <f>VLOOKUP('Housing Data Set'!AH1189, 'Look-Up Tab'!$B$3:$C$8,2,FALSE)</f>
        <v>3</v>
      </c>
      <c r="AJ1189" t="s">
        <v>97</v>
      </c>
      <c r="AK1189" t="s">
        <v>98</v>
      </c>
      <c r="AL1189" t="s">
        <v>100</v>
      </c>
      <c r="AM1189" t="s">
        <v>101</v>
      </c>
      <c r="AN1189">
        <v>1456</v>
      </c>
      <c r="AO1189" t="s">
        <v>102</v>
      </c>
      <c r="AP1189">
        <v>0</v>
      </c>
      <c r="AQ1189">
        <v>168</v>
      </c>
      <c r="AR1189">
        <v>1624</v>
      </c>
      <c r="AS1189" t="s">
        <v>103</v>
      </c>
      <c r="AT1189" t="s">
        <v>104</v>
      </c>
      <c r="AU1189" t="s">
        <v>105</v>
      </c>
      <c r="AV1189" t="s">
        <v>106</v>
      </c>
      <c r="AW1189">
        <v>1624</v>
      </c>
      <c r="AX1189">
        <v>0</v>
      </c>
      <c r="AY1189">
        <v>0</v>
      </c>
      <c r="AZ1189">
        <v>1624</v>
      </c>
      <c r="BA1189">
        <v>1</v>
      </c>
      <c r="BB1189">
        <v>0</v>
      </c>
      <c r="BC1189">
        <v>2</v>
      </c>
      <c r="BD1189">
        <v>0</v>
      </c>
      <c r="BE1189">
        <v>2</v>
      </c>
      <c r="BF1189">
        <v>1</v>
      </c>
      <c r="BG1189" t="s">
        <v>97</v>
      </c>
      <c r="BH1189" s="1">
        <v>5</v>
      </c>
      <c r="BI1189" t="s">
        <v>107</v>
      </c>
      <c r="BJ1189" s="2">
        <v>1</v>
      </c>
      <c r="BK1189" s="1">
        <f t="shared" si="75"/>
        <v>1</v>
      </c>
      <c r="BL1189" t="s">
        <v>147</v>
      </c>
      <c r="BM1189" t="s">
        <v>108</v>
      </c>
      <c r="BN1189">
        <v>1994</v>
      </c>
      <c r="BO1189" t="s">
        <v>109</v>
      </c>
      <c r="BP1189">
        <v>3</v>
      </c>
      <c r="BQ1189">
        <v>757</v>
      </c>
      <c r="BR1189" t="s">
        <v>98</v>
      </c>
      <c r="BS1189" t="s">
        <v>98</v>
      </c>
      <c r="BT1189" t="s">
        <v>105</v>
      </c>
      <c r="BU1189">
        <v>0</v>
      </c>
      <c r="BV1189">
        <v>114</v>
      </c>
      <c r="BW1189">
        <v>192</v>
      </c>
      <c r="BX1189">
        <v>0</v>
      </c>
      <c r="BY1189">
        <v>0</v>
      </c>
      <c r="BZ1189">
        <v>0</v>
      </c>
      <c r="CA1189" t="s">
        <v>83</v>
      </c>
      <c r="CB1189" t="s">
        <v>165</v>
      </c>
      <c r="CC1189" t="s">
        <v>83</v>
      </c>
      <c r="CD1189">
        <v>0</v>
      </c>
      <c r="CE1189">
        <v>7</v>
      </c>
      <c r="CF1189">
        <v>2006</v>
      </c>
      <c r="CG1189" t="s">
        <v>110</v>
      </c>
      <c r="CH1189" t="s">
        <v>111</v>
      </c>
      <c r="CI1189" s="3">
        <v>262000</v>
      </c>
    </row>
    <row r="1190" spans="1:87" x14ac:dyDescent="0.3">
      <c r="A1190" s="1">
        <v>1189</v>
      </c>
      <c r="B1190">
        <v>60</v>
      </c>
      <c r="C1190" t="s">
        <v>81</v>
      </c>
      <c r="D1190">
        <v>68</v>
      </c>
      <c r="E1190" s="1">
        <v>8935</v>
      </c>
      <c r="F1190" s="2" t="s">
        <v>82</v>
      </c>
      <c r="G1190" s="1">
        <f t="shared" si="72"/>
        <v>1</v>
      </c>
      <c r="H1190" t="s">
        <v>83</v>
      </c>
      <c r="I1190" t="s">
        <v>120</v>
      </c>
      <c r="J1190" t="s">
        <v>85</v>
      </c>
      <c r="K1190" t="s">
        <v>86</v>
      </c>
      <c r="L1190" t="s">
        <v>87</v>
      </c>
      <c r="M1190" t="s">
        <v>88</v>
      </c>
      <c r="N1190" t="s">
        <v>89</v>
      </c>
      <c r="O1190" t="s">
        <v>90</v>
      </c>
      <c r="P1190" t="s">
        <v>90</v>
      </c>
      <c r="Q1190" t="s">
        <v>91</v>
      </c>
      <c r="R1190" t="s">
        <v>92</v>
      </c>
      <c r="S1190">
        <v>7</v>
      </c>
      <c r="T1190">
        <v>5</v>
      </c>
      <c r="U1190" s="2">
        <v>2002</v>
      </c>
      <c r="V1190" s="2">
        <v>2002</v>
      </c>
      <c r="W1190" s="1">
        <f t="shared" si="73"/>
        <v>20</v>
      </c>
      <c r="X1190" s="1">
        <f t="shared" si="74"/>
        <v>20</v>
      </c>
      <c r="Y1190" t="s">
        <v>93</v>
      </c>
      <c r="Z1190" t="s">
        <v>94</v>
      </c>
      <c r="AA1190" t="s">
        <v>95</v>
      </c>
      <c r="AB1190" t="s">
        <v>95</v>
      </c>
      <c r="AC1190" t="s">
        <v>96</v>
      </c>
      <c r="AE1190">
        <v>95</v>
      </c>
      <c r="AF1190" t="s">
        <v>97</v>
      </c>
      <c r="AG1190" t="s">
        <v>98</v>
      </c>
      <c r="AH1190" t="s">
        <v>99</v>
      </c>
      <c r="AI1190" s="1">
        <f>VLOOKUP('Housing Data Set'!AH1190, 'Look-Up Tab'!$B$3:$C$8,2,FALSE)</f>
        <v>3</v>
      </c>
      <c r="AJ1190" t="s">
        <v>97</v>
      </c>
      <c r="AK1190" t="s">
        <v>98</v>
      </c>
      <c r="AL1190" t="s">
        <v>100</v>
      </c>
      <c r="AM1190" t="s">
        <v>102</v>
      </c>
      <c r="AN1190">
        <v>0</v>
      </c>
      <c r="AO1190" t="s">
        <v>102</v>
      </c>
      <c r="AP1190">
        <v>0</v>
      </c>
      <c r="AQ1190">
        <v>831</v>
      </c>
      <c r="AR1190">
        <v>831</v>
      </c>
      <c r="AS1190" t="s">
        <v>103</v>
      </c>
      <c r="AT1190" t="s">
        <v>104</v>
      </c>
      <c r="AU1190" t="s">
        <v>105</v>
      </c>
      <c r="AV1190" t="s">
        <v>106</v>
      </c>
      <c r="AW1190">
        <v>831</v>
      </c>
      <c r="AX1190">
        <v>829</v>
      </c>
      <c r="AY1190">
        <v>0</v>
      </c>
      <c r="AZ1190">
        <v>1660</v>
      </c>
      <c r="BA1190">
        <v>0</v>
      </c>
      <c r="BB1190">
        <v>0</v>
      </c>
      <c r="BC1190">
        <v>2</v>
      </c>
      <c r="BD1190">
        <v>1</v>
      </c>
      <c r="BE1190">
        <v>3</v>
      </c>
      <c r="BF1190">
        <v>1</v>
      </c>
      <c r="BG1190" t="s">
        <v>97</v>
      </c>
      <c r="BH1190" s="1">
        <v>7</v>
      </c>
      <c r="BI1190" t="s">
        <v>107</v>
      </c>
      <c r="BJ1190" s="2">
        <v>0</v>
      </c>
      <c r="BK1190" s="1">
        <f t="shared" si="75"/>
        <v>0</v>
      </c>
      <c r="BL1190" t="s">
        <v>83</v>
      </c>
      <c r="BM1190" t="s">
        <v>108</v>
      </c>
      <c r="BN1190">
        <v>2002</v>
      </c>
      <c r="BO1190" t="s">
        <v>109</v>
      </c>
      <c r="BP1190">
        <v>2</v>
      </c>
      <c r="BQ1190">
        <v>493</v>
      </c>
      <c r="BR1190" t="s">
        <v>98</v>
      </c>
      <c r="BS1190" t="s">
        <v>98</v>
      </c>
      <c r="BT1190" t="s">
        <v>105</v>
      </c>
      <c r="BU1190">
        <v>144</v>
      </c>
      <c r="BV1190">
        <v>68</v>
      </c>
      <c r="BW1190">
        <v>0</v>
      </c>
      <c r="BX1190">
        <v>0</v>
      </c>
      <c r="BY1190">
        <v>0</v>
      </c>
      <c r="BZ1190">
        <v>0</v>
      </c>
      <c r="CA1190" t="s">
        <v>83</v>
      </c>
      <c r="CB1190" t="s">
        <v>83</v>
      </c>
      <c r="CC1190" t="s">
        <v>83</v>
      </c>
      <c r="CD1190">
        <v>0</v>
      </c>
      <c r="CE1190">
        <v>7</v>
      </c>
      <c r="CF1190">
        <v>2009</v>
      </c>
      <c r="CG1190" t="s">
        <v>110</v>
      </c>
      <c r="CH1190" t="s">
        <v>111</v>
      </c>
      <c r="CI1190" s="3">
        <v>195000</v>
      </c>
    </row>
    <row r="1191" spans="1:87" x14ac:dyDescent="0.3">
      <c r="A1191" s="1">
        <v>1190</v>
      </c>
      <c r="B1191">
        <v>60</v>
      </c>
      <c r="C1191" t="s">
        <v>81</v>
      </c>
      <c r="D1191">
        <v>60</v>
      </c>
      <c r="E1191" s="1">
        <v>7500</v>
      </c>
      <c r="F1191" s="2" t="s">
        <v>82</v>
      </c>
      <c r="G1191" s="1">
        <f t="shared" si="72"/>
        <v>1</v>
      </c>
      <c r="H1191" t="s">
        <v>83</v>
      </c>
      <c r="I1191" t="s">
        <v>84</v>
      </c>
      <c r="J1191" t="s">
        <v>85</v>
      </c>
      <c r="K1191" t="s">
        <v>86</v>
      </c>
      <c r="L1191" t="s">
        <v>87</v>
      </c>
      <c r="M1191" t="s">
        <v>88</v>
      </c>
      <c r="N1191" t="s">
        <v>193</v>
      </c>
      <c r="O1191" t="s">
        <v>90</v>
      </c>
      <c r="P1191" t="s">
        <v>90</v>
      </c>
      <c r="Q1191" t="s">
        <v>91</v>
      </c>
      <c r="R1191" t="s">
        <v>92</v>
      </c>
      <c r="S1191">
        <v>7</v>
      </c>
      <c r="T1191">
        <v>5</v>
      </c>
      <c r="U1191" s="2">
        <v>1999</v>
      </c>
      <c r="V1191" s="2">
        <v>1999</v>
      </c>
      <c r="W1191" s="1">
        <f t="shared" si="73"/>
        <v>23</v>
      </c>
      <c r="X1191" s="1">
        <f t="shared" si="74"/>
        <v>23</v>
      </c>
      <c r="Y1191" t="s">
        <v>93</v>
      </c>
      <c r="Z1191" t="s">
        <v>94</v>
      </c>
      <c r="AA1191" t="s">
        <v>95</v>
      </c>
      <c r="AB1191" t="s">
        <v>95</v>
      </c>
      <c r="AC1191" t="s">
        <v>117</v>
      </c>
      <c r="AE1191">
        <v>0</v>
      </c>
      <c r="AF1191" t="s">
        <v>98</v>
      </c>
      <c r="AG1191" t="s">
        <v>98</v>
      </c>
      <c r="AH1191" t="s">
        <v>99</v>
      </c>
      <c r="AI1191" s="1">
        <f>VLOOKUP('Housing Data Set'!AH1191, 'Look-Up Tab'!$B$3:$C$8,2,FALSE)</f>
        <v>3</v>
      </c>
      <c r="AJ1191" t="s">
        <v>98</v>
      </c>
      <c r="AK1191" t="s">
        <v>98</v>
      </c>
      <c r="AL1191" t="s">
        <v>100</v>
      </c>
      <c r="AM1191" t="s">
        <v>102</v>
      </c>
      <c r="AN1191">
        <v>0</v>
      </c>
      <c r="AO1191" t="s">
        <v>102</v>
      </c>
      <c r="AP1191">
        <v>0</v>
      </c>
      <c r="AQ1191">
        <v>994</v>
      </c>
      <c r="AR1191">
        <v>994</v>
      </c>
      <c r="AS1191" t="s">
        <v>103</v>
      </c>
      <c r="AT1191" t="s">
        <v>97</v>
      </c>
      <c r="AU1191" t="s">
        <v>105</v>
      </c>
      <c r="AV1191" t="s">
        <v>106</v>
      </c>
      <c r="AW1191">
        <v>1028</v>
      </c>
      <c r="AX1191">
        <v>776</v>
      </c>
      <c r="AY1191">
        <v>0</v>
      </c>
      <c r="AZ1191">
        <v>1804</v>
      </c>
      <c r="BA1191">
        <v>0</v>
      </c>
      <c r="BB1191">
        <v>0</v>
      </c>
      <c r="BC1191">
        <v>2</v>
      </c>
      <c r="BD1191">
        <v>1</v>
      </c>
      <c r="BE1191">
        <v>3</v>
      </c>
      <c r="BF1191">
        <v>1</v>
      </c>
      <c r="BG1191" t="s">
        <v>97</v>
      </c>
      <c r="BH1191" s="1">
        <v>7</v>
      </c>
      <c r="BI1191" t="s">
        <v>107</v>
      </c>
      <c r="BJ1191" s="2">
        <v>1</v>
      </c>
      <c r="BK1191" s="1">
        <f t="shared" si="75"/>
        <v>1</v>
      </c>
      <c r="BL1191" t="s">
        <v>98</v>
      </c>
      <c r="BM1191" t="s">
        <v>108</v>
      </c>
      <c r="BN1191">
        <v>1999</v>
      </c>
      <c r="BO1191" t="s">
        <v>157</v>
      </c>
      <c r="BP1191">
        <v>2</v>
      </c>
      <c r="BQ1191">
        <v>442</v>
      </c>
      <c r="BR1191" t="s">
        <v>98</v>
      </c>
      <c r="BS1191" t="s">
        <v>98</v>
      </c>
      <c r="BT1191" t="s">
        <v>105</v>
      </c>
      <c r="BU1191">
        <v>140</v>
      </c>
      <c r="BV1191">
        <v>60</v>
      </c>
      <c r="BW1191">
        <v>0</v>
      </c>
      <c r="BX1191">
        <v>0</v>
      </c>
      <c r="BY1191">
        <v>0</v>
      </c>
      <c r="BZ1191">
        <v>0</v>
      </c>
      <c r="CA1191" t="s">
        <v>83</v>
      </c>
      <c r="CB1191" t="s">
        <v>83</v>
      </c>
      <c r="CC1191" t="s">
        <v>83</v>
      </c>
      <c r="CD1191">
        <v>0</v>
      </c>
      <c r="CE1191">
        <v>6</v>
      </c>
      <c r="CF1191">
        <v>2010</v>
      </c>
      <c r="CG1191" t="s">
        <v>110</v>
      </c>
      <c r="CH1191" t="s">
        <v>111</v>
      </c>
      <c r="CI1191" s="3">
        <v>189000</v>
      </c>
    </row>
    <row r="1192" spans="1:87" x14ac:dyDescent="0.3">
      <c r="A1192" s="1">
        <v>1191</v>
      </c>
      <c r="B1192">
        <v>190</v>
      </c>
      <c r="C1192" t="s">
        <v>81</v>
      </c>
      <c r="D1192" t="s">
        <v>83</v>
      </c>
      <c r="E1192" s="1">
        <v>32463</v>
      </c>
      <c r="F1192" s="2" t="s">
        <v>82</v>
      </c>
      <c r="G1192" s="1">
        <f t="shared" si="72"/>
        <v>1</v>
      </c>
      <c r="H1192" t="s">
        <v>83</v>
      </c>
      <c r="I1192" t="s">
        <v>84</v>
      </c>
      <c r="J1192" t="s">
        <v>195</v>
      </c>
      <c r="K1192" t="s">
        <v>86</v>
      </c>
      <c r="L1192" t="s">
        <v>87</v>
      </c>
      <c r="M1192" t="s">
        <v>194</v>
      </c>
      <c r="N1192" t="s">
        <v>131</v>
      </c>
      <c r="O1192" t="s">
        <v>90</v>
      </c>
      <c r="P1192" t="s">
        <v>90</v>
      </c>
      <c r="Q1192" t="s">
        <v>149</v>
      </c>
      <c r="R1192" t="s">
        <v>115</v>
      </c>
      <c r="S1192">
        <v>4</v>
      </c>
      <c r="T1192">
        <v>4</v>
      </c>
      <c r="U1192" s="2">
        <v>1961</v>
      </c>
      <c r="V1192" s="2">
        <v>1975</v>
      </c>
      <c r="W1192" s="1">
        <f t="shared" si="73"/>
        <v>61</v>
      </c>
      <c r="X1192" s="1">
        <f t="shared" si="74"/>
        <v>47</v>
      </c>
      <c r="Y1192" t="s">
        <v>93</v>
      </c>
      <c r="Z1192" t="s">
        <v>94</v>
      </c>
      <c r="AA1192" t="s">
        <v>116</v>
      </c>
      <c r="AB1192" t="s">
        <v>116</v>
      </c>
      <c r="AC1192" t="s">
        <v>137</v>
      </c>
      <c r="AE1192">
        <v>149</v>
      </c>
      <c r="AF1192" t="s">
        <v>98</v>
      </c>
      <c r="AG1192" t="s">
        <v>97</v>
      </c>
      <c r="AH1192" t="s">
        <v>118</v>
      </c>
      <c r="AI1192" s="1">
        <f>VLOOKUP('Housing Data Set'!AH1192, 'Look-Up Tab'!$B$3:$C$8,2,FALSE)</f>
        <v>2</v>
      </c>
      <c r="AJ1192" t="s">
        <v>98</v>
      </c>
      <c r="AK1192" t="s">
        <v>98</v>
      </c>
      <c r="AL1192" t="s">
        <v>130</v>
      </c>
      <c r="AM1192" t="s">
        <v>141</v>
      </c>
      <c r="AN1192">
        <v>1159</v>
      </c>
      <c r="AO1192" t="s">
        <v>102</v>
      </c>
      <c r="AP1192">
        <v>0</v>
      </c>
      <c r="AQ1192">
        <v>90</v>
      </c>
      <c r="AR1192">
        <v>1249</v>
      </c>
      <c r="AS1192" t="s">
        <v>103</v>
      </c>
      <c r="AT1192" t="s">
        <v>104</v>
      </c>
      <c r="AU1192" t="s">
        <v>105</v>
      </c>
      <c r="AV1192" t="s">
        <v>106</v>
      </c>
      <c r="AW1192">
        <v>1622</v>
      </c>
      <c r="AX1192">
        <v>0</v>
      </c>
      <c r="AY1192">
        <v>0</v>
      </c>
      <c r="AZ1192">
        <v>1622</v>
      </c>
      <c r="BA1192">
        <v>1</v>
      </c>
      <c r="BB1192">
        <v>0</v>
      </c>
      <c r="BC1192">
        <v>1</v>
      </c>
      <c r="BD1192">
        <v>0</v>
      </c>
      <c r="BE1192">
        <v>3</v>
      </c>
      <c r="BF1192">
        <v>1</v>
      </c>
      <c r="BG1192" t="s">
        <v>98</v>
      </c>
      <c r="BH1192" s="1">
        <v>7</v>
      </c>
      <c r="BI1192" t="s">
        <v>107</v>
      </c>
      <c r="BJ1192" s="2">
        <v>1</v>
      </c>
      <c r="BK1192" s="1">
        <f t="shared" si="75"/>
        <v>1</v>
      </c>
      <c r="BL1192" t="s">
        <v>98</v>
      </c>
      <c r="BM1192" t="s">
        <v>217</v>
      </c>
      <c r="BN1192">
        <v>1975</v>
      </c>
      <c r="BO1192" t="s">
        <v>157</v>
      </c>
      <c r="BP1192">
        <v>4</v>
      </c>
      <c r="BQ1192">
        <v>1356</v>
      </c>
      <c r="BR1192" t="s">
        <v>98</v>
      </c>
      <c r="BS1192" t="s">
        <v>98</v>
      </c>
      <c r="BT1192" t="s">
        <v>105</v>
      </c>
      <c r="BU1192">
        <v>439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 t="s">
        <v>83</v>
      </c>
      <c r="CB1192" t="s">
        <v>83</v>
      </c>
      <c r="CC1192" t="s">
        <v>83</v>
      </c>
      <c r="CD1192">
        <v>0</v>
      </c>
      <c r="CE1192">
        <v>3</v>
      </c>
      <c r="CF1192">
        <v>2007</v>
      </c>
      <c r="CG1192" t="s">
        <v>110</v>
      </c>
      <c r="CH1192" t="s">
        <v>111</v>
      </c>
      <c r="CI1192" s="3">
        <v>168000</v>
      </c>
    </row>
    <row r="1193" spans="1:87" x14ac:dyDescent="0.3">
      <c r="A1193" s="1">
        <v>1192</v>
      </c>
      <c r="B1193">
        <v>160</v>
      </c>
      <c r="C1193" t="s">
        <v>192</v>
      </c>
      <c r="D1193">
        <v>24</v>
      </c>
      <c r="E1193" s="1">
        <v>2645</v>
      </c>
      <c r="F1193" s="2" t="s">
        <v>82</v>
      </c>
      <c r="G1193" s="1">
        <f t="shared" si="72"/>
        <v>1</v>
      </c>
      <c r="H1193" t="s">
        <v>82</v>
      </c>
      <c r="I1193" t="s">
        <v>84</v>
      </c>
      <c r="J1193" t="s">
        <v>85</v>
      </c>
      <c r="K1193" t="s">
        <v>86</v>
      </c>
      <c r="L1193" t="s">
        <v>87</v>
      </c>
      <c r="M1193" t="s">
        <v>88</v>
      </c>
      <c r="N1193" t="s">
        <v>136</v>
      </c>
      <c r="O1193" t="s">
        <v>90</v>
      </c>
      <c r="P1193" t="s">
        <v>90</v>
      </c>
      <c r="Q1193" t="s">
        <v>198</v>
      </c>
      <c r="R1193" t="s">
        <v>92</v>
      </c>
      <c r="S1193">
        <v>8</v>
      </c>
      <c r="T1193">
        <v>5</v>
      </c>
      <c r="U1193" s="2">
        <v>1999</v>
      </c>
      <c r="V1193" s="2">
        <v>2000</v>
      </c>
      <c r="W1193" s="1">
        <f t="shared" si="73"/>
        <v>23</v>
      </c>
      <c r="X1193" s="1">
        <f t="shared" si="74"/>
        <v>22</v>
      </c>
      <c r="Y1193" t="s">
        <v>93</v>
      </c>
      <c r="Z1193" t="s">
        <v>94</v>
      </c>
      <c r="AA1193" t="s">
        <v>116</v>
      </c>
      <c r="AB1193" t="s">
        <v>116</v>
      </c>
      <c r="AC1193" t="s">
        <v>96</v>
      </c>
      <c r="AE1193">
        <v>456</v>
      </c>
      <c r="AF1193" t="s">
        <v>97</v>
      </c>
      <c r="AG1193" t="s">
        <v>98</v>
      </c>
      <c r="AH1193" t="s">
        <v>99</v>
      </c>
      <c r="AI1193" s="1">
        <f>VLOOKUP('Housing Data Set'!AH1193, 'Look-Up Tab'!$B$3:$C$8,2,FALSE)</f>
        <v>3</v>
      </c>
      <c r="AJ1193" t="s">
        <v>97</v>
      </c>
      <c r="AK1193" t="s">
        <v>98</v>
      </c>
      <c r="AL1193" t="s">
        <v>100</v>
      </c>
      <c r="AM1193" t="s">
        <v>102</v>
      </c>
      <c r="AN1193">
        <v>0</v>
      </c>
      <c r="AO1193" t="s">
        <v>102</v>
      </c>
      <c r="AP1193">
        <v>0</v>
      </c>
      <c r="AQ1193">
        <v>776</v>
      </c>
      <c r="AR1193">
        <v>776</v>
      </c>
      <c r="AS1193" t="s">
        <v>103</v>
      </c>
      <c r="AT1193" t="s">
        <v>104</v>
      </c>
      <c r="AU1193" t="s">
        <v>105</v>
      </c>
      <c r="AV1193" t="s">
        <v>106</v>
      </c>
      <c r="AW1193">
        <v>764</v>
      </c>
      <c r="AX1193">
        <v>677</v>
      </c>
      <c r="AY1193">
        <v>0</v>
      </c>
      <c r="AZ1193">
        <v>1441</v>
      </c>
      <c r="BA1193">
        <v>0</v>
      </c>
      <c r="BB1193">
        <v>0</v>
      </c>
      <c r="BC1193">
        <v>2</v>
      </c>
      <c r="BD1193">
        <v>1</v>
      </c>
      <c r="BE1193">
        <v>2</v>
      </c>
      <c r="BF1193">
        <v>1</v>
      </c>
      <c r="BG1193" t="s">
        <v>97</v>
      </c>
      <c r="BH1193" s="1">
        <v>5</v>
      </c>
      <c r="BI1193" t="s">
        <v>107</v>
      </c>
      <c r="BJ1193" s="2">
        <v>0</v>
      </c>
      <c r="BK1193" s="1">
        <f t="shared" si="75"/>
        <v>0</v>
      </c>
      <c r="BL1193" t="s">
        <v>83</v>
      </c>
      <c r="BM1193" t="s">
        <v>127</v>
      </c>
      <c r="BN1193">
        <v>1999</v>
      </c>
      <c r="BO1193" t="s">
        <v>102</v>
      </c>
      <c r="BP1193">
        <v>2</v>
      </c>
      <c r="BQ1193">
        <v>492</v>
      </c>
      <c r="BR1193" t="s">
        <v>98</v>
      </c>
      <c r="BS1193" t="s">
        <v>98</v>
      </c>
      <c r="BT1193" t="s">
        <v>105</v>
      </c>
      <c r="BU1193">
        <v>206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 t="s">
        <v>83</v>
      </c>
      <c r="CB1193" t="s">
        <v>83</v>
      </c>
      <c r="CC1193" t="s">
        <v>83</v>
      </c>
      <c r="CD1193">
        <v>0</v>
      </c>
      <c r="CE1193">
        <v>11</v>
      </c>
      <c r="CF1193">
        <v>2007</v>
      </c>
      <c r="CG1193" t="s">
        <v>110</v>
      </c>
      <c r="CH1193" t="s">
        <v>111</v>
      </c>
      <c r="CI1193" s="3">
        <v>174000</v>
      </c>
    </row>
    <row r="1194" spans="1:87" x14ac:dyDescent="0.3">
      <c r="A1194" s="1">
        <v>1193</v>
      </c>
      <c r="B1194">
        <v>50</v>
      </c>
      <c r="C1194" t="s">
        <v>142</v>
      </c>
      <c r="D1194">
        <v>60</v>
      </c>
      <c r="E1194" s="1">
        <v>9600</v>
      </c>
      <c r="F1194" s="2" t="s">
        <v>82</v>
      </c>
      <c r="G1194" s="1">
        <f t="shared" si="72"/>
        <v>1</v>
      </c>
      <c r="H1194" t="s">
        <v>174</v>
      </c>
      <c r="I1194" t="s">
        <v>84</v>
      </c>
      <c r="J1194" t="s">
        <v>85</v>
      </c>
      <c r="K1194" t="s">
        <v>86</v>
      </c>
      <c r="L1194" t="s">
        <v>87</v>
      </c>
      <c r="M1194" t="s">
        <v>88</v>
      </c>
      <c r="N1194" t="s">
        <v>143</v>
      </c>
      <c r="O1194" t="s">
        <v>90</v>
      </c>
      <c r="P1194" t="s">
        <v>90</v>
      </c>
      <c r="Q1194" t="s">
        <v>91</v>
      </c>
      <c r="R1194" t="s">
        <v>132</v>
      </c>
      <c r="S1194">
        <v>5</v>
      </c>
      <c r="T1194">
        <v>8</v>
      </c>
      <c r="U1194" s="2">
        <v>1925</v>
      </c>
      <c r="V1194" s="2">
        <v>1994</v>
      </c>
      <c r="W1194" s="1">
        <f t="shared" si="73"/>
        <v>97</v>
      </c>
      <c r="X1194" s="1">
        <f t="shared" si="74"/>
        <v>28</v>
      </c>
      <c r="Y1194" t="s">
        <v>184</v>
      </c>
      <c r="Z1194" t="s">
        <v>94</v>
      </c>
      <c r="AA1194" t="s">
        <v>95</v>
      </c>
      <c r="AB1194" t="s">
        <v>95</v>
      </c>
      <c r="AC1194" t="s">
        <v>117</v>
      </c>
      <c r="AE1194">
        <v>0</v>
      </c>
      <c r="AF1194" t="s">
        <v>98</v>
      </c>
      <c r="AG1194" t="s">
        <v>98</v>
      </c>
      <c r="AH1194" t="s">
        <v>99</v>
      </c>
      <c r="AI1194" s="1">
        <f>VLOOKUP('Housing Data Set'!AH1194, 'Look-Up Tab'!$B$3:$C$8,2,FALSE)</f>
        <v>3</v>
      </c>
      <c r="AJ1194" t="s">
        <v>98</v>
      </c>
      <c r="AK1194" t="s">
        <v>98</v>
      </c>
      <c r="AL1194" t="s">
        <v>121</v>
      </c>
      <c r="AM1194" t="s">
        <v>102</v>
      </c>
      <c r="AN1194">
        <v>0</v>
      </c>
      <c r="AO1194" t="s">
        <v>102</v>
      </c>
      <c r="AP1194">
        <v>0</v>
      </c>
      <c r="AQ1194">
        <v>702</v>
      </c>
      <c r="AR1194">
        <v>702</v>
      </c>
      <c r="AS1194" t="s">
        <v>103</v>
      </c>
      <c r="AT1194" t="s">
        <v>97</v>
      </c>
      <c r="AU1194" t="s">
        <v>105</v>
      </c>
      <c r="AV1194" t="s">
        <v>106</v>
      </c>
      <c r="AW1194">
        <v>842</v>
      </c>
      <c r="AX1194">
        <v>630</v>
      </c>
      <c r="AY1194">
        <v>0</v>
      </c>
      <c r="AZ1194">
        <v>1472</v>
      </c>
      <c r="BA1194">
        <v>0</v>
      </c>
      <c r="BB1194">
        <v>0</v>
      </c>
      <c r="BC1194">
        <v>1</v>
      </c>
      <c r="BD1194">
        <v>0</v>
      </c>
      <c r="BE1194">
        <v>3</v>
      </c>
      <c r="BF1194">
        <v>1</v>
      </c>
      <c r="BG1194" t="s">
        <v>97</v>
      </c>
      <c r="BH1194" s="1">
        <v>6</v>
      </c>
      <c r="BI1194" t="s">
        <v>107</v>
      </c>
      <c r="BJ1194" s="2">
        <v>0</v>
      </c>
      <c r="BK1194" s="1">
        <f t="shared" si="75"/>
        <v>0</v>
      </c>
      <c r="BL1194" t="s">
        <v>83</v>
      </c>
      <c r="BM1194" t="s">
        <v>127</v>
      </c>
      <c r="BN1194">
        <v>1925</v>
      </c>
      <c r="BO1194" t="s">
        <v>102</v>
      </c>
      <c r="BP1194">
        <v>1</v>
      </c>
      <c r="BQ1194">
        <v>250</v>
      </c>
      <c r="BR1194" t="s">
        <v>98</v>
      </c>
      <c r="BS1194" t="s">
        <v>147</v>
      </c>
      <c r="BT1194" t="s">
        <v>190</v>
      </c>
      <c r="BU1194">
        <v>0</v>
      </c>
      <c r="BV1194">
        <v>0</v>
      </c>
      <c r="BW1194">
        <v>84</v>
      </c>
      <c r="BX1194">
        <v>0</v>
      </c>
      <c r="BY1194">
        <v>0</v>
      </c>
      <c r="BZ1194">
        <v>0</v>
      </c>
      <c r="CA1194" t="s">
        <v>83</v>
      </c>
      <c r="CB1194" t="s">
        <v>163</v>
      </c>
      <c r="CC1194" t="s">
        <v>83</v>
      </c>
      <c r="CD1194">
        <v>0</v>
      </c>
      <c r="CE1194">
        <v>7</v>
      </c>
      <c r="CF1194">
        <v>2007</v>
      </c>
      <c r="CG1194" t="s">
        <v>110</v>
      </c>
      <c r="CH1194" t="s">
        <v>111</v>
      </c>
      <c r="CI1194" s="3">
        <v>125000</v>
      </c>
    </row>
    <row r="1195" spans="1:87" x14ac:dyDescent="0.3">
      <c r="A1195" s="1">
        <v>1194</v>
      </c>
      <c r="B1195">
        <v>120</v>
      </c>
      <c r="C1195" t="s">
        <v>142</v>
      </c>
      <c r="D1195" t="s">
        <v>83</v>
      </c>
      <c r="E1195" s="1">
        <v>4500</v>
      </c>
      <c r="F1195" s="2" t="s">
        <v>82</v>
      </c>
      <c r="G1195" s="1">
        <f t="shared" si="72"/>
        <v>1</v>
      </c>
      <c r="H1195" t="s">
        <v>83</v>
      </c>
      <c r="I1195" t="s">
        <v>84</v>
      </c>
      <c r="J1195" t="s">
        <v>85</v>
      </c>
      <c r="K1195" t="s">
        <v>86</v>
      </c>
      <c r="L1195" t="s">
        <v>112</v>
      </c>
      <c r="M1195" t="s">
        <v>88</v>
      </c>
      <c r="N1195" t="s">
        <v>131</v>
      </c>
      <c r="O1195" t="s">
        <v>90</v>
      </c>
      <c r="P1195" t="s">
        <v>90</v>
      </c>
      <c r="Q1195" t="s">
        <v>179</v>
      </c>
      <c r="R1195" t="s">
        <v>115</v>
      </c>
      <c r="S1195">
        <v>6</v>
      </c>
      <c r="T1195">
        <v>5</v>
      </c>
      <c r="U1195" s="2">
        <v>1999</v>
      </c>
      <c r="V1195" s="2">
        <v>1999</v>
      </c>
      <c r="W1195" s="1">
        <f t="shared" si="73"/>
        <v>23</v>
      </c>
      <c r="X1195" s="1">
        <f t="shared" si="74"/>
        <v>23</v>
      </c>
      <c r="Y1195" t="s">
        <v>152</v>
      </c>
      <c r="Z1195" t="s">
        <v>94</v>
      </c>
      <c r="AA1195" t="s">
        <v>95</v>
      </c>
      <c r="AB1195" t="s">
        <v>95</v>
      </c>
      <c r="AC1195" t="s">
        <v>96</v>
      </c>
      <c r="AE1195">
        <v>425</v>
      </c>
      <c r="AF1195" t="s">
        <v>98</v>
      </c>
      <c r="AG1195" t="s">
        <v>98</v>
      </c>
      <c r="AH1195" t="s">
        <v>99</v>
      </c>
      <c r="AI1195" s="1">
        <f>VLOOKUP('Housing Data Set'!AH1195, 'Look-Up Tab'!$B$3:$C$8,2,FALSE)</f>
        <v>3</v>
      </c>
      <c r="AJ1195" t="s">
        <v>104</v>
      </c>
      <c r="AK1195" t="s">
        <v>98</v>
      </c>
      <c r="AL1195" t="s">
        <v>100</v>
      </c>
      <c r="AM1195" t="s">
        <v>101</v>
      </c>
      <c r="AN1195">
        <v>883</v>
      </c>
      <c r="AO1195" t="s">
        <v>102</v>
      </c>
      <c r="AP1195">
        <v>0</v>
      </c>
      <c r="AQ1195">
        <v>341</v>
      </c>
      <c r="AR1195">
        <v>1224</v>
      </c>
      <c r="AS1195" t="s">
        <v>103</v>
      </c>
      <c r="AT1195" t="s">
        <v>104</v>
      </c>
      <c r="AU1195" t="s">
        <v>105</v>
      </c>
      <c r="AV1195" t="s">
        <v>106</v>
      </c>
      <c r="AW1195">
        <v>1224</v>
      </c>
      <c r="AX1195">
        <v>0</v>
      </c>
      <c r="AY1195">
        <v>0</v>
      </c>
      <c r="AZ1195">
        <v>1224</v>
      </c>
      <c r="BA1195">
        <v>1</v>
      </c>
      <c r="BB1195">
        <v>0</v>
      </c>
      <c r="BC1195">
        <v>2</v>
      </c>
      <c r="BD1195">
        <v>0</v>
      </c>
      <c r="BE1195">
        <v>2</v>
      </c>
      <c r="BF1195">
        <v>1</v>
      </c>
      <c r="BG1195" t="s">
        <v>98</v>
      </c>
      <c r="BH1195" s="1">
        <v>5</v>
      </c>
      <c r="BI1195" t="s">
        <v>107</v>
      </c>
      <c r="BJ1195" s="2">
        <v>0</v>
      </c>
      <c r="BK1195" s="1">
        <f t="shared" si="75"/>
        <v>0</v>
      </c>
      <c r="BL1195" t="s">
        <v>83</v>
      </c>
      <c r="BM1195" t="s">
        <v>108</v>
      </c>
      <c r="BN1195">
        <v>1999</v>
      </c>
      <c r="BO1195" t="s">
        <v>157</v>
      </c>
      <c r="BP1195">
        <v>2</v>
      </c>
      <c r="BQ1195">
        <v>402</v>
      </c>
      <c r="BR1195" t="s">
        <v>98</v>
      </c>
      <c r="BS1195" t="s">
        <v>98</v>
      </c>
      <c r="BT1195" t="s">
        <v>105</v>
      </c>
      <c r="BU1195">
        <v>0</v>
      </c>
      <c r="BV1195">
        <v>304</v>
      </c>
      <c r="BW1195">
        <v>0</v>
      </c>
      <c r="BX1195">
        <v>0</v>
      </c>
      <c r="BY1195">
        <v>0</v>
      </c>
      <c r="BZ1195">
        <v>0</v>
      </c>
      <c r="CA1195" t="s">
        <v>83</v>
      </c>
      <c r="CB1195" t="s">
        <v>83</v>
      </c>
      <c r="CC1195" t="s">
        <v>83</v>
      </c>
      <c r="CD1195">
        <v>0</v>
      </c>
      <c r="CE1195">
        <v>6</v>
      </c>
      <c r="CF1195">
        <v>2009</v>
      </c>
      <c r="CG1195" t="s">
        <v>110</v>
      </c>
      <c r="CH1195" t="s">
        <v>111</v>
      </c>
      <c r="CI1195" s="3">
        <v>165000</v>
      </c>
    </row>
    <row r="1196" spans="1:87" x14ac:dyDescent="0.3">
      <c r="A1196" s="1">
        <v>1195</v>
      </c>
      <c r="B1196">
        <v>60</v>
      </c>
      <c r="C1196" t="s">
        <v>81</v>
      </c>
      <c r="D1196">
        <v>80</v>
      </c>
      <c r="E1196" s="1">
        <v>9364</v>
      </c>
      <c r="F1196" s="2" t="s">
        <v>82</v>
      </c>
      <c r="G1196" s="1">
        <f t="shared" si="72"/>
        <v>1</v>
      </c>
      <c r="H1196" t="s">
        <v>83</v>
      </c>
      <c r="I1196" t="s">
        <v>84</v>
      </c>
      <c r="J1196" t="s">
        <v>85</v>
      </c>
      <c r="K1196" t="s">
        <v>86</v>
      </c>
      <c r="L1196" t="s">
        <v>122</v>
      </c>
      <c r="M1196" t="s">
        <v>88</v>
      </c>
      <c r="N1196" t="s">
        <v>151</v>
      </c>
      <c r="O1196" t="s">
        <v>90</v>
      </c>
      <c r="P1196" t="s">
        <v>90</v>
      </c>
      <c r="Q1196" t="s">
        <v>91</v>
      </c>
      <c r="R1196" t="s">
        <v>92</v>
      </c>
      <c r="S1196">
        <v>6</v>
      </c>
      <c r="T1196">
        <v>7</v>
      </c>
      <c r="U1196" s="2">
        <v>1969</v>
      </c>
      <c r="V1196" s="2">
        <v>1969</v>
      </c>
      <c r="W1196" s="1">
        <f t="shared" si="73"/>
        <v>53</v>
      </c>
      <c r="X1196" s="1">
        <f t="shared" si="74"/>
        <v>53</v>
      </c>
      <c r="Y1196" t="s">
        <v>93</v>
      </c>
      <c r="Z1196" t="s">
        <v>94</v>
      </c>
      <c r="AA1196" t="s">
        <v>140</v>
      </c>
      <c r="AB1196" t="s">
        <v>140</v>
      </c>
      <c r="AC1196" t="s">
        <v>137</v>
      </c>
      <c r="AE1196">
        <v>143</v>
      </c>
      <c r="AF1196" t="s">
        <v>98</v>
      </c>
      <c r="AG1196" t="s">
        <v>98</v>
      </c>
      <c r="AH1196" t="s">
        <v>118</v>
      </c>
      <c r="AI1196" s="1">
        <f>VLOOKUP('Housing Data Set'!AH1196, 'Look-Up Tab'!$B$3:$C$8,2,FALSE)</f>
        <v>2</v>
      </c>
      <c r="AJ1196" t="s">
        <v>98</v>
      </c>
      <c r="AK1196" t="s">
        <v>98</v>
      </c>
      <c r="AL1196" t="s">
        <v>100</v>
      </c>
      <c r="AM1196" t="s">
        <v>119</v>
      </c>
      <c r="AN1196">
        <v>371</v>
      </c>
      <c r="AO1196" t="s">
        <v>102</v>
      </c>
      <c r="AP1196">
        <v>0</v>
      </c>
      <c r="AQ1196">
        <v>292</v>
      </c>
      <c r="AR1196">
        <v>663</v>
      </c>
      <c r="AS1196" t="s">
        <v>103</v>
      </c>
      <c r="AT1196" t="s">
        <v>98</v>
      </c>
      <c r="AU1196" t="s">
        <v>105</v>
      </c>
      <c r="AV1196" t="s">
        <v>106</v>
      </c>
      <c r="AW1196">
        <v>663</v>
      </c>
      <c r="AX1196">
        <v>689</v>
      </c>
      <c r="AY1196">
        <v>0</v>
      </c>
      <c r="AZ1196">
        <v>1352</v>
      </c>
      <c r="BA1196">
        <v>0</v>
      </c>
      <c r="BB1196">
        <v>0</v>
      </c>
      <c r="BC1196">
        <v>1</v>
      </c>
      <c r="BD1196">
        <v>1</v>
      </c>
      <c r="BE1196">
        <v>4</v>
      </c>
      <c r="BF1196">
        <v>1</v>
      </c>
      <c r="BG1196" t="s">
        <v>98</v>
      </c>
      <c r="BH1196" s="1">
        <v>7</v>
      </c>
      <c r="BI1196" t="s">
        <v>107</v>
      </c>
      <c r="BJ1196" s="2">
        <v>0</v>
      </c>
      <c r="BK1196" s="1">
        <f t="shared" si="75"/>
        <v>0</v>
      </c>
      <c r="BL1196" t="s">
        <v>83</v>
      </c>
      <c r="BM1196" t="s">
        <v>108</v>
      </c>
      <c r="BN1196">
        <v>1969</v>
      </c>
      <c r="BO1196" t="s">
        <v>157</v>
      </c>
      <c r="BP1196">
        <v>1</v>
      </c>
      <c r="BQ1196">
        <v>299</v>
      </c>
      <c r="BR1196" t="s">
        <v>98</v>
      </c>
      <c r="BS1196" t="s">
        <v>98</v>
      </c>
      <c r="BT1196" t="s">
        <v>105</v>
      </c>
      <c r="BU1196">
        <v>379</v>
      </c>
      <c r="BV1196">
        <v>36</v>
      </c>
      <c r="BW1196">
        <v>0</v>
      </c>
      <c r="BX1196">
        <v>0</v>
      </c>
      <c r="BY1196">
        <v>0</v>
      </c>
      <c r="BZ1196">
        <v>0</v>
      </c>
      <c r="CA1196" t="s">
        <v>83</v>
      </c>
      <c r="CB1196" t="s">
        <v>134</v>
      </c>
      <c r="CC1196" t="s">
        <v>83</v>
      </c>
      <c r="CD1196">
        <v>0</v>
      </c>
      <c r="CE1196">
        <v>3</v>
      </c>
      <c r="CF1196">
        <v>2010</v>
      </c>
      <c r="CG1196" t="s">
        <v>110</v>
      </c>
      <c r="CH1196" t="s">
        <v>111</v>
      </c>
      <c r="CI1196" s="3">
        <v>158000</v>
      </c>
    </row>
    <row r="1197" spans="1:87" x14ac:dyDescent="0.3">
      <c r="A1197" s="1">
        <v>1196</v>
      </c>
      <c r="B1197">
        <v>60</v>
      </c>
      <c r="C1197" t="s">
        <v>81</v>
      </c>
      <c r="D1197">
        <v>51</v>
      </c>
      <c r="E1197" s="1">
        <v>8029</v>
      </c>
      <c r="F1197" s="2" t="s">
        <v>82</v>
      </c>
      <c r="G1197" s="1">
        <f t="shared" si="72"/>
        <v>1</v>
      </c>
      <c r="H1197" t="s">
        <v>83</v>
      </c>
      <c r="I1197" t="s">
        <v>120</v>
      </c>
      <c r="J1197" t="s">
        <v>85</v>
      </c>
      <c r="K1197" t="s">
        <v>86</v>
      </c>
      <c r="L1197" t="s">
        <v>87</v>
      </c>
      <c r="M1197" t="s">
        <v>88</v>
      </c>
      <c r="N1197" t="s">
        <v>193</v>
      </c>
      <c r="O1197" t="s">
        <v>90</v>
      </c>
      <c r="P1197" t="s">
        <v>90</v>
      </c>
      <c r="Q1197" t="s">
        <v>91</v>
      </c>
      <c r="R1197" t="s">
        <v>92</v>
      </c>
      <c r="S1197">
        <v>6</v>
      </c>
      <c r="T1197">
        <v>5</v>
      </c>
      <c r="U1197" s="2">
        <v>2005</v>
      </c>
      <c r="V1197" s="2">
        <v>2005</v>
      </c>
      <c r="W1197" s="1">
        <f t="shared" si="73"/>
        <v>17</v>
      </c>
      <c r="X1197" s="1">
        <f t="shared" si="74"/>
        <v>17</v>
      </c>
      <c r="Y1197" t="s">
        <v>93</v>
      </c>
      <c r="Z1197" t="s">
        <v>94</v>
      </c>
      <c r="AA1197" t="s">
        <v>95</v>
      </c>
      <c r="AB1197" t="s">
        <v>95</v>
      </c>
      <c r="AC1197" t="s">
        <v>117</v>
      </c>
      <c r="AE1197">
        <v>0</v>
      </c>
      <c r="AF1197" t="s">
        <v>98</v>
      </c>
      <c r="AG1197" t="s">
        <v>98</v>
      </c>
      <c r="AH1197" t="s">
        <v>99</v>
      </c>
      <c r="AI1197" s="1">
        <f>VLOOKUP('Housing Data Set'!AH1197, 'Look-Up Tab'!$B$3:$C$8,2,FALSE)</f>
        <v>3</v>
      </c>
      <c r="AJ1197" t="s">
        <v>97</v>
      </c>
      <c r="AK1197" t="s">
        <v>98</v>
      </c>
      <c r="AL1197" t="s">
        <v>100</v>
      </c>
      <c r="AM1197" t="s">
        <v>102</v>
      </c>
      <c r="AN1197">
        <v>0</v>
      </c>
      <c r="AO1197" t="s">
        <v>102</v>
      </c>
      <c r="AP1197">
        <v>0</v>
      </c>
      <c r="AQ1197">
        <v>728</v>
      </c>
      <c r="AR1197">
        <v>728</v>
      </c>
      <c r="AS1197" t="s">
        <v>103</v>
      </c>
      <c r="AT1197" t="s">
        <v>104</v>
      </c>
      <c r="AU1197" t="s">
        <v>105</v>
      </c>
      <c r="AV1197" t="s">
        <v>106</v>
      </c>
      <c r="AW1197">
        <v>728</v>
      </c>
      <c r="AX1197">
        <v>728</v>
      </c>
      <c r="AY1197">
        <v>0</v>
      </c>
      <c r="AZ1197">
        <v>1456</v>
      </c>
      <c r="BA1197">
        <v>0</v>
      </c>
      <c r="BB1197">
        <v>0</v>
      </c>
      <c r="BC1197">
        <v>2</v>
      </c>
      <c r="BD1197">
        <v>1</v>
      </c>
      <c r="BE1197">
        <v>3</v>
      </c>
      <c r="BF1197">
        <v>1</v>
      </c>
      <c r="BG1197" t="s">
        <v>97</v>
      </c>
      <c r="BH1197" s="1">
        <v>8</v>
      </c>
      <c r="BI1197" t="s">
        <v>107</v>
      </c>
      <c r="BJ1197" s="2">
        <v>0</v>
      </c>
      <c r="BK1197" s="1">
        <f t="shared" si="75"/>
        <v>0</v>
      </c>
      <c r="BL1197" t="s">
        <v>83</v>
      </c>
      <c r="BM1197" t="s">
        <v>108</v>
      </c>
      <c r="BN1197">
        <v>2005</v>
      </c>
      <c r="BO1197" t="s">
        <v>157</v>
      </c>
      <c r="BP1197">
        <v>2</v>
      </c>
      <c r="BQ1197">
        <v>400</v>
      </c>
      <c r="BR1197" t="s">
        <v>98</v>
      </c>
      <c r="BS1197" t="s">
        <v>98</v>
      </c>
      <c r="BT1197" t="s">
        <v>105</v>
      </c>
      <c r="BU1197">
        <v>100</v>
      </c>
      <c r="BV1197">
        <v>24</v>
      </c>
      <c r="BW1197">
        <v>0</v>
      </c>
      <c r="BX1197">
        <v>0</v>
      </c>
      <c r="BY1197">
        <v>0</v>
      </c>
      <c r="BZ1197">
        <v>0</v>
      </c>
      <c r="CA1197" t="s">
        <v>83</v>
      </c>
      <c r="CB1197" t="s">
        <v>83</v>
      </c>
      <c r="CC1197" t="s">
        <v>83</v>
      </c>
      <c r="CD1197">
        <v>0</v>
      </c>
      <c r="CE1197">
        <v>7</v>
      </c>
      <c r="CF1197">
        <v>2008</v>
      </c>
      <c r="CG1197" t="s">
        <v>110</v>
      </c>
      <c r="CH1197" t="s">
        <v>111</v>
      </c>
      <c r="CI1197" s="3">
        <v>176000</v>
      </c>
    </row>
    <row r="1198" spans="1:87" x14ac:dyDescent="0.3">
      <c r="A1198" s="1">
        <v>1197</v>
      </c>
      <c r="B1198">
        <v>60</v>
      </c>
      <c r="C1198" t="s">
        <v>81</v>
      </c>
      <c r="D1198">
        <v>58</v>
      </c>
      <c r="E1198" s="1">
        <v>14054</v>
      </c>
      <c r="F1198" s="2" t="s">
        <v>82</v>
      </c>
      <c r="G1198" s="1">
        <f t="shared" si="72"/>
        <v>1</v>
      </c>
      <c r="H1198" t="s">
        <v>83</v>
      </c>
      <c r="I1198" t="s">
        <v>120</v>
      </c>
      <c r="J1198" t="s">
        <v>85</v>
      </c>
      <c r="K1198" t="s">
        <v>86</v>
      </c>
      <c r="L1198" t="s">
        <v>87</v>
      </c>
      <c r="M1198" t="s">
        <v>88</v>
      </c>
      <c r="N1198" t="s">
        <v>193</v>
      </c>
      <c r="O1198" t="s">
        <v>90</v>
      </c>
      <c r="P1198" t="s">
        <v>90</v>
      </c>
      <c r="Q1198" t="s">
        <v>91</v>
      </c>
      <c r="R1198" t="s">
        <v>92</v>
      </c>
      <c r="S1198">
        <v>7</v>
      </c>
      <c r="T1198">
        <v>5</v>
      </c>
      <c r="U1198" s="2">
        <v>2006</v>
      </c>
      <c r="V1198" s="2">
        <v>2006</v>
      </c>
      <c r="W1198" s="1">
        <f t="shared" si="73"/>
        <v>16</v>
      </c>
      <c r="X1198" s="1">
        <f t="shared" si="74"/>
        <v>16</v>
      </c>
      <c r="Y1198" t="s">
        <v>93</v>
      </c>
      <c r="Z1198" t="s">
        <v>94</v>
      </c>
      <c r="AA1198" t="s">
        <v>95</v>
      </c>
      <c r="AB1198" t="s">
        <v>95</v>
      </c>
      <c r="AC1198" t="s">
        <v>117</v>
      </c>
      <c r="AE1198">
        <v>0</v>
      </c>
      <c r="AF1198" t="s">
        <v>97</v>
      </c>
      <c r="AG1198" t="s">
        <v>98</v>
      </c>
      <c r="AH1198" t="s">
        <v>99</v>
      </c>
      <c r="AI1198" s="1">
        <f>VLOOKUP('Housing Data Set'!AH1198, 'Look-Up Tab'!$B$3:$C$8,2,FALSE)</f>
        <v>3</v>
      </c>
      <c r="AJ1198" t="s">
        <v>97</v>
      </c>
      <c r="AK1198" t="s">
        <v>98</v>
      </c>
      <c r="AL1198" t="s">
        <v>130</v>
      </c>
      <c r="AM1198" t="s">
        <v>102</v>
      </c>
      <c r="AN1198">
        <v>0</v>
      </c>
      <c r="AO1198" t="s">
        <v>102</v>
      </c>
      <c r="AP1198">
        <v>0</v>
      </c>
      <c r="AQ1198">
        <v>879</v>
      </c>
      <c r="AR1198">
        <v>879</v>
      </c>
      <c r="AS1198" t="s">
        <v>103</v>
      </c>
      <c r="AT1198" t="s">
        <v>104</v>
      </c>
      <c r="AU1198" t="s">
        <v>105</v>
      </c>
      <c r="AV1198" t="s">
        <v>106</v>
      </c>
      <c r="AW1198">
        <v>879</v>
      </c>
      <c r="AX1198">
        <v>984</v>
      </c>
      <c r="AY1198">
        <v>0</v>
      </c>
      <c r="AZ1198">
        <v>1863</v>
      </c>
      <c r="BA1198">
        <v>0</v>
      </c>
      <c r="BB1198">
        <v>0</v>
      </c>
      <c r="BC1198">
        <v>2</v>
      </c>
      <c r="BD1198">
        <v>1</v>
      </c>
      <c r="BE1198">
        <v>4</v>
      </c>
      <c r="BF1198">
        <v>1</v>
      </c>
      <c r="BG1198" t="s">
        <v>97</v>
      </c>
      <c r="BH1198" s="1">
        <v>9</v>
      </c>
      <c r="BI1198" t="s">
        <v>107</v>
      </c>
      <c r="BJ1198" s="2">
        <v>1</v>
      </c>
      <c r="BK1198" s="1">
        <f t="shared" si="75"/>
        <v>1</v>
      </c>
      <c r="BL1198" t="s">
        <v>97</v>
      </c>
      <c r="BM1198" t="s">
        <v>156</v>
      </c>
      <c r="BN1198">
        <v>2006</v>
      </c>
      <c r="BO1198" t="s">
        <v>157</v>
      </c>
      <c r="BP1198">
        <v>3</v>
      </c>
      <c r="BQ1198">
        <v>660</v>
      </c>
      <c r="BR1198" t="s">
        <v>98</v>
      </c>
      <c r="BS1198" t="s">
        <v>98</v>
      </c>
      <c r="BT1198" t="s">
        <v>105</v>
      </c>
      <c r="BU1198">
        <v>100</v>
      </c>
      <c r="BV1198">
        <v>17</v>
      </c>
      <c r="BW1198">
        <v>0</v>
      </c>
      <c r="BX1198">
        <v>0</v>
      </c>
      <c r="BY1198">
        <v>0</v>
      </c>
      <c r="BZ1198">
        <v>0</v>
      </c>
      <c r="CA1198" t="s">
        <v>83</v>
      </c>
      <c r="CB1198" t="s">
        <v>83</v>
      </c>
      <c r="CC1198" t="s">
        <v>83</v>
      </c>
      <c r="CD1198">
        <v>0</v>
      </c>
      <c r="CE1198">
        <v>11</v>
      </c>
      <c r="CF1198">
        <v>2006</v>
      </c>
      <c r="CG1198" t="s">
        <v>158</v>
      </c>
      <c r="CH1198" t="s">
        <v>159</v>
      </c>
      <c r="CI1198" s="3">
        <v>219210</v>
      </c>
    </row>
    <row r="1199" spans="1:87" x14ac:dyDescent="0.3">
      <c r="A1199" s="1">
        <v>1198</v>
      </c>
      <c r="B1199">
        <v>75</v>
      </c>
      <c r="C1199" t="s">
        <v>142</v>
      </c>
      <c r="D1199">
        <v>65</v>
      </c>
      <c r="E1199" s="1">
        <v>8850</v>
      </c>
      <c r="F1199" s="2" t="s">
        <v>82</v>
      </c>
      <c r="G1199" s="1">
        <f t="shared" si="72"/>
        <v>1</v>
      </c>
      <c r="H1199" t="s">
        <v>83</v>
      </c>
      <c r="I1199" t="s">
        <v>120</v>
      </c>
      <c r="J1199" t="s">
        <v>175</v>
      </c>
      <c r="K1199" t="s">
        <v>86</v>
      </c>
      <c r="L1199" t="s">
        <v>122</v>
      </c>
      <c r="M1199" t="s">
        <v>88</v>
      </c>
      <c r="N1199" t="s">
        <v>143</v>
      </c>
      <c r="O1199" t="s">
        <v>90</v>
      </c>
      <c r="P1199" t="s">
        <v>90</v>
      </c>
      <c r="Q1199" t="s">
        <v>91</v>
      </c>
      <c r="R1199" t="s">
        <v>201</v>
      </c>
      <c r="S1199">
        <v>7</v>
      </c>
      <c r="T1199">
        <v>6</v>
      </c>
      <c r="U1199" s="2">
        <v>1916</v>
      </c>
      <c r="V1199" s="2">
        <v>1950</v>
      </c>
      <c r="W1199" s="1">
        <f t="shared" si="73"/>
        <v>106</v>
      </c>
      <c r="X1199" s="1">
        <f t="shared" si="74"/>
        <v>72</v>
      </c>
      <c r="Y1199" t="s">
        <v>93</v>
      </c>
      <c r="Z1199" t="s">
        <v>94</v>
      </c>
      <c r="AA1199" t="s">
        <v>116</v>
      </c>
      <c r="AB1199" t="s">
        <v>116</v>
      </c>
      <c r="AC1199" t="s">
        <v>117</v>
      </c>
      <c r="AE1199">
        <v>0</v>
      </c>
      <c r="AF1199" t="s">
        <v>98</v>
      </c>
      <c r="AG1199" t="s">
        <v>98</v>
      </c>
      <c r="AH1199" t="s">
        <v>126</v>
      </c>
      <c r="AI1199" s="1">
        <f>VLOOKUP('Housing Data Set'!AH1199, 'Look-Up Tab'!$B$3:$C$8,2,FALSE)</f>
        <v>1</v>
      </c>
      <c r="AJ1199" t="s">
        <v>98</v>
      </c>
      <c r="AK1199" t="s">
        <v>98</v>
      </c>
      <c r="AL1199" t="s">
        <v>100</v>
      </c>
      <c r="AM1199" t="s">
        <v>102</v>
      </c>
      <c r="AN1199">
        <v>0</v>
      </c>
      <c r="AO1199" t="s">
        <v>102</v>
      </c>
      <c r="AP1199">
        <v>0</v>
      </c>
      <c r="AQ1199">
        <v>815</v>
      </c>
      <c r="AR1199">
        <v>815</v>
      </c>
      <c r="AS1199" t="s">
        <v>103</v>
      </c>
      <c r="AT1199" t="s">
        <v>104</v>
      </c>
      <c r="AU1199" t="s">
        <v>105</v>
      </c>
      <c r="AV1199" t="s">
        <v>106</v>
      </c>
      <c r="AW1199">
        <v>815</v>
      </c>
      <c r="AX1199">
        <v>875</v>
      </c>
      <c r="AY1199">
        <v>0</v>
      </c>
      <c r="AZ1199">
        <v>1690</v>
      </c>
      <c r="BA1199">
        <v>0</v>
      </c>
      <c r="BB1199">
        <v>0</v>
      </c>
      <c r="BC1199">
        <v>1</v>
      </c>
      <c r="BD1199">
        <v>0</v>
      </c>
      <c r="BE1199">
        <v>3</v>
      </c>
      <c r="BF1199">
        <v>1</v>
      </c>
      <c r="BG1199" t="s">
        <v>98</v>
      </c>
      <c r="BH1199" s="1">
        <v>7</v>
      </c>
      <c r="BI1199" t="s">
        <v>107</v>
      </c>
      <c r="BJ1199" s="2">
        <v>1</v>
      </c>
      <c r="BK1199" s="1">
        <f t="shared" si="75"/>
        <v>1</v>
      </c>
      <c r="BL1199" t="s">
        <v>97</v>
      </c>
      <c r="BM1199" t="s">
        <v>127</v>
      </c>
      <c r="BN1199">
        <v>1916</v>
      </c>
      <c r="BO1199" t="s">
        <v>102</v>
      </c>
      <c r="BP1199">
        <v>1</v>
      </c>
      <c r="BQ1199">
        <v>225</v>
      </c>
      <c r="BR1199" t="s">
        <v>98</v>
      </c>
      <c r="BS1199" t="s">
        <v>98</v>
      </c>
      <c r="BT1199" t="s">
        <v>105</v>
      </c>
      <c r="BU1199">
        <v>0</v>
      </c>
      <c r="BV1199">
        <v>0</v>
      </c>
      <c r="BW1199">
        <v>330</v>
      </c>
      <c r="BX1199">
        <v>0</v>
      </c>
      <c r="BY1199">
        <v>0</v>
      </c>
      <c r="BZ1199">
        <v>0</v>
      </c>
      <c r="CA1199" t="s">
        <v>83</v>
      </c>
      <c r="CB1199" t="s">
        <v>83</v>
      </c>
      <c r="CC1199" t="s">
        <v>83</v>
      </c>
      <c r="CD1199">
        <v>0</v>
      </c>
      <c r="CE1199">
        <v>7</v>
      </c>
      <c r="CF1199">
        <v>2006</v>
      </c>
      <c r="CG1199" t="s">
        <v>235</v>
      </c>
      <c r="CH1199" t="s">
        <v>111</v>
      </c>
      <c r="CI1199" s="3">
        <v>144000</v>
      </c>
    </row>
    <row r="1200" spans="1:87" x14ac:dyDescent="0.3">
      <c r="A1200" s="1">
        <v>1199</v>
      </c>
      <c r="B1200">
        <v>20</v>
      </c>
      <c r="C1200" t="s">
        <v>81</v>
      </c>
      <c r="D1200">
        <v>70</v>
      </c>
      <c r="E1200" s="1">
        <v>9100</v>
      </c>
      <c r="F1200" s="2" t="s">
        <v>82</v>
      </c>
      <c r="G1200" s="1">
        <f t="shared" si="72"/>
        <v>1</v>
      </c>
      <c r="H1200" t="s">
        <v>83</v>
      </c>
      <c r="I1200" t="s">
        <v>84</v>
      </c>
      <c r="J1200" t="s">
        <v>85</v>
      </c>
      <c r="K1200" t="s">
        <v>86</v>
      </c>
      <c r="L1200" t="s">
        <v>87</v>
      </c>
      <c r="M1200" t="s">
        <v>88</v>
      </c>
      <c r="N1200" t="s">
        <v>89</v>
      </c>
      <c r="O1200" t="s">
        <v>90</v>
      </c>
      <c r="P1200" t="s">
        <v>90</v>
      </c>
      <c r="Q1200" t="s">
        <v>91</v>
      </c>
      <c r="R1200" t="s">
        <v>115</v>
      </c>
      <c r="S1200">
        <v>7</v>
      </c>
      <c r="T1200">
        <v>5</v>
      </c>
      <c r="U1200" s="2">
        <v>2001</v>
      </c>
      <c r="V1200" s="2">
        <v>2001</v>
      </c>
      <c r="W1200" s="1">
        <f t="shared" si="73"/>
        <v>21</v>
      </c>
      <c r="X1200" s="1">
        <f t="shared" si="74"/>
        <v>21</v>
      </c>
      <c r="Y1200" t="s">
        <v>93</v>
      </c>
      <c r="Z1200" t="s">
        <v>94</v>
      </c>
      <c r="AA1200" t="s">
        <v>95</v>
      </c>
      <c r="AB1200" t="s">
        <v>95</v>
      </c>
      <c r="AC1200" t="s">
        <v>117</v>
      </c>
      <c r="AE1200">
        <v>0</v>
      </c>
      <c r="AF1200" t="s">
        <v>97</v>
      </c>
      <c r="AG1200" t="s">
        <v>98</v>
      </c>
      <c r="AH1200" t="s">
        <v>99</v>
      </c>
      <c r="AI1200" s="1">
        <f>VLOOKUP('Housing Data Set'!AH1200, 'Look-Up Tab'!$B$3:$C$8,2,FALSE)</f>
        <v>3</v>
      </c>
      <c r="AJ1200" t="s">
        <v>97</v>
      </c>
      <c r="AK1200" t="s">
        <v>98</v>
      </c>
      <c r="AL1200" t="s">
        <v>100</v>
      </c>
      <c r="AM1200" t="s">
        <v>102</v>
      </c>
      <c r="AN1200">
        <v>0</v>
      </c>
      <c r="AO1200" t="s">
        <v>102</v>
      </c>
      <c r="AP1200">
        <v>0</v>
      </c>
      <c r="AQ1200">
        <v>1212</v>
      </c>
      <c r="AR1200">
        <v>1212</v>
      </c>
      <c r="AS1200" t="s">
        <v>103</v>
      </c>
      <c r="AT1200" t="s">
        <v>104</v>
      </c>
      <c r="AU1200" t="s">
        <v>105</v>
      </c>
      <c r="AV1200" t="s">
        <v>106</v>
      </c>
      <c r="AW1200">
        <v>1212</v>
      </c>
      <c r="AX1200">
        <v>0</v>
      </c>
      <c r="AY1200">
        <v>0</v>
      </c>
      <c r="AZ1200">
        <v>1212</v>
      </c>
      <c r="BA1200">
        <v>0</v>
      </c>
      <c r="BB1200">
        <v>0</v>
      </c>
      <c r="BC1200">
        <v>2</v>
      </c>
      <c r="BD1200">
        <v>0</v>
      </c>
      <c r="BE1200">
        <v>3</v>
      </c>
      <c r="BF1200">
        <v>1</v>
      </c>
      <c r="BG1200" t="s">
        <v>97</v>
      </c>
      <c r="BH1200" s="1">
        <v>6</v>
      </c>
      <c r="BI1200" t="s">
        <v>107</v>
      </c>
      <c r="BJ1200" s="2">
        <v>0</v>
      </c>
      <c r="BK1200" s="1">
        <f t="shared" si="75"/>
        <v>0</v>
      </c>
      <c r="BL1200" t="s">
        <v>83</v>
      </c>
      <c r="BM1200" t="s">
        <v>108</v>
      </c>
      <c r="BN1200">
        <v>2001</v>
      </c>
      <c r="BO1200" t="s">
        <v>109</v>
      </c>
      <c r="BP1200">
        <v>2</v>
      </c>
      <c r="BQ1200">
        <v>573</v>
      </c>
      <c r="BR1200" t="s">
        <v>98</v>
      </c>
      <c r="BS1200" t="s">
        <v>98</v>
      </c>
      <c r="BT1200" t="s">
        <v>105</v>
      </c>
      <c r="BU1200">
        <v>356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 t="s">
        <v>83</v>
      </c>
      <c r="CB1200" t="s">
        <v>83</v>
      </c>
      <c r="CC1200" t="s">
        <v>83</v>
      </c>
      <c r="CD1200">
        <v>0</v>
      </c>
      <c r="CE1200">
        <v>6</v>
      </c>
      <c r="CF1200">
        <v>2009</v>
      </c>
      <c r="CG1200" t="s">
        <v>110</v>
      </c>
      <c r="CH1200" t="s">
        <v>111</v>
      </c>
      <c r="CI1200" s="3">
        <v>178000</v>
      </c>
    </row>
    <row r="1201" spans="1:87" x14ac:dyDescent="0.3">
      <c r="A1201" s="1">
        <v>1200</v>
      </c>
      <c r="B1201">
        <v>20</v>
      </c>
      <c r="C1201" t="s">
        <v>81</v>
      </c>
      <c r="D1201">
        <v>75</v>
      </c>
      <c r="E1201" s="1">
        <v>11235</v>
      </c>
      <c r="F1201" s="2" t="s">
        <v>82</v>
      </c>
      <c r="G1201" s="1">
        <f t="shared" si="72"/>
        <v>1</v>
      </c>
      <c r="H1201" t="s">
        <v>83</v>
      </c>
      <c r="I1201" t="s">
        <v>84</v>
      </c>
      <c r="J1201" t="s">
        <v>85</v>
      </c>
      <c r="K1201" t="s">
        <v>86</v>
      </c>
      <c r="L1201" t="s">
        <v>87</v>
      </c>
      <c r="M1201" t="s">
        <v>88</v>
      </c>
      <c r="N1201" t="s">
        <v>151</v>
      </c>
      <c r="O1201" t="s">
        <v>90</v>
      </c>
      <c r="P1201" t="s">
        <v>90</v>
      </c>
      <c r="Q1201" t="s">
        <v>91</v>
      </c>
      <c r="R1201" t="s">
        <v>115</v>
      </c>
      <c r="S1201">
        <v>4</v>
      </c>
      <c r="T1201">
        <v>5</v>
      </c>
      <c r="U1201" s="2">
        <v>1963</v>
      </c>
      <c r="V1201" s="2">
        <v>1979</v>
      </c>
      <c r="W1201" s="1">
        <f t="shared" si="73"/>
        <v>59</v>
      </c>
      <c r="X1201" s="1">
        <f t="shared" si="74"/>
        <v>43</v>
      </c>
      <c r="Y1201" t="s">
        <v>93</v>
      </c>
      <c r="Z1201" t="s">
        <v>94</v>
      </c>
      <c r="AA1201" t="s">
        <v>140</v>
      </c>
      <c r="AB1201" t="s">
        <v>140</v>
      </c>
      <c r="AC1201" t="s">
        <v>96</v>
      </c>
      <c r="AE1201">
        <v>51</v>
      </c>
      <c r="AF1201" t="s">
        <v>98</v>
      </c>
      <c r="AG1201" t="s">
        <v>98</v>
      </c>
      <c r="AH1201" t="s">
        <v>118</v>
      </c>
      <c r="AI1201" s="1">
        <f>VLOOKUP('Housing Data Set'!AH1201, 'Look-Up Tab'!$B$3:$C$8,2,FALSE)</f>
        <v>2</v>
      </c>
      <c r="AJ1201" t="s">
        <v>98</v>
      </c>
      <c r="AK1201" t="s">
        <v>98</v>
      </c>
      <c r="AL1201" t="s">
        <v>100</v>
      </c>
      <c r="AM1201" t="s">
        <v>153</v>
      </c>
      <c r="AN1201">
        <v>547</v>
      </c>
      <c r="AO1201" t="s">
        <v>102</v>
      </c>
      <c r="AP1201">
        <v>0</v>
      </c>
      <c r="AQ1201">
        <v>504</v>
      </c>
      <c r="AR1201">
        <v>1051</v>
      </c>
      <c r="AS1201" t="s">
        <v>103</v>
      </c>
      <c r="AT1201" t="s">
        <v>97</v>
      </c>
      <c r="AU1201" t="s">
        <v>105</v>
      </c>
      <c r="AV1201" t="s">
        <v>106</v>
      </c>
      <c r="AW1201">
        <v>1382</v>
      </c>
      <c r="AX1201">
        <v>0</v>
      </c>
      <c r="AY1201">
        <v>0</v>
      </c>
      <c r="AZ1201">
        <v>1382</v>
      </c>
      <c r="BA1201">
        <v>0</v>
      </c>
      <c r="BB1201">
        <v>0</v>
      </c>
      <c r="BC1201">
        <v>1</v>
      </c>
      <c r="BD1201">
        <v>1</v>
      </c>
      <c r="BE1201">
        <v>3</v>
      </c>
      <c r="BF1201">
        <v>1</v>
      </c>
      <c r="BG1201" t="s">
        <v>98</v>
      </c>
      <c r="BH1201" s="1">
        <v>6</v>
      </c>
      <c r="BI1201" t="s">
        <v>107</v>
      </c>
      <c r="BJ1201" s="2">
        <v>1</v>
      </c>
      <c r="BK1201" s="1">
        <f t="shared" si="75"/>
        <v>1</v>
      </c>
      <c r="BL1201" t="s">
        <v>212</v>
      </c>
      <c r="BM1201" t="s">
        <v>108</v>
      </c>
      <c r="BN1201">
        <v>1974</v>
      </c>
      <c r="BO1201" t="s">
        <v>102</v>
      </c>
      <c r="BP1201">
        <v>2</v>
      </c>
      <c r="BQ1201">
        <v>459</v>
      </c>
      <c r="BR1201" t="s">
        <v>98</v>
      </c>
      <c r="BS1201" t="s">
        <v>98</v>
      </c>
      <c r="BT1201" t="s">
        <v>105</v>
      </c>
      <c r="BU1201">
        <v>0</v>
      </c>
      <c r="BV1201">
        <v>82</v>
      </c>
      <c r="BW1201">
        <v>0</v>
      </c>
      <c r="BX1201">
        <v>0</v>
      </c>
      <c r="BY1201">
        <v>0</v>
      </c>
      <c r="BZ1201">
        <v>0</v>
      </c>
      <c r="CA1201" t="s">
        <v>83</v>
      </c>
      <c r="CB1201" t="s">
        <v>83</v>
      </c>
      <c r="CC1201" t="s">
        <v>83</v>
      </c>
      <c r="CD1201">
        <v>0</v>
      </c>
      <c r="CE1201">
        <v>10</v>
      </c>
      <c r="CF1201">
        <v>2006</v>
      </c>
      <c r="CG1201" t="s">
        <v>110</v>
      </c>
      <c r="CH1201" t="s">
        <v>111</v>
      </c>
      <c r="CI1201" s="3">
        <v>148000</v>
      </c>
    </row>
    <row r="1202" spans="1:87" x14ac:dyDescent="0.3">
      <c r="A1202" s="1">
        <v>1201</v>
      </c>
      <c r="B1202">
        <v>20</v>
      </c>
      <c r="C1202" t="s">
        <v>81</v>
      </c>
      <c r="D1202">
        <v>71</v>
      </c>
      <c r="E1202" s="1">
        <v>9353</v>
      </c>
      <c r="F1202" s="2" t="s">
        <v>82</v>
      </c>
      <c r="G1202" s="1">
        <f t="shared" si="72"/>
        <v>1</v>
      </c>
      <c r="H1202" t="s">
        <v>83</v>
      </c>
      <c r="I1202" t="s">
        <v>84</v>
      </c>
      <c r="J1202" t="s">
        <v>85</v>
      </c>
      <c r="K1202" t="s">
        <v>86</v>
      </c>
      <c r="L1202" t="s">
        <v>87</v>
      </c>
      <c r="M1202" t="s">
        <v>88</v>
      </c>
      <c r="N1202" t="s">
        <v>162</v>
      </c>
      <c r="O1202" t="s">
        <v>90</v>
      </c>
      <c r="P1202" t="s">
        <v>90</v>
      </c>
      <c r="Q1202" t="s">
        <v>91</v>
      </c>
      <c r="R1202" t="s">
        <v>115</v>
      </c>
      <c r="S1202">
        <v>4</v>
      </c>
      <c r="T1202">
        <v>5</v>
      </c>
      <c r="U1202" s="2">
        <v>1970</v>
      </c>
      <c r="V1202" s="2">
        <v>1970</v>
      </c>
      <c r="W1202" s="1">
        <f t="shared" si="73"/>
        <v>52</v>
      </c>
      <c r="X1202" s="1">
        <f t="shared" si="74"/>
        <v>52</v>
      </c>
      <c r="Y1202" t="s">
        <v>93</v>
      </c>
      <c r="Z1202" t="s">
        <v>94</v>
      </c>
      <c r="AA1202" t="s">
        <v>116</v>
      </c>
      <c r="AB1202" t="s">
        <v>116</v>
      </c>
      <c r="AC1202" t="s">
        <v>117</v>
      </c>
      <c r="AE1202">
        <v>0</v>
      </c>
      <c r="AF1202" t="s">
        <v>98</v>
      </c>
      <c r="AG1202" t="s">
        <v>98</v>
      </c>
      <c r="AH1202" t="s">
        <v>118</v>
      </c>
      <c r="AI1202" s="1">
        <f>VLOOKUP('Housing Data Set'!AH1202, 'Look-Up Tab'!$B$3:$C$8,2,FALSE)</f>
        <v>2</v>
      </c>
      <c r="AJ1202" t="s">
        <v>98</v>
      </c>
      <c r="AK1202" t="s">
        <v>98</v>
      </c>
      <c r="AL1202" t="s">
        <v>100</v>
      </c>
      <c r="AM1202" t="s">
        <v>102</v>
      </c>
      <c r="AN1202">
        <v>0</v>
      </c>
      <c r="AO1202" t="s">
        <v>102</v>
      </c>
      <c r="AP1202">
        <v>0</v>
      </c>
      <c r="AQ1202">
        <v>864</v>
      </c>
      <c r="AR1202">
        <v>864</v>
      </c>
      <c r="AS1202" t="s">
        <v>103</v>
      </c>
      <c r="AT1202" t="s">
        <v>97</v>
      </c>
      <c r="AU1202" t="s">
        <v>105</v>
      </c>
      <c r="AV1202" t="s">
        <v>106</v>
      </c>
      <c r="AW1202">
        <v>864</v>
      </c>
      <c r="AX1202">
        <v>0</v>
      </c>
      <c r="AY1202">
        <v>0</v>
      </c>
      <c r="AZ1202">
        <v>864</v>
      </c>
      <c r="BA1202">
        <v>0</v>
      </c>
      <c r="BB1202">
        <v>0</v>
      </c>
      <c r="BC1202">
        <v>1</v>
      </c>
      <c r="BD1202">
        <v>0</v>
      </c>
      <c r="BE1202">
        <v>3</v>
      </c>
      <c r="BF1202">
        <v>1</v>
      </c>
      <c r="BG1202" t="s">
        <v>98</v>
      </c>
      <c r="BH1202" s="1">
        <v>5</v>
      </c>
      <c r="BI1202" t="s">
        <v>107</v>
      </c>
      <c r="BJ1202" s="2">
        <v>0</v>
      </c>
      <c r="BK1202" s="1">
        <f t="shared" si="75"/>
        <v>0</v>
      </c>
      <c r="BL1202" t="s">
        <v>83</v>
      </c>
      <c r="BM1202" t="s">
        <v>108</v>
      </c>
      <c r="BN1202">
        <v>1972</v>
      </c>
      <c r="BO1202" t="s">
        <v>102</v>
      </c>
      <c r="BP1202">
        <v>1</v>
      </c>
      <c r="BQ1202">
        <v>280</v>
      </c>
      <c r="BR1202" t="s">
        <v>98</v>
      </c>
      <c r="BS1202" t="s">
        <v>98</v>
      </c>
      <c r="BT1202" t="s">
        <v>105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 t="s">
        <v>83</v>
      </c>
      <c r="CB1202" t="s">
        <v>83</v>
      </c>
      <c r="CC1202" t="s">
        <v>135</v>
      </c>
      <c r="CD1202">
        <v>0</v>
      </c>
      <c r="CE1202">
        <v>7</v>
      </c>
      <c r="CF1202">
        <v>2006</v>
      </c>
      <c r="CG1202" t="s">
        <v>249</v>
      </c>
      <c r="CH1202" t="s">
        <v>128</v>
      </c>
      <c r="CI1202" s="3">
        <v>116050</v>
      </c>
    </row>
    <row r="1203" spans="1:87" x14ac:dyDescent="0.3">
      <c r="A1203" s="1">
        <v>1202</v>
      </c>
      <c r="B1203">
        <v>60</v>
      </c>
      <c r="C1203" t="s">
        <v>81</v>
      </c>
      <c r="D1203">
        <v>80</v>
      </c>
      <c r="E1203" s="1">
        <v>10400</v>
      </c>
      <c r="F1203" s="2" t="s">
        <v>82</v>
      </c>
      <c r="G1203" s="1">
        <f t="shared" si="72"/>
        <v>1</v>
      </c>
      <c r="H1203" t="s">
        <v>83</v>
      </c>
      <c r="I1203" t="s">
        <v>84</v>
      </c>
      <c r="J1203" t="s">
        <v>85</v>
      </c>
      <c r="K1203" t="s">
        <v>86</v>
      </c>
      <c r="L1203" t="s">
        <v>122</v>
      </c>
      <c r="M1203" t="s">
        <v>88</v>
      </c>
      <c r="N1203" t="s">
        <v>89</v>
      </c>
      <c r="O1203" t="s">
        <v>90</v>
      </c>
      <c r="P1203" t="s">
        <v>90</v>
      </c>
      <c r="Q1203" t="s">
        <v>91</v>
      </c>
      <c r="R1203" t="s">
        <v>92</v>
      </c>
      <c r="S1203">
        <v>7</v>
      </c>
      <c r="T1203">
        <v>5</v>
      </c>
      <c r="U1203" s="2">
        <v>1998</v>
      </c>
      <c r="V1203" s="2">
        <v>1998</v>
      </c>
      <c r="W1203" s="1">
        <f t="shared" si="73"/>
        <v>24</v>
      </c>
      <c r="X1203" s="1">
        <f t="shared" si="74"/>
        <v>24</v>
      </c>
      <c r="Y1203" t="s">
        <v>93</v>
      </c>
      <c r="Z1203" t="s">
        <v>94</v>
      </c>
      <c r="AA1203" t="s">
        <v>95</v>
      </c>
      <c r="AB1203" t="s">
        <v>95</v>
      </c>
      <c r="AC1203" t="s">
        <v>117</v>
      </c>
      <c r="AE1203">
        <v>0</v>
      </c>
      <c r="AF1203" t="s">
        <v>98</v>
      </c>
      <c r="AG1203" t="s">
        <v>98</v>
      </c>
      <c r="AH1203" t="s">
        <v>99</v>
      </c>
      <c r="AI1203" s="1">
        <f>VLOOKUP('Housing Data Set'!AH1203, 'Look-Up Tab'!$B$3:$C$8,2,FALSE)</f>
        <v>3</v>
      </c>
      <c r="AJ1203" t="s">
        <v>97</v>
      </c>
      <c r="AK1203" t="s">
        <v>98</v>
      </c>
      <c r="AL1203" t="s">
        <v>130</v>
      </c>
      <c r="AM1203" t="s">
        <v>102</v>
      </c>
      <c r="AN1203">
        <v>0</v>
      </c>
      <c r="AO1203" t="s">
        <v>102</v>
      </c>
      <c r="AP1203">
        <v>0</v>
      </c>
      <c r="AQ1203">
        <v>866</v>
      </c>
      <c r="AR1203">
        <v>866</v>
      </c>
      <c r="AS1203" t="s">
        <v>103</v>
      </c>
      <c r="AT1203" t="s">
        <v>104</v>
      </c>
      <c r="AU1203" t="s">
        <v>105</v>
      </c>
      <c r="AV1203" t="s">
        <v>106</v>
      </c>
      <c r="AW1203">
        <v>866</v>
      </c>
      <c r="AX1203">
        <v>913</v>
      </c>
      <c r="AY1203">
        <v>0</v>
      </c>
      <c r="AZ1203">
        <v>1779</v>
      </c>
      <c r="BA1203">
        <v>0</v>
      </c>
      <c r="BB1203">
        <v>0</v>
      </c>
      <c r="BC1203">
        <v>2</v>
      </c>
      <c r="BD1203">
        <v>1</v>
      </c>
      <c r="BE1203">
        <v>3</v>
      </c>
      <c r="BF1203">
        <v>1</v>
      </c>
      <c r="BG1203" t="s">
        <v>97</v>
      </c>
      <c r="BH1203" s="1">
        <v>6</v>
      </c>
      <c r="BI1203" t="s">
        <v>107</v>
      </c>
      <c r="BJ1203" s="2">
        <v>0</v>
      </c>
      <c r="BK1203" s="1">
        <f t="shared" si="75"/>
        <v>0</v>
      </c>
      <c r="BL1203" t="s">
        <v>83</v>
      </c>
      <c r="BM1203" t="s">
        <v>108</v>
      </c>
      <c r="BN1203">
        <v>1998</v>
      </c>
      <c r="BO1203" t="s">
        <v>109</v>
      </c>
      <c r="BP1203">
        <v>2</v>
      </c>
      <c r="BQ1203">
        <v>546</v>
      </c>
      <c r="BR1203" t="s">
        <v>98</v>
      </c>
      <c r="BS1203" t="s">
        <v>98</v>
      </c>
      <c r="BT1203" t="s">
        <v>105</v>
      </c>
      <c r="BU1203">
        <v>198</v>
      </c>
      <c r="BV1203">
        <v>36</v>
      </c>
      <c r="BW1203">
        <v>0</v>
      </c>
      <c r="BX1203">
        <v>0</v>
      </c>
      <c r="BY1203">
        <v>0</v>
      </c>
      <c r="BZ1203">
        <v>0</v>
      </c>
      <c r="CA1203" t="s">
        <v>83</v>
      </c>
      <c r="CB1203" t="s">
        <v>83</v>
      </c>
      <c r="CC1203" t="s">
        <v>83</v>
      </c>
      <c r="CD1203">
        <v>0</v>
      </c>
      <c r="CE1203">
        <v>3</v>
      </c>
      <c r="CF1203">
        <v>2009</v>
      </c>
      <c r="CG1203" t="s">
        <v>110</v>
      </c>
      <c r="CH1203" t="s">
        <v>111</v>
      </c>
      <c r="CI1203" s="3">
        <v>197900</v>
      </c>
    </row>
    <row r="1204" spans="1:87" x14ac:dyDescent="0.3">
      <c r="A1204" s="1">
        <v>1203</v>
      </c>
      <c r="B1204">
        <v>50</v>
      </c>
      <c r="C1204" t="s">
        <v>142</v>
      </c>
      <c r="D1204">
        <v>50</v>
      </c>
      <c r="E1204" s="1">
        <v>6000</v>
      </c>
      <c r="F1204" s="2" t="s">
        <v>82</v>
      </c>
      <c r="G1204" s="1">
        <f t="shared" si="72"/>
        <v>1</v>
      </c>
      <c r="H1204" t="s">
        <v>83</v>
      </c>
      <c r="I1204" t="s">
        <v>84</v>
      </c>
      <c r="J1204" t="s">
        <v>85</v>
      </c>
      <c r="K1204" t="s">
        <v>86</v>
      </c>
      <c r="L1204" t="s">
        <v>122</v>
      </c>
      <c r="M1204" t="s">
        <v>88</v>
      </c>
      <c r="N1204" t="s">
        <v>148</v>
      </c>
      <c r="O1204" t="s">
        <v>90</v>
      </c>
      <c r="P1204" t="s">
        <v>90</v>
      </c>
      <c r="Q1204" t="s">
        <v>91</v>
      </c>
      <c r="R1204" t="s">
        <v>132</v>
      </c>
      <c r="S1204">
        <v>5</v>
      </c>
      <c r="T1204">
        <v>8</v>
      </c>
      <c r="U1204" s="2">
        <v>1925</v>
      </c>
      <c r="V1204" s="2">
        <v>1997</v>
      </c>
      <c r="W1204" s="1">
        <f t="shared" si="73"/>
        <v>97</v>
      </c>
      <c r="X1204" s="1">
        <f t="shared" si="74"/>
        <v>25</v>
      </c>
      <c r="Y1204" t="s">
        <v>93</v>
      </c>
      <c r="Z1204" t="s">
        <v>94</v>
      </c>
      <c r="AA1204" t="s">
        <v>124</v>
      </c>
      <c r="AB1204" t="s">
        <v>124</v>
      </c>
      <c r="AC1204" t="s">
        <v>117</v>
      </c>
      <c r="AE1204">
        <v>0</v>
      </c>
      <c r="AF1204" t="s">
        <v>98</v>
      </c>
      <c r="AG1204" t="s">
        <v>98</v>
      </c>
      <c r="AH1204" t="s">
        <v>126</v>
      </c>
      <c r="AI1204" s="1">
        <f>VLOOKUP('Housing Data Set'!AH1204, 'Look-Up Tab'!$B$3:$C$8,2,FALSE)</f>
        <v>1</v>
      </c>
      <c r="AJ1204" t="s">
        <v>98</v>
      </c>
      <c r="AK1204" t="s">
        <v>98</v>
      </c>
      <c r="AL1204" t="s">
        <v>100</v>
      </c>
      <c r="AM1204" t="s">
        <v>102</v>
      </c>
      <c r="AN1204">
        <v>0</v>
      </c>
      <c r="AO1204" t="s">
        <v>102</v>
      </c>
      <c r="AP1204">
        <v>0</v>
      </c>
      <c r="AQ1204">
        <v>884</v>
      </c>
      <c r="AR1204">
        <v>884</v>
      </c>
      <c r="AS1204" t="s">
        <v>103</v>
      </c>
      <c r="AT1204" t="s">
        <v>104</v>
      </c>
      <c r="AU1204" t="s">
        <v>105</v>
      </c>
      <c r="AV1204" t="s">
        <v>106</v>
      </c>
      <c r="AW1204">
        <v>884</v>
      </c>
      <c r="AX1204">
        <v>464</v>
      </c>
      <c r="AY1204">
        <v>0</v>
      </c>
      <c r="AZ1204">
        <v>1348</v>
      </c>
      <c r="BA1204">
        <v>1</v>
      </c>
      <c r="BB1204">
        <v>0</v>
      </c>
      <c r="BC1204">
        <v>1</v>
      </c>
      <c r="BD1204">
        <v>0</v>
      </c>
      <c r="BE1204">
        <v>3</v>
      </c>
      <c r="BF1204">
        <v>1</v>
      </c>
      <c r="BG1204" t="s">
        <v>98</v>
      </c>
      <c r="BH1204" s="1">
        <v>5</v>
      </c>
      <c r="BI1204" t="s">
        <v>107</v>
      </c>
      <c r="BJ1204" s="2">
        <v>1</v>
      </c>
      <c r="BK1204" s="1">
        <f t="shared" si="75"/>
        <v>1</v>
      </c>
      <c r="BL1204" t="s">
        <v>147</v>
      </c>
      <c r="BM1204" t="s">
        <v>127</v>
      </c>
      <c r="BN1204">
        <v>1960</v>
      </c>
      <c r="BO1204" t="s">
        <v>102</v>
      </c>
      <c r="BP1204">
        <v>1</v>
      </c>
      <c r="BQ1204">
        <v>216</v>
      </c>
      <c r="BR1204" t="s">
        <v>98</v>
      </c>
      <c r="BS1204" t="s">
        <v>98</v>
      </c>
      <c r="BT1204" t="s">
        <v>177</v>
      </c>
      <c r="BU1204">
        <v>0</v>
      </c>
      <c r="BV1204">
        <v>0</v>
      </c>
      <c r="BW1204">
        <v>208</v>
      </c>
      <c r="BX1204">
        <v>0</v>
      </c>
      <c r="BY1204">
        <v>0</v>
      </c>
      <c r="BZ1204">
        <v>0</v>
      </c>
      <c r="CA1204" t="s">
        <v>83</v>
      </c>
      <c r="CB1204" t="s">
        <v>83</v>
      </c>
      <c r="CC1204" t="s">
        <v>83</v>
      </c>
      <c r="CD1204">
        <v>0</v>
      </c>
      <c r="CE1204">
        <v>5</v>
      </c>
      <c r="CF1204">
        <v>2009</v>
      </c>
      <c r="CG1204" t="s">
        <v>110</v>
      </c>
      <c r="CH1204" t="s">
        <v>111</v>
      </c>
      <c r="CI1204" s="3">
        <v>117000</v>
      </c>
    </row>
    <row r="1205" spans="1:87" x14ac:dyDescent="0.3">
      <c r="A1205" s="1">
        <v>1204</v>
      </c>
      <c r="B1205">
        <v>20</v>
      </c>
      <c r="C1205" t="s">
        <v>81</v>
      </c>
      <c r="D1205">
        <v>75</v>
      </c>
      <c r="E1205" s="1">
        <v>9750</v>
      </c>
      <c r="F1205" s="2" t="s">
        <v>82</v>
      </c>
      <c r="G1205" s="1">
        <f t="shared" si="72"/>
        <v>1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88</v>
      </c>
      <c r="N1205" t="s">
        <v>89</v>
      </c>
      <c r="O1205" t="s">
        <v>90</v>
      </c>
      <c r="P1205" t="s">
        <v>90</v>
      </c>
      <c r="Q1205" t="s">
        <v>91</v>
      </c>
      <c r="R1205" t="s">
        <v>115</v>
      </c>
      <c r="S1205">
        <v>7</v>
      </c>
      <c r="T1205">
        <v>5</v>
      </c>
      <c r="U1205" s="2">
        <v>2000</v>
      </c>
      <c r="V1205" s="2">
        <v>2001</v>
      </c>
      <c r="W1205" s="1">
        <f t="shared" si="73"/>
        <v>22</v>
      </c>
      <c r="X1205" s="1">
        <f t="shared" si="74"/>
        <v>21</v>
      </c>
      <c r="Y1205" t="s">
        <v>93</v>
      </c>
      <c r="Z1205" t="s">
        <v>94</v>
      </c>
      <c r="AA1205" t="s">
        <v>95</v>
      </c>
      <c r="AB1205" t="s">
        <v>95</v>
      </c>
      <c r="AC1205" t="s">
        <v>96</v>
      </c>
      <c r="AE1205">
        <v>171</v>
      </c>
      <c r="AF1205" t="s">
        <v>97</v>
      </c>
      <c r="AG1205" t="s">
        <v>98</v>
      </c>
      <c r="AH1205" t="s">
        <v>99</v>
      </c>
      <c r="AI1205" s="1">
        <f>VLOOKUP('Housing Data Set'!AH1205, 'Look-Up Tab'!$B$3:$C$8,2,FALSE)</f>
        <v>3</v>
      </c>
      <c r="AJ1205" t="s">
        <v>97</v>
      </c>
      <c r="AK1205" t="s">
        <v>98</v>
      </c>
      <c r="AL1205" t="s">
        <v>100</v>
      </c>
      <c r="AM1205" t="s">
        <v>102</v>
      </c>
      <c r="AN1205">
        <v>0</v>
      </c>
      <c r="AO1205" t="s">
        <v>102</v>
      </c>
      <c r="AP1205">
        <v>0</v>
      </c>
      <c r="AQ1205">
        <v>1630</v>
      </c>
      <c r="AR1205">
        <v>1630</v>
      </c>
      <c r="AS1205" t="s">
        <v>103</v>
      </c>
      <c r="AT1205" t="s">
        <v>104</v>
      </c>
      <c r="AU1205" t="s">
        <v>105</v>
      </c>
      <c r="AV1205" t="s">
        <v>106</v>
      </c>
      <c r="AW1205">
        <v>1630</v>
      </c>
      <c r="AX1205">
        <v>0</v>
      </c>
      <c r="AY1205">
        <v>0</v>
      </c>
      <c r="AZ1205">
        <v>1630</v>
      </c>
      <c r="BA1205">
        <v>0</v>
      </c>
      <c r="BB1205">
        <v>0</v>
      </c>
      <c r="BC1205">
        <v>2</v>
      </c>
      <c r="BD1205">
        <v>0</v>
      </c>
      <c r="BE1205">
        <v>3</v>
      </c>
      <c r="BF1205">
        <v>1</v>
      </c>
      <c r="BG1205" t="s">
        <v>97</v>
      </c>
      <c r="BH1205" s="1">
        <v>6</v>
      </c>
      <c r="BI1205" t="s">
        <v>107</v>
      </c>
      <c r="BJ1205" s="2">
        <v>1</v>
      </c>
      <c r="BK1205" s="1">
        <f t="shared" si="75"/>
        <v>1</v>
      </c>
      <c r="BL1205" t="s">
        <v>98</v>
      </c>
      <c r="BM1205" t="s">
        <v>108</v>
      </c>
      <c r="BN1205">
        <v>2000</v>
      </c>
      <c r="BO1205" t="s">
        <v>102</v>
      </c>
      <c r="BP1205">
        <v>2</v>
      </c>
      <c r="BQ1205">
        <v>451</v>
      </c>
      <c r="BR1205" t="s">
        <v>98</v>
      </c>
      <c r="BS1205" t="s">
        <v>98</v>
      </c>
      <c r="BT1205" t="s">
        <v>105</v>
      </c>
      <c r="BU1205">
        <v>74</v>
      </c>
      <c r="BV1205">
        <v>234</v>
      </c>
      <c r="BW1205">
        <v>0</v>
      </c>
      <c r="BX1205">
        <v>0</v>
      </c>
      <c r="BY1205">
        <v>0</v>
      </c>
      <c r="BZ1205">
        <v>0</v>
      </c>
      <c r="CA1205" t="s">
        <v>83</v>
      </c>
      <c r="CB1205" t="s">
        <v>83</v>
      </c>
      <c r="CC1205" t="s">
        <v>83</v>
      </c>
      <c r="CD1205">
        <v>0</v>
      </c>
      <c r="CE1205">
        <v>10</v>
      </c>
      <c r="CF1205">
        <v>2009</v>
      </c>
      <c r="CG1205" t="s">
        <v>110</v>
      </c>
      <c r="CH1205" t="s">
        <v>111</v>
      </c>
      <c r="CI1205" s="3">
        <v>213000</v>
      </c>
    </row>
    <row r="1206" spans="1:87" x14ac:dyDescent="0.3">
      <c r="A1206" s="1">
        <v>1205</v>
      </c>
      <c r="B1206">
        <v>20</v>
      </c>
      <c r="C1206" t="s">
        <v>81</v>
      </c>
      <c r="D1206">
        <v>78</v>
      </c>
      <c r="E1206" s="1">
        <v>10140</v>
      </c>
      <c r="F1206" s="2" t="s">
        <v>82</v>
      </c>
      <c r="G1206" s="1">
        <f t="shared" si="72"/>
        <v>1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88</v>
      </c>
      <c r="N1206" t="s">
        <v>138</v>
      </c>
      <c r="O1206" t="s">
        <v>90</v>
      </c>
      <c r="P1206" t="s">
        <v>90</v>
      </c>
      <c r="Q1206" t="s">
        <v>91</v>
      </c>
      <c r="R1206" t="s">
        <v>115</v>
      </c>
      <c r="S1206">
        <v>5</v>
      </c>
      <c r="T1206">
        <v>6</v>
      </c>
      <c r="U1206" s="2">
        <v>1975</v>
      </c>
      <c r="V1206" s="2">
        <v>1975</v>
      </c>
      <c r="W1206" s="1">
        <f t="shared" si="73"/>
        <v>47</v>
      </c>
      <c r="X1206" s="1">
        <f t="shared" si="74"/>
        <v>47</v>
      </c>
      <c r="Y1206" t="s">
        <v>93</v>
      </c>
      <c r="Z1206" t="s">
        <v>94</v>
      </c>
      <c r="AA1206" t="s">
        <v>140</v>
      </c>
      <c r="AB1206" t="s">
        <v>140</v>
      </c>
      <c r="AC1206" t="s">
        <v>117</v>
      </c>
      <c r="AE1206">
        <v>0</v>
      </c>
      <c r="AF1206" t="s">
        <v>98</v>
      </c>
      <c r="AG1206" t="s">
        <v>98</v>
      </c>
      <c r="AH1206" t="s">
        <v>118</v>
      </c>
      <c r="AI1206" s="1">
        <f>VLOOKUP('Housing Data Set'!AH1206, 'Look-Up Tab'!$B$3:$C$8,2,FALSE)</f>
        <v>2</v>
      </c>
      <c r="AJ1206" t="s">
        <v>97</v>
      </c>
      <c r="AK1206" t="s">
        <v>98</v>
      </c>
      <c r="AL1206" t="s">
        <v>100</v>
      </c>
      <c r="AM1206" t="s">
        <v>119</v>
      </c>
      <c r="AN1206">
        <v>788</v>
      </c>
      <c r="AO1206" t="s">
        <v>102</v>
      </c>
      <c r="AP1206">
        <v>0</v>
      </c>
      <c r="AQ1206">
        <v>268</v>
      </c>
      <c r="AR1206">
        <v>1056</v>
      </c>
      <c r="AS1206" t="s">
        <v>103</v>
      </c>
      <c r="AT1206" t="s">
        <v>104</v>
      </c>
      <c r="AU1206" t="s">
        <v>105</v>
      </c>
      <c r="AV1206" t="s">
        <v>106</v>
      </c>
      <c r="AW1206">
        <v>1074</v>
      </c>
      <c r="AX1206">
        <v>0</v>
      </c>
      <c r="AY1206">
        <v>0</v>
      </c>
      <c r="AZ1206">
        <v>1074</v>
      </c>
      <c r="BA1206">
        <v>1</v>
      </c>
      <c r="BB1206">
        <v>0</v>
      </c>
      <c r="BC1206">
        <v>1</v>
      </c>
      <c r="BD1206">
        <v>1</v>
      </c>
      <c r="BE1206">
        <v>3</v>
      </c>
      <c r="BF1206">
        <v>1</v>
      </c>
      <c r="BG1206" t="s">
        <v>98</v>
      </c>
      <c r="BH1206" s="1">
        <v>6</v>
      </c>
      <c r="BI1206" t="s">
        <v>107</v>
      </c>
      <c r="BJ1206" s="2">
        <v>0</v>
      </c>
      <c r="BK1206" s="1">
        <f t="shared" si="75"/>
        <v>0</v>
      </c>
      <c r="BL1206" t="s">
        <v>83</v>
      </c>
      <c r="BM1206" t="s">
        <v>108</v>
      </c>
      <c r="BN1206">
        <v>1975</v>
      </c>
      <c r="BO1206" t="s">
        <v>109</v>
      </c>
      <c r="BP1206">
        <v>2</v>
      </c>
      <c r="BQ1206">
        <v>495</v>
      </c>
      <c r="BR1206" t="s">
        <v>98</v>
      </c>
      <c r="BS1206" t="s">
        <v>98</v>
      </c>
      <c r="BT1206" t="s">
        <v>105</v>
      </c>
      <c r="BU1206">
        <v>0</v>
      </c>
      <c r="BV1206">
        <v>88</v>
      </c>
      <c r="BW1206">
        <v>0</v>
      </c>
      <c r="BX1206">
        <v>0</v>
      </c>
      <c r="BY1206">
        <v>0</v>
      </c>
      <c r="BZ1206">
        <v>0</v>
      </c>
      <c r="CA1206" t="s">
        <v>83</v>
      </c>
      <c r="CB1206" t="s">
        <v>134</v>
      </c>
      <c r="CC1206" t="s">
        <v>83</v>
      </c>
      <c r="CD1206">
        <v>0</v>
      </c>
      <c r="CE1206">
        <v>7</v>
      </c>
      <c r="CF1206">
        <v>2006</v>
      </c>
      <c r="CG1206" t="s">
        <v>110</v>
      </c>
      <c r="CH1206" t="s">
        <v>111</v>
      </c>
      <c r="CI1206" s="3">
        <v>153500</v>
      </c>
    </row>
    <row r="1207" spans="1:87" x14ac:dyDescent="0.3">
      <c r="A1207" s="1">
        <v>1206</v>
      </c>
      <c r="B1207">
        <v>20</v>
      </c>
      <c r="C1207" t="s">
        <v>81</v>
      </c>
      <c r="D1207">
        <v>90</v>
      </c>
      <c r="E1207" s="1">
        <v>14684</v>
      </c>
      <c r="F1207" s="2" t="s">
        <v>82</v>
      </c>
      <c r="G1207" s="1">
        <f t="shared" si="72"/>
        <v>1</v>
      </c>
      <c r="H1207" t="s">
        <v>83</v>
      </c>
      <c r="I1207" t="s">
        <v>120</v>
      </c>
      <c r="J1207" t="s">
        <v>85</v>
      </c>
      <c r="K1207" t="s">
        <v>86</v>
      </c>
      <c r="L1207" t="s">
        <v>166</v>
      </c>
      <c r="M1207" t="s">
        <v>88</v>
      </c>
      <c r="N1207" t="s">
        <v>170</v>
      </c>
      <c r="O1207" t="s">
        <v>90</v>
      </c>
      <c r="P1207" t="s">
        <v>90</v>
      </c>
      <c r="Q1207" t="s">
        <v>91</v>
      </c>
      <c r="R1207" t="s">
        <v>115</v>
      </c>
      <c r="S1207">
        <v>7</v>
      </c>
      <c r="T1207">
        <v>7</v>
      </c>
      <c r="U1207" s="2">
        <v>1990</v>
      </c>
      <c r="V1207" s="2">
        <v>1991</v>
      </c>
      <c r="W1207" s="1">
        <f t="shared" si="73"/>
        <v>32</v>
      </c>
      <c r="X1207" s="1">
        <f t="shared" si="74"/>
        <v>31</v>
      </c>
      <c r="Y1207" t="s">
        <v>152</v>
      </c>
      <c r="Z1207" t="s">
        <v>94</v>
      </c>
      <c r="AA1207" t="s">
        <v>140</v>
      </c>
      <c r="AB1207" t="s">
        <v>140</v>
      </c>
      <c r="AC1207" t="s">
        <v>96</v>
      </c>
      <c r="AE1207">
        <v>234</v>
      </c>
      <c r="AF1207" t="s">
        <v>97</v>
      </c>
      <c r="AG1207" t="s">
        <v>98</v>
      </c>
      <c r="AH1207" t="s">
        <v>118</v>
      </c>
      <c r="AI1207" s="1">
        <f>VLOOKUP('Housing Data Set'!AH1207, 'Look-Up Tab'!$B$3:$C$8,2,FALSE)</f>
        <v>2</v>
      </c>
      <c r="AJ1207" t="s">
        <v>97</v>
      </c>
      <c r="AK1207" t="s">
        <v>98</v>
      </c>
      <c r="AL1207" t="s">
        <v>121</v>
      </c>
      <c r="AM1207" t="s">
        <v>119</v>
      </c>
      <c r="AN1207">
        <v>485</v>
      </c>
      <c r="AO1207" t="s">
        <v>141</v>
      </c>
      <c r="AP1207">
        <v>177</v>
      </c>
      <c r="AQ1207">
        <v>1496</v>
      </c>
      <c r="AR1207">
        <v>2158</v>
      </c>
      <c r="AS1207" t="s">
        <v>103</v>
      </c>
      <c r="AT1207" t="s">
        <v>97</v>
      </c>
      <c r="AU1207" t="s">
        <v>105</v>
      </c>
      <c r="AV1207" t="s">
        <v>106</v>
      </c>
      <c r="AW1207">
        <v>2196</v>
      </c>
      <c r="AX1207">
        <v>0</v>
      </c>
      <c r="AY1207">
        <v>0</v>
      </c>
      <c r="AZ1207">
        <v>2196</v>
      </c>
      <c r="BA1207">
        <v>0</v>
      </c>
      <c r="BB1207">
        <v>0</v>
      </c>
      <c r="BC1207">
        <v>2</v>
      </c>
      <c r="BD1207">
        <v>0</v>
      </c>
      <c r="BE1207">
        <v>3</v>
      </c>
      <c r="BF1207">
        <v>1</v>
      </c>
      <c r="BG1207" t="s">
        <v>97</v>
      </c>
      <c r="BH1207" s="1">
        <v>7</v>
      </c>
      <c r="BI1207" t="s">
        <v>107</v>
      </c>
      <c r="BJ1207" s="2">
        <v>1</v>
      </c>
      <c r="BK1207" s="1">
        <f t="shared" si="75"/>
        <v>1</v>
      </c>
      <c r="BL1207" t="s">
        <v>98</v>
      </c>
      <c r="BM1207" t="s">
        <v>108</v>
      </c>
      <c r="BN1207">
        <v>1990</v>
      </c>
      <c r="BO1207" t="s">
        <v>109</v>
      </c>
      <c r="BP1207">
        <v>3</v>
      </c>
      <c r="BQ1207">
        <v>701</v>
      </c>
      <c r="BR1207" t="s">
        <v>98</v>
      </c>
      <c r="BS1207" t="s">
        <v>98</v>
      </c>
      <c r="BT1207" t="s">
        <v>105</v>
      </c>
      <c r="BU1207">
        <v>84</v>
      </c>
      <c r="BV1207">
        <v>70</v>
      </c>
      <c r="BW1207">
        <v>0</v>
      </c>
      <c r="BX1207">
        <v>0</v>
      </c>
      <c r="BY1207">
        <v>0</v>
      </c>
      <c r="BZ1207">
        <v>0</v>
      </c>
      <c r="CA1207" t="s">
        <v>83</v>
      </c>
      <c r="CB1207" t="s">
        <v>83</v>
      </c>
      <c r="CC1207" t="s">
        <v>83</v>
      </c>
      <c r="CD1207">
        <v>0</v>
      </c>
      <c r="CE1207">
        <v>6</v>
      </c>
      <c r="CF1207">
        <v>2009</v>
      </c>
      <c r="CG1207" t="s">
        <v>110</v>
      </c>
      <c r="CH1207" t="s">
        <v>111</v>
      </c>
      <c r="CI1207" s="3">
        <v>271900</v>
      </c>
    </row>
    <row r="1208" spans="1:87" x14ac:dyDescent="0.3">
      <c r="A1208" s="1">
        <v>1207</v>
      </c>
      <c r="B1208">
        <v>20</v>
      </c>
      <c r="C1208" t="s">
        <v>239</v>
      </c>
      <c r="D1208" t="s">
        <v>83</v>
      </c>
      <c r="E1208" s="1">
        <v>8900</v>
      </c>
      <c r="F1208" s="2" t="s">
        <v>82</v>
      </c>
      <c r="G1208" s="1">
        <f t="shared" si="72"/>
        <v>1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88</v>
      </c>
      <c r="N1208" t="s">
        <v>170</v>
      </c>
      <c r="O1208" t="s">
        <v>90</v>
      </c>
      <c r="P1208" t="s">
        <v>90</v>
      </c>
      <c r="Q1208" t="s">
        <v>91</v>
      </c>
      <c r="R1208" t="s">
        <v>115</v>
      </c>
      <c r="S1208">
        <v>4</v>
      </c>
      <c r="T1208">
        <v>4</v>
      </c>
      <c r="U1208" s="2">
        <v>1966</v>
      </c>
      <c r="V1208" s="2">
        <v>1966</v>
      </c>
      <c r="W1208" s="1">
        <f t="shared" si="73"/>
        <v>56</v>
      </c>
      <c r="X1208" s="1">
        <f t="shared" si="74"/>
        <v>56</v>
      </c>
      <c r="Y1208" t="s">
        <v>93</v>
      </c>
      <c r="Z1208" t="s">
        <v>94</v>
      </c>
      <c r="AA1208" t="s">
        <v>140</v>
      </c>
      <c r="AB1208" t="s">
        <v>140</v>
      </c>
      <c r="AC1208" t="s">
        <v>117</v>
      </c>
      <c r="AE1208">
        <v>0</v>
      </c>
      <c r="AF1208" t="s">
        <v>98</v>
      </c>
      <c r="AG1208" t="s">
        <v>98</v>
      </c>
      <c r="AH1208" t="s">
        <v>118</v>
      </c>
      <c r="AI1208" s="1">
        <f>VLOOKUP('Housing Data Set'!AH1208, 'Look-Up Tab'!$B$3:$C$8,2,FALSE)</f>
        <v>2</v>
      </c>
      <c r="AJ1208" t="s">
        <v>98</v>
      </c>
      <c r="AK1208" t="s">
        <v>98</v>
      </c>
      <c r="AL1208" t="s">
        <v>100</v>
      </c>
      <c r="AM1208" t="s">
        <v>153</v>
      </c>
      <c r="AN1208">
        <v>1056</v>
      </c>
      <c r="AO1208" t="s">
        <v>102</v>
      </c>
      <c r="AP1208">
        <v>0</v>
      </c>
      <c r="AQ1208">
        <v>0</v>
      </c>
      <c r="AR1208">
        <v>1056</v>
      </c>
      <c r="AS1208" t="s">
        <v>103</v>
      </c>
      <c r="AT1208" t="s">
        <v>98</v>
      </c>
      <c r="AU1208" t="s">
        <v>105</v>
      </c>
      <c r="AV1208" t="s">
        <v>106</v>
      </c>
      <c r="AW1208">
        <v>1056</v>
      </c>
      <c r="AX1208">
        <v>0</v>
      </c>
      <c r="AY1208">
        <v>0</v>
      </c>
      <c r="AZ1208">
        <v>1056</v>
      </c>
      <c r="BA1208">
        <v>1</v>
      </c>
      <c r="BB1208">
        <v>0</v>
      </c>
      <c r="BC1208">
        <v>1</v>
      </c>
      <c r="BD1208">
        <v>0</v>
      </c>
      <c r="BE1208">
        <v>2</v>
      </c>
      <c r="BF1208">
        <v>1</v>
      </c>
      <c r="BG1208" t="s">
        <v>98</v>
      </c>
      <c r="BH1208" s="1">
        <v>5</v>
      </c>
      <c r="BI1208" t="s">
        <v>107</v>
      </c>
      <c r="BJ1208" s="2">
        <v>0</v>
      </c>
      <c r="BK1208" s="1">
        <f t="shared" si="75"/>
        <v>0</v>
      </c>
      <c r="BL1208" t="s">
        <v>83</v>
      </c>
      <c r="BM1208" t="s">
        <v>127</v>
      </c>
      <c r="BN1208">
        <v>1966</v>
      </c>
      <c r="BO1208" t="s">
        <v>102</v>
      </c>
      <c r="BP1208">
        <v>1</v>
      </c>
      <c r="BQ1208">
        <v>384</v>
      </c>
      <c r="BR1208" t="s">
        <v>98</v>
      </c>
      <c r="BS1208" t="s">
        <v>98</v>
      </c>
      <c r="BT1208" t="s">
        <v>105</v>
      </c>
      <c r="BU1208">
        <v>0</v>
      </c>
      <c r="BV1208">
        <v>42</v>
      </c>
      <c r="BW1208">
        <v>0</v>
      </c>
      <c r="BX1208">
        <v>0</v>
      </c>
      <c r="BY1208">
        <v>0</v>
      </c>
      <c r="BZ1208">
        <v>0</v>
      </c>
      <c r="CA1208" t="s">
        <v>83</v>
      </c>
      <c r="CB1208" t="s">
        <v>134</v>
      </c>
      <c r="CC1208" t="s">
        <v>83</v>
      </c>
      <c r="CD1208">
        <v>0</v>
      </c>
      <c r="CE1208">
        <v>11</v>
      </c>
      <c r="CF1208">
        <v>2006</v>
      </c>
      <c r="CG1208" t="s">
        <v>110</v>
      </c>
      <c r="CH1208" t="s">
        <v>111</v>
      </c>
      <c r="CI1208" s="3">
        <v>107000</v>
      </c>
    </row>
    <row r="1209" spans="1:87" x14ac:dyDescent="0.3">
      <c r="A1209" s="1">
        <v>1208</v>
      </c>
      <c r="B1209">
        <v>20</v>
      </c>
      <c r="C1209" t="s">
        <v>81</v>
      </c>
      <c r="D1209">
        <v>70</v>
      </c>
      <c r="E1209" s="1">
        <v>9135</v>
      </c>
      <c r="F1209" s="2" t="s">
        <v>82</v>
      </c>
      <c r="G1209" s="1">
        <f t="shared" si="72"/>
        <v>1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88</v>
      </c>
      <c r="N1209" t="s">
        <v>89</v>
      </c>
      <c r="O1209" t="s">
        <v>90</v>
      </c>
      <c r="P1209" t="s">
        <v>90</v>
      </c>
      <c r="Q1209" t="s">
        <v>91</v>
      </c>
      <c r="R1209" t="s">
        <v>115</v>
      </c>
      <c r="S1209">
        <v>6</v>
      </c>
      <c r="T1209">
        <v>5</v>
      </c>
      <c r="U1209" s="2">
        <v>2003</v>
      </c>
      <c r="V1209" s="2">
        <v>2003</v>
      </c>
      <c r="W1209" s="1">
        <f t="shared" si="73"/>
        <v>19</v>
      </c>
      <c r="X1209" s="1">
        <f t="shared" si="74"/>
        <v>19</v>
      </c>
      <c r="Y1209" t="s">
        <v>93</v>
      </c>
      <c r="Z1209" t="s">
        <v>94</v>
      </c>
      <c r="AA1209" t="s">
        <v>95</v>
      </c>
      <c r="AB1209" t="s">
        <v>95</v>
      </c>
      <c r="AC1209" t="s">
        <v>96</v>
      </c>
      <c r="AE1209">
        <v>120</v>
      </c>
      <c r="AF1209" t="s">
        <v>97</v>
      </c>
      <c r="AG1209" t="s">
        <v>98</v>
      </c>
      <c r="AH1209" t="s">
        <v>99</v>
      </c>
      <c r="AI1209" s="1">
        <f>VLOOKUP('Housing Data Set'!AH1209, 'Look-Up Tab'!$B$3:$C$8,2,FALSE)</f>
        <v>3</v>
      </c>
      <c r="AJ1209" t="s">
        <v>97</v>
      </c>
      <c r="AK1209" t="s">
        <v>98</v>
      </c>
      <c r="AL1209" t="s">
        <v>130</v>
      </c>
      <c r="AM1209" t="s">
        <v>101</v>
      </c>
      <c r="AN1209">
        <v>340</v>
      </c>
      <c r="AO1209" t="s">
        <v>102</v>
      </c>
      <c r="AP1209">
        <v>0</v>
      </c>
      <c r="AQ1209">
        <v>1342</v>
      </c>
      <c r="AR1209">
        <v>1682</v>
      </c>
      <c r="AS1209" t="s">
        <v>103</v>
      </c>
      <c r="AT1209" t="s">
        <v>104</v>
      </c>
      <c r="AU1209" t="s">
        <v>105</v>
      </c>
      <c r="AV1209" t="s">
        <v>106</v>
      </c>
      <c r="AW1209">
        <v>1700</v>
      </c>
      <c r="AX1209">
        <v>0</v>
      </c>
      <c r="AY1209">
        <v>0</v>
      </c>
      <c r="AZ1209">
        <v>1700</v>
      </c>
      <c r="BA1209">
        <v>1</v>
      </c>
      <c r="BB1209">
        <v>0</v>
      </c>
      <c r="BC1209">
        <v>2</v>
      </c>
      <c r="BD1209">
        <v>0</v>
      </c>
      <c r="BE1209">
        <v>3</v>
      </c>
      <c r="BF1209">
        <v>1</v>
      </c>
      <c r="BG1209" t="s">
        <v>97</v>
      </c>
      <c r="BH1209" s="1">
        <v>7</v>
      </c>
      <c r="BI1209" t="s">
        <v>107</v>
      </c>
      <c r="BJ1209" s="2">
        <v>0</v>
      </c>
      <c r="BK1209" s="1">
        <f t="shared" si="75"/>
        <v>0</v>
      </c>
      <c r="BL1209" t="s">
        <v>83</v>
      </c>
      <c r="BM1209" t="s">
        <v>108</v>
      </c>
      <c r="BN1209">
        <v>2003</v>
      </c>
      <c r="BO1209" t="s">
        <v>109</v>
      </c>
      <c r="BP1209">
        <v>2</v>
      </c>
      <c r="BQ1209">
        <v>544</v>
      </c>
      <c r="BR1209" t="s">
        <v>98</v>
      </c>
      <c r="BS1209" t="s">
        <v>98</v>
      </c>
      <c r="BT1209" t="s">
        <v>105</v>
      </c>
      <c r="BU1209">
        <v>192</v>
      </c>
      <c r="BV1209">
        <v>23</v>
      </c>
      <c r="BW1209">
        <v>0</v>
      </c>
      <c r="BX1209">
        <v>0</v>
      </c>
      <c r="BY1209">
        <v>0</v>
      </c>
      <c r="BZ1209">
        <v>0</v>
      </c>
      <c r="CA1209" t="s">
        <v>83</v>
      </c>
      <c r="CB1209" t="s">
        <v>83</v>
      </c>
      <c r="CC1209" t="s">
        <v>83</v>
      </c>
      <c r="CD1209">
        <v>0</v>
      </c>
      <c r="CE1209">
        <v>5</v>
      </c>
      <c r="CF1209">
        <v>2006</v>
      </c>
      <c r="CG1209" t="s">
        <v>110</v>
      </c>
      <c r="CH1209" t="s">
        <v>111</v>
      </c>
      <c r="CI1209" s="3">
        <v>200000</v>
      </c>
    </row>
    <row r="1210" spans="1:87" x14ac:dyDescent="0.3">
      <c r="A1210" s="1">
        <v>1209</v>
      </c>
      <c r="B1210">
        <v>20</v>
      </c>
      <c r="C1210" t="s">
        <v>81</v>
      </c>
      <c r="D1210">
        <v>70</v>
      </c>
      <c r="E1210" s="1">
        <v>7763</v>
      </c>
      <c r="F1210" s="2" t="s">
        <v>82</v>
      </c>
      <c r="G1210" s="1">
        <f t="shared" si="72"/>
        <v>1</v>
      </c>
      <c r="H1210" t="s">
        <v>83</v>
      </c>
      <c r="I1210" t="s">
        <v>84</v>
      </c>
      <c r="J1210" t="s">
        <v>85</v>
      </c>
      <c r="K1210" t="s">
        <v>86</v>
      </c>
      <c r="L1210" t="s">
        <v>87</v>
      </c>
      <c r="M1210" t="s">
        <v>88</v>
      </c>
      <c r="N1210" t="s">
        <v>162</v>
      </c>
      <c r="O1210" t="s">
        <v>90</v>
      </c>
      <c r="P1210" t="s">
        <v>90</v>
      </c>
      <c r="Q1210" t="s">
        <v>91</v>
      </c>
      <c r="R1210" t="s">
        <v>115</v>
      </c>
      <c r="S1210">
        <v>5</v>
      </c>
      <c r="T1210">
        <v>7</v>
      </c>
      <c r="U1210" s="2">
        <v>1962</v>
      </c>
      <c r="V1210" s="2">
        <v>1980</v>
      </c>
      <c r="W1210" s="1">
        <f t="shared" si="73"/>
        <v>60</v>
      </c>
      <c r="X1210" s="1">
        <f t="shared" si="74"/>
        <v>42</v>
      </c>
      <c r="Y1210" t="s">
        <v>93</v>
      </c>
      <c r="Z1210" t="s">
        <v>94</v>
      </c>
      <c r="AA1210" t="s">
        <v>116</v>
      </c>
      <c r="AB1210" t="s">
        <v>116</v>
      </c>
      <c r="AC1210" t="s">
        <v>117</v>
      </c>
      <c r="AE1210">
        <v>0</v>
      </c>
      <c r="AF1210" t="s">
        <v>98</v>
      </c>
      <c r="AG1210" t="s">
        <v>97</v>
      </c>
      <c r="AH1210" t="s">
        <v>118</v>
      </c>
      <c r="AI1210" s="1">
        <f>VLOOKUP('Housing Data Set'!AH1210, 'Look-Up Tab'!$B$3:$C$8,2,FALSE)</f>
        <v>2</v>
      </c>
      <c r="AJ1210" t="s">
        <v>98</v>
      </c>
      <c r="AK1210" t="s">
        <v>98</v>
      </c>
      <c r="AL1210" t="s">
        <v>100</v>
      </c>
      <c r="AM1210" t="s">
        <v>153</v>
      </c>
      <c r="AN1210">
        <v>504</v>
      </c>
      <c r="AO1210" t="s">
        <v>141</v>
      </c>
      <c r="AP1210">
        <v>108</v>
      </c>
      <c r="AQ1210">
        <v>319</v>
      </c>
      <c r="AR1210">
        <v>931</v>
      </c>
      <c r="AS1210" t="s">
        <v>103</v>
      </c>
      <c r="AT1210" t="s">
        <v>98</v>
      </c>
      <c r="AU1210" t="s">
        <v>105</v>
      </c>
      <c r="AV1210" t="s">
        <v>106</v>
      </c>
      <c r="AW1210">
        <v>1283</v>
      </c>
      <c r="AX1210">
        <v>0</v>
      </c>
      <c r="AY1210">
        <v>0</v>
      </c>
      <c r="AZ1210">
        <v>1283</v>
      </c>
      <c r="BA1210">
        <v>1</v>
      </c>
      <c r="BB1210">
        <v>0</v>
      </c>
      <c r="BC1210">
        <v>1</v>
      </c>
      <c r="BD1210">
        <v>0</v>
      </c>
      <c r="BE1210">
        <v>3</v>
      </c>
      <c r="BF1210">
        <v>1</v>
      </c>
      <c r="BG1210" t="s">
        <v>98</v>
      </c>
      <c r="BH1210" s="1">
        <v>6</v>
      </c>
      <c r="BI1210" t="s">
        <v>107</v>
      </c>
      <c r="BJ1210" s="2">
        <v>0</v>
      </c>
      <c r="BK1210" s="1">
        <f t="shared" si="75"/>
        <v>0</v>
      </c>
      <c r="BL1210" t="s">
        <v>83</v>
      </c>
      <c r="BM1210" t="s">
        <v>127</v>
      </c>
      <c r="BN1210">
        <v>1980</v>
      </c>
      <c r="BO1210" t="s">
        <v>102</v>
      </c>
      <c r="BP1210">
        <v>2</v>
      </c>
      <c r="BQ1210">
        <v>506</v>
      </c>
      <c r="BR1210" t="s">
        <v>98</v>
      </c>
      <c r="BS1210" t="s">
        <v>98</v>
      </c>
      <c r="BT1210" t="s">
        <v>105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 t="s">
        <v>83</v>
      </c>
      <c r="CB1210" t="s">
        <v>83</v>
      </c>
      <c r="CC1210" t="s">
        <v>83</v>
      </c>
      <c r="CD1210">
        <v>0</v>
      </c>
      <c r="CE1210">
        <v>10</v>
      </c>
      <c r="CF1210">
        <v>2008</v>
      </c>
      <c r="CG1210" t="s">
        <v>110</v>
      </c>
      <c r="CH1210" t="s">
        <v>111</v>
      </c>
      <c r="CI1210" s="3">
        <v>140000</v>
      </c>
    </row>
    <row r="1211" spans="1:87" x14ac:dyDescent="0.3">
      <c r="A1211" s="1">
        <v>1210</v>
      </c>
      <c r="B1211">
        <v>20</v>
      </c>
      <c r="C1211" t="s">
        <v>81</v>
      </c>
      <c r="D1211">
        <v>85</v>
      </c>
      <c r="E1211" s="1">
        <v>10182</v>
      </c>
      <c r="F1211" s="2" t="s">
        <v>82</v>
      </c>
      <c r="G1211" s="1">
        <f t="shared" si="72"/>
        <v>1</v>
      </c>
      <c r="H1211" t="s">
        <v>83</v>
      </c>
      <c r="I1211" t="s">
        <v>120</v>
      </c>
      <c r="J1211" t="s">
        <v>85</v>
      </c>
      <c r="K1211" t="s">
        <v>86</v>
      </c>
      <c r="L1211" t="s">
        <v>166</v>
      </c>
      <c r="M1211" t="s">
        <v>88</v>
      </c>
      <c r="N1211" t="s">
        <v>136</v>
      </c>
      <c r="O1211" t="s">
        <v>182</v>
      </c>
      <c r="P1211" t="s">
        <v>90</v>
      </c>
      <c r="Q1211" t="s">
        <v>91</v>
      </c>
      <c r="R1211" t="s">
        <v>115</v>
      </c>
      <c r="S1211">
        <v>8</v>
      </c>
      <c r="T1211">
        <v>5</v>
      </c>
      <c r="U1211" s="2">
        <v>2006</v>
      </c>
      <c r="V1211" s="2">
        <v>2006</v>
      </c>
      <c r="W1211" s="1">
        <f t="shared" si="73"/>
        <v>16</v>
      </c>
      <c r="X1211" s="1">
        <f t="shared" si="74"/>
        <v>16</v>
      </c>
      <c r="Y1211" t="s">
        <v>152</v>
      </c>
      <c r="Z1211" t="s">
        <v>94</v>
      </c>
      <c r="AA1211" t="s">
        <v>95</v>
      </c>
      <c r="AB1211" t="s">
        <v>95</v>
      </c>
      <c r="AC1211" t="s">
        <v>137</v>
      </c>
      <c r="AE1211">
        <v>420</v>
      </c>
      <c r="AF1211" t="s">
        <v>97</v>
      </c>
      <c r="AG1211" t="s">
        <v>98</v>
      </c>
      <c r="AH1211" t="s">
        <v>99</v>
      </c>
      <c r="AI1211" s="1">
        <f>VLOOKUP('Housing Data Set'!AH1211, 'Look-Up Tab'!$B$3:$C$8,2,FALSE)</f>
        <v>3</v>
      </c>
      <c r="AJ1211" t="s">
        <v>104</v>
      </c>
      <c r="AK1211" t="s">
        <v>98</v>
      </c>
      <c r="AL1211" t="s">
        <v>121</v>
      </c>
      <c r="AM1211" t="s">
        <v>101</v>
      </c>
      <c r="AN1211">
        <v>1220</v>
      </c>
      <c r="AO1211" t="s">
        <v>102</v>
      </c>
      <c r="AP1211">
        <v>0</v>
      </c>
      <c r="AQ1211">
        <v>440</v>
      </c>
      <c r="AR1211">
        <v>1660</v>
      </c>
      <c r="AS1211" t="s">
        <v>103</v>
      </c>
      <c r="AT1211" t="s">
        <v>104</v>
      </c>
      <c r="AU1211" t="s">
        <v>105</v>
      </c>
      <c r="AV1211" t="s">
        <v>106</v>
      </c>
      <c r="AW1211">
        <v>1660</v>
      </c>
      <c r="AX1211">
        <v>0</v>
      </c>
      <c r="AY1211">
        <v>0</v>
      </c>
      <c r="AZ1211">
        <v>1660</v>
      </c>
      <c r="BA1211">
        <v>1</v>
      </c>
      <c r="BB1211">
        <v>0</v>
      </c>
      <c r="BC1211">
        <v>2</v>
      </c>
      <c r="BD1211">
        <v>0</v>
      </c>
      <c r="BE1211">
        <v>3</v>
      </c>
      <c r="BF1211">
        <v>1</v>
      </c>
      <c r="BG1211" t="s">
        <v>97</v>
      </c>
      <c r="BH1211" s="1">
        <v>8</v>
      </c>
      <c r="BI1211" t="s">
        <v>107</v>
      </c>
      <c r="BJ1211" s="2">
        <v>1</v>
      </c>
      <c r="BK1211" s="1">
        <f t="shared" si="75"/>
        <v>1</v>
      </c>
      <c r="BL1211" t="s">
        <v>97</v>
      </c>
      <c r="BM1211" t="s">
        <v>108</v>
      </c>
      <c r="BN1211">
        <v>2006</v>
      </c>
      <c r="BO1211" t="s">
        <v>109</v>
      </c>
      <c r="BP1211">
        <v>2</v>
      </c>
      <c r="BQ1211">
        <v>500</v>
      </c>
      <c r="BR1211" t="s">
        <v>98</v>
      </c>
      <c r="BS1211" t="s">
        <v>98</v>
      </c>
      <c r="BT1211" t="s">
        <v>105</v>
      </c>
      <c r="BU1211">
        <v>322</v>
      </c>
      <c r="BV1211">
        <v>50</v>
      </c>
      <c r="BW1211">
        <v>0</v>
      </c>
      <c r="BX1211">
        <v>0</v>
      </c>
      <c r="BY1211">
        <v>0</v>
      </c>
      <c r="BZ1211">
        <v>0</v>
      </c>
      <c r="CA1211" t="s">
        <v>83</v>
      </c>
      <c r="CB1211" t="s">
        <v>83</v>
      </c>
      <c r="CC1211" t="s">
        <v>83</v>
      </c>
      <c r="CD1211">
        <v>0</v>
      </c>
      <c r="CE1211">
        <v>5</v>
      </c>
      <c r="CF1211">
        <v>2006</v>
      </c>
      <c r="CG1211" t="s">
        <v>158</v>
      </c>
      <c r="CH1211" t="s">
        <v>159</v>
      </c>
      <c r="CI1211" s="3">
        <v>290000</v>
      </c>
    </row>
    <row r="1212" spans="1:87" x14ac:dyDescent="0.3">
      <c r="A1212" s="1">
        <v>1211</v>
      </c>
      <c r="B1212">
        <v>60</v>
      </c>
      <c r="C1212" t="s">
        <v>81</v>
      </c>
      <c r="D1212">
        <v>70</v>
      </c>
      <c r="E1212" s="1">
        <v>11218</v>
      </c>
      <c r="F1212" s="2" t="s">
        <v>82</v>
      </c>
      <c r="G1212" s="1">
        <f t="shared" si="72"/>
        <v>1</v>
      </c>
      <c r="H1212" t="s">
        <v>83</v>
      </c>
      <c r="I1212" t="s">
        <v>84</v>
      </c>
      <c r="J1212" t="s">
        <v>85</v>
      </c>
      <c r="K1212" t="s">
        <v>86</v>
      </c>
      <c r="L1212" t="s">
        <v>87</v>
      </c>
      <c r="M1212" t="s">
        <v>88</v>
      </c>
      <c r="N1212" t="s">
        <v>170</v>
      </c>
      <c r="O1212" t="s">
        <v>90</v>
      </c>
      <c r="P1212" t="s">
        <v>90</v>
      </c>
      <c r="Q1212" t="s">
        <v>91</v>
      </c>
      <c r="R1212" t="s">
        <v>92</v>
      </c>
      <c r="S1212">
        <v>6</v>
      </c>
      <c r="T1212">
        <v>5</v>
      </c>
      <c r="U1212" s="2">
        <v>1992</v>
      </c>
      <c r="V1212" s="2">
        <v>1992</v>
      </c>
      <c r="W1212" s="1">
        <f t="shared" si="73"/>
        <v>30</v>
      </c>
      <c r="X1212" s="1">
        <f t="shared" si="74"/>
        <v>30</v>
      </c>
      <c r="Y1212" t="s">
        <v>93</v>
      </c>
      <c r="Z1212" t="s">
        <v>94</v>
      </c>
      <c r="AA1212" t="s">
        <v>124</v>
      </c>
      <c r="AB1212" t="s">
        <v>124</v>
      </c>
      <c r="AC1212" t="s">
        <v>117</v>
      </c>
      <c r="AE1212">
        <v>0</v>
      </c>
      <c r="AF1212" t="s">
        <v>97</v>
      </c>
      <c r="AG1212" t="s">
        <v>98</v>
      </c>
      <c r="AH1212" t="s">
        <v>99</v>
      </c>
      <c r="AI1212" s="1">
        <f>VLOOKUP('Housing Data Set'!AH1212, 'Look-Up Tab'!$B$3:$C$8,2,FALSE)</f>
        <v>3</v>
      </c>
      <c r="AJ1212" t="s">
        <v>97</v>
      </c>
      <c r="AK1212" t="s">
        <v>98</v>
      </c>
      <c r="AL1212" t="s">
        <v>100</v>
      </c>
      <c r="AM1212" t="s">
        <v>102</v>
      </c>
      <c r="AN1212">
        <v>0</v>
      </c>
      <c r="AO1212" t="s">
        <v>102</v>
      </c>
      <c r="AP1212">
        <v>0</v>
      </c>
      <c r="AQ1212">
        <v>1055</v>
      </c>
      <c r="AR1212">
        <v>1055</v>
      </c>
      <c r="AS1212" t="s">
        <v>103</v>
      </c>
      <c r="AT1212" t="s">
        <v>104</v>
      </c>
      <c r="AU1212" t="s">
        <v>105</v>
      </c>
      <c r="AV1212" t="s">
        <v>106</v>
      </c>
      <c r="AW1212">
        <v>1055</v>
      </c>
      <c r="AX1212">
        <v>790</v>
      </c>
      <c r="AY1212">
        <v>0</v>
      </c>
      <c r="AZ1212">
        <v>1845</v>
      </c>
      <c r="BA1212">
        <v>0</v>
      </c>
      <c r="BB1212">
        <v>0</v>
      </c>
      <c r="BC1212">
        <v>2</v>
      </c>
      <c r="BD1212">
        <v>1</v>
      </c>
      <c r="BE1212">
        <v>3</v>
      </c>
      <c r="BF1212">
        <v>1</v>
      </c>
      <c r="BG1212" t="s">
        <v>97</v>
      </c>
      <c r="BH1212" s="1">
        <v>8</v>
      </c>
      <c r="BI1212" t="s">
        <v>107</v>
      </c>
      <c r="BJ1212" s="2">
        <v>1</v>
      </c>
      <c r="BK1212" s="1">
        <f t="shared" si="75"/>
        <v>1</v>
      </c>
      <c r="BL1212" t="s">
        <v>98</v>
      </c>
      <c r="BM1212" t="s">
        <v>108</v>
      </c>
      <c r="BN1212">
        <v>1992</v>
      </c>
      <c r="BO1212" t="s">
        <v>109</v>
      </c>
      <c r="BP1212">
        <v>2</v>
      </c>
      <c r="BQ1212">
        <v>462</v>
      </c>
      <c r="BR1212" t="s">
        <v>98</v>
      </c>
      <c r="BS1212" t="s">
        <v>98</v>
      </c>
      <c r="BT1212" t="s">
        <v>105</v>
      </c>
      <c r="BU1212">
        <v>635</v>
      </c>
      <c r="BV1212">
        <v>104</v>
      </c>
      <c r="BW1212">
        <v>0</v>
      </c>
      <c r="BX1212">
        <v>0</v>
      </c>
      <c r="BY1212">
        <v>0</v>
      </c>
      <c r="BZ1212">
        <v>0</v>
      </c>
      <c r="CA1212" t="s">
        <v>83</v>
      </c>
      <c r="CB1212" t="s">
        <v>165</v>
      </c>
      <c r="CC1212" t="s">
        <v>135</v>
      </c>
      <c r="CD1212">
        <v>400</v>
      </c>
      <c r="CE1212">
        <v>5</v>
      </c>
      <c r="CF1212">
        <v>2010</v>
      </c>
      <c r="CG1212" t="s">
        <v>110</v>
      </c>
      <c r="CH1212" t="s">
        <v>111</v>
      </c>
      <c r="CI1212" s="3">
        <v>189000</v>
      </c>
    </row>
    <row r="1213" spans="1:87" x14ac:dyDescent="0.3">
      <c r="A1213" s="1">
        <v>1212</v>
      </c>
      <c r="B1213">
        <v>50</v>
      </c>
      <c r="C1213" t="s">
        <v>81</v>
      </c>
      <c r="D1213">
        <v>152</v>
      </c>
      <c r="E1213" s="1">
        <v>12134</v>
      </c>
      <c r="F1213" s="2" t="s">
        <v>82</v>
      </c>
      <c r="G1213" s="1">
        <f t="shared" si="72"/>
        <v>1</v>
      </c>
      <c r="H1213" t="s">
        <v>83</v>
      </c>
      <c r="I1213" t="s">
        <v>120</v>
      </c>
      <c r="J1213" t="s">
        <v>175</v>
      </c>
      <c r="K1213" t="s">
        <v>86</v>
      </c>
      <c r="L1213" t="s">
        <v>87</v>
      </c>
      <c r="M1213" t="s">
        <v>194</v>
      </c>
      <c r="N1213" t="s">
        <v>193</v>
      </c>
      <c r="O1213" t="s">
        <v>90</v>
      </c>
      <c r="P1213" t="s">
        <v>90</v>
      </c>
      <c r="Q1213" t="s">
        <v>91</v>
      </c>
      <c r="R1213" t="s">
        <v>132</v>
      </c>
      <c r="S1213">
        <v>8</v>
      </c>
      <c r="T1213">
        <v>7</v>
      </c>
      <c r="U1213" s="2">
        <v>1988</v>
      </c>
      <c r="V1213" s="2">
        <v>2005</v>
      </c>
      <c r="W1213" s="1">
        <f t="shared" si="73"/>
        <v>34</v>
      </c>
      <c r="X1213" s="1">
        <f t="shared" si="74"/>
        <v>17</v>
      </c>
      <c r="Y1213" t="s">
        <v>93</v>
      </c>
      <c r="Z1213" t="s">
        <v>94</v>
      </c>
      <c r="AA1213" t="s">
        <v>124</v>
      </c>
      <c r="AB1213" t="s">
        <v>124</v>
      </c>
      <c r="AC1213" t="s">
        <v>117</v>
      </c>
      <c r="AE1213">
        <v>0</v>
      </c>
      <c r="AF1213" t="s">
        <v>97</v>
      </c>
      <c r="AG1213" t="s">
        <v>98</v>
      </c>
      <c r="AH1213" t="s">
        <v>133</v>
      </c>
      <c r="AI1213" s="1">
        <f>VLOOKUP('Housing Data Set'!AH1213, 'Look-Up Tab'!$B$3:$C$8,2,FALSE)</f>
        <v>6</v>
      </c>
      <c r="AJ1213" t="s">
        <v>97</v>
      </c>
      <c r="AK1213" t="s">
        <v>98</v>
      </c>
      <c r="AL1213" t="s">
        <v>130</v>
      </c>
      <c r="AM1213" t="s">
        <v>101</v>
      </c>
      <c r="AN1213">
        <v>427</v>
      </c>
      <c r="AO1213" t="s">
        <v>102</v>
      </c>
      <c r="AP1213">
        <v>0</v>
      </c>
      <c r="AQ1213">
        <v>132</v>
      </c>
      <c r="AR1213">
        <v>559</v>
      </c>
      <c r="AS1213" t="s">
        <v>103</v>
      </c>
      <c r="AT1213" t="s">
        <v>97</v>
      </c>
      <c r="AU1213" t="s">
        <v>105</v>
      </c>
      <c r="AV1213" t="s">
        <v>106</v>
      </c>
      <c r="AW1213">
        <v>1080</v>
      </c>
      <c r="AX1213">
        <v>672</v>
      </c>
      <c r="AY1213">
        <v>0</v>
      </c>
      <c r="AZ1213">
        <v>1752</v>
      </c>
      <c r="BA1213">
        <v>0</v>
      </c>
      <c r="BB1213">
        <v>0</v>
      </c>
      <c r="BC1213">
        <v>2</v>
      </c>
      <c r="BD1213">
        <v>0</v>
      </c>
      <c r="BE1213">
        <v>4</v>
      </c>
      <c r="BF1213">
        <v>1</v>
      </c>
      <c r="BG1213" t="s">
        <v>98</v>
      </c>
      <c r="BH1213" s="1">
        <v>8</v>
      </c>
      <c r="BI1213" t="s">
        <v>107</v>
      </c>
      <c r="BJ1213" s="2">
        <v>0</v>
      </c>
      <c r="BK1213" s="1">
        <f t="shared" si="75"/>
        <v>0</v>
      </c>
      <c r="BL1213" t="s">
        <v>83</v>
      </c>
      <c r="BM1213" t="s">
        <v>209</v>
      </c>
      <c r="BN1213">
        <v>1988</v>
      </c>
      <c r="BO1213" t="s">
        <v>109</v>
      </c>
      <c r="BP1213">
        <v>2</v>
      </c>
      <c r="BQ1213">
        <v>492</v>
      </c>
      <c r="BR1213" t="s">
        <v>98</v>
      </c>
      <c r="BS1213" t="s">
        <v>98</v>
      </c>
      <c r="BT1213" t="s">
        <v>105</v>
      </c>
      <c r="BU1213">
        <v>325</v>
      </c>
      <c r="BV1213">
        <v>12</v>
      </c>
      <c r="BW1213">
        <v>0</v>
      </c>
      <c r="BX1213">
        <v>0</v>
      </c>
      <c r="BY1213">
        <v>0</v>
      </c>
      <c r="BZ1213">
        <v>0</v>
      </c>
      <c r="CA1213" t="s">
        <v>83</v>
      </c>
      <c r="CB1213" t="s">
        <v>83</v>
      </c>
      <c r="CC1213" t="s">
        <v>83</v>
      </c>
      <c r="CD1213">
        <v>0</v>
      </c>
      <c r="CE1213">
        <v>6</v>
      </c>
      <c r="CF1213">
        <v>2010</v>
      </c>
      <c r="CG1213" t="s">
        <v>110</v>
      </c>
      <c r="CH1213" t="s">
        <v>111</v>
      </c>
      <c r="CI1213" s="3">
        <v>164000</v>
      </c>
    </row>
    <row r="1214" spans="1:87" x14ac:dyDescent="0.3">
      <c r="A1214" s="1">
        <v>1213</v>
      </c>
      <c r="B1214">
        <v>30</v>
      </c>
      <c r="C1214" t="s">
        <v>81</v>
      </c>
      <c r="D1214">
        <v>50</v>
      </c>
      <c r="E1214" s="1">
        <v>9340</v>
      </c>
      <c r="F1214" s="2" t="s">
        <v>82</v>
      </c>
      <c r="G1214" s="1">
        <f t="shared" si="72"/>
        <v>1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88</v>
      </c>
      <c r="N1214" t="s">
        <v>185</v>
      </c>
      <c r="O1214" t="s">
        <v>90</v>
      </c>
      <c r="P1214" t="s">
        <v>90</v>
      </c>
      <c r="Q1214" t="s">
        <v>91</v>
      </c>
      <c r="R1214" t="s">
        <v>115</v>
      </c>
      <c r="S1214">
        <v>4</v>
      </c>
      <c r="T1214">
        <v>6</v>
      </c>
      <c r="U1214" s="2">
        <v>1941</v>
      </c>
      <c r="V1214" s="2">
        <v>1950</v>
      </c>
      <c r="W1214" s="1">
        <f t="shared" si="73"/>
        <v>81</v>
      </c>
      <c r="X1214" s="1">
        <f t="shared" si="74"/>
        <v>72</v>
      </c>
      <c r="Y1214" t="s">
        <v>152</v>
      </c>
      <c r="Z1214" t="s">
        <v>94</v>
      </c>
      <c r="AA1214" t="s">
        <v>116</v>
      </c>
      <c r="AB1214" t="s">
        <v>116</v>
      </c>
      <c r="AC1214" t="s">
        <v>117</v>
      </c>
      <c r="AE1214">
        <v>0</v>
      </c>
      <c r="AF1214" t="s">
        <v>98</v>
      </c>
      <c r="AG1214" t="s">
        <v>98</v>
      </c>
      <c r="AH1214" t="s">
        <v>118</v>
      </c>
      <c r="AI1214" s="1">
        <f>VLOOKUP('Housing Data Set'!AH1214, 'Look-Up Tab'!$B$3:$C$8,2,FALSE)</f>
        <v>2</v>
      </c>
      <c r="AJ1214" t="s">
        <v>98</v>
      </c>
      <c r="AK1214" t="s">
        <v>98</v>
      </c>
      <c r="AL1214" t="s">
        <v>100</v>
      </c>
      <c r="AM1214" t="s">
        <v>153</v>
      </c>
      <c r="AN1214">
        <v>344</v>
      </c>
      <c r="AO1214" t="s">
        <v>102</v>
      </c>
      <c r="AP1214">
        <v>0</v>
      </c>
      <c r="AQ1214">
        <v>328</v>
      </c>
      <c r="AR1214">
        <v>672</v>
      </c>
      <c r="AS1214" t="s">
        <v>103</v>
      </c>
      <c r="AT1214" t="s">
        <v>98</v>
      </c>
      <c r="AU1214" t="s">
        <v>105</v>
      </c>
      <c r="AV1214" t="s">
        <v>106</v>
      </c>
      <c r="AW1214">
        <v>672</v>
      </c>
      <c r="AX1214">
        <v>0</v>
      </c>
      <c r="AY1214">
        <v>0</v>
      </c>
      <c r="AZ1214">
        <v>672</v>
      </c>
      <c r="BA1214">
        <v>1</v>
      </c>
      <c r="BB1214">
        <v>0</v>
      </c>
      <c r="BC1214">
        <v>1</v>
      </c>
      <c r="BD1214">
        <v>0</v>
      </c>
      <c r="BE1214">
        <v>2</v>
      </c>
      <c r="BF1214">
        <v>1</v>
      </c>
      <c r="BG1214" t="s">
        <v>98</v>
      </c>
      <c r="BH1214" s="1">
        <v>4</v>
      </c>
      <c r="BI1214" t="s">
        <v>107</v>
      </c>
      <c r="BJ1214" s="2">
        <v>0</v>
      </c>
      <c r="BK1214" s="1">
        <f t="shared" si="75"/>
        <v>0</v>
      </c>
      <c r="BL1214" t="s">
        <v>83</v>
      </c>
      <c r="BM1214" t="s">
        <v>108</v>
      </c>
      <c r="BN1214">
        <v>1941</v>
      </c>
      <c r="BO1214" t="s">
        <v>102</v>
      </c>
      <c r="BP1214">
        <v>1</v>
      </c>
      <c r="BQ1214">
        <v>234</v>
      </c>
      <c r="BR1214" t="s">
        <v>98</v>
      </c>
      <c r="BS1214" t="s">
        <v>98</v>
      </c>
      <c r="BT1214" t="s">
        <v>177</v>
      </c>
      <c r="BU1214">
        <v>0</v>
      </c>
      <c r="BV1214">
        <v>113</v>
      </c>
      <c r="BW1214">
        <v>0</v>
      </c>
      <c r="BX1214">
        <v>0</v>
      </c>
      <c r="BY1214">
        <v>0</v>
      </c>
      <c r="BZ1214">
        <v>0</v>
      </c>
      <c r="CA1214" t="s">
        <v>83</v>
      </c>
      <c r="CB1214" t="s">
        <v>83</v>
      </c>
      <c r="CC1214" t="s">
        <v>83</v>
      </c>
      <c r="CD1214">
        <v>0</v>
      </c>
      <c r="CE1214">
        <v>8</v>
      </c>
      <c r="CF1214">
        <v>2009</v>
      </c>
      <c r="CG1214" t="s">
        <v>110</v>
      </c>
      <c r="CH1214" t="s">
        <v>111</v>
      </c>
      <c r="CI1214" s="3">
        <v>113000</v>
      </c>
    </row>
    <row r="1215" spans="1:87" x14ac:dyDescent="0.3">
      <c r="A1215" s="1">
        <v>1214</v>
      </c>
      <c r="B1215">
        <v>80</v>
      </c>
      <c r="C1215" t="s">
        <v>81</v>
      </c>
      <c r="D1215" t="s">
        <v>83</v>
      </c>
      <c r="E1215" s="1">
        <v>10246</v>
      </c>
      <c r="F1215" s="2" t="s">
        <v>82</v>
      </c>
      <c r="G1215" s="1">
        <f t="shared" si="72"/>
        <v>1</v>
      </c>
      <c r="H1215" t="s">
        <v>83</v>
      </c>
      <c r="I1215" t="s">
        <v>120</v>
      </c>
      <c r="J1215" t="s">
        <v>85</v>
      </c>
      <c r="K1215" t="s">
        <v>86</v>
      </c>
      <c r="L1215" t="s">
        <v>166</v>
      </c>
      <c r="M1215" t="s">
        <v>88</v>
      </c>
      <c r="N1215" t="s">
        <v>151</v>
      </c>
      <c r="O1215" t="s">
        <v>90</v>
      </c>
      <c r="P1215" t="s">
        <v>90</v>
      </c>
      <c r="Q1215" t="s">
        <v>91</v>
      </c>
      <c r="R1215" t="s">
        <v>197</v>
      </c>
      <c r="S1215">
        <v>4</v>
      </c>
      <c r="T1215">
        <v>9</v>
      </c>
      <c r="U1215" s="2">
        <v>1965</v>
      </c>
      <c r="V1215" s="2">
        <v>2001</v>
      </c>
      <c r="W1215" s="1">
        <f t="shared" si="73"/>
        <v>57</v>
      </c>
      <c r="X1215" s="1">
        <f t="shared" si="74"/>
        <v>21</v>
      </c>
      <c r="Y1215" t="s">
        <v>93</v>
      </c>
      <c r="Z1215" t="s">
        <v>94</v>
      </c>
      <c r="AA1215" t="s">
        <v>95</v>
      </c>
      <c r="AB1215" t="s">
        <v>95</v>
      </c>
      <c r="AC1215" t="s">
        <v>117</v>
      </c>
      <c r="AE1215">
        <v>0</v>
      </c>
      <c r="AF1215" t="s">
        <v>98</v>
      </c>
      <c r="AG1215" t="s">
        <v>97</v>
      </c>
      <c r="AH1215" t="s">
        <v>118</v>
      </c>
      <c r="AI1215" s="1">
        <f>VLOOKUP('Housing Data Set'!AH1215, 'Look-Up Tab'!$B$3:$C$8,2,FALSE)</f>
        <v>2</v>
      </c>
      <c r="AJ1215" t="s">
        <v>98</v>
      </c>
      <c r="AK1215" t="s">
        <v>97</v>
      </c>
      <c r="AL1215" t="s">
        <v>130</v>
      </c>
      <c r="AM1215" t="s">
        <v>101</v>
      </c>
      <c r="AN1215">
        <v>648</v>
      </c>
      <c r="AO1215" t="s">
        <v>102</v>
      </c>
      <c r="AP1215">
        <v>0</v>
      </c>
      <c r="AQ1215">
        <v>0</v>
      </c>
      <c r="AR1215">
        <v>648</v>
      </c>
      <c r="AS1215" t="s">
        <v>103</v>
      </c>
      <c r="AT1215" t="s">
        <v>104</v>
      </c>
      <c r="AU1215" t="s">
        <v>105</v>
      </c>
      <c r="AV1215" t="s">
        <v>106</v>
      </c>
      <c r="AW1215">
        <v>960</v>
      </c>
      <c r="AX1215">
        <v>0</v>
      </c>
      <c r="AY1215">
        <v>0</v>
      </c>
      <c r="AZ1215">
        <v>960</v>
      </c>
      <c r="BA1215">
        <v>1</v>
      </c>
      <c r="BB1215">
        <v>1</v>
      </c>
      <c r="BC1215">
        <v>0</v>
      </c>
      <c r="BD1215">
        <v>0</v>
      </c>
      <c r="BE1215">
        <v>0</v>
      </c>
      <c r="BF1215">
        <v>1</v>
      </c>
      <c r="BG1215" t="s">
        <v>98</v>
      </c>
      <c r="BH1215" s="1">
        <v>3</v>
      </c>
      <c r="BI1215" t="s">
        <v>107</v>
      </c>
      <c r="BJ1215" s="2">
        <v>0</v>
      </c>
      <c r="BK1215" s="1">
        <f t="shared" si="75"/>
        <v>0</v>
      </c>
      <c r="BL1215" t="s">
        <v>83</v>
      </c>
      <c r="BM1215" t="s">
        <v>108</v>
      </c>
      <c r="BN1215">
        <v>1965</v>
      </c>
      <c r="BO1215" t="s">
        <v>102</v>
      </c>
      <c r="BP1215">
        <v>1</v>
      </c>
      <c r="BQ1215">
        <v>364</v>
      </c>
      <c r="BR1215" t="s">
        <v>98</v>
      </c>
      <c r="BS1215" t="s">
        <v>98</v>
      </c>
      <c r="BT1215" t="s">
        <v>105</v>
      </c>
      <c r="BU1215">
        <v>88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 t="s">
        <v>83</v>
      </c>
      <c r="CB1215" t="s">
        <v>83</v>
      </c>
      <c r="CC1215" t="s">
        <v>83</v>
      </c>
      <c r="CD1215">
        <v>0</v>
      </c>
      <c r="CE1215">
        <v>5</v>
      </c>
      <c r="CF1215">
        <v>2006</v>
      </c>
      <c r="CG1215" t="s">
        <v>110</v>
      </c>
      <c r="CH1215" t="s">
        <v>111</v>
      </c>
      <c r="CI1215" s="3">
        <v>145000</v>
      </c>
    </row>
    <row r="1216" spans="1:87" x14ac:dyDescent="0.3">
      <c r="A1216" s="1">
        <v>1215</v>
      </c>
      <c r="B1216">
        <v>85</v>
      </c>
      <c r="C1216" t="s">
        <v>81</v>
      </c>
      <c r="D1216">
        <v>69</v>
      </c>
      <c r="E1216" s="1">
        <v>10205</v>
      </c>
      <c r="F1216" s="2" t="s">
        <v>82</v>
      </c>
      <c r="G1216" s="1">
        <f t="shared" si="72"/>
        <v>1</v>
      </c>
      <c r="H1216" t="s">
        <v>83</v>
      </c>
      <c r="I1216" t="s">
        <v>120</v>
      </c>
      <c r="J1216" t="s">
        <v>85</v>
      </c>
      <c r="K1216" t="s">
        <v>86</v>
      </c>
      <c r="L1216" t="s">
        <v>87</v>
      </c>
      <c r="M1216" t="s">
        <v>88</v>
      </c>
      <c r="N1216" t="s">
        <v>162</v>
      </c>
      <c r="O1216" t="s">
        <v>90</v>
      </c>
      <c r="P1216" t="s">
        <v>90</v>
      </c>
      <c r="Q1216" t="s">
        <v>91</v>
      </c>
      <c r="R1216" t="s">
        <v>191</v>
      </c>
      <c r="S1216">
        <v>5</v>
      </c>
      <c r="T1216">
        <v>5</v>
      </c>
      <c r="U1216" s="2">
        <v>1962</v>
      </c>
      <c r="V1216" s="2">
        <v>1962</v>
      </c>
      <c r="W1216" s="1">
        <f t="shared" si="73"/>
        <v>60</v>
      </c>
      <c r="X1216" s="1">
        <f t="shared" si="74"/>
        <v>60</v>
      </c>
      <c r="Y1216" t="s">
        <v>93</v>
      </c>
      <c r="Z1216" t="s">
        <v>94</v>
      </c>
      <c r="AA1216" t="s">
        <v>116</v>
      </c>
      <c r="AB1216" t="s">
        <v>116</v>
      </c>
      <c r="AC1216" t="s">
        <v>117</v>
      </c>
      <c r="AE1216">
        <v>0</v>
      </c>
      <c r="AF1216" t="s">
        <v>98</v>
      </c>
      <c r="AG1216" t="s">
        <v>98</v>
      </c>
      <c r="AH1216" t="s">
        <v>118</v>
      </c>
      <c r="AI1216" s="1">
        <f>VLOOKUP('Housing Data Set'!AH1216, 'Look-Up Tab'!$B$3:$C$8,2,FALSE)</f>
        <v>2</v>
      </c>
      <c r="AJ1216" t="s">
        <v>98</v>
      </c>
      <c r="AK1216" t="s">
        <v>98</v>
      </c>
      <c r="AL1216" t="s">
        <v>130</v>
      </c>
      <c r="AM1216" t="s">
        <v>141</v>
      </c>
      <c r="AN1216">
        <v>784</v>
      </c>
      <c r="AO1216" t="s">
        <v>102</v>
      </c>
      <c r="AP1216">
        <v>0</v>
      </c>
      <c r="AQ1216">
        <v>141</v>
      </c>
      <c r="AR1216">
        <v>925</v>
      </c>
      <c r="AS1216" t="s">
        <v>103</v>
      </c>
      <c r="AT1216" t="s">
        <v>98</v>
      </c>
      <c r="AU1216" t="s">
        <v>105</v>
      </c>
      <c r="AV1216" t="s">
        <v>106</v>
      </c>
      <c r="AW1216">
        <v>999</v>
      </c>
      <c r="AX1216">
        <v>0</v>
      </c>
      <c r="AY1216">
        <v>0</v>
      </c>
      <c r="AZ1216">
        <v>999</v>
      </c>
      <c r="BA1216">
        <v>1</v>
      </c>
      <c r="BB1216">
        <v>0</v>
      </c>
      <c r="BC1216">
        <v>1</v>
      </c>
      <c r="BD1216">
        <v>0</v>
      </c>
      <c r="BE1216">
        <v>3</v>
      </c>
      <c r="BF1216">
        <v>1</v>
      </c>
      <c r="BG1216" t="s">
        <v>98</v>
      </c>
      <c r="BH1216" s="1">
        <v>6</v>
      </c>
      <c r="BI1216" t="s">
        <v>107</v>
      </c>
      <c r="BJ1216" s="2">
        <v>0</v>
      </c>
      <c r="BK1216" s="1">
        <f t="shared" si="75"/>
        <v>0</v>
      </c>
      <c r="BL1216" t="s">
        <v>83</v>
      </c>
      <c r="BM1216" t="s">
        <v>108</v>
      </c>
      <c r="BN1216">
        <v>1962</v>
      </c>
      <c r="BO1216" t="s">
        <v>102</v>
      </c>
      <c r="BP1216">
        <v>1</v>
      </c>
      <c r="BQ1216">
        <v>300</v>
      </c>
      <c r="BR1216" t="s">
        <v>98</v>
      </c>
      <c r="BS1216" t="s">
        <v>98</v>
      </c>
      <c r="BT1216" t="s">
        <v>105</v>
      </c>
      <c r="BU1216">
        <v>150</v>
      </c>
      <c r="BV1216">
        <v>72</v>
      </c>
      <c r="BW1216">
        <v>0</v>
      </c>
      <c r="BX1216">
        <v>0</v>
      </c>
      <c r="BY1216">
        <v>0</v>
      </c>
      <c r="BZ1216">
        <v>0</v>
      </c>
      <c r="CA1216" t="s">
        <v>83</v>
      </c>
      <c r="CB1216" t="s">
        <v>83</v>
      </c>
      <c r="CC1216" t="s">
        <v>83</v>
      </c>
      <c r="CD1216">
        <v>0</v>
      </c>
      <c r="CE1216">
        <v>5</v>
      </c>
      <c r="CF1216">
        <v>2006</v>
      </c>
      <c r="CG1216" t="s">
        <v>110</v>
      </c>
      <c r="CH1216" t="s">
        <v>111</v>
      </c>
      <c r="CI1216" s="3">
        <v>134500</v>
      </c>
    </row>
    <row r="1217" spans="1:87" x14ac:dyDescent="0.3">
      <c r="A1217" s="1">
        <v>1216</v>
      </c>
      <c r="B1217">
        <v>20</v>
      </c>
      <c r="C1217" t="s">
        <v>81</v>
      </c>
      <c r="D1217">
        <v>99</v>
      </c>
      <c r="E1217" s="1">
        <v>7094</v>
      </c>
      <c r="F1217" s="2" t="s">
        <v>82</v>
      </c>
      <c r="G1217" s="1">
        <f t="shared" si="72"/>
        <v>1</v>
      </c>
      <c r="H1217" t="s">
        <v>83</v>
      </c>
      <c r="I1217" t="s">
        <v>120</v>
      </c>
      <c r="J1217" t="s">
        <v>85</v>
      </c>
      <c r="K1217" t="s">
        <v>86</v>
      </c>
      <c r="L1217" t="s">
        <v>87</v>
      </c>
      <c r="M1217" t="s">
        <v>88</v>
      </c>
      <c r="N1217" t="s">
        <v>151</v>
      </c>
      <c r="O1217" t="s">
        <v>90</v>
      </c>
      <c r="P1217" t="s">
        <v>90</v>
      </c>
      <c r="Q1217" t="s">
        <v>91</v>
      </c>
      <c r="R1217" t="s">
        <v>115</v>
      </c>
      <c r="S1217">
        <v>5</v>
      </c>
      <c r="T1217">
        <v>5</v>
      </c>
      <c r="U1217" s="2">
        <v>1966</v>
      </c>
      <c r="V1217" s="2">
        <v>1966</v>
      </c>
      <c r="W1217" s="1">
        <f t="shared" si="73"/>
        <v>56</v>
      </c>
      <c r="X1217" s="1">
        <f t="shared" si="74"/>
        <v>56</v>
      </c>
      <c r="Y1217" t="s">
        <v>93</v>
      </c>
      <c r="Z1217" t="s">
        <v>94</v>
      </c>
      <c r="AA1217" t="s">
        <v>95</v>
      </c>
      <c r="AB1217" t="s">
        <v>95</v>
      </c>
      <c r="AC1217" t="s">
        <v>117</v>
      </c>
      <c r="AE1217">
        <v>0</v>
      </c>
      <c r="AF1217" t="s">
        <v>98</v>
      </c>
      <c r="AG1217" t="s">
        <v>98</v>
      </c>
      <c r="AH1217" t="s">
        <v>118</v>
      </c>
      <c r="AI1217" s="1">
        <f>VLOOKUP('Housing Data Set'!AH1217, 'Look-Up Tab'!$B$3:$C$8,2,FALSE)</f>
        <v>2</v>
      </c>
      <c r="AJ1217" t="s">
        <v>98</v>
      </c>
      <c r="AK1217" t="s">
        <v>98</v>
      </c>
      <c r="AL1217" t="s">
        <v>100</v>
      </c>
      <c r="AM1217" t="s">
        <v>153</v>
      </c>
      <c r="AN1217">
        <v>180</v>
      </c>
      <c r="AO1217" t="s">
        <v>172</v>
      </c>
      <c r="AP1217">
        <v>374</v>
      </c>
      <c r="AQ1217">
        <v>340</v>
      </c>
      <c r="AR1217">
        <v>894</v>
      </c>
      <c r="AS1217" t="s">
        <v>103</v>
      </c>
      <c r="AT1217" t="s">
        <v>98</v>
      </c>
      <c r="AU1217" t="s">
        <v>105</v>
      </c>
      <c r="AV1217" t="s">
        <v>106</v>
      </c>
      <c r="AW1217">
        <v>894</v>
      </c>
      <c r="AX1217">
        <v>0</v>
      </c>
      <c r="AY1217">
        <v>0</v>
      </c>
      <c r="AZ1217">
        <v>894</v>
      </c>
      <c r="BA1217">
        <v>0</v>
      </c>
      <c r="BB1217">
        <v>0</v>
      </c>
      <c r="BC1217">
        <v>1</v>
      </c>
      <c r="BD1217">
        <v>0</v>
      </c>
      <c r="BE1217">
        <v>3</v>
      </c>
      <c r="BF1217">
        <v>1</v>
      </c>
      <c r="BG1217" t="s">
        <v>98</v>
      </c>
      <c r="BH1217" s="1">
        <v>5</v>
      </c>
      <c r="BI1217" t="s">
        <v>107</v>
      </c>
      <c r="BJ1217" s="2">
        <v>0</v>
      </c>
      <c r="BK1217" s="1">
        <f t="shared" si="75"/>
        <v>0</v>
      </c>
      <c r="BL1217" t="s">
        <v>83</v>
      </c>
      <c r="BM1217" t="s">
        <v>127</v>
      </c>
      <c r="BN1217">
        <v>1966</v>
      </c>
      <c r="BO1217" t="s">
        <v>109</v>
      </c>
      <c r="BP1217">
        <v>1</v>
      </c>
      <c r="BQ1217">
        <v>384</v>
      </c>
      <c r="BR1217" t="s">
        <v>98</v>
      </c>
      <c r="BS1217" t="s">
        <v>98</v>
      </c>
      <c r="BT1217" t="s">
        <v>105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 t="s">
        <v>83</v>
      </c>
      <c r="CB1217" t="s">
        <v>134</v>
      </c>
      <c r="CC1217" t="s">
        <v>83</v>
      </c>
      <c r="CD1217">
        <v>0</v>
      </c>
      <c r="CE1217">
        <v>5</v>
      </c>
      <c r="CF1217">
        <v>2007</v>
      </c>
      <c r="CG1217" t="s">
        <v>110</v>
      </c>
      <c r="CH1217" t="s">
        <v>111</v>
      </c>
      <c r="CI1217" s="3">
        <v>125000</v>
      </c>
    </row>
    <row r="1218" spans="1:87" x14ac:dyDescent="0.3">
      <c r="A1218" s="1">
        <v>1217</v>
      </c>
      <c r="B1218">
        <v>90</v>
      </c>
      <c r="C1218" t="s">
        <v>142</v>
      </c>
      <c r="D1218">
        <v>68</v>
      </c>
      <c r="E1218" s="1">
        <v>8930</v>
      </c>
      <c r="F1218" s="2" t="s">
        <v>82</v>
      </c>
      <c r="G1218" s="1">
        <f t="shared" si="72"/>
        <v>1</v>
      </c>
      <c r="H1218" t="s">
        <v>83</v>
      </c>
      <c r="I1218" t="s">
        <v>84</v>
      </c>
      <c r="J1218" t="s">
        <v>85</v>
      </c>
      <c r="K1218" t="s">
        <v>86</v>
      </c>
      <c r="L1218" t="s">
        <v>87</v>
      </c>
      <c r="M1218" t="s">
        <v>88</v>
      </c>
      <c r="N1218" t="s">
        <v>151</v>
      </c>
      <c r="O1218" t="s">
        <v>171</v>
      </c>
      <c r="P1218" t="s">
        <v>90</v>
      </c>
      <c r="Q1218" t="s">
        <v>167</v>
      </c>
      <c r="R1218" t="s">
        <v>132</v>
      </c>
      <c r="S1218">
        <v>6</v>
      </c>
      <c r="T1218">
        <v>5</v>
      </c>
      <c r="U1218" s="2">
        <v>1978</v>
      </c>
      <c r="V1218" s="2">
        <v>1978</v>
      </c>
      <c r="W1218" s="1">
        <f t="shared" si="73"/>
        <v>44</v>
      </c>
      <c r="X1218" s="1">
        <f t="shared" si="74"/>
        <v>44</v>
      </c>
      <c r="Y1218" t="s">
        <v>93</v>
      </c>
      <c r="Z1218" t="s">
        <v>94</v>
      </c>
      <c r="AA1218" t="s">
        <v>95</v>
      </c>
      <c r="AB1218" t="s">
        <v>95</v>
      </c>
      <c r="AC1218" t="s">
        <v>117</v>
      </c>
      <c r="AE1218">
        <v>0</v>
      </c>
      <c r="AF1218" t="s">
        <v>98</v>
      </c>
      <c r="AG1218" t="s">
        <v>98</v>
      </c>
      <c r="AH1218" t="s">
        <v>168</v>
      </c>
      <c r="AI1218" s="1">
        <f>VLOOKUP('Housing Data Set'!AH1218, 'Look-Up Tab'!$B$3:$C$8,2,FALSE)</f>
        <v>4</v>
      </c>
      <c r="AJ1218" t="s">
        <v>83</v>
      </c>
      <c r="AK1218" t="s">
        <v>83</v>
      </c>
      <c r="AL1218" t="s">
        <v>83</v>
      </c>
      <c r="AM1218" t="s">
        <v>83</v>
      </c>
      <c r="AN1218">
        <v>0</v>
      </c>
      <c r="AO1218" t="s">
        <v>83</v>
      </c>
      <c r="AP1218">
        <v>0</v>
      </c>
      <c r="AQ1218">
        <v>0</v>
      </c>
      <c r="AR1218">
        <v>0</v>
      </c>
      <c r="AS1218" t="s">
        <v>103</v>
      </c>
      <c r="AT1218" t="s">
        <v>98</v>
      </c>
      <c r="AU1218" t="s">
        <v>105</v>
      </c>
      <c r="AV1218" t="s">
        <v>106</v>
      </c>
      <c r="AW1218">
        <v>1318</v>
      </c>
      <c r="AX1218">
        <v>584</v>
      </c>
      <c r="AY1218">
        <v>0</v>
      </c>
      <c r="AZ1218">
        <v>1902</v>
      </c>
      <c r="BA1218">
        <v>0</v>
      </c>
      <c r="BB1218">
        <v>0</v>
      </c>
      <c r="BC1218">
        <v>2</v>
      </c>
      <c r="BD1218">
        <v>0</v>
      </c>
      <c r="BE1218">
        <v>4</v>
      </c>
      <c r="BF1218">
        <v>2</v>
      </c>
      <c r="BG1218" t="s">
        <v>98</v>
      </c>
      <c r="BH1218" s="1">
        <v>8</v>
      </c>
      <c r="BI1218" t="s">
        <v>107</v>
      </c>
      <c r="BJ1218" s="2">
        <v>0</v>
      </c>
      <c r="BK1218" s="1">
        <f t="shared" si="75"/>
        <v>0</v>
      </c>
      <c r="BL1218" t="s">
        <v>83</v>
      </c>
      <c r="BM1218" t="s">
        <v>108</v>
      </c>
      <c r="BN1218">
        <v>1978</v>
      </c>
      <c r="BO1218" t="s">
        <v>102</v>
      </c>
      <c r="BP1218">
        <v>2</v>
      </c>
      <c r="BQ1218">
        <v>539</v>
      </c>
      <c r="BR1218" t="s">
        <v>98</v>
      </c>
      <c r="BS1218" t="s">
        <v>98</v>
      </c>
      <c r="BT1218" t="s">
        <v>105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 t="s">
        <v>83</v>
      </c>
      <c r="CB1218" t="s">
        <v>83</v>
      </c>
      <c r="CC1218" t="s">
        <v>83</v>
      </c>
      <c r="CD1218">
        <v>0</v>
      </c>
      <c r="CE1218">
        <v>4</v>
      </c>
      <c r="CF1218">
        <v>2010</v>
      </c>
      <c r="CG1218" t="s">
        <v>110</v>
      </c>
      <c r="CH1218" t="s">
        <v>111</v>
      </c>
      <c r="CI1218" s="3">
        <v>112000</v>
      </c>
    </row>
    <row r="1219" spans="1:87" x14ac:dyDescent="0.3">
      <c r="A1219" s="1">
        <v>1218</v>
      </c>
      <c r="B1219">
        <v>20</v>
      </c>
      <c r="C1219" t="s">
        <v>192</v>
      </c>
      <c r="D1219">
        <v>72</v>
      </c>
      <c r="E1219" s="1">
        <v>8640</v>
      </c>
      <c r="F1219" s="2" t="s">
        <v>82</v>
      </c>
      <c r="G1219" s="1">
        <f t="shared" ref="G1219:G1282" si="76">IF(F1219="pave",1,0)</f>
        <v>1</v>
      </c>
      <c r="H1219" t="s">
        <v>83</v>
      </c>
      <c r="I1219" t="s">
        <v>84</v>
      </c>
      <c r="J1219" t="s">
        <v>85</v>
      </c>
      <c r="K1219" t="s">
        <v>86</v>
      </c>
      <c r="L1219" t="s">
        <v>87</v>
      </c>
      <c r="M1219" t="s">
        <v>88</v>
      </c>
      <c r="N1219" t="s">
        <v>136</v>
      </c>
      <c r="O1219" t="s">
        <v>90</v>
      </c>
      <c r="P1219" t="s">
        <v>90</v>
      </c>
      <c r="Q1219" t="s">
        <v>91</v>
      </c>
      <c r="R1219" t="s">
        <v>115</v>
      </c>
      <c r="S1219">
        <v>8</v>
      </c>
      <c r="T1219">
        <v>5</v>
      </c>
      <c r="U1219" s="2">
        <v>2009</v>
      </c>
      <c r="V1219" s="2">
        <v>2009</v>
      </c>
      <c r="W1219" s="1">
        <f t="shared" ref="W1219:W1282" si="77">2022-U1219</f>
        <v>13</v>
      </c>
      <c r="X1219" s="1">
        <f t="shared" ref="X1219:X1282" si="78">2022-V1219</f>
        <v>13</v>
      </c>
      <c r="Y1219" t="s">
        <v>93</v>
      </c>
      <c r="Z1219" t="s">
        <v>94</v>
      </c>
      <c r="AA1219" t="s">
        <v>180</v>
      </c>
      <c r="AB1219" t="s">
        <v>181</v>
      </c>
      <c r="AC1219" t="s">
        <v>137</v>
      </c>
      <c r="AE1219">
        <v>72</v>
      </c>
      <c r="AF1219" t="s">
        <v>97</v>
      </c>
      <c r="AG1219" t="s">
        <v>98</v>
      </c>
      <c r="AH1219" t="s">
        <v>99</v>
      </c>
      <c r="AI1219" s="1">
        <f>VLOOKUP('Housing Data Set'!AH1219, 'Look-Up Tab'!$B$3:$C$8,2,FALSE)</f>
        <v>3</v>
      </c>
      <c r="AJ1219" t="s">
        <v>97</v>
      </c>
      <c r="AK1219" t="s">
        <v>98</v>
      </c>
      <c r="AL1219" t="s">
        <v>121</v>
      </c>
      <c r="AM1219" t="s">
        <v>101</v>
      </c>
      <c r="AN1219">
        <v>936</v>
      </c>
      <c r="AO1219" t="s">
        <v>102</v>
      </c>
      <c r="AP1219">
        <v>0</v>
      </c>
      <c r="AQ1219">
        <v>364</v>
      </c>
      <c r="AR1219">
        <v>1300</v>
      </c>
      <c r="AS1219" t="s">
        <v>103</v>
      </c>
      <c r="AT1219" t="s">
        <v>104</v>
      </c>
      <c r="AU1219" t="s">
        <v>105</v>
      </c>
      <c r="AV1219" t="s">
        <v>106</v>
      </c>
      <c r="AW1219">
        <v>1314</v>
      </c>
      <c r="AX1219">
        <v>0</v>
      </c>
      <c r="AY1219">
        <v>0</v>
      </c>
      <c r="AZ1219">
        <v>1314</v>
      </c>
      <c r="BA1219">
        <v>1</v>
      </c>
      <c r="BB1219">
        <v>0</v>
      </c>
      <c r="BC1219">
        <v>2</v>
      </c>
      <c r="BD1219">
        <v>0</v>
      </c>
      <c r="BE1219">
        <v>3</v>
      </c>
      <c r="BF1219">
        <v>1</v>
      </c>
      <c r="BG1219" t="s">
        <v>97</v>
      </c>
      <c r="BH1219" s="1">
        <v>6</v>
      </c>
      <c r="BI1219" t="s">
        <v>107</v>
      </c>
      <c r="BJ1219" s="2">
        <v>0</v>
      </c>
      <c r="BK1219" s="1">
        <f t="shared" ref="BK1219:BK1282" si="79">IF(BJ1219=0,0,1)</f>
        <v>0</v>
      </c>
      <c r="BL1219" t="s">
        <v>83</v>
      </c>
      <c r="BM1219" t="s">
        <v>108</v>
      </c>
      <c r="BN1219">
        <v>2009</v>
      </c>
      <c r="BO1219" t="s">
        <v>109</v>
      </c>
      <c r="BP1219">
        <v>2</v>
      </c>
      <c r="BQ1219">
        <v>552</v>
      </c>
      <c r="BR1219" t="s">
        <v>98</v>
      </c>
      <c r="BS1219" t="s">
        <v>98</v>
      </c>
      <c r="BT1219" t="s">
        <v>105</v>
      </c>
      <c r="BU1219">
        <v>135</v>
      </c>
      <c r="BV1219">
        <v>112</v>
      </c>
      <c r="BW1219">
        <v>0</v>
      </c>
      <c r="BX1219">
        <v>0</v>
      </c>
      <c r="BY1219">
        <v>0</v>
      </c>
      <c r="BZ1219">
        <v>0</v>
      </c>
      <c r="CA1219" t="s">
        <v>83</v>
      </c>
      <c r="CB1219" t="s">
        <v>83</v>
      </c>
      <c r="CC1219" t="s">
        <v>83</v>
      </c>
      <c r="CD1219">
        <v>0</v>
      </c>
      <c r="CE1219">
        <v>9</v>
      </c>
      <c r="CF1219">
        <v>2009</v>
      </c>
      <c r="CG1219" t="s">
        <v>158</v>
      </c>
      <c r="CH1219" t="s">
        <v>159</v>
      </c>
      <c r="CI1219" s="3">
        <v>229456</v>
      </c>
    </row>
    <row r="1220" spans="1:87" x14ac:dyDescent="0.3">
      <c r="A1220" s="1">
        <v>1219</v>
      </c>
      <c r="B1220">
        <v>50</v>
      </c>
      <c r="C1220" t="s">
        <v>142</v>
      </c>
      <c r="D1220">
        <v>52</v>
      </c>
      <c r="E1220" s="1">
        <v>6240</v>
      </c>
      <c r="F1220" s="2" t="s">
        <v>82</v>
      </c>
      <c r="G1220" s="1">
        <f t="shared" si="76"/>
        <v>1</v>
      </c>
      <c r="H1220" t="s">
        <v>83</v>
      </c>
      <c r="I1220" t="s">
        <v>84</v>
      </c>
      <c r="J1220" t="s">
        <v>85</v>
      </c>
      <c r="K1220" t="s">
        <v>86</v>
      </c>
      <c r="L1220" t="s">
        <v>87</v>
      </c>
      <c r="M1220" t="s">
        <v>88</v>
      </c>
      <c r="N1220" t="s">
        <v>148</v>
      </c>
      <c r="O1220" t="s">
        <v>90</v>
      </c>
      <c r="P1220" t="s">
        <v>90</v>
      </c>
      <c r="Q1220" t="s">
        <v>91</v>
      </c>
      <c r="R1220" t="s">
        <v>132</v>
      </c>
      <c r="S1220">
        <v>4</v>
      </c>
      <c r="T1220">
        <v>5</v>
      </c>
      <c r="U1220" s="2">
        <v>1947</v>
      </c>
      <c r="V1220" s="2">
        <v>1950</v>
      </c>
      <c r="W1220" s="1">
        <f t="shared" si="77"/>
        <v>75</v>
      </c>
      <c r="X1220" s="1">
        <f t="shared" si="78"/>
        <v>72</v>
      </c>
      <c r="Y1220" t="s">
        <v>93</v>
      </c>
      <c r="Z1220" t="s">
        <v>94</v>
      </c>
      <c r="AA1220" t="s">
        <v>186</v>
      </c>
      <c r="AB1220" t="s">
        <v>186</v>
      </c>
      <c r="AC1220" t="s">
        <v>117</v>
      </c>
      <c r="AE1220">
        <v>0</v>
      </c>
      <c r="AF1220" t="s">
        <v>98</v>
      </c>
      <c r="AG1220" t="s">
        <v>98</v>
      </c>
      <c r="AH1220" t="s">
        <v>168</v>
      </c>
      <c r="AI1220" s="1">
        <f>VLOOKUP('Housing Data Set'!AH1220, 'Look-Up Tab'!$B$3:$C$8,2,FALSE)</f>
        <v>4</v>
      </c>
      <c r="AJ1220" t="s">
        <v>83</v>
      </c>
      <c r="AK1220" t="s">
        <v>83</v>
      </c>
      <c r="AL1220" t="s">
        <v>83</v>
      </c>
      <c r="AM1220" t="s">
        <v>83</v>
      </c>
      <c r="AN1220">
        <v>0</v>
      </c>
      <c r="AO1220" t="s">
        <v>83</v>
      </c>
      <c r="AP1220">
        <v>0</v>
      </c>
      <c r="AQ1220">
        <v>0</v>
      </c>
      <c r="AR1220">
        <v>0</v>
      </c>
      <c r="AS1220" t="s">
        <v>103</v>
      </c>
      <c r="AT1220" t="s">
        <v>97</v>
      </c>
      <c r="AU1220" t="s">
        <v>177</v>
      </c>
      <c r="AV1220" t="s">
        <v>106</v>
      </c>
      <c r="AW1220">
        <v>672</v>
      </c>
      <c r="AX1220">
        <v>240</v>
      </c>
      <c r="AY1220">
        <v>0</v>
      </c>
      <c r="AZ1220">
        <v>912</v>
      </c>
      <c r="BA1220">
        <v>0</v>
      </c>
      <c r="BB1220">
        <v>0</v>
      </c>
      <c r="BC1220">
        <v>1</v>
      </c>
      <c r="BD1220">
        <v>0</v>
      </c>
      <c r="BE1220">
        <v>2</v>
      </c>
      <c r="BF1220">
        <v>1</v>
      </c>
      <c r="BG1220" t="s">
        <v>98</v>
      </c>
      <c r="BH1220" s="1">
        <v>3</v>
      </c>
      <c r="BI1220" t="s">
        <v>107</v>
      </c>
      <c r="BJ1220" s="2">
        <v>0</v>
      </c>
      <c r="BK1220" s="1">
        <f t="shared" si="79"/>
        <v>0</v>
      </c>
      <c r="BL1220" t="s">
        <v>83</v>
      </c>
      <c r="BM1220" t="s">
        <v>83</v>
      </c>
      <c r="BN1220" t="s">
        <v>83</v>
      </c>
      <c r="BO1220" t="s">
        <v>83</v>
      </c>
      <c r="BP1220">
        <v>0</v>
      </c>
      <c r="BQ1220">
        <v>0</v>
      </c>
      <c r="BR1220" t="s">
        <v>83</v>
      </c>
      <c r="BS1220" t="s">
        <v>83</v>
      </c>
      <c r="BT1220" t="s">
        <v>177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 t="s">
        <v>83</v>
      </c>
      <c r="CB1220" t="s">
        <v>83</v>
      </c>
      <c r="CC1220" t="s">
        <v>83</v>
      </c>
      <c r="CD1220">
        <v>0</v>
      </c>
      <c r="CE1220">
        <v>7</v>
      </c>
      <c r="CF1220">
        <v>2006</v>
      </c>
      <c r="CG1220" t="s">
        <v>110</v>
      </c>
      <c r="CH1220" t="s">
        <v>111</v>
      </c>
      <c r="CI1220" s="3">
        <v>80500</v>
      </c>
    </row>
    <row r="1221" spans="1:87" x14ac:dyDescent="0.3">
      <c r="A1221" s="1">
        <v>1220</v>
      </c>
      <c r="B1221">
        <v>160</v>
      </c>
      <c r="C1221" t="s">
        <v>142</v>
      </c>
      <c r="D1221">
        <v>21</v>
      </c>
      <c r="E1221" s="1">
        <v>1680</v>
      </c>
      <c r="F1221" s="2" t="s">
        <v>82</v>
      </c>
      <c r="G1221" s="1">
        <f t="shared" si="76"/>
        <v>1</v>
      </c>
      <c r="H1221" t="s">
        <v>83</v>
      </c>
      <c r="I1221" t="s">
        <v>84</v>
      </c>
      <c r="J1221" t="s">
        <v>85</v>
      </c>
      <c r="K1221" t="s">
        <v>86</v>
      </c>
      <c r="L1221" t="s">
        <v>87</v>
      </c>
      <c r="M1221" t="s">
        <v>88</v>
      </c>
      <c r="N1221" t="s">
        <v>228</v>
      </c>
      <c r="O1221" t="s">
        <v>90</v>
      </c>
      <c r="P1221" t="s">
        <v>90</v>
      </c>
      <c r="Q1221" t="s">
        <v>198</v>
      </c>
      <c r="R1221" t="s">
        <v>92</v>
      </c>
      <c r="S1221">
        <v>6</v>
      </c>
      <c r="T1221">
        <v>5</v>
      </c>
      <c r="U1221" s="2">
        <v>1971</v>
      </c>
      <c r="V1221" s="2">
        <v>1971</v>
      </c>
      <c r="W1221" s="1">
        <f t="shared" si="77"/>
        <v>51</v>
      </c>
      <c r="X1221" s="1">
        <f t="shared" si="78"/>
        <v>51</v>
      </c>
      <c r="Y1221" t="s">
        <v>93</v>
      </c>
      <c r="Z1221" t="s">
        <v>94</v>
      </c>
      <c r="AA1221" t="s">
        <v>180</v>
      </c>
      <c r="AB1221" t="s">
        <v>181</v>
      </c>
      <c r="AC1221" t="s">
        <v>96</v>
      </c>
      <c r="AE1221">
        <v>236</v>
      </c>
      <c r="AF1221" t="s">
        <v>98</v>
      </c>
      <c r="AG1221" t="s">
        <v>98</v>
      </c>
      <c r="AH1221" t="s">
        <v>118</v>
      </c>
      <c r="AI1221" s="1">
        <f>VLOOKUP('Housing Data Set'!AH1221, 'Look-Up Tab'!$B$3:$C$8,2,FALSE)</f>
        <v>2</v>
      </c>
      <c r="AJ1221" t="s">
        <v>98</v>
      </c>
      <c r="AK1221" t="s">
        <v>98</v>
      </c>
      <c r="AL1221" t="s">
        <v>100</v>
      </c>
      <c r="AM1221" t="s">
        <v>102</v>
      </c>
      <c r="AN1221">
        <v>0</v>
      </c>
      <c r="AO1221" t="s">
        <v>102</v>
      </c>
      <c r="AP1221">
        <v>0</v>
      </c>
      <c r="AQ1221">
        <v>672</v>
      </c>
      <c r="AR1221">
        <v>672</v>
      </c>
      <c r="AS1221" t="s">
        <v>103</v>
      </c>
      <c r="AT1221" t="s">
        <v>98</v>
      </c>
      <c r="AU1221" t="s">
        <v>105</v>
      </c>
      <c r="AV1221" t="s">
        <v>106</v>
      </c>
      <c r="AW1221">
        <v>672</v>
      </c>
      <c r="AX1221">
        <v>546</v>
      </c>
      <c r="AY1221">
        <v>0</v>
      </c>
      <c r="AZ1221">
        <v>1218</v>
      </c>
      <c r="BA1221">
        <v>0</v>
      </c>
      <c r="BB1221">
        <v>0</v>
      </c>
      <c r="BC1221">
        <v>1</v>
      </c>
      <c r="BD1221">
        <v>1</v>
      </c>
      <c r="BE1221">
        <v>3</v>
      </c>
      <c r="BF1221">
        <v>1</v>
      </c>
      <c r="BG1221" t="s">
        <v>98</v>
      </c>
      <c r="BH1221" s="1">
        <v>7</v>
      </c>
      <c r="BI1221" t="s">
        <v>107</v>
      </c>
      <c r="BJ1221" s="2">
        <v>0</v>
      </c>
      <c r="BK1221" s="1">
        <f t="shared" si="79"/>
        <v>0</v>
      </c>
      <c r="BL1221" t="s">
        <v>83</v>
      </c>
      <c r="BM1221" t="s">
        <v>83</v>
      </c>
      <c r="BN1221" t="s">
        <v>83</v>
      </c>
      <c r="BO1221" t="s">
        <v>83</v>
      </c>
      <c r="BP1221">
        <v>0</v>
      </c>
      <c r="BQ1221">
        <v>0</v>
      </c>
      <c r="BR1221" t="s">
        <v>83</v>
      </c>
      <c r="BS1221" t="s">
        <v>83</v>
      </c>
      <c r="BT1221" t="s">
        <v>177</v>
      </c>
      <c r="BU1221">
        <v>201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 t="s">
        <v>83</v>
      </c>
      <c r="CB1221" t="s">
        <v>83</v>
      </c>
      <c r="CC1221" t="s">
        <v>83</v>
      </c>
      <c r="CD1221">
        <v>0</v>
      </c>
      <c r="CE1221">
        <v>4</v>
      </c>
      <c r="CF1221">
        <v>2006</v>
      </c>
      <c r="CG1221" t="s">
        <v>110</v>
      </c>
      <c r="CH1221" t="s">
        <v>128</v>
      </c>
      <c r="CI1221" s="3">
        <v>91500</v>
      </c>
    </row>
    <row r="1222" spans="1:87" x14ac:dyDescent="0.3">
      <c r="A1222" s="1">
        <v>1221</v>
      </c>
      <c r="B1222">
        <v>20</v>
      </c>
      <c r="C1222" t="s">
        <v>81</v>
      </c>
      <c r="D1222">
        <v>66</v>
      </c>
      <c r="E1222" s="1">
        <v>7800</v>
      </c>
      <c r="F1222" s="2" t="s">
        <v>82</v>
      </c>
      <c r="G1222" s="1">
        <f t="shared" si="76"/>
        <v>1</v>
      </c>
      <c r="H1222" t="s">
        <v>83</v>
      </c>
      <c r="I1222" t="s">
        <v>120</v>
      </c>
      <c r="J1222" t="s">
        <v>85</v>
      </c>
      <c r="K1222" t="s">
        <v>86</v>
      </c>
      <c r="L1222" t="s">
        <v>87</v>
      </c>
      <c r="M1222" t="s">
        <v>88</v>
      </c>
      <c r="N1222" t="s">
        <v>162</v>
      </c>
      <c r="O1222" t="s">
        <v>90</v>
      </c>
      <c r="P1222" t="s">
        <v>90</v>
      </c>
      <c r="Q1222" t="s">
        <v>91</v>
      </c>
      <c r="R1222" t="s">
        <v>115</v>
      </c>
      <c r="S1222">
        <v>5</v>
      </c>
      <c r="T1222">
        <v>5</v>
      </c>
      <c r="U1222" s="2">
        <v>1964</v>
      </c>
      <c r="V1222" s="2">
        <v>1964</v>
      </c>
      <c r="W1222" s="1">
        <f t="shared" si="77"/>
        <v>58</v>
      </c>
      <c r="X1222" s="1">
        <f t="shared" si="78"/>
        <v>58</v>
      </c>
      <c r="Y1222" t="s">
        <v>93</v>
      </c>
      <c r="Z1222" t="s">
        <v>94</v>
      </c>
      <c r="AA1222" t="s">
        <v>124</v>
      </c>
      <c r="AB1222" t="s">
        <v>124</v>
      </c>
      <c r="AC1222" t="s">
        <v>117</v>
      </c>
      <c r="AE1222">
        <v>0</v>
      </c>
      <c r="AF1222" t="s">
        <v>98</v>
      </c>
      <c r="AG1222" t="s">
        <v>98</v>
      </c>
      <c r="AH1222" t="s">
        <v>118</v>
      </c>
      <c r="AI1222" s="1">
        <f>VLOOKUP('Housing Data Set'!AH1222, 'Look-Up Tab'!$B$3:$C$8,2,FALSE)</f>
        <v>2</v>
      </c>
      <c r="AJ1222" t="s">
        <v>98</v>
      </c>
      <c r="AK1222" t="s">
        <v>98</v>
      </c>
      <c r="AL1222" t="s">
        <v>100</v>
      </c>
      <c r="AM1222" t="s">
        <v>153</v>
      </c>
      <c r="AN1222">
        <v>312</v>
      </c>
      <c r="AO1222" t="s">
        <v>172</v>
      </c>
      <c r="AP1222">
        <v>600</v>
      </c>
      <c r="AQ1222">
        <v>0</v>
      </c>
      <c r="AR1222">
        <v>912</v>
      </c>
      <c r="AS1222" t="s">
        <v>103</v>
      </c>
      <c r="AT1222" t="s">
        <v>98</v>
      </c>
      <c r="AU1222" t="s">
        <v>105</v>
      </c>
      <c r="AV1222" t="s">
        <v>106</v>
      </c>
      <c r="AW1222">
        <v>912</v>
      </c>
      <c r="AX1222">
        <v>0</v>
      </c>
      <c r="AY1222">
        <v>0</v>
      </c>
      <c r="AZ1222">
        <v>912</v>
      </c>
      <c r="BA1222">
        <v>0</v>
      </c>
      <c r="BB1222">
        <v>0</v>
      </c>
      <c r="BC1222">
        <v>1</v>
      </c>
      <c r="BD1222">
        <v>0</v>
      </c>
      <c r="BE1222">
        <v>2</v>
      </c>
      <c r="BF1222">
        <v>1</v>
      </c>
      <c r="BG1222" t="s">
        <v>98</v>
      </c>
      <c r="BH1222" s="1">
        <v>5</v>
      </c>
      <c r="BI1222" t="s">
        <v>107</v>
      </c>
      <c r="BJ1222" s="2">
        <v>0</v>
      </c>
      <c r="BK1222" s="1">
        <f t="shared" si="79"/>
        <v>0</v>
      </c>
      <c r="BL1222" t="s">
        <v>83</v>
      </c>
      <c r="BM1222" t="s">
        <v>108</v>
      </c>
      <c r="BN1222">
        <v>1964</v>
      </c>
      <c r="BO1222" t="s">
        <v>102</v>
      </c>
      <c r="BP1222">
        <v>1</v>
      </c>
      <c r="BQ1222">
        <v>288</v>
      </c>
      <c r="BR1222" t="s">
        <v>98</v>
      </c>
      <c r="BS1222" t="s">
        <v>98</v>
      </c>
      <c r="BT1222" t="s">
        <v>105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 t="s">
        <v>83</v>
      </c>
      <c r="CB1222" t="s">
        <v>83</v>
      </c>
      <c r="CC1222" t="s">
        <v>83</v>
      </c>
      <c r="CD1222">
        <v>0</v>
      </c>
      <c r="CE1222">
        <v>11</v>
      </c>
      <c r="CF1222">
        <v>2006</v>
      </c>
      <c r="CG1222" t="s">
        <v>110</v>
      </c>
      <c r="CH1222" t="s">
        <v>128</v>
      </c>
      <c r="CI1222" s="3">
        <v>115000</v>
      </c>
    </row>
    <row r="1223" spans="1:87" x14ac:dyDescent="0.3">
      <c r="A1223" s="1">
        <v>1222</v>
      </c>
      <c r="B1223">
        <v>20</v>
      </c>
      <c r="C1223" t="s">
        <v>81</v>
      </c>
      <c r="D1223">
        <v>55</v>
      </c>
      <c r="E1223" s="1">
        <v>8250</v>
      </c>
      <c r="F1223" s="2" t="s">
        <v>82</v>
      </c>
      <c r="G1223" s="1">
        <f t="shared" si="76"/>
        <v>1</v>
      </c>
      <c r="H1223" t="s">
        <v>83</v>
      </c>
      <c r="I1223" t="s">
        <v>84</v>
      </c>
      <c r="J1223" t="s">
        <v>85</v>
      </c>
      <c r="K1223" t="s">
        <v>86</v>
      </c>
      <c r="L1223" t="s">
        <v>87</v>
      </c>
      <c r="M1223" t="s">
        <v>88</v>
      </c>
      <c r="N1223" t="s">
        <v>151</v>
      </c>
      <c r="O1223" t="s">
        <v>114</v>
      </c>
      <c r="P1223" t="s">
        <v>90</v>
      </c>
      <c r="Q1223" t="s">
        <v>91</v>
      </c>
      <c r="R1223" t="s">
        <v>115</v>
      </c>
      <c r="S1223">
        <v>5</v>
      </c>
      <c r="T1223">
        <v>5</v>
      </c>
      <c r="U1223" s="2">
        <v>1968</v>
      </c>
      <c r="V1223" s="2">
        <v>1968</v>
      </c>
      <c r="W1223" s="1">
        <f t="shared" si="77"/>
        <v>54</v>
      </c>
      <c r="X1223" s="1">
        <f t="shared" si="78"/>
        <v>54</v>
      </c>
      <c r="Y1223" t="s">
        <v>152</v>
      </c>
      <c r="Z1223" t="s">
        <v>94</v>
      </c>
      <c r="AA1223" t="s">
        <v>140</v>
      </c>
      <c r="AB1223" t="s">
        <v>140</v>
      </c>
      <c r="AC1223" t="s">
        <v>117</v>
      </c>
      <c r="AE1223">
        <v>0</v>
      </c>
      <c r="AF1223" t="s">
        <v>98</v>
      </c>
      <c r="AG1223" t="s">
        <v>98</v>
      </c>
      <c r="AH1223" t="s">
        <v>118</v>
      </c>
      <c r="AI1223" s="1">
        <f>VLOOKUP('Housing Data Set'!AH1223, 'Look-Up Tab'!$B$3:$C$8,2,FALSE)</f>
        <v>2</v>
      </c>
      <c r="AJ1223" t="s">
        <v>98</v>
      </c>
      <c r="AK1223" t="s">
        <v>98</v>
      </c>
      <c r="AL1223" t="s">
        <v>100</v>
      </c>
      <c r="AM1223" t="s">
        <v>141</v>
      </c>
      <c r="AN1223">
        <v>250</v>
      </c>
      <c r="AO1223" t="s">
        <v>172</v>
      </c>
      <c r="AP1223">
        <v>492</v>
      </c>
      <c r="AQ1223">
        <v>210</v>
      </c>
      <c r="AR1223">
        <v>952</v>
      </c>
      <c r="AS1223" t="s">
        <v>103</v>
      </c>
      <c r="AT1223" t="s">
        <v>104</v>
      </c>
      <c r="AU1223" t="s">
        <v>105</v>
      </c>
      <c r="AV1223" t="s">
        <v>106</v>
      </c>
      <c r="AW1223">
        <v>1211</v>
      </c>
      <c r="AX1223">
        <v>0</v>
      </c>
      <c r="AY1223">
        <v>0</v>
      </c>
      <c r="AZ1223">
        <v>1211</v>
      </c>
      <c r="BA1223">
        <v>0</v>
      </c>
      <c r="BB1223">
        <v>0</v>
      </c>
      <c r="BC1223">
        <v>1</v>
      </c>
      <c r="BD1223">
        <v>0</v>
      </c>
      <c r="BE1223">
        <v>3</v>
      </c>
      <c r="BF1223">
        <v>1</v>
      </c>
      <c r="BG1223" t="s">
        <v>98</v>
      </c>
      <c r="BH1223" s="1">
        <v>5</v>
      </c>
      <c r="BI1223" t="s">
        <v>107</v>
      </c>
      <c r="BJ1223" s="2">
        <v>1</v>
      </c>
      <c r="BK1223" s="1">
        <f t="shared" si="79"/>
        <v>1</v>
      </c>
      <c r="BL1223" t="s">
        <v>98</v>
      </c>
      <c r="BM1223" t="s">
        <v>108</v>
      </c>
      <c r="BN1223">
        <v>1968</v>
      </c>
      <c r="BO1223" t="s">
        <v>102</v>
      </c>
      <c r="BP1223">
        <v>1</v>
      </c>
      <c r="BQ1223">
        <v>322</v>
      </c>
      <c r="BR1223" t="s">
        <v>98</v>
      </c>
      <c r="BS1223" t="s">
        <v>98</v>
      </c>
      <c r="BT1223" t="s">
        <v>105</v>
      </c>
      <c r="BU1223">
        <v>0</v>
      </c>
      <c r="BV1223">
        <v>63</v>
      </c>
      <c r="BW1223">
        <v>0</v>
      </c>
      <c r="BX1223">
        <v>0</v>
      </c>
      <c r="BY1223">
        <v>0</v>
      </c>
      <c r="BZ1223">
        <v>0</v>
      </c>
      <c r="CA1223" t="s">
        <v>83</v>
      </c>
      <c r="CB1223" t="s">
        <v>83</v>
      </c>
      <c r="CC1223" t="s">
        <v>83</v>
      </c>
      <c r="CD1223">
        <v>0</v>
      </c>
      <c r="CE1223">
        <v>8</v>
      </c>
      <c r="CF1223">
        <v>2008</v>
      </c>
      <c r="CG1223" t="s">
        <v>110</v>
      </c>
      <c r="CH1223" t="s">
        <v>111</v>
      </c>
      <c r="CI1223" s="3">
        <v>134000</v>
      </c>
    </row>
    <row r="1224" spans="1:87" x14ac:dyDescent="0.3">
      <c r="A1224" s="1">
        <v>1223</v>
      </c>
      <c r="B1224">
        <v>50</v>
      </c>
      <c r="C1224" t="s">
        <v>81</v>
      </c>
      <c r="D1224">
        <v>78</v>
      </c>
      <c r="E1224" s="1">
        <v>10496</v>
      </c>
      <c r="F1224" s="2" t="s">
        <v>82</v>
      </c>
      <c r="G1224" s="1">
        <f t="shared" si="76"/>
        <v>1</v>
      </c>
      <c r="H1224" t="s">
        <v>83</v>
      </c>
      <c r="I1224" t="s">
        <v>84</v>
      </c>
      <c r="J1224" t="s">
        <v>85</v>
      </c>
      <c r="K1224" t="s">
        <v>86</v>
      </c>
      <c r="L1224" t="s">
        <v>87</v>
      </c>
      <c r="M1224" t="s">
        <v>88</v>
      </c>
      <c r="N1224" t="s">
        <v>162</v>
      </c>
      <c r="O1224" t="s">
        <v>144</v>
      </c>
      <c r="P1224" t="s">
        <v>90</v>
      </c>
      <c r="Q1224" t="s">
        <v>91</v>
      </c>
      <c r="R1224" t="s">
        <v>132</v>
      </c>
      <c r="S1224">
        <v>6</v>
      </c>
      <c r="T1224">
        <v>6</v>
      </c>
      <c r="U1224" s="2">
        <v>1949</v>
      </c>
      <c r="V1224" s="2">
        <v>1950</v>
      </c>
      <c r="W1224" s="1">
        <f t="shared" si="77"/>
        <v>73</v>
      </c>
      <c r="X1224" s="1">
        <f t="shared" si="78"/>
        <v>72</v>
      </c>
      <c r="Y1224" t="s">
        <v>93</v>
      </c>
      <c r="Z1224" t="s">
        <v>94</v>
      </c>
      <c r="AA1224" t="s">
        <v>124</v>
      </c>
      <c r="AB1224" t="s">
        <v>124</v>
      </c>
      <c r="AC1224" t="s">
        <v>96</v>
      </c>
      <c r="AE1224">
        <v>320</v>
      </c>
      <c r="AF1224" t="s">
        <v>98</v>
      </c>
      <c r="AG1224" t="s">
        <v>98</v>
      </c>
      <c r="AH1224" t="s">
        <v>118</v>
      </c>
      <c r="AI1224" s="1">
        <f>VLOOKUP('Housing Data Set'!AH1224, 'Look-Up Tab'!$B$3:$C$8,2,FALSE)</f>
        <v>2</v>
      </c>
      <c r="AJ1224" t="s">
        <v>98</v>
      </c>
      <c r="AK1224" t="s">
        <v>98</v>
      </c>
      <c r="AL1224" t="s">
        <v>121</v>
      </c>
      <c r="AM1224" t="s">
        <v>153</v>
      </c>
      <c r="AN1224">
        <v>196</v>
      </c>
      <c r="AO1224" t="s">
        <v>102</v>
      </c>
      <c r="AP1224">
        <v>0</v>
      </c>
      <c r="AQ1224">
        <v>844</v>
      </c>
      <c r="AR1224">
        <v>1040</v>
      </c>
      <c r="AS1224" t="s">
        <v>103</v>
      </c>
      <c r="AT1224" t="s">
        <v>104</v>
      </c>
      <c r="AU1224" t="s">
        <v>105</v>
      </c>
      <c r="AV1224" t="s">
        <v>106</v>
      </c>
      <c r="AW1224">
        <v>1168</v>
      </c>
      <c r="AX1224">
        <v>678</v>
      </c>
      <c r="AY1224">
        <v>0</v>
      </c>
      <c r="AZ1224">
        <v>1846</v>
      </c>
      <c r="BA1224">
        <v>0</v>
      </c>
      <c r="BB1224">
        <v>0</v>
      </c>
      <c r="BC1224">
        <v>2</v>
      </c>
      <c r="BD1224">
        <v>0</v>
      </c>
      <c r="BE1224">
        <v>3</v>
      </c>
      <c r="BF1224">
        <v>1</v>
      </c>
      <c r="BG1224" t="s">
        <v>98</v>
      </c>
      <c r="BH1224" s="1">
        <v>7</v>
      </c>
      <c r="BI1224" t="s">
        <v>107</v>
      </c>
      <c r="BJ1224" s="2">
        <v>1</v>
      </c>
      <c r="BK1224" s="1">
        <f t="shared" si="79"/>
        <v>1</v>
      </c>
      <c r="BL1224" t="s">
        <v>97</v>
      </c>
      <c r="BM1224" t="s">
        <v>108</v>
      </c>
      <c r="BN1224">
        <v>1949</v>
      </c>
      <c r="BO1224" t="s">
        <v>102</v>
      </c>
      <c r="BP1224">
        <v>1</v>
      </c>
      <c r="BQ1224">
        <v>315</v>
      </c>
      <c r="BR1224" t="s">
        <v>98</v>
      </c>
      <c r="BS1224" t="s">
        <v>98</v>
      </c>
      <c r="BT1224" t="s">
        <v>105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 t="s">
        <v>83</v>
      </c>
      <c r="CB1224" t="s">
        <v>163</v>
      </c>
      <c r="CC1224" t="s">
        <v>83</v>
      </c>
      <c r="CD1224">
        <v>0</v>
      </c>
      <c r="CE1224">
        <v>1</v>
      </c>
      <c r="CF1224">
        <v>2007</v>
      </c>
      <c r="CG1224" t="s">
        <v>110</v>
      </c>
      <c r="CH1224" t="s">
        <v>111</v>
      </c>
      <c r="CI1224" s="3">
        <v>143000</v>
      </c>
    </row>
    <row r="1225" spans="1:87" x14ac:dyDescent="0.3">
      <c r="A1225" s="1">
        <v>1224</v>
      </c>
      <c r="B1225">
        <v>20</v>
      </c>
      <c r="C1225" t="s">
        <v>81</v>
      </c>
      <c r="D1225">
        <v>89</v>
      </c>
      <c r="E1225" s="1">
        <v>10680</v>
      </c>
      <c r="F1225" s="2" t="s">
        <v>82</v>
      </c>
      <c r="G1225" s="1">
        <f t="shared" si="76"/>
        <v>1</v>
      </c>
      <c r="H1225" t="s">
        <v>83</v>
      </c>
      <c r="I1225" t="s">
        <v>84</v>
      </c>
      <c r="J1225" t="s">
        <v>85</v>
      </c>
      <c r="K1225" t="s">
        <v>86</v>
      </c>
      <c r="L1225" t="s">
        <v>87</v>
      </c>
      <c r="M1225" t="s">
        <v>88</v>
      </c>
      <c r="N1225" t="s">
        <v>162</v>
      </c>
      <c r="O1225" t="s">
        <v>90</v>
      </c>
      <c r="P1225" t="s">
        <v>90</v>
      </c>
      <c r="Q1225" t="s">
        <v>91</v>
      </c>
      <c r="R1225" t="s">
        <v>115</v>
      </c>
      <c r="S1225">
        <v>5</v>
      </c>
      <c r="T1225">
        <v>3</v>
      </c>
      <c r="U1225" s="2">
        <v>1951</v>
      </c>
      <c r="V1225" s="2">
        <v>1951</v>
      </c>
      <c r="W1225" s="1">
        <f t="shared" si="77"/>
        <v>71</v>
      </c>
      <c r="X1225" s="1">
        <f t="shared" si="78"/>
        <v>71</v>
      </c>
      <c r="Y1225" t="s">
        <v>152</v>
      </c>
      <c r="Z1225" t="s">
        <v>94</v>
      </c>
      <c r="AA1225" t="s">
        <v>124</v>
      </c>
      <c r="AB1225" t="s">
        <v>124</v>
      </c>
      <c r="AC1225" t="s">
        <v>96</v>
      </c>
      <c r="AE1225">
        <v>44</v>
      </c>
      <c r="AF1225" t="s">
        <v>98</v>
      </c>
      <c r="AG1225" t="s">
        <v>98</v>
      </c>
      <c r="AH1225" t="s">
        <v>118</v>
      </c>
      <c r="AI1225" s="1">
        <f>VLOOKUP('Housing Data Set'!AH1225, 'Look-Up Tab'!$B$3:$C$8,2,FALSE)</f>
        <v>2</v>
      </c>
      <c r="AJ1225" t="s">
        <v>98</v>
      </c>
      <c r="AK1225" t="s">
        <v>147</v>
      </c>
      <c r="AL1225" t="s">
        <v>100</v>
      </c>
      <c r="AM1225" t="s">
        <v>172</v>
      </c>
      <c r="AN1225">
        <v>756</v>
      </c>
      <c r="AO1225" t="s">
        <v>102</v>
      </c>
      <c r="AP1225">
        <v>0</v>
      </c>
      <c r="AQ1225">
        <v>1380</v>
      </c>
      <c r="AR1225">
        <v>2136</v>
      </c>
      <c r="AS1225" t="s">
        <v>103</v>
      </c>
      <c r="AT1225" t="s">
        <v>98</v>
      </c>
      <c r="AU1225" t="s">
        <v>177</v>
      </c>
      <c r="AV1225" t="s">
        <v>164</v>
      </c>
      <c r="AW1225">
        <v>2136</v>
      </c>
      <c r="AX1225">
        <v>0</v>
      </c>
      <c r="AY1225">
        <v>0</v>
      </c>
      <c r="AZ1225">
        <v>2136</v>
      </c>
      <c r="BA1225">
        <v>0</v>
      </c>
      <c r="BB1225">
        <v>0</v>
      </c>
      <c r="BC1225">
        <v>2</v>
      </c>
      <c r="BD1225">
        <v>0</v>
      </c>
      <c r="BE1225">
        <v>4</v>
      </c>
      <c r="BF1225">
        <v>1</v>
      </c>
      <c r="BG1225" t="s">
        <v>98</v>
      </c>
      <c r="BH1225" s="1">
        <v>7</v>
      </c>
      <c r="BI1225" t="s">
        <v>194</v>
      </c>
      <c r="BJ1225" s="2">
        <v>0</v>
      </c>
      <c r="BK1225" s="1">
        <f t="shared" si="79"/>
        <v>0</v>
      </c>
      <c r="BL1225" t="s">
        <v>83</v>
      </c>
      <c r="BM1225" t="s">
        <v>127</v>
      </c>
      <c r="BN1225">
        <v>1951</v>
      </c>
      <c r="BO1225" t="s">
        <v>102</v>
      </c>
      <c r="BP1225">
        <v>2</v>
      </c>
      <c r="BQ1225">
        <v>528</v>
      </c>
      <c r="BR1225" t="s">
        <v>98</v>
      </c>
      <c r="BS1225" t="s">
        <v>98</v>
      </c>
      <c r="BT1225" t="s">
        <v>105</v>
      </c>
      <c r="BU1225">
        <v>0</v>
      </c>
      <c r="BV1225">
        <v>30</v>
      </c>
      <c r="BW1225">
        <v>0</v>
      </c>
      <c r="BX1225">
        <v>0</v>
      </c>
      <c r="BY1225">
        <v>0</v>
      </c>
      <c r="BZ1225">
        <v>0</v>
      </c>
      <c r="CA1225" t="s">
        <v>83</v>
      </c>
      <c r="CB1225" t="s">
        <v>134</v>
      </c>
      <c r="CC1225" t="s">
        <v>83</v>
      </c>
      <c r="CD1225">
        <v>0</v>
      </c>
      <c r="CE1225">
        <v>10</v>
      </c>
      <c r="CF1225">
        <v>2006</v>
      </c>
      <c r="CG1225" t="s">
        <v>110</v>
      </c>
      <c r="CH1225" t="s">
        <v>111</v>
      </c>
      <c r="CI1225" s="3">
        <v>137900</v>
      </c>
    </row>
    <row r="1226" spans="1:87" x14ac:dyDescent="0.3">
      <c r="A1226" s="1">
        <v>1225</v>
      </c>
      <c r="B1226">
        <v>60</v>
      </c>
      <c r="C1226" t="s">
        <v>81</v>
      </c>
      <c r="D1226">
        <v>60</v>
      </c>
      <c r="E1226" s="1">
        <v>15384</v>
      </c>
      <c r="F1226" s="2" t="s">
        <v>82</v>
      </c>
      <c r="G1226" s="1">
        <f t="shared" si="76"/>
        <v>1</v>
      </c>
      <c r="H1226" t="s">
        <v>83</v>
      </c>
      <c r="I1226" t="s">
        <v>120</v>
      </c>
      <c r="J1226" t="s">
        <v>85</v>
      </c>
      <c r="K1226" t="s">
        <v>86</v>
      </c>
      <c r="L1226" t="s">
        <v>87</v>
      </c>
      <c r="M1226" t="s">
        <v>88</v>
      </c>
      <c r="N1226" t="s">
        <v>193</v>
      </c>
      <c r="O1226" t="s">
        <v>202</v>
      </c>
      <c r="P1226" t="s">
        <v>90</v>
      </c>
      <c r="Q1226" t="s">
        <v>91</v>
      </c>
      <c r="R1226" t="s">
        <v>92</v>
      </c>
      <c r="S1226">
        <v>7</v>
      </c>
      <c r="T1226">
        <v>5</v>
      </c>
      <c r="U1226" s="2">
        <v>2004</v>
      </c>
      <c r="V1226" s="2">
        <v>2005</v>
      </c>
      <c r="W1226" s="1">
        <f t="shared" si="77"/>
        <v>18</v>
      </c>
      <c r="X1226" s="1">
        <f t="shared" si="78"/>
        <v>17</v>
      </c>
      <c r="Y1226" t="s">
        <v>93</v>
      </c>
      <c r="Z1226" t="s">
        <v>94</v>
      </c>
      <c r="AA1226" t="s">
        <v>95</v>
      </c>
      <c r="AB1226" t="s">
        <v>95</v>
      </c>
      <c r="AC1226" t="s">
        <v>117</v>
      </c>
      <c r="AE1226">
        <v>0</v>
      </c>
      <c r="AF1226" t="s">
        <v>97</v>
      </c>
      <c r="AG1226" t="s">
        <v>98</v>
      </c>
      <c r="AH1226" t="s">
        <v>99</v>
      </c>
      <c r="AI1226" s="1">
        <f>VLOOKUP('Housing Data Set'!AH1226, 'Look-Up Tab'!$B$3:$C$8,2,FALSE)</f>
        <v>3</v>
      </c>
      <c r="AJ1226" t="s">
        <v>97</v>
      </c>
      <c r="AK1226" t="s">
        <v>98</v>
      </c>
      <c r="AL1226" t="s">
        <v>130</v>
      </c>
      <c r="AM1226" t="s">
        <v>101</v>
      </c>
      <c r="AN1226">
        <v>724</v>
      </c>
      <c r="AO1226" t="s">
        <v>102</v>
      </c>
      <c r="AP1226">
        <v>0</v>
      </c>
      <c r="AQ1226">
        <v>64</v>
      </c>
      <c r="AR1226">
        <v>788</v>
      </c>
      <c r="AS1226" t="s">
        <v>103</v>
      </c>
      <c r="AT1226" t="s">
        <v>104</v>
      </c>
      <c r="AU1226" t="s">
        <v>105</v>
      </c>
      <c r="AV1226" t="s">
        <v>106</v>
      </c>
      <c r="AW1226">
        <v>788</v>
      </c>
      <c r="AX1226">
        <v>702</v>
      </c>
      <c r="AY1226">
        <v>0</v>
      </c>
      <c r="AZ1226">
        <v>1490</v>
      </c>
      <c r="BA1226">
        <v>1</v>
      </c>
      <c r="BB1226">
        <v>0</v>
      </c>
      <c r="BC1226">
        <v>2</v>
      </c>
      <c r="BD1226">
        <v>1</v>
      </c>
      <c r="BE1226">
        <v>3</v>
      </c>
      <c r="BF1226">
        <v>1</v>
      </c>
      <c r="BG1226" t="s">
        <v>97</v>
      </c>
      <c r="BH1226" s="1">
        <v>8</v>
      </c>
      <c r="BI1226" t="s">
        <v>107</v>
      </c>
      <c r="BJ1226" s="2">
        <v>1</v>
      </c>
      <c r="BK1226" s="1">
        <f t="shared" si="79"/>
        <v>1</v>
      </c>
      <c r="BL1226" t="s">
        <v>97</v>
      </c>
      <c r="BM1226" t="s">
        <v>108</v>
      </c>
      <c r="BN1226">
        <v>2004</v>
      </c>
      <c r="BO1226" t="s">
        <v>157</v>
      </c>
      <c r="BP1226">
        <v>2</v>
      </c>
      <c r="BQ1226">
        <v>388</v>
      </c>
      <c r="BR1226" t="s">
        <v>98</v>
      </c>
      <c r="BS1226" t="s">
        <v>98</v>
      </c>
      <c r="BT1226" t="s">
        <v>105</v>
      </c>
      <c r="BU1226">
        <v>100</v>
      </c>
      <c r="BV1226">
        <v>75</v>
      </c>
      <c r="BW1226">
        <v>0</v>
      </c>
      <c r="BX1226">
        <v>0</v>
      </c>
      <c r="BY1226">
        <v>0</v>
      </c>
      <c r="BZ1226">
        <v>0</v>
      </c>
      <c r="CA1226" t="s">
        <v>83</v>
      </c>
      <c r="CB1226" t="s">
        <v>83</v>
      </c>
      <c r="CC1226" t="s">
        <v>83</v>
      </c>
      <c r="CD1226">
        <v>0</v>
      </c>
      <c r="CE1226">
        <v>2</v>
      </c>
      <c r="CF1226">
        <v>2008</v>
      </c>
      <c r="CG1226" t="s">
        <v>110</v>
      </c>
      <c r="CH1226" t="s">
        <v>111</v>
      </c>
      <c r="CI1226" s="3">
        <v>184000</v>
      </c>
    </row>
    <row r="1227" spans="1:87" x14ac:dyDescent="0.3">
      <c r="A1227" s="1">
        <v>1226</v>
      </c>
      <c r="B1227">
        <v>80</v>
      </c>
      <c r="C1227" t="s">
        <v>81</v>
      </c>
      <c r="D1227">
        <v>65</v>
      </c>
      <c r="E1227" s="1">
        <v>10482</v>
      </c>
      <c r="F1227" s="2" t="s">
        <v>82</v>
      </c>
      <c r="G1227" s="1">
        <f t="shared" si="76"/>
        <v>1</v>
      </c>
      <c r="H1227" t="s">
        <v>83</v>
      </c>
      <c r="I1227" t="s">
        <v>84</v>
      </c>
      <c r="J1227" t="s">
        <v>85</v>
      </c>
      <c r="K1227" t="s">
        <v>86</v>
      </c>
      <c r="L1227" t="s">
        <v>87</v>
      </c>
      <c r="M1227" t="s">
        <v>88</v>
      </c>
      <c r="N1227" t="s">
        <v>162</v>
      </c>
      <c r="O1227" t="s">
        <v>90</v>
      </c>
      <c r="P1227" t="s">
        <v>90</v>
      </c>
      <c r="Q1227" t="s">
        <v>91</v>
      </c>
      <c r="R1227" t="s">
        <v>197</v>
      </c>
      <c r="S1227">
        <v>6</v>
      </c>
      <c r="T1227">
        <v>8</v>
      </c>
      <c r="U1227" s="2">
        <v>1958</v>
      </c>
      <c r="V1227" s="2">
        <v>1958</v>
      </c>
      <c r="W1227" s="1">
        <f t="shared" si="77"/>
        <v>64</v>
      </c>
      <c r="X1227" s="1">
        <f t="shared" si="78"/>
        <v>64</v>
      </c>
      <c r="Y1227" t="s">
        <v>152</v>
      </c>
      <c r="Z1227" t="s">
        <v>94</v>
      </c>
      <c r="AA1227" t="s">
        <v>95</v>
      </c>
      <c r="AB1227" t="s">
        <v>95</v>
      </c>
      <c r="AC1227" t="s">
        <v>96</v>
      </c>
      <c r="AE1227">
        <v>63</v>
      </c>
      <c r="AF1227" t="s">
        <v>98</v>
      </c>
      <c r="AG1227" t="s">
        <v>97</v>
      </c>
      <c r="AH1227" t="s">
        <v>118</v>
      </c>
      <c r="AI1227" s="1">
        <f>VLOOKUP('Housing Data Set'!AH1227, 'Look-Up Tab'!$B$3:$C$8,2,FALSE)</f>
        <v>2</v>
      </c>
      <c r="AJ1227" t="s">
        <v>98</v>
      </c>
      <c r="AK1227" t="s">
        <v>98</v>
      </c>
      <c r="AL1227" t="s">
        <v>130</v>
      </c>
      <c r="AM1227" t="s">
        <v>101</v>
      </c>
      <c r="AN1227">
        <v>507</v>
      </c>
      <c r="AO1227" t="s">
        <v>102</v>
      </c>
      <c r="AP1227">
        <v>0</v>
      </c>
      <c r="AQ1227">
        <v>81</v>
      </c>
      <c r="AR1227">
        <v>588</v>
      </c>
      <c r="AS1227" t="s">
        <v>103</v>
      </c>
      <c r="AT1227" t="s">
        <v>104</v>
      </c>
      <c r="AU1227" t="s">
        <v>105</v>
      </c>
      <c r="AV1227" t="s">
        <v>106</v>
      </c>
      <c r="AW1227">
        <v>1138</v>
      </c>
      <c r="AX1227">
        <v>0</v>
      </c>
      <c r="AY1227">
        <v>0</v>
      </c>
      <c r="AZ1227">
        <v>1138</v>
      </c>
      <c r="BA1227">
        <v>0</v>
      </c>
      <c r="BB1227">
        <v>1</v>
      </c>
      <c r="BC1227">
        <v>1</v>
      </c>
      <c r="BD1227">
        <v>0</v>
      </c>
      <c r="BE1227">
        <v>3</v>
      </c>
      <c r="BF1227">
        <v>1</v>
      </c>
      <c r="BG1227" t="s">
        <v>98</v>
      </c>
      <c r="BH1227" s="1">
        <v>6</v>
      </c>
      <c r="BI1227" t="s">
        <v>107</v>
      </c>
      <c r="BJ1227" s="2">
        <v>0</v>
      </c>
      <c r="BK1227" s="1">
        <f t="shared" si="79"/>
        <v>0</v>
      </c>
      <c r="BL1227" t="s">
        <v>83</v>
      </c>
      <c r="BM1227" t="s">
        <v>108</v>
      </c>
      <c r="BN1227">
        <v>1958</v>
      </c>
      <c r="BO1227" t="s">
        <v>109</v>
      </c>
      <c r="BP1227">
        <v>1</v>
      </c>
      <c r="BQ1227">
        <v>264</v>
      </c>
      <c r="BR1227" t="s">
        <v>98</v>
      </c>
      <c r="BS1227" t="s">
        <v>98</v>
      </c>
      <c r="BT1227" t="s">
        <v>105</v>
      </c>
      <c r="BU1227">
        <v>224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 t="s">
        <v>83</v>
      </c>
      <c r="CB1227" t="s">
        <v>218</v>
      </c>
      <c r="CC1227" t="s">
        <v>83</v>
      </c>
      <c r="CD1227">
        <v>0</v>
      </c>
      <c r="CE1227">
        <v>6</v>
      </c>
      <c r="CF1227">
        <v>2007</v>
      </c>
      <c r="CG1227" t="s">
        <v>110</v>
      </c>
      <c r="CH1227" t="s">
        <v>111</v>
      </c>
      <c r="CI1227" s="3">
        <v>145000</v>
      </c>
    </row>
    <row r="1228" spans="1:87" x14ac:dyDescent="0.3">
      <c r="A1228" s="1">
        <v>1227</v>
      </c>
      <c r="B1228">
        <v>60</v>
      </c>
      <c r="C1228" t="s">
        <v>81</v>
      </c>
      <c r="D1228">
        <v>86</v>
      </c>
      <c r="E1228" s="1">
        <v>14598</v>
      </c>
      <c r="F1228" s="2" t="s">
        <v>82</v>
      </c>
      <c r="G1228" s="1">
        <f t="shared" si="76"/>
        <v>1</v>
      </c>
      <c r="H1228" t="s">
        <v>83</v>
      </c>
      <c r="I1228" t="s">
        <v>120</v>
      </c>
      <c r="J1228" t="s">
        <v>85</v>
      </c>
      <c r="K1228" t="s">
        <v>86</v>
      </c>
      <c r="L1228" t="s">
        <v>166</v>
      </c>
      <c r="M1228" t="s">
        <v>88</v>
      </c>
      <c r="N1228" t="s">
        <v>136</v>
      </c>
      <c r="O1228" t="s">
        <v>114</v>
      </c>
      <c r="P1228" t="s">
        <v>90</v>
      </c>
      <c r="Q1228" t="s">
        <v>91</v>
      </c>
      <c r="R1228" t="s">
        <v>92</v>
      </c>
      <c r="S1228">
        <v>6</v>
      </c>
      <c r="T1228">
        <v>5</v>
      </c>
      <c r="U1228" s="2">
        <v>2007</v>
      </c>
      <c r="V1228" s="2">
        <v>2007</v>
      </c>
      <c r="W1228" s="1">
        <f t="shared" si="77"/>
        <v>15</v>
      </c>
      <c r="X1228" s="1">
        <f t="shared" si="78"/>
        <v>15</v>
      </c>
      <c r="Y1228" t="s">
        <v>93</v>
      </c>
      <c r="Z1228" t="s">
        <v>94</v>
      </c>
      <c r="AA1228" t="s">
        <v>95</v>
      </c>
      <c r="AB1228" t="s">
        <v>95</v>
      </c>
      <c r="AC1228" t="s">
        <v>137</v>
      </c>
      <c r="AE1228">
        <v>74</v>
      </c>
      <c r="AF1228" t="s">
        <v>97</v>
      </c>
      <c r="AG1228" t="s">
        <v>98</v>
      </c>
      <c r="AH1228" t="s">
        <v>99</v>
      </c>
      <c r="AI1228" s="1">
        <f>VLOOKUP('Housing Data Set'!AH1228, 'Look-Up Tab'!$B$3:$C$8,2,FALSE)</f>
        <v>3</v>
      </c>
      <c r="AJ1228" t="s">
        <v>97</v>
      </c>
      <c r="AK1228" t="s">
        <v>98</v>
      </c>
      <c r="AL1228" t="s">
        <v>121</v>
      </c>
      <c r="AM1228" t="s">
        <v>102</v>
      </c>
      <c r="AN1228">
        <v>0</v>
      </c>
      <c r="AO1228" t="s">
        <v>102</v>
      </c>
      <c r="AP1228">
        <v>0</v>
      </c>
      <c r="AQ1228">
        <v>894</v>
      </c>
      <c r="AR1228">
        <v>894</v>
      </c>
      <c r="AS1228" t="s">
        <v>103</v>
      </c>
      <c r="AT1228" t="s">
        <v>104</v>
      </c>
      <c r="AU1228" t="s">
        <v>105</v>
      </c>
      <c r="AV1228" t="s">
        <v>106</v>
      </c>
      <c r="AW1228">
        <v>894</v>
      </c>
      <c r="AX1228">
        <v>1039</v>
      </c>
      <c r="AY1228">
        <v>0</v>
      </c>
      <c r="AZ1228">
        <v>1933</v>
      </c>
      <c r="BA1228">
        <v>0</v>
      </c>
      <c r="BB1228">
        <v>0</v>
      </c>
      <c r="BC1228">
        <v>2</v>
      </c>
      <c r="BD1228">
        <v>1</v>
      </c>
      <c r="BE1228">
        <v>4</v>
      </c>
      <c r="BF1228">
        <v>1</v>
      </c>
      <c r="BG1228" t="s">
        <v>97</v>
      </c>
      <c r="BH1228" s="1">
        <v>9</v>
      </c>
      <c r="BI1228" t="s">
        <v>107</v>
      </c>
      <c r="BJ1228" s="2">
        <v>1</v>
      </c>
      <c r="BK1228" s="1">
        <f t="shared" si="79"/>
        <v>1</v>
      </c>
      <c r="BL1228" t="s">
        <v>97</v>
      </c>
      <c r="BM1228" t="s">
        <v>156</v>
      </c>
      <c r="BN1228">
        <v>2007</v>
      </c>
      <c r="BO1228" t="s">
        <v>157</v>
      </c>
      <c r="BP1228">
        <v>3</v>
      </c>
      <c r="BQ1228">
        <v>668</v>
      </c>
      <c r="BR1228" t="s">
        <v>98</v>
      </c>
      <c r="BS1228" t="s">
        <v>98</v>
      </c>
      <c r="BT1228" t="s">
        <v>105</v>
      </c>
      <c r="BU1228">
        <v>100</v>
      </c>
      <c r="BV1228">
        <v>18</v>
      </c>
      <c r="BW1228">
        <v>0</v>
      </c>
      <c r="BX1228">
        <v>0</v>
      </c>
      <c r="BY1228">
        <v>0</v>
      </c>
      <c r="BZ1228">
        <v>0</v>
      </c>
      <c r="CA1228" t="s">
        <v>83</v>
      </c>
      <c r="CB1228" t="s">
        <v>83</v>
      </c>
      <c r="CC1228" t="s">
        <v>83</v>
      </c>
      <c r="CD1228">
        <v>0</v>
      </c>
      <c r="CE1228">
        <v>1</v>
      </c>
      <c r="CF1228">
        <v>2008</v>
      </c>
      <c r="CG1228" t="s">
        <v>110</v>
      </c>
      <c r="CH1228" t="s">
        <v>111</v>
      </c>
      <c r="CI1228" s="3">
        <v>214000</v>
      </c>
    </row>
    <row r="1229" spans="1:87" x14ac:dyDescent="0.3">
      <c r="A1229" s="1">
        <v>1228</v>
      </c>
      <c r="B1229">
        <v>20</v>
      </c>
      <c r="C1229" t="s">
        <v>81</v>
      </c>
      <c r="D1229">
        <v>72</v>
      </c>
      <c r="E1229" s="1">
        <v>8872</v>
      </c>
      <c r="F1229" s="2" t="s">
        <v>82</v>
      </c>
      <c r="G1229" s="1">
        <f t="shared" si="76"/>
        <v>1</v>
      </c>
      <c r="H1229" t="s">
        <v>83</v>
      </c>
      <c r="I1229" t="s">
        <v>84</v>
      </c>
      <c r="J1229" t="s">
        <v>85</v>
      </c>
      <c r="K1229" t="s">
        <v>86</v>
      </c>
      <c r="L1229" t="s">
        <v>122</v>
      </c>
      <c r="M1229" t="s">
        <v>88</v>
      </c>
      <c r="N1229" t="s">
        <v>162</v>
      </c>
      <c r="O1229" t="s">
        <v>90</v>
      </c>
      <c r="P1229" t="s">
        <v>90</v>
      </c>
      <c r="Q1229" t="s">
        <v>91</v>
      </c>
      <c r="R1229" t="s">
        <v>115</v>
      </c>
      <c r="S1229">
        <v>5</v>
      </c>
      <c r="T1229">
        <v>8</v>
      </c>
      <c r="U1229" s="2">
        <v>1965</v>
      </c>
      <c r="V1229" s="2">
        <v>2008</v>
      </c>
      <c r="W1229" s="1">
        <f t="shared" si="77"/>
        <v>57</v>
      </c>
      <c r="X1229" s="1">
        <f t="shared" si="78"/>
        <v>14</v>
      </c>
      <c r="Y1229" t="s">
        <v>93</v>
      </c>
      <c r="Z1229" t="s">
        <v>94</v>
      </c>
      <c r="AA1229" t="s">
        <v>95</v>
      </c>
      <c r="AB1229" t="s">
        <v>95</v>
      </c>
      <c r="AC1229" t="s">
        <v>96</v>
      </c>
      <c r="AE1229">
        <v>300</v>
      </c>
      <c r="AF1229" t="s">
        <v>98</v>
      </c>
      <c r="AG1229" t="s">
        <v>98</v>
      </c>
      <c r="AH1229" t="s">
        <v>118</v>
      </c>
      <c r="AI1229" s="1">
        <f>VLOOKUP('Housing Data Set'!AH1229, 'Look-Up Tab'!$B$3:$C$8,2,FALSE)</f>
        <v>2</v>
      </c>
      <c r="AJ1229" t="s">
        <v>98</v>
      </c>
      <c r="AK1229" t="s">
        <v>98</v>
      </c>
      <c r="AL1229" t="s">
        <v>100</v>
      </c>
      <c r="AM1229" t="s">
        <v>119</v>
      </c>
      <c r="AN1229">
        <v>595</v>
      </c>
      <c r="AO1229" t="s">
        <v>102</v>
      </c>
      <c r="AP1229">
        <v>0</v>
      </c>
      <c r="AQ1229">
        <v>317</v>
      </c>
      <c r="AR1229">
        <v>912</v>
      </c>
      <c r="AS1229" t="s">
        <v>103</v>
      </c>
      <c r="AT1229" t="s">
        <v>104</v>
      </c>
      <c r="AU1229" t="s">
        <v>105</v>
      </c>
      <c r="AV1229" t="s">
        <v>106</v>
      </c>
      <c r="AW1229">
        <v>912</v>
      </c>
      <c r="AX1229">
        <v>0</v>
      </c>
      <c r="AY1229">
        <v>0</v>
      </c>
      <c r="AZ1229">
        <v>912</v>
      </c>
      <c r="BA1229">
        <v>1</v>
      </c>
      <c r="BB1229">
        <v>0</v>
      </c>
      <c r="BC1229">
        <v>1</v>
      </c>
      <c r="BD1229">
        <v>0</v>
      </c>
      <c r="BE1229">
        <v>2</v>
      </c>
      <c r="BF1229">
        <v>1</v>
      </c>
      <c r="BG1229" t="s">
        <v>97</v>
      </c>
      <c r="BH1229" s="1">
        <v>5</v>
      </c>
      <c r="BI1229" t="s">
        <v>107</v>
      </c>
      <c r="BJ1229" s="2">
        <v>0</v>
      </c>
      <c r="BK1229" s="1">
        <f t="shared" si="79"/>
        <v>0</v>
      </c>
      <c r="BL1229" t="s">
        <v>83</v>
      </c>
      <c r="BM1229" t="s">
        <v>127</v>
      </c>
      <c r="BN1229">
        <v>1992</v>
      </c>
      <c r="BO1229" t="s">
        <v>102</v>
      </c>
      <c r="BP1229">
        <v>2</v>
      </c>
      <c r="BQ1229">
        <v>576</v>
      </c>
      <c r="BR1229" t="s">
        <v>98</v>
      </c>
      <c r="BS1229" t="s">
        <v>98</v>
      </c>
      <c r="BT1229" t="s">
        <v>105</v>
      </c>
      <c r="BU1229">
        <v>0</v>
      </c>
      <c r="BV1229">
        <v>240</v>
      </c>
      <c r="BW1229">
        <v>0</v>
      </c>
      <c r="BX1229">
        <v>0</v>
      </c>
      <c r="BY1229">
        <v>0</v>
      </c>
      <c r="BZ1229">
        <v>0</v>
      </c>
      <c r="CA1229" t="s">
        <v>83</v>
      </c>
      <c r="CB1229" t="s">
        <v>83</v>
      </c>
      <c r="CC1229" t="s">
        <v>83</v>
      </c>
      <c r="CD1229">
        <v>0</v>
      </c>
      <c r="CE1229">
        <v>12</v>
      </c>
      <c r="CF1229">
        <v>2008</v>
      </c>
      <c r="CG1229" t="s">
        <v>110</v>
      </c>
      <c r="CH1229" t="s">
        <v>111</v>
      </c>
      <c r="CI1229" s="3">
        <v>147000</v>
      </c>
    </row>
    <row r="1230" spans="1:87" x14ac:dyDescent="0.3">
      <c r="A1230" s="1">
        <v>1229</v>
      </c>
      <c r="B1230">
        <v>120</v>
      </c>
      <c r="C1230" t="s">
        <v>81</v>
      </c>
      <c r="D1230">
        <v>65</v>
      </c>
      <c r="E1230" s="1">
        <v>8769</v>
      </c>
      <c r="F1230" s="2" t="s">
        <v>82</v>
      </c>
      <c r="G1230" s="1">
        <f t="shared" si="76"/>
        <v>1</v>
      </c>
      <c r="H1230" t="s">
        <v>83</v>
      </c>
      <c r="I1230" t="s">
        <v>84</v>
      </c>
      <c r="J1230" t="s">
        <v>85</v>
      </c>
      <c r="K1230" t="s">
        <v>86</v>
      </c>
      <c r="L1230" t="s">
        <v>122</v>
      </c>
      <c r="M1230" t="s">
        <v>88</v>
      </c>
      <c r="N1230" t="s">
        <v>154</v>
      </c>
      <c r="O1230" t="s">
        <v>90</v>
      </c>
      <c r="P1230" t="s">
        <v>90</v>
      </c>
      <c r="Q1230" t="s">
        <v>179</v>
      </c>
      <c r="R1230" t="s">
        <v>115</v>
      </c>
      <c r="S1230">
        <v>9</v>
      </c>
      <c r="T1230">
        <v>5</v>
      </c>
      <c r="U1230" s="2">
        <v>2008</v>
      </c>
      <c r="V1230" s="2">
        <v>2008</v>
      </c>
      <c r="W1230" s="1">
        <f t="shared" si="77"/>
        <v>14</v>
      </c>
      <c r="X1230" s="1">
        <f t="shared" si="78"/>
        <v>14</v>
      </c>
      <c r="Y1230" t="s">
        <v>152</v>
      </c>
      <c r="Z1230" t="s">
        <v>94</v>
      </c>
      <c r="AA1230" t="s">
        <v>116</v>
      </c>
      <c r="AB1230" t="s">
        <v>116</v>
      </c>
      <c r="AC1230" t="s">
        <v>96</v>
      </c>
      <c r="AE1230">
        <v>766</v>
      </c>
      <c r="AF1230" t="s">
        <v>104</v>
      </c>
      <c r="AG1230" t="s">
        <v>98</v>
      </c>
      <c r="AH1230" t="s">
        <v>99</v>
      </c>
      <c r="AI1230" s="1">
        <f>VLOOKUP('Housing Data Set'!AH1230, 'Look-Up Tab'!$B$3:$C$8,2,FALSE)</f>
        <v>3</v>
      </c>
      <c r="AJ1230" t="s">
        <v>104</v>
      </c>
      <c r="AK1230" t="s">
        <v>98</v>
      </c>
      <c r="AL1230" t="s">
        <v>100</v>
      </c>
      <c r="AM1230" t="s">
        <v>101</v>
      </c>
      <c r="AN1230">
        <v>1540</v>
      </c>
      <c r="AO1230" t="s">
        <v>102</v>
      </c>
      <c r="AP1230">
        <v>0</v>
      </c>
      <c r="AQ1230">
        <v>162</v>
      </c>
      <c r="AR1230">
        <v>1702</v>
      </c>
      <c r="AS1230" t="s">
        <v>103</v>
      </c>
      <c r="AT1230" t="s">
        <v>104</v>
      </c>
      <c r="AU1230" t="s">
        <v>105</v>
      </c>
      <c r="AV1230" t="s">
        <v>106</v>
      </c>
      <c r="AW1230">
        <v>1702</v>
      </c>
      <c r="AX1230">
        <v>0</v>
      </c>
      <c r="AY1230">
        <v>0</v>
      </c>
      <c r="AZ1230">
        <v>1702</v>
      </c>
      <c r="BA1230">
        <v>1</v>
      </c>
      <c r="BB1230">
        <v>0</v>
      </c>
      <c r="BC1230">
        <v>1</v>
      </c>
      <c r="BD1230">
        <v>1</v>
      </c>
      <c r="BE1230">
        <v>1</v>
      </c>
      <c r="BF1230">
        <v>1</v>
      </c>
      <c r="BG1230" t="s">
        <v>104</v>
      </c>
      <c r="BH1230" s="1">
        <v>7</v>
      </c>
      <c r="BI1230" t="s">
        <v>107</v>
      </c>
      <c r="BJ1230" s="2">
        <v>1</v>
      </c>
      <c r="BK1230" s="1">
        <f t="shared" si="79"/>
        <v>1</v>
      </c>
      <c r="BL1230" t="s">
        <v>97</v>
      </c>
      <c r="BM1230" t="s">
        <v>108</v>
      </c>
      <c r="BN1230">
        <v>2008</v>
      </c>
      <c r="BO1230" t="s">
        <v>157</v>
      </c>
      <c r="BP1230">
        <v>3</v>
      </c>
      <c r="BQ1230">
        <v>1052</v>
      </c>
      <c r="BR1230" t="s">
        <v>98</v>
      </c>
      <c r="BS1230" t="s">
        <v>98</v>
      </c>
      <c r="BT1230" t="s">
        <v>105</v>
      </c>
      <c r="BU1230">
        <v>0</v>
      </c>
      <c r="BV1230">
        <v>72</v>
      </c>
      <c r="BW1230">
        <v>0</v>
      </c>
      <c r="BX1230">
        <v>0</v>
      </c>
      <c r="BY1230">
        <v>224</v>
      </c>
      <c r="BZ1230">
        <v>0</v>
      </c>
      <c r="CA1230" t="s">
        <v>83</v>
      </c>
      <c r="CB1230" t="s">
        <v>83</v>
      </c>
      <c r="CC1230" t="s">
        <v>83</v>
      </c>
      <c r="CD1230">
        <v>0</v>
      </c>
      <c r="CE1230">
        <v>10</v>
      </c>
      <c r="CF1230">
        <v>2008</v>
      </c>
      <c r="CG1230" t="s">
        <v>158</v>
      </c>
      <c r="CH1230" t="s">
        <v>159</v>
      </c>
      <c r="CI1230" s="3">
        <v>367294</v>
      </c>
    </row>
    <row r="1231" spans="1:87" x14ac:dyDescent="0.3">
      <c r="A1231" s="1">
        <v>1230</v>
      </c>
      <c r="B1231">
        <v>80</v>
      </c>
      <c r="C1231" t="s">
        <v>81</v>
      </c>
      <c r="D1231">
        <v>70</v>
      </c>
      <c r="E1231" s="1">
        <v>7910</v>
      </c>
      <c r="F1231" s="2" t="s">
        <v>82</v>
      </c>
      <c r="G1231" s="1">
        <f t="shared" si="76"/>
        <v>1</v>
      </c>
      <c r="H1231" t="s">
        <v>83</v>
      </c>
      <c r="I1231" t="s">
        <v>84</v>
      </c>
      <c r="J1231" t="s">
        <v>85</v>
      </c>
      <c r="K1231" t="s">
        <v>86</v>
      </c>
      <c r="L1231" t="s">
        <v>87</v>
      </c>
      <c r="M1231" t="s">
        <v>88</v>
      </c>
      <c r="N1231" t="s">
        <v>162</v>
      </c>
      <c r="O1231" t="s">
        <v>90</v>
      </c>
      <c r="P1231" t="s">
        <v>90</v>
      </c>
      <c r="Q1231" t="s">
        <v>91</v>
      </c>
      <c r="R1231" t="s">
        <v>197</v>
      </c>
      <c r="S1231">
        <v>5</v>
      </c>
      <c r="T1231">
        <v>5</v>
      </c>
      <c r="U1231" s="2">
        <v>1960</v>
      </c>
      <c r="V1231" s="2">
        <v>1960</v>
      </c>
      <c r="W1231" s="1">
        <f t="shared" si="77"/>
        <v>62</v>
      </c>
      <c r="X1231" s="1">
        <f t="shared" si="78"/>
        <v>62</v>
      </c>
      <c r="Y1231" t="s">
        <v>152</v>
      </c>
      <c r="Z1231" t="s">
        <v>94</v>
      </c>
      <c r="AA1231" t="s">
        <v>96</v>
      </c>
      <c r="AB1231" t="s">
        <v>140</v>
      </c>
      <c r="AC1231" t="s">
        <v>117</v>
      </c>
      <c r="AE1231">
        <v>0</v>
      </c>
      <c r="AF1231" t="s">
        <v>98</v>
      </c>
      <c r="AG1231" t="s">
        <v>98</v>
      </c>
      <c r="AH1231" t="s">
        <v>118</v>
      </c>
      <c r="AI1231" s="1">
        <f>VLOOKUP('Housing Data Set'!AH1231, 'Look-Up Tab'!$B$3:$C$8,2,FALSE)</f>
        <v>2</v>
      </c>
      <c r="AJ1231" t="s">
        <v>98</v>
      </c>
      <c r="AK1231" t="s">
        <v>98</v>
      </c>
      <c r="AL1231" t="s">
        <v>100</v>
      </c>
      <c r="AM1231" t="s">
        <v>119</v>
      </c>
      <c r="AN1231">
        <v>666</v>
      </c>
      <c r="AO1231" t="s">
        <v>102</v>
      </c>
      <c r="AP1231">
        <v>0</v>
      </c>
      <c r="AQ1231">
        <v>409</v>
      </c>
      <c r="AR1231">
        <v>1075</v>
      </c>
      <c r="AS1231" t="s">
        <v>103</v>
      </c>
      <c r="AT1231" t="s">
        <v>97</v>
      </c>
      <c r="AU1231" t="s">
        <v>105</v>
      </c>
      <c r="AV1231" t="s">
        <v>106</v>
      </c>
      <c r="AW1231">
        <v>1507</v>
      </c>
      <c r="AX1231">
        <v>0</v>
      </c>
      <c r="AY1231">
        <v>0</v>
      </c>
      <c r="AZ1231">
        <v>1507</v>
      </c>
      <c r="BA1231">
        <v>0</v>
      </c>
      <c r="BB1231">
        <v>0</v>
      </c>
      <c r="BC1231">
        <v>2</v>
      </c>
      <c r="BD1231">
        <v>0</v>
      </c>
      <c r="BE1231">
        <v>4</v>
      </c>
      <c r="BF1231">
        <v>1</v>
      </c>
      <c r="BG1231" t="s">
        <v>98</v>
      </c>
      <c r="BH1231" s="1">
        <v>7</v>
      </c>
      <c r="BI1231" t="s">
        <v>221</v>
      </c>
      <c r="BJ1231" s="2">
        <v>0</v>
      </c>
      <c r="BK1231" s="1">
        <f t="shared" si="79"/>
        <v>0</v>
      </c>
      <c r="BL1231" t="s">
        <v>83</v>
      </c>
      <c r="BM1231" t="s">
        <v>209</v>
      </c>
      <c r="BN1231">
        <v>1960</v>
      </c>
      <c r="BO1231" t="s">
        <v>102</v>
      </c>
      <c r="BP1231">
        <v>1</v>
      </c>
      <c r="BQ1231">
        <v>404</v>
      </c>
      <c r="BR1231" t="s">
        <v>98</v>
      </c>
      <c r="BS1231" t="s">
        <v>98</v>
      </c>
      <c r="BT1231" t="s">
        <v>105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 t="s">
        <v>83</v>
      </c>
      <c r="CB1231" t="s">
        <v>163</v>
      </c>
      <c r="CC1231" t="s">
        <v>83</v>
      </c>
      <c r="CD1231">
        <v>0</v>
      </c>
      <c r="CE1231">
        <v>8</v>
      </c>
      <c r="CF1231">
        <v>2008</v>
      </c>
      <c r="CG1231" t="s">
        <v>110</v>
      </c>
      <c r="CH1231" t="s">
        <v>111</v>
      </c>
      <c r="CI1231" s="3">
        <v>127000</v>
      </c>
    </row>
    <row r="1232" spans="1:87" x14ac:dyDescent="0.3">
      <c r="A1232" s="1">
        <v>1231</v>
      </c>
      <c r="B1232">
        <v>90</v>
      </c>
      <c r="C1232" t="s">
        <v>81</v>
      </c>
      <c r="D1232" t="s">
        <v>83</v>
      </c>
      <c r="E1232" s="1">
        <v>18890</v>
      </c>
      <c r="F1232" s="2" t="s">
        <v>82</v>
      </c>
      <c r="G1232" s="1">
        <f t="shared" si="76"/>
        <v>1</v>
      </c>
      <c r="H1232" t="s">
        <v>83</v>
      </c>
      <c r="I1232" t="s">
        <v>120</v>
      </c>
      <c r="J1232" t="s">
        <v>85</v>
      </c>
      <c r="K1232" t="s">
        <v>86</v>
      </c>
      <c r="L1232" t="s">
        <v>87</v>
      </c>
      <c r="M1232" t="s">
        <v>88</v>
      </c>
      <c r="N1232" t="s">
        <v>151</v>
      </c>
      <c r="O1232" t="s">
        <v>114</v>
      </c>
      <c r="P1232" t="s">
        <v>171</v>
      </c>
      <c r="Q1232" t="s">
        <v>167</v>
      </c>
      <c r="R1232" t="s">
        <v>132</v>
      </c>
      <c r="S1232">
        <v>5</v>
      </c>
      <c r="T1232">
        <v>5</v>
      </c>
      <c r="U1232" s="2">
        <v>1977</v>
      </c>
      <c r="V1232" s="2">
        <v>1977</v>
      </c>
      <c r="W1232" s="1">
        <f t="shared" si="77"/>
        <v>45</v>
      </c>
      <c r="X1232" s="1">
        <f t="shared" si="78"/>
        <v>45</v>
      </c>
      <c r="Y1232" t="s">
        <v>135</v>
      </c>
      <c r="Z1232" t="s">
        <v>94</v>
      </c>
      <c r="AA1232" t="s">
        <v>161</v>
      </c>
      <c r="AB1232" t="s">
        <v>161</v>
      </c>
      <c r="AC1232" t="s">
        <v>117</v>
      </c>
      <c r="AE1232">
        <v>1</v>
      </c>
      <c r="AF1232" t="s">
        <v>98</v>
      </c>
      <c r="AG1232" t="s">
        <v>98</v>
      </c>
      <c r="AH1232" t="s">
        <v>118</v>
      </c>
      <c r="AI1232" s="1">
        <f>VLOOKUP('Housing Data Set'!AH1232, 'Look-Up Tab'!$B$3:$C$8,2,FALSE)</f>
        <v>2</v>
      </c>
      <c r="AJ1232" t="s">
        <v>97</v>
      </c>
      <c r="AK1232" t="s">
        <v>98</v>
      </c>
      <c r="AL1232" t="s">
        <v>100</v>
      </c>
      <c r="AM1232" t="s">
        <v>101</v>
      </c>
      <c r="AN1232">
        <v>498</v>
      </c>
      <c r="AO1232" t="s">
        <v>153</v>
      </c>
      <c r="AP1232">
        <v>211</v>
      </c>
      <c r="AQ1232">
        <v>652</v>
      </c>
      <c r="AR1232">
        <v>1361</v>
      </c>
      <c r="AS1232" t="s">
        <v>103</v>
      </c>
      <c r="AT1232" t="s">
        <v>104</v>
      </c>
      <c r="AU1232" t="s">
        <v>105</v>
      </c>
      <c r="AV1232" t="s">
        <v>106</v>
      </c>
      <c r="AW1232">
        <v>1361</v>
      </c>
      <c r="AX1232">
        <v>1259</v>
      </c>
      <c r="AY1232">
        <v>0</v>
      </c>
      <c r="AZ1232">
        <v>2620</v>
      </c>
      <c r="BA1232">
        <v>0</v>
      </c>
      <c r="BB1232">
        <v>0</v>
      </c>
      <c r="BC1232">
        <v>2</v>
      </c>
      <c r="BD1232">
        <v>2</v>
      </c>
      <c r="BE1232">
        <v>4</v>
      </c>
      <c r="BF1232">
        <v>2</v>
      </c>
      <c r="BG1232" t="s">
        <v>98</v>
      </c>
      <c r="BH1232" s="1">
        <v>12</v>
      </c>
      <c r="BI1232" t="s">
        <v>107</v>
      </c>
      <c r="BJ1232" s="2">
        <v>1</v>
      </c>
      <c r="BK1232" s="1">
        <f t="shared" si="79"/>
        <v>1</v>
      </c>
      <c r="BL1232" t="s">
        <v>98</v>
      </c>
      <c r="BM1232" t="s">
        <v>156</v>
      </c>
      <c r="BN1232">
        <v>1977</v>
      </c>
      <c r="BO1232" t="s">
        <v>109</v>
      </c>
      <c r="BP1232">
        <v>2</v>
      </c>
      <c r="BQ1232">
        <v>600</v>
      </c>
      <c r="BR1232" t="s">
        <v>98</v>
      </c>
      <c r="BS1232" t="s">
        <v>98</v>
      </c>
      <c r="BT1232" t="s">
        <v>177</v>
      </c>
      <c r="BU1232">
        <v>155</v>
      </c>
      <c r="BV1232">
        <v>24</v>
      </c>
      <c r="BW1232">
        <v>145</v>
      </c>
      <c r="BX1232">
        <v>0</v>
      </c>
      <c r="BY1232">
        <v>0</v>
      </c>
      <c r="BZ1232">
        <v>0</v>
      </c>
      <c r="CA1232" t="s">
        <v>83</v>
      </c>
      <c r="CB1232" t="s">
        <v>83</v>
      </c>
      <c r="CC1232" t="s">
        <v>241</v>
      </c>
      <c r="CD1232">
        <v>8300</v>
      </c>
      <c r="CE1232">
        <v>8</v>
      </c>
      <c r="CF1232">
        <v>2007</v>
      </c>
      <c r="CG1232" t="s">
        <v>110</v>
      </c>
      <c r="CH1232" t="s">
        <v>111</v>
      </c>
      <c r="CI1232" s="3">
        <v>190000</v>
      </c>
    </row>
    <row r="1233" spans="1:87" x14ac:dyDescent="0.3">
      <c r="A1233" s="1">
        <v>1232</v>
      </c>
      <c r="B1233">
        <v>90</v>
      </c>
      <c r="C1233" t="s">
        <v>81</v>
      </c>
      <c r="D1233">
        <v>70</v>
      </c>
      <c r="E1233" s="1">
        <v>7728</v>
      </c>
      <c r="F1233" s="2" t="s">
        <v>82</v>
      </c>
      <c r="G1233" s="1">
        <f t="shared" si="76"/>
        <v>1</v>
      </c>
      <c r="H1233" t="s">
        <v>83</v>
      </c>
      <c r="I1233" t="s">
        <v>84</v>
      </c>
      <c r="J1233" t="s">
        <v>85</v>
      </c>
      <c r="K1233" t="s">
        <v>86</v>
      </c>
      <c r="L1233" t="s">
        <v>87</v>
      </c>
      <c r="M1233" t="s">
        <v>88</v>
      </c>
      <c r="N1233" t="s">
        <v>162</v>
      </c>
      <c r="O1233" t="s">
        <v>90</v>
      </c>
      <c r="P1233" t="s">
        <v>90</v>
      </c>
      <c r="Q1233" t="s">
        <v>167</v>
      </c>
      <c r="R1233" t="s">
        <v>197</v>
      </c>
      <c r="S1233">
        <v>5</v>
      </c>
      <c r="T1233">
        <v>6</v>
      </c>
      <c r="U1233" s="2">
        <v>1962</v>
      </c>
      <c r="V1233" s="2">
        <v>1962</v>
      </c>
      <c r="W1233" s="1">
        <f t="shared" si="77"/>
        <v>60</v>
      </c>
      <c r="X1233" s="1">
        <f t="shared" si="78"/>
        <v>60</v>
      </c>
      <c r="Y1233" t="s">
        <v>152</v>
      </c>
      <c r="Z1233" t="s">
        <v>94</v>
      </c>
      <c r="AA1233" t="s">
        <v>124</v>
      </c>
      <c r="AB1233" t="s">
        <v>124</v>
      </c>
      <c r="AC1233" t="s">
        <v>96</v>
      </c>
      <c r="AE1233">
        <v>120</v>
      </c>
      <c r="AF1233" t="s">
        <v>98</v>
      </c>
      <c r="AG1233" t="s">
        <v>98</v>
      </c>
      <c r="AH1233" t="s">
        <v>118</v>
      </c>
      <c r="AI1233" s="1">
        <f>VLOOKUP('Housing Data Set'!AH1233, 'Look-Up Tab'!$B$3:$C$8,2,FALSE)</f>
        <v>2</v>
      </c>
      <c r="AJ1233" t="s">
        <v>98</v>
      </c>
      <c r="AK1233" t="s">
        <v>98</v>
      </c>
      <c r="AL1233" t="s">
        <v>130</v>
      </c>
      <c r="AM1233" t="s">
        <v>119</v>
      </c>
      <c r="AN1233">
        <v>803</v>
      </c>
      <c r="AO1233" t="s">
        <v>102</v>
      </c>
      <c r="AP1233">
        <v>0</v>
      </c>
      <c r="AQ1233">
        <v>303</v>
      </c>
      <c r="AR1233">
        <v>1106</v>
      </c>
      <c r="AS1233" t="s">
        <v>103</v>
      </c>
      <c r="AT1233" t="s">
        <v>98</v>
      </c>
      <c r="AU1233" t="s">
        <v>105</v>
      </c>
      <c r="AV1233" t="s">
        <v>106</v>
      </c>
      <c r="AW1233">
        <v>1190</v>
      </c>
      <c r="AX1233">
        <v>0</v>
      </c>
      <c r="AY1233">
        <v>0</v>
      </c>
      <c r="AZ1233">
        <v>1190</v>
      </c>
      <c r="BA1233">
        <v>1</v>
      </c>
      <c r="BB1233">
        <v>0</v>
      </c>
      <c r="BC1233">
        <v>1</v>
      </c>
      <c r="BD1233">
        <v>0</v>
      </c>
      <c r="BE1233">
        <v>3</v>
      </c>
      <c r="BF1233">
        <v>1</v>
      </c>
      <c r="BG1233" t="s">
        <v>98</v>
      </c>
      <c r="BH1233" s="1">
        <v>6</v>
      </c>
      <c r="BI1233" t="s">
        <v>107</v>
      </c>
      <c r="BJ1233" s="2">
        <v>0</v>
      </c>
      <c r="BK1233" s="1">
        <f t="shared" si="79"/>
        <v>0</v>
      </c>
      <c r="BL1233" t="s">
        <v>83</v>
      </c>
      <c r="BM1233" t="s">
        <v>108</v>
      </c>
      <c r="BN1233">
        <v>1962</v>
      </c>
      <c r="BO1233" t="s">
        <v>102</v>
      </c>
      <c r="BP1233">
        <v>2</v>
      </c>
      <c r="BQ1233">
        <v>540</v>
      </c>
      <c r="BR1233" t="s">
        <v>98</v>
      </c>
      <c r="BS1233" t="s">
        <v>98</v>
      </c>
      <c r="BT1233" t="s">
        <v>105</v>
      </c>
      <c r="BU1233">
        <v>0</v>
      </c>
      <c r="BV1233">
        <v>18</v>
      </c>
      <c r="BW1233">
        <v>0</v>
      </c>
      <c r="BX1233">
        <v>0</v>
      </c>
      <c r="BY1233">
        <v>0</v>
      </c>
      <c r="BZ1233">
        <v>0</v>
      </c>
      <c r="CA1233" t="s">
        <v>83</v>
      </c>
      <c r="CB1233" t="s">
        <v>163</v>
      </c>
      <c r="CC1233" t="s">
        <v>83</v>
      </c>
      <c r="CD1233">
        <v>0</v>
      </c>
      <c r="CE1233">
        <v>5</v>
      </c>
      <c r="CF1233">
        <v>2006</v>
      </c>
      <c r="CG1233" t="s">
        <v>110</v>
      </c>
      <c r="CH1233" t="s">
        <v>111</v>
      </c>
      <c r="CI1233" s="3">
        <v>132500</v>
      </c>
    </row>
    <row r="1234" spans="1:87" x14ac:dyDescent="0.3">
      <c r="A1234" s="1">
        <v>1233</v>
      </c>
      <c r="B1234">
        <v>90</v>
      </c>
      <c r="C1234" t="s">
        <v>81</v>
      </c>
      <c r="D1234">
        <v>70</v>
      </c>
      <c r="E1234" s="1">
        <v>9842</v>
      </c>
      <c r="F1234" s="2" t="s">
        <v>82</v>
      </c>
      <c r="G1234" s="1">
        <f t="shared" si="76"/>
        <v>1</v>
      </c>
      <c r="H1234" t="s">
        <v>83</v>
      </c>
      <c r="I1234" t="s">
        <v>84</v>
      </c>
      <c r="J1234" t="s">
        <v>85</v>
      </c>
      <c r="K1234" t="s">
        <v>86</v>
      </c>
      <c r="L1234" t="s">
        <v>112</v>
      </c>
      <c r="M1234" t="s">
        <v>88</v>
      </c>
      <c r="N1234" t="s">
        <v>162</v>
      </c>
      <c r="O1234" t="s">
        <v>90</v>
      </c>
      <c r="P1234" t="s">
        <v>90</v>
      </c>
      <c r="Q1234" t="s">
        <v>167</v>
      </c>
      <c r="R1234" t="s">
        <v>115</v>
      </c>
      <c r="S1234">
        <v>4</v>
      </c>
      <c r="T1234">
        <v>5</v>
      </c>
      <c r="U1234" s="2">
        <v>1962</v>
      </c>
      <c r="V1234" s="2">
        <v>1962</v>
      </c>
      <c r="W1234" s="1">
        <f t="shared" si="77"/>
        <v>60</v>
      </c>
      <c r="X1234" s="1">
        <f t="shared" si="78"/>
        <v>60</v>
      </c>
      <c r="Y1234" t="s">
        <v>93</v>
      </c>
      <c r="Z1234" t="s">
        <v>94</v>
      </c>
      <c r="AA1234" t="s">
        <v>140</v>
      </c>
      <c r="AB1234" t="s">
        <v>140</v>
      </c>
      <c r="AC1234" t="s">
        <v>117</v>
      </c>
      <c r="AE1234">
        <v>0</v>
      </c>
      <c r="AF1234" t="s">
        <v>98</v>
      </c>
      <c r="AG1234" t="s">
        <v>98</v>
      </c>
      <c r="AH1234" t="s">
        <v>168</v>
      </c>
      <c r="AI1234" s="1">
        <f>VLOOKUP('Housing Data Set'!AH1234, 'Look-Up Tab'!$B$3:$C$8,2,FALSE)</f>
        <v>4</v>
      </c>
      <c r="AJ1234" t="s">
        <v>83</v>
      </c>
      <c r="AK1234" t="s">
        <v>83</v>
      </c>
      <c r="AL1234" t="s">
        <v>83</v>
      </c>
      <c r="AM1234" t="s">
        <v>83</v>
      </c>
      <c r="AN1234">
        <v>0</v>
      </c>
      <c r="AO1234" t="s">
        <v>83</v>
      </c>
      <c r="AP1234">
        <v>0</v>
      </c>
      <c r="AQ1234">
        <v>0</v>
      </c>
      <c r="AR1234">
        <v>0</v>
      </c>
      <c r="AS1234" t="s">
        <v>103</v>
      </c>
      <c r="AT1234" t="s">
        <v>98</v>
      </c>
      <c r="AU1234" t="s">
        <v>105</v>
      </c>
      <c r="AV1234" t="s">
        <v>106</v>
      </c>
      <c r="AW1234">
        <v>1224</v>
      </c>
      <c r="AX1234">
        <v>0</v>
      </c>
      <c r="AY1234">
        <v>0</v>
      </c>
      <c r="AZ1234">
        <v>1224</v>
      </c>
      <c r="BA1234">
        <v>0</v>
      </c>
      <c r="BB1234">
        <v>0</v>
      </c>
      <c r="BC1234">
        <v>2</v>
      </c>
      <c r="BD1234">
        <v>0</v>
      </c>
      <c r="BE1234">
        <v>2</v>
      </c>
      <c r="BF1234">
        <v>2</v>
      </c>
      <c r="BG1234" t="s">
        <v>98</v>
      </c>
      <c r="BH1234" s="1">
        <v>6</v>
      </c>
      <c r="BI1234" t="s">
        <v>107</v>
      </c>
      <c r="BJ1234" s="2">
        <v>0</v>
      </c>
      <c r="BK1234" s="1">
        <f t="shared" si="79"/>
        <v>0</v>
      </c>
      <c r="BL1234" t="s">
        <v>83</v>
      </c>
      <c r="BM1234" t="s">
        <v>169</v>
      </c>
      <c r="BN1234">
        <v>1962</v>
      </c>
      <c r="BO1234" t="s">
        <v>102</v>
      </c>
      <c r="BP1234">
        <v>2</v>
      </c>
      <c r="BQ1234">
        <v>462</v>
      </c>
      <c r="BR1234" t="s">
        <v>98</v>
      </c>
      <c r="BS1234" t="s">
        <v>98</v>
      </c>
      <c r="BT1234" t="s">
        <v>105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 t="s">
        <v>83</v>
      </c>
      <c r="CB1234" t="s">
        <v>83</v>
      </c>
      <c r="CC1234" t="s">
        <v>83</v>
      </c>
      <c r="CD1234">
        <v>0</v>
      </c>
      <c r="CE1234">
        <v>3</v>
      </c>
      <c r="CF1234">
        <v>2007</v>
      </c>
      <c r="CG1234" t="s">
        <v>110</v>
      </c>
      <c r="CH1234" t="s">
        <v>111</v>
      </c>
      <c r="CI1234" s="3">
        <v>101800</v>
      </c>
    </row>
    <row r="1235" spans="1:87" x14ac:dyDescent="0.3">
      <c r="A1235" s="1">
        <v>1234</v>
      </c>
      <c r="B1235">
        <v>20</v>
      </c>
      <c r="C1235" t="s">
        <v>81</v>
      </c>
      <c r="D1235" t="s">
        <v>83</v>
      </c>
      <c r="E1235" s="1">
        <v>12160</v>
      </c>
      <c r="F1235" s="2" t="s">
        <v>82</v>
      </c>
      <c r="G1235" s="1">
        <f t="shared" si="76"/>
        <v>1</v>
      </c>
      <c r="H1235" t="s">
        <v>83</v>
      </c>
      <c r="I1235" t="s">
        <v>120</v>
      </c>
      <c r="J1235" t="s">
        <v>85</v>
      </c>
      <c r="K1235" t="s">
        <v>86</v>
      </c>
      <c r="L1235" t="s">
        <v>87</v>
      </c>
      <c r="M1235" t="s">
        <v>88</v>
      </c>
      <c r="N1235" t="s">
        <v>162</v>
      </c>
      <c r="O1235" t="s">
        <v>90</v>
      </c>
      <c r="P1235" t="s">
        <v>90</v>
      </c>
      <c r="Q1235" t="s">
        <v>91</v>
      </c>
      <c r="R1235" t="s">
        <v>115</v>
      </c>
      <c r="S1235">
        <v>5</v>
      </c>
      <c r="T1235">
        <v>5</v>
      </c>
      <c r="U1235" s="2">
        <v>1959</v>
      </c>
      <c r="V1235" s="2">
        <v>1959</v>
      </c>
      <c r="W1235" s="1">
        <f t="shared" si="77"/>
        <v>63</v>
      </c>
      <c r="X1235" s="1">
        <f t="shared" si="78"/>
        <v>63</v>
      </c>
      <c r="Y1235" t="s">
        <v>152</v>
      </c>
      <c r="Z1235" t="s">
        <v>94</v>
      </c>
      <c r="AA1235" t="s">
        <v>161</v>
      </c>
      <c r="AB1235" t="s">
        <v>161</v>
      </c>
      <c r="AC1235" t="s">
        <v>96</v>
      </c>
      <c r="AE1235">
        <v>180</v>
      </c>
      <c r="AF1235" t="s">
        <v>98</v>
      </c>
      <c r="AG1235" t="s">
        <v>98</v>
      </c>
      <c r="AH1235" t="s">
        <v>118</v>
      </c>
      <c r="AI1235" s="1">
        <f>VLOOKUP('Housing Data Set'!AH1235, 'Look-Up Tab'!$B$3:$C$8,2,FALSE)</f>
        <v>2</v>
      </c>
      <c r="AJ1235" t="s">
        <v>98</v>
      </c>
      <c r="AK1235" t="s">
        <v>98</v>
      </c>
      <c r="AL1235" t="s">
        <v>100</v>
      </c>
      <c r="AM1235" t="s">
        <v>153</v>
      </c>
      <c r="AN1235">
        <v>1000</v>
      </c>
      <c r="AO1235" t="s">
        <v>102</v>
      </c>
      <c r="AP1235">
        <v>0</v>
      </c>
      <c r="AQ1235">
        <v>188</v>
      </c>
      <c r="AR1235">
        <v>1188</v>
      </c>
      <c r="AS1235" t="s">
        <v>103</v>
      </c>
      <c r="AT1235" t="s">
        <v>147</v>
      </c>
      <c r="AU1235" t="s">
        <v>105</v>
      </c>
      <c r="AV1235" t="s">
        <v>106</v>
      </c>
      <c r="AW1235">
        <v>1188</v>
      </c>
      <c r="AX1235">
        <v>0</v>
      </c>
      <c r="AY1235">
        <v>0</v>
      </c>
      <c r="AZ1235">
        <v>1188</v>
      </c>
      <c r="BA1235">
        <v>1</v>
      </c>
      <c r="BB1235">
        <v>0</v>
      </c>
      <c r="BC1235">
        <v>1</v>
      </c>
      <c r="BD1235">
        <v>0</v>
      </c>
      <c r="BE1235">
        <v>3</v>
      </c>
      <c r="BF1235">
        <v>1</v>
      </c>
      <c r="BG1235" t="s">
        <v>98</v>
      </c>
      <c r="BH1235" s="1">
        <v>6</v>
      </c>
      <c r="BI1235" t="s">
        <v>107</v>
      </c>
      <c r="BJ1235" s="2">
        <v>0</v>
      </c>
      <c r="BK1235" s="1">
        <f t="shared" si="79"/>
        <v>0</v>
      </c>
      <c r="BL1235" t="s">
        <v>83</v>
      </c>
      <c r="BM1235" t="s">
        <v>108</v>
      </c>
      <c r="BN1235">
        <v>1959</v>
      </c>
      <c r="BO1235" t="s">
        <v>109</v>
      </c>
      <c r="BP1235">
        <v>2</v>
      </c>
      <c r="BQ1235">
        <v>531</v>
      </c>
      <c r="BR1235" t="s">
        <v>98</v>
      </c>
      <c r="BS1235" t="s">
        <v>98</v>
      </c>
      <c r="BT1235" t="s">
        <v>105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 t="s">
        <v>83</v>
      </c>
      <c r="CB1235" t="s">
        <v>134</v>
      </c>
      <c r="CC1235" t="s">
        <v>83</v>
      </c>
      <c r="CD1235">
        <v>0</v>
      </c>
      <c r="CE1235">
        <v>5</v>
      </c>
      <c r="CF1235">
        <v>2010</v>
      </c>
      <c r="CG1235" t="s">
        <v>173</v>
      </c>
      <c r="CH1235" t="s">
        <v>128</v>
      </c>
      <c r="CI1235" s="3">
        <v>142000</v>
      </c>
    </row>
    <row r="1236" spans="1:87" x14ac:dyDescent="0.3">
      <c r="A1236" s="1">
        <v>1235</v>
      </c>
      <c r="B1236">
        <v>70</v>
      </c>
      <c r="C1236" t="s">
        <v>239</v>
      </c>
      <c r="D1236">
        <v>55</v>
      </c>
      <c r="E1236" s="1">
        <v>8525</v>
      </c>
      <c r="F1236" s="2" t="s">
        <v>82</v>
      </c>
      <c r="G1236" s="1">
        <f t="shared" si="76"/>
        <v>1</v>
      </c>
      <c r="H1236" t="s">
        <v>83</v>
      </c>
      <c r="I1236" t="s">
        <v>84</v>
      </c>
      <c r="J1236" t="s">
        <v>175</v>
      </c>
      <c r="K1236" t="s">
        <v>86</v>
      </c>
      <c r="L1236" t="s">
        <v>87</v>
      </c>
      <c r="M1236" t="s">
        <v>88</v>
      </c>
      <c r="N1236" t="s">
        <v>232</v>
      </c>
      <c r="O1236" t="s">
        <v>90</v>
      </c>
      <c r="P1236" t="s">
        <v>90</v>
      </c>
      <c r="Q1236" t="s">
        <v>91</v>
      </c>
      <c r="R1236" t="s">
        <v>92</v>
      </c>
      <c r="S1236">
        <v>5</v>
      </c>
      <c r="T1236">
        <v>6</v>
      </c>
      <c r="U1236" s="2">
        <v>1911</v>
      </c>
      <c r="V1236" s="2">
        <v>1950</v>
      </c>
      <c r="W1236" s="1">
        <f t="shared" si="77"/>
        <v>111</v>
      </c>
      <c r="X1236" s="1">
        <f t="shared" si="78"/>
        <v>72</v>
      </c>
      <c r="Y1236" t="s">
        <v>93</v>
      </c>
      <c r="Z1236" t="s">
        <v>94</v>
      </c>
      <c r="AA1236" t="s">
        <v>116</v>
      </c>
      <c r="AB1236" t="s">
        <v>116</v>
      </c>
      <c r="AC1236" t="s">
        <v>117</v>
      </c>
      <c r="AE1236">
        <v>0</v>
      </c>
      <c r="AF1236" t="s">
        <v>98</v>
      </c>
      <c r="AG1236" t="s">
        <v>98</v>
      </c>
      <c r="AH1236" t="s">
        <v>99</v>
      </c>
      <c r="AI1236" s="1">
        <f>VLOOKUP('Housing Data Set'!AH1236, 'Look-Up Tab'!$B$3:$C$8,2,FALSE)</f>
        <v>3</v>
      </c>
      <c r="AJ1236" t="s">
        <v>98</v>
      </c>
      <c r="AK1236" t="s">
        <v>98</v>
      </c>
      <c r="AL1236" t="s">
        <v>130</v>
      </c>
      <c r="AM1236" t="s">
        <v>102</v>
      </c>
      <c r="AN1236">
        <v>0</v>
      </c>
      <c r="AO1236" t="s">
        <v>102</v>
      </c>
      <c r="AP1236">
        <v>0</v>
      </c>
      <c r="AQ1236">
        <v>940</v>
      </c>
      <c r="AR1236">
        <v>940</v>
      </c>
      <c r="AS1236" t="s">
        <v>103</v>
      </c>
      <c r="AT1236" t="s">
        <v>98</v>
      </c>
      <c r="AU1236" t="s">
        <v>177</v>
      </c>
      <c r="AV1236" t="s">
        <v>164</v>
      </c>
      <c r="AW1236">
        <v>1024</v>
      </c>
      <c r="AX1236">
        <v>940</v>
      </c>
      <c r="AY1236">
        <v>0</v>
      </c>
      <c r="AZ1236">
        <v>1964</v>
      </c>
      <c r="BA1236">
        <v>0</v>
      </c>
      <c r="BB1236">
        <v>0</v>
      </c>
      <c r="BC1236">
        <v>1</v>
      </c>
      <c r="BD1236">
        <v>1</v>
      </c>
      <c r="BE1236">
        <v>4</v>
      </c>
      <c r="BF1236">
        <v>1</v>
      </c>
      <c r="BG1236" t="s">
        <v>98</v>
      </c>
      <c r="BH1236" s="1">
        <v>7</v>
      </c>
      <c r="BI1236" t="s">
        <v>107</v>
      </c>
      <c r="BJ1236" s="2">
        <v>0</v>
      </c>
      <c r="BK1236" s="1">
        <f t="shared" si="79"/>
        <v>0</v>
      </c>
      <c r="BL1236" t="s">
        <v>83</v>
      </c>
      <c r="BM1236" t="s">
        <v>83</v>
      </c>
      <c r="BN1236" t="s">
        <v>83</v>
      </c>
      <c r="BO1236" t="s">
        <v>83</v>
      </c>
      <c r="BP1236">
        <v>0</v>
      </c>
      <c r="BQ1236">
        <v>0</v>
      </c>
      <c r="BR1236" t="s">
        <v>83</v>
      </c>
      <c r="BS1236" t="s">
        <v>83</v>
      </c>
      <c r="BT1236" t="s">
        <v>177</v>
      </c>
      <c r="BU1236">
        <v>0</v>
      </c>
      <c r="BV1236">
        <v>192</v>
      </c>
      <c r="BW1236">
        <v>0</v>
      </c>
      <c r="BX1236">
        <v>0</v>
      </c>
      <c r="BY1236">
        <v>0</v>
      </c>
      <c r="BZ1236">
        <v>0</v>
      </c>
      <c r="CA1236" t="s">
        <v>83</v>
      </c>
      <c r="CB1236" t="s">
        <v>83</v>
      </c>
      <c r="CC1236" t="s">
        <v>83</v>
      </c>
      <c r="CD1236">
        <v>0</v>
      </c>
      <c r="CE1236">
        <v>11</v>
      </c>
      <c r="CF1236">
        <v>2008</v>
      </c>
      <c r="CG1236" t="s">
        <v>110</v>
      </c>
      <c r="CH1236" t="s">
        <v>128</v>
      </c>
      <c r="CI1236" s="3">
        <v>130000</v>
      </c>
    </row>
    <row r="1237" spans="1:87" x14ac:dyDescent="0.3">
      <c r="A1237" s="1">
        <v>1236</v>
      </c>
      <c r="B1237">
        <v>70</v>
      </c>
      <c r="C1237" t="s">
        <v>81</v>
      </c>
      <c r="D1237">
        <v>96</v>
      </c>
      <c r="E1237" s="1">
        <v>13132</v>
      </c>
      <c r="F1237" s="2" t="s">
        <v>82</v>
      </c>
      <c r="G1237" s="1">
        <f t="shared" si="76"/>
        <v>1</v>
      </c>
      <c r="H1237" t="s">
        <v>83</v>
      </c>
      <c r="I1237" t="s">
        <v>84</v>
      </c>
      <c r="J1237" t="s">
        <v>85</v>
      </c>
      <c r="K1237" t="s">
        <v>86</v>
      </c>
      <c r="L1237" t="s">
        <v>87</v>
      </c>
      <c r="M1237" t="s">
        <v>88</v>
      </c>
      <c r="N1237" t="s">
        <v>123</v>
      </c>
      <c r="O1237" t="s">
        <v>90</v>
      </c>
      <c r="P1237" t="s">
        <v>90</v>
      </c>
      <c r="Q1237" t="s">
        <v>91</v>
      </c>
      <c r="R1237" t="s">
        <v>92</v>
      </c>
      <c r="S1237">
        <v>5</v>
      </c>
      <c r="T1237">
        <v>5</v>
      </c>
      <c r="U1237" s="2">
        <v>1914</v>
      </c>
      <c r="V1237" s="2">
        <v>1950</v>
      </c>
      <c r="W1237" s="1">
        <f t="shared" si="77"/>
        <v>108</v>
      </c>
      <c r="X1237" s="1">
        <f t="shared" si="78"/>
        <v>72</v>
      </c>
      <c r="Y1237" t="s">
        <v>93</v>
      </c>
      <c r="Z1237" t="s">
        <v>94</v>
      </c>
      <c r="AA1237" t="s">
        <v>124</v>
      </c>
      <c r="AB1237" t="s">
        <v>124</v>
      </c>
      <c r="AC1237" t="s">
        <v>117</v>
      </c>
      <c r="AE1237">
        <v>0</v>
      </c>
      <c r="AF1237" t="s">
        <v>98</v>
      </c>
      <c r="AG1237" t="s">
        <v>98</v>
      </c>
      <c r="AH1237" t="s">
        <v>126</v>
      </c>
      <c r="AI1237" s="1">
        <f>VLOOKUP('Housing Data Set'!AH1237, 'Look-Up Tab'!$B$3:$C$8,2,FALSE)</f>
        <v>1</v>
      </c>
      <c r="AJ1237" t="s">
        <v>97</v>
      </c>
      <c r="AK1237" t="s">
        <v>98</v>
      </c>
      <c r="AL1237" t="s">
        <v>121</v>
      </c>
      <c r="AM1237" t="s">
        <v>102</v>
      </c>
      <c r="AN1237">
        <v>0</v>
      </c>
      <c r="AO1237" t="s">
        <v>102</v>
      </c>
      <c r="AP1237">
        <v>0</v>
      </c>
      <c r="AQ1237">
        <v>747</v>
      </c>
      <c r="AR1237">
        <v>747</v>
      </c>
      <c r="AS1237" t="s">
        <v>103</v>
      </c>
      <c r="AT1237" t="s">
        <v>97</v>
      </c>
      <c r="AU1237" t="s">
        <v>105</v>
      </c>
      <c r="AV1237" t="s">
        <v>145</v>
      </c>
      <c r="AW1237">
        <v>892</v>
      </c>
      <c r="AX1237">
        <v>892</v>
      </c>
      <c r="AY1237">
        <v>0</v>
      </c>
      <c r="AZ1237">
        <v>1784</v>
      </c>
      <c r="BA1237">
        <v>0</v>
      </c>
      <c r="BB1237">
        <v>0</v>
      </c>
      <c r="BC1237">
        <v>1</v>
      </c>
      <c r="BD1237">
        <v>1</v>
      </c>
      <c r="BE1237">
        <v>4</v>
      </c>
      <c r="BF1237">
        <v>1</v>
      </c>
      <c r="BG1237" t="s">
        <v>98</v>
      </c>
      <c r="BH1237" s="1">
        <v>9</v>
      </c>
      <c r="BI1237" t="s">
        <v>107</v>
      </c>
      <c r="BJ1237" s="2">
        <v>0</v>
      </c>
      <c r="BK1237" s="1">
        <f t="shared" si="79"/>
        <v>0</v>
      </c>
      <c r="BL1237" t="s">
        <v>83</v>
      </c>
      <c r="BM1237" t="s">
        <v>127</v>
      </c>
      <c r="BN1237">
        <v>1914</v>
      </c>
      <c r="BO1237" t="s">
        <v>102</v>
      </c>
      <c r="BP1237">
        <v>1</v>
      </c>
      <c r="BQ1237">
        <v>180</v>
      </c>
      <c r="BR1237" t="s">
        <v>147</v>
      </c>
      <c r="BS1237" t="s">
        <v>147</v>
      </c>
      <c r="BT1237" t="s">
        <v>177</v>
      </c>
      <c r="BU1237">
        <v>203</v>
      </c>
      <c r="BV1237">
        <v>40</v>
      </c>
      <c r="BW1237">
        <v>0</v>
      </c>
      <c r="BX1237">
        <v>0</v>
      </c>
      <c r="BY1237">
        <v>0</v>
      </c>
      <c r="BZ1237">
        <v>0</v>
      </c>
      <c r="CA1237" t="s">
        <v>83</v>
      </c>
      <c r="CB1237" t="s">
        <v>83</v>
      </c>
      <c r="CC1237" t="s">
        <v>83</v>
      </c>
      <c r="CD1237">
        <v>0</v>
      </c>
      <c r="CE1237">
        <v>7</v>
      </c>
      <c r="CF1237">
        <v>2006</v>
      </c>
      <c r="CG1237" t="s">
        <v>110</v>
      </c>
      <c r="CH1237" t="s">
        <v>111</v>
      </c>
      <c r="CI1237" s="3">
        <v>138887</v>
      </c>
    </row>
    <row r="1238" spans="1:87" x14ac:dyDescent="0.3">
      <c r="A1238" s="1">
        <v>1237</v>
      </c>
      <c r="B1238">
        <v>160</v>
      </c>
      <c r="C1238" t="s">
        <v>81</v>
      </c>
      <c r="D1238">
        <v>36</v>
      </c>
      <c r="E1238" s="1">
        <v>2628</v>
      </c>
      <c r="F1238" s="2" t="s">
        <v>82</v>
      </c>
      <c r="G1238" s="1">
        <f t="shared" si="76"/>
        <v>1</v>
      </c>
      <c r="H1238" t="s">
        <v>83</v>
      </c>
      <c r="I1238" t="s">
        <v>84</v>
      </c>
      <c r="J1238" t="s">
        <v>85</v>
      </c>
      <c r="K1238" t="s">
        <v>86</v>
      </c>
      <c r="L1238" t="s">
        <v>87</v>
      </c>
      <c r="M1238" t="s">
        <v>88</v>
      </c>
      <c r="N1238" t="s">
        <v>154</v>
      </c>
      <c r="O1238" t="s">
        <v>90</v>
      </c>
      <c r="P1238" t="s">
        <v>90</v>
      </c>
      <c r="Q1238" t="s">
        <v>198</v>
      </c>
      <c r="R1238" t="s">
        <v>92</v>
      </c>
      <c r="S1238">
        <v>7</v>
      </c>
      <c r="T1238">
        <v>5</v>
      </c>
      <c r="U1238" s="2">
        <v>2003</v>
      </c>
      <c r="V1238" s="2">
        <v>2003</v>
      </c>
      <c r="W1238" s="1">
        <f t="shared" si="77"/>
        <v>19</v>
      </c>
      <c r="X1238" s="1">
        <f t="shared" si="78"/>
        <v>19</v>
      </c>
      <c r="Y1238" t="s">
        <v>93</v>
      </c>
      <c r="Z1238" t="s">
        <v>94</v>
      </c>
      <c r="AA1238" t="s">
        <v>95</v>
      </c>
      <c r="AB1238" t="s">
        <v>125</v>
      </c>
      <c r="AC1238" t="s">
        <v>137</v>
      </c>
      <c r="AE1238">
        <v>106</v>
      </c>
      <c r="AF1238" t="s">
        <v>97</v>
      </c>
      <c r="AG1238" t="s">
        <v>98</v>
      </c>
      <c r="AH1238" t="s">
        <v>99</v>
      </c>
      <c r="AI1238" s="1">
        <f>VLOOKUP('Housing Data Set'!AH1238, 'Look-Up Tab'!$B$3:$C$8,2,FALSE)</f>
        <v>3</v>
      </c>
      <c r="AJ1238" t="s">
        <v>97</v>
      </c>
      <c r="AK1238" t="s">
        <v>98</v>
      </c>
      <c r="AL1238" t="s">
        <v>100</v>
      </c>
      <c r="AM1238" t="s">
        <v>102</v>
      </c>
      <c r="AN1238">
        <v>0</v>
      </c>
      <c r="AO1238" t="s">
        <v>102</v>
      </c>
      <c r="AP1238">
        <v>0</v>
      </c>
      <c r="AQ1238">
        <v>764</v>
      </c>
      <c r="AR1238">
        <v>764</v>
      </c>
      <c r="AS1238" t="s">
        <v>103</v>
      </c>
      <c r="AT1238" t="s">
        <v>104</v>
      </c>
      <c r="AU1238" t="s">
        <v>105</v>
      </c>
      <c r="AV1238" t="s">
        <v>106</v>
      </c>
      <c r="AW1238">
        <v>764</v>
      </c>
      <c r="AX1238">
        <v>862</v>
      </c>
      <c r="AY1238">
        <v>0</v>
      </c>
      <c r="AZ1238">
        <v>1626</v>
      </c>
      <c r="BA1238">
        <v>0</v>
      </c>
      <c r="BB1238">
        <v>0</v>
      </c>
      <c r="BC1238">
        <v>2</v>
      </c>
      <c r="BD1238">
        <v>1</v>
      </c>
      <c r="BE1238">
        <v>2</v>
      </c>
      <c r="BF1238">
        <v>1</v>
      </c>
      <c r="BG1238" t="s">
        <v>97</v>
      </c>
      <c r="BH1238" s="1">
        <v>6</v>
      </c>
      <c r="BI1238" t="s">
        <v>107</v>
      </c>
      <c r="BJ1238" s="2">
        <v>0</v>
      </c>
      <c r="BK1238" s="1">
        <f t="shared" si="79"/>
        <v>0</v>
      </c>
      <c r="BL1238" t="s">
        <v>83</v>
      </c>
      <c r="BM1238" t="s">
        <v>156</v>
      </c>
      <c r="BN1238">
        <v>2003</v>
      </c>
      <c r="BO1238" t="s">
        <v>109</v>
      </c>
      <c r="BP1238">
        <v>2</v>
      </c>
      <c r="BQ1238">
        <v>474</v>
      </c>
      <c r="BR1238" t="s">
        <v>98</v>
      </c>
      <c r="BS1238" t="s">
        <v>98</v>
      </c>
      <c r="BT1238" t="s">
        <v>105</v>
      </c>
      <c r="BU1238">
        <v>0</v>
      </c>
      <c r="BV1238">
        <v>27</v>
      </c>
      <c r="BW1238">
        <v>0</v>
      </c>
      <c r="BX1238">
        <v>0</v>
      </c>
      <c r="BY1238">
        <v>0</v>
      </c>
      <c r="BZ1238">
        <v>0</v>
      </c>
      <c r="CA1238" t="s">
        <v>83</v>
      </c>
      <c r="CB1238" t="s">
        <v>83</v>
      </c>
      <c r="CC1238" t="s">
        <v>83</v>
      </c>
      <c r="CD1238">
        <v>0</v>
      </c>
      <c r="CE1238">
        <v>6</v>
      </c>
      <c r="CF1238">
        <v>2010</v>
      </c>
      <c r="CG1238" t="s">
        <v>110</v>
      </c>
      <c r="CH1238" t="s">
        <v>111</v>
      </c>
      <c r="CI1238" s="3">
        <v>175500</v>
      </c>
    </row>
    <row r="1239" spans="1:87" x14ac:dyDescent="0.3">
      <c r="A1239" s="1">
        <v>1238</v>
      </c>
      <c r="B1239">
        <v>60</v>
      </c>
      <c r="C1239" t="s">
        <v>81</v>
      </c>
      <c r="D1239">
        <v>41</v>
      </c>
      <c r="E1239" s="1">
        <v>12393</v>
      </c>
      <c r="F1239" s="2" t="s">
        <v>82</v>
      </c>
      <c r="G1239" s="1">
        <f t="shared" si="76"/>
        <v>1</v>
      </c>
      <c r="H1239" t="s">
        <v>83</v>
      </c>
      <c r="I1239" t="s">
        <v>160</v>
      </c>
      <c r="J1239" t="s">
        <v>85</v>
      </c>
      <c r="K1239" t="s">
        <v>86</v>
      </c>
      <c r="L1239" t="s">
        <v>112</v>
      </c>
      <c r="M1239" t="s">
        <v>88</v>
      </c>
      <c r="N1239" t="s">
        <v>89</v>
      </c>
      <c r="O1239" t="s">
        <v>90</v>
      </c>
      <c r="P1239" t="s">
        <v>90</v>
      </c>
      <c r="Q1239" t="s">
        <v>91</v>
      </c>
      <c r="R1239" t="s">
        <v>92</v>
      </c>
      <c r="S1239">
        <v>7</v>
      </c>
      <c r="T1239">
        <v>5</v>
      </c>
      <c r="U1239" s="2">
        <v>2004</v>
      </c>
      <c r="V1239" s="2">
        <v>2005</v>
      </c>
      <c r="W1239" s="1">
        <f t="shared" si="77"/>
        <v>18</v>
      </c>
      <c r="X1239" s="1">
        <f t="shared" si="78"/>
        <v>17</v>
      </c>
      <c r="Y1239" t="s">
        <v>93</v>
      </c>
      <c r="Z1239" t="s">
        <v>94</v>
      </c>
      <c r="AA1239" t="s">
        <v>95</v>
      </c>
      <c r="AB1239" t="s">
        <v>95</v>
      </c>
      <c r="AC1239" t="s">
        <v>117</v>
      </c>
      <c r="AE1239">
        <v>0</v>
      </c>
      <c r="AF1239" t="s">
        <v>97</v>
      </c>
      <c r="AG1239" t="s">
        <v>98</v>
      </c>
      <c r="AH1239" t="s">
        <v>99</v>
      </c>
      <c r="AI1239" s="1">
        <f>VLOOKUP('Housing Data Set'!AH1239, 'Look-Up Tab'!$B$3:$C$8,2,FALSE)</f>
        <v>3</v>
      </c>
      <c r="AJ1239" t="s">
        <v>97</v>
      </c>
      <c r="AK1239" t="s">
        <v>98</v>
      </c>
      <c r="AL1239" t="s">
        <v>100</v>
      </c>
      <c r="AM1239" t="s">
        <v>102</v>
      </c>
      <c r="AN1239">
        <v>0</v>
      </c>
      <c r="AO1239" t="s">
        <v>102</v>
      </c>
      <c r="AP1239">
        <v>0</v>
      </c>
      <c r="AQ1239">
        <v>847</v>
      </c>
      <c r="AR1239">
        <v>847</v>
      </c>
      <c r="AS1239" t="s">
        <v>103</v>
      </c>
      <c r="AT1239" t="s">
        <v>104</v>
      </c>
      <c r="AU1239" t="s">
        <v>105</v>
      </c>
      <c r="AV1239" t="s">
        <v>106</v>
      </c>
      <c r="AW1239">
        <v>847</v>
      </c>
      <c r="AX1239">
        <v>1101</v>
      </c>
      <c r="AY1239">
        <v>0</v>
      </c>
      <c r="AZ1239">
        <v>1948</v>
      </c>
      <c r="BA1239">
        <v>0</v>
      </c>
      <c r="BB1239">
        <v>0</v>
      </c>
      <c r="BC1239">
        <v>2</v>
      </c>
      <c r="BD1239">
        <v>1</v>
      </c>
      <c r="BE1239">
        <v>4</v>
      </c>
      <c r="BF1239">
        <v>1</v>
      </c>
      <c r="BG1239" t="s">
        <v>97</v>
      </c>
      <c r="BH1239" s="1">
        <v>8</v>
      </c>
      <c r="BI1239" t="s">
        <v>107</v>
      </c>
      <c r="BJ1239" s="2">
        <v>1</v>
      </c>
      <c r="BK1239" s="1">
        <f t="shared" si="79"/>
        <v>1</v>
      </c>
      <c r="BL1239" t="s">
        <v>97</v>
      </c>
      <c r="BM1239" t="s">
        <v>156</v>
      </c>
      <c r="BN1239">
        <v>2004</v>
      </c>
      <c r="BO1239" t="s">
        <v>157</v>
      </c>
      <c r="BP1239">
        <v>2</v>
      </c>
      <c r="BQ1239">
        <v>434</v>
      </c>
      <c r="BR1239" t="s">
        <v>98</v>
      </c>
      <c r="BS1239" t="s">
        <v>98</v>
      </c>
      <c r="BT1239" t="s">
        <v>105</v>
      </c>
      <c r="BU1239">
        <v>100</v>
      </c>
      <c r="BV1239">
        <v>48</v>
      </c>
      <c r="BW1239">
        <v>0</v>
      </c>
      <c r="BX1239">
        <v>0</v>
      </c>
      <c r="BY1239">
        <v>0</v>
      </c>
      <c r="BZ1239">
        <v>0</v>
      </c>
      <c r="CA1239" t="s">
        <v>83</v>
      </c>
      <c r="CB1239" t="s">
        <v>83</v>
      </c>
      <c r="CC1239" t="s">
        <v>83</v>
      </c>
      <c r="CD1239">
        <v>0</v>
      </c>
      <c r="CE1239">
        <v>9</v>
      </c>
      <c r="CF1239">
        <v>2006</v>
      </c>
      <c r="CG1239" t="s">
        <v>110</v>
      </c>
      <c r="CH1239" t="s">
        <v>111</v>
      </c>
      <c r="CI1239" s="3">
        <v>195000</v>
      </c>
    </row>
    <row r="1240" spans="1:87" x14ac:dyDescent="0.3">
      <c r="A1240" s="1">
        <v>1239</v>
      </c>
      <c r="B1240">
        <v>20</v>
      </c>
      <c r="C1240" t="s">
        <v>81</v>
      </c>
      <c r="D1240">
        <v>63</v>
      </c>
      <c r="E1240" s="1">
        <v>13072</v>
      </c>
      <c r="F1240" s="2" t="s">
        <v>82</v>
      </c>
      <c r="G1240" s="1">
        <f t="shared" si="76"/>
        <v>1</v>
      </c>
      <c r="H1240" t="s">
        <v>83</v>
      </c>
      <c r="I1240" t="s">
        <v>84</v>
      </c>
      <c r="J1240" t="s">
        <v>85</v>
      </c>
      <c r="K1240" t="s">
        <v>86</v>
      </c>
      <c r="L1240" t="s">
        <v>87</v>
      </c>
      <c r="M1240" t="s">
        <v>88</v>
      </c>
      <c r="N1240" t="s">
        <v>170</v>
      </c>
      <c r="O1240" t="s">
        <v>171</v>
      </c>
      <c r="P1240" t="s">
        <v>90</v>
      </c>
      <c r="Q1240" t="s">
        <v>91</v>
      </c>
      <c r="R1240" t="s">
        <v>115</v>
      </c>
      <c r="S1240">
        <v>6</v>
      </c>
      <c r="T1240">
        <v>5</v>
      </c>
      <c r="U1240" s="2">
        <v>2005</v>
      </c>
      <c r="V1240" s="2">
        <v>2005</v>
      </c>
      <c r="W1240" s="1">
        <f t="shared" si="77"/>
        <v>17</v>
      </c>
      <c r="X1240" s="1">
        <f t="shared" si="78"/>
        <v>17</v>
      </c>
      <c r="Y1240" t="s">
        <v>93</v>
      </c>
      <c r="Z1240" t="s">
        <v>94</v>
      </c>
      <c r="AA1240" t="s">
        <v>95</v>
      </c>
      <c r="AB1240" t="s">
        <v>95</v>
      </c>
      <c r="AC1240" t="s">
        <v>117</v>
      </c>
      <c r="AE1240">
        <v>0</v>
      </c>
      <c r="AF1240" t="s">
        <v>97</v>
      </c>
      <c r="AG1240" t="s">
        <v>98</v>
      </c>
      <c r="AH1240" t="s">
        <v>99</v>
      </c>
      <c r="AI1240" s="1">
        <f>VLOOKUP('Housing Data Set'!AH1240, 'Look-Up Tab'!$B$3:$C$8,2,FALSE)</f>
        <v>3</v>
      </c>
      <c r="AJ1240" t="s">
        <v>97</v>
      </c>
      <c r="AK1240" t="s">
        <v>98</v>
      </c>
      <c r="AL1240" t="s">
        <v>100</v>
      </c>
      <c r="AM1240" t="s">
        <v>102</v>
      </c>
      <c r="AN1240">
        <v>0</v>
      </c>
      <c r="AO1240" t="s">
        <v>102</v>
      </c>
      <c r="AP1240">
        <v>0</v>
      </c>
      <c r="AQ1240">
        <v>1141</v>
      </c>
      <c r="AR1240">
        <v>1141</v>
      </c>
      <c r="AS1240" t="s">
        <v>103</v>
      </c>
      <c r="AT1240" t="s">
        <v>104</v>
      </c>
      <c r="AU1240" t="s">
        <v>105</v>
      </c>
      <c r="AV1240" t="s">
        <v>106</v>
      </c>
      <c r="AW1240">
        <v>1141</v>
      </c>
      <c r="AX1240">
        <v>0</v>
      </c>
      <c r="AY1240">
        <v>0</v>
      </c>
      <c r="AZ1240">
        <v>1141</v>
      </c>
      <c r="BA1240">
        <v>0</v>
      </c>
      <c r="BB1240">
        <v>0</v>
      </c>
      <c r="BC1240">
        <v>1</v>
      </c>
      <c r="BD1240">
        <v>1</v>
      </c>
      <c r="BE1240">
        <v>3</v>
      </c>
      <c r="BF1240">
        <v>1</v>
      </c>
      <c r="BG1240" t="s">
        <v>98</v>
      </c>
      <c r="BH1240" s="1">
        <v>6</v>
      </c>
      <c r="BI1240" t="s">
        <v>107</v>
      </c>
      <c r="BJ1240" s="2">
        <v>0</v>
      </c>
      <c r="BK1240" s="1">
        <f t="shared" si="79"/>
        <v>0</v>
      </c>
      <c r="BL1240" t="s">
        <v>83</v>
      </c>
      <c r="BM1240" t="s">
        <v>127</v>
      </c>
      <c r="BN1240">
        <v>2005</v>
      </c>
      <c r="BO1240" t="s">
        <v>102</v>
      </c>
      <c r="BP1240">
        <v>2</v>
      </c>
      <c r="BQ1240">
        <v>484</v>
      </c>
      <c r="BR1240" t="s">
        <v>98</v>
      </c>
      <c r="BS1240" t="s">
        <v>98</v>
      </c>
      <c r="BT1240" t="s">
        <v>105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 t="s">
        <v>83</v>
      </c>
      <c r="CB1240" t="s">
        <v>83</v>
      </c>
      <c r="CC1240" t="s">
        <v>83</v>
      </c>
      <c r="CD1240">
        <v>0</v>
      </c>
      <c r="CE1240">
        <v>3</v>
      </c>
      <c r="CF1240">
        <v>2006</v>
      </c>
      <c r="CG1240" t="s">
        <v>110</v>
      </c>
      <c r="CH1240" t="s">
        <v>128</v>
      </c>
      <c r="CI1240" s="3">
        <v>142500</v>
      </c>
    </row>
    <row r="1241" spans="1:87" x14ac:dyDescent="0.3">
      <c r="A1241" s="1">
        <v>1240</v>
      </c>
      <c r="B1241">
        <v>20</v>
      </c>
      <c r="C1241" t="s">
        <v>81</v>
      </c>
      <c r="D1241">
        <v>64</v>
      </c>
      <c r="E1241" s="1">
        <v>9037</v>
      </c>
      <c r="F1241" s="2" t="s">
        <v>82</v>
      </c>
      <c r="G1241" s="1">
        <f t="shared" si="76"/>
        <v>1</v>
      </c>
      <c r="H1241" t="s">
        <v>83</v>
      </c>
      <c r="I1241" t="s">
        <v>120</v>
      </c>
      <c r="J1241" t="s">
        <v>199</v>
      </c>
      <c r="K1241" t="s">
        <v>86</v>
      </c>
      <c r="L1241" t="s">
        <v>87</v>
      </c>
      <c r="M1241" t="s">
        <v>88</v>
      </c>
      <c r="N1241" t="s">
        <v>189</v>
      </c>
      <c r="O1241" t="s">
        <v>90</v>
      </c>
      <c r="P1241" t="s">
        <v>90</v>
      </c>
      <c r="Q1241" t="s">
        <v>91</v>
      </c>
      <c r="R1241" t="s">
        <v>115</v>
      </c>
      <c r="S1241">
        <v>8</v>
      </c>
      <c r="T1241">
        <v>5</v>
      </c>
      <c r="U1241" s="2">
        <v>2006</v>
      </c>
      <c r="V1241" s="2">
        <v>2006</v>
      </c>
      <c r="W1241" s="1">
        <f t="shared" si="77"/>
        <v>16</v>
      </c>
      <c r="X1241" s="1">
        <f t="shared" si="78"/>
        <v>16</v>
      </c>
      <c r="Y1241" t="s">
        <v>152</v>
      </c>
      <c r="Z1241" t="s">
        <v>94</v>
      </c>
      <c r="AA1241" t="s">
        <v>95</v>
      </c>
      <c r="AB1241" t="s">
        <v>95</v>
      </c>
      <c r="AC1241" t="s">
        <v>96</v>
      </c>
      <c r="AE1241">
        <v>32</v>
      </c>
      <c r="AF1241" t="s">
        <v>97</v>
      </c>
      <c r="AG1241" t="s">
        <v>98</v>
      </c>
      <c r="AH1241" t="s">
        <v>99</v>
      </c>
      <c r="AI1241" s="1">
        <f>VLOOKUP('Housing Data Set'!AH1241, 'Look-Up Tab'!$B$3:$C$8,2,FALSE)</f>
        <v>3</v>
      </c>
      <c r="AJ1241" t="s">
        <v>97</v>
      </c>
      <c r="AK1241" t="s">
        <v>98</v>
      </c>
      <c r="AL1241" t="s">
        <v>130</v>
      </c>
      <c r="AM1241" t="s">
        <v>101</v>
      </c>
      <c r="AN1241">
        <v>428</v>
      </c>
      <c r="AO1241" t="s">
        <v>102</v>
      </c>
      <c r="AP1241">
        <v>0</v>
      </c>
      <c r="AQ1241">
        <v>1048</v>
      </c>
      <c r="AR1241">
        <v>1476</v>
      </c>
      <c r="AS1241" t="s">
        <v>103</v>
      </c>
      <c r="AT1241" t="s">
        <v>104</v>
      </c>
      <c r="AU1241" t="s">
        <v>105</v>
      </c>
      <c r="AV1241" t="s">
        <v>106</v>
      </c>
      <c r="AW1241">
        <v>1484</v>
      </c>
      <c r="AX1241">
        <v>0</v>
      </c>
      <c r="AY1241">
        <v>0</v>
      </c>
      <c r="AZ1241">
        <v>1484</v>
      </c>
      <c r="BA1241">
        <v>0</v>
      </c>
      <c r="BB1241">
        <v>0</v>
      </c>
      <c r="BC1241">
        <v>2</v>
      </c>
      <c r="BD1241">
        <v>0</v>
      </c>
      <c r="BE1241">
        <v>2</v>
      </c>
      <c r="BF1241">
        <v>1</v>
      </c>
      <c r="BG1241" t="s">
        <v>104</v>
      </c>
      <c r="BH1241" s="1">
        <v>6</v>
      </c>
      <c r="BI1241" t="s">
        <v>107</v>
      </c>
      <c r="BJ1241" s="2">
        <v>1</v>
      </c>
      <c r="BK1241" s="1">
        <f t="shared" si="79"/>
        <v>1</v>
      </c>
      <c r="BL1241" t="s">
        <v>97</v>
      </c>
      <c r="BM1241" t="s">
        <v>108</v>
      </c>
      <c r="BN1241">
        <v>2006</v>
      </c>
      <c r="BO1241" t="s">
        <v>109</v>
      </c>
      <c r="BP1241">
        <v>2</v>
      </c>
      <c r="BQ1241">
        <v>472</v>
      </c>
      <c r="BR1241" t="s">
        <v>98</v>
      </c>
      <c r="BS1241" t="s">
        <v>98</v>
      </c>
      <c r="BT1241" t="s">
        <v>105</v>
      </c>
      <c r="BU1241">
        <v>120</v>
      </c>
      <c r="BV1241">
        <v>33</v>
      </c>
      <c r="BW1241">
        <v>0</v>
      </c>
      <c r="BX1241">
        <v>0</v>
      </c>
      <c r="BY1241">
        <v>0</v>
      </c>
      <c r="BZ1241">
        <v>0</v>
      </c>
      <c r="CA1241" t="s">
        <v>83</v>
      </c>
      <c r="CB1241" t="s">
        <v>83</v>
      </c>
      <c r="CC1241" t="s">
        <v>83</v>
      </c>
      <c r="CD1241">
        <v>0</v>
      </c>
      <c r="CE1241">
        <v>12</v>
      </c>
      <c r="CF1241">
        <v>2007</v>
      </c>
      <c r="CG1241" t="s">
        <v>110</v>
      </c>
      <c r="CH1241" t="s">
        <v>111</v>
      </c>
      <c r="CI1241" s="3">
        <v>265900</v>
      </c>
    </row>
    <row r="1242" spans="1:87" x14ac:dyDescent="0.3">
      <c r="A1242" s="1">
        <v>1241</v>
      </c>
      <c r="B1242">
        <v>60</v>
      </c>
      <c r="C1242" t="s">
        <v>81</v>
      </c>
      <c r="D1242">
        <v>65</v>
      </c>
      <c r="E1242" s="1">
        <v>8158</v>
      </c>
      <c r="F1242" s="2" t="s">
        <v>82</v>
      </c>
      <c r="G1242" s="1">
        <f t="shared" si="76"/>
        <v>1</v>
      </c>
      <c r="H1242" t="s">
        <v>83</v>
      </c>
      <c r="I1242" t="s">
        <v>84</v>
      </c>
      <c r="J1242" t="s">
        <v>85</v>
      </c>
      <c r="K1242" t="s">
        <v>86</v>
      </c>
      <c r="L1242" t="s">
        <v>87</v>
      </c>
      <c r="M1242" t="s">
        <v>88</v>
      </c>
      <c r="N1242" t="s">
        <v>89</v>
      </c>
      <c r="O1242" t="s">
        <v>90</v>
      </c>
      <c r="P1242" t="s">
        <v>90</v>
      </c>
      <c r="Q1242" t="s">
        <v>91</v>
      </c>
      <c r="R1242" t="s">
        <v>92</v>
      </c>
      <c r="S1242">
        <v>7</v>
      </c>
      <c r="T1242">
        <v>5</v>
      </c>
      <c r="U1242" s="2">
        <v>2003</v>
      </c>
      <c r="V1242" s="2">
        <v>2003</v>
      </c>
      <c r="W1242" s="1">
        <f t="shared" si="77"/>
        <v>19</v>
      </c>
      <c r="X1242" s="1">
        <f t="shared" si="78"/>
        <v>19</v>
      </c>
      <c r="Y1242" t="s">
        <v>93</v>
      </c>
      <c r="Z1242" t="s">
        <v>94</v>
      </c>
      <c r="AA1242" t="s">
        <v>95</v>
      </c>
      <c r="AB1242" t="s">
        <v>95</v>
      </c>
      <c r="AC1242" t="s">
        <v>96</v>
      </c>
      <c r="AE1242">
        <v>252</v>
      </c>
      <c r="AF1242" t="s">
        <v>97</v>
      </c>
      <c r="AG1242" t="s">
        <v>98</v>
      </c>
      <c r="AH1242" t="s">
        <v>99</v>
      </c>
      <c r="AI1242" s="1">
        <f>VLOOKUP('Housing Data Set'!AH1242, 'Look-Up Tab'!$B$3:$C$8,2,FALSE)</f>
        <v>3</v>
      </c>
      <c r="AJ1242" t="s">
        <v>97</v>
      </c>
      <c r="AK1242" t="s">
        <v>98</v>
      </c>
      <c r="AL1242" t="s">
        <v>100</v>
      </c>
      <c r="AM1242" t="s">
        <v>101</v>
      </c>
      <c r="AN1242">
        <v>550</v>
      </c>
      <c r="AO1242" t="s">
        <v>102</v>
      </c>
      <c r="AP1242">
        <v>0</v>
      </c>
      <c r="AQ1242">
        <v>334</v>
      </c>
      <c r="AR1242">
        <v>884</v>
      </c>
      <c r="AS1242" t="s">
        <v>103</v>
      </c>
      <c r="AT1242" t="s">
        <v>104</v>
      </c>
      <c r="AU1242" t="s">
        <v>105</v>
      </c>
      <c r="AV1242" t="s">
        <v>106</v>
      </c>
      <c r="AW1242">
        <v>884</v>
      </c>
      <c r="AX1242">
        <v>884</v>
      </c>
      <c r="AY1242">
        <v>0</v>
      </c>
      <c r="AZ1242">
        <v>1768</v>
      </c>
      <c r="BA1242">
        <v>1</v>
      </c>
      <c r="BB1242">
        <v>0</v>
      </c>
      <c r="BC1242">
        <v>2</v>
      </c>
      <c r="BD1242">
        <v>1</v>
      </c>
      <c r="BE1242">
        <v>3</v>
      </c>
      <c r="BF1242">
        <v>1</v>
      </c>
      <c r="BG1242" t="s">
        <v>97</v>
      </c>
      <c r="BH1242" s="1">
        <v>8</v>
      </c>
      <c r="BI1242" t="s">
        <v>107</v>
      </c>
      <c r="BJ1242" s="2">
        <v>0</v>
      </c>
      <c r="BK1242" s="1">
        <f t="shared" si="79"/>
        <v>0</v>
      </c>
      <c r="BL1242" t="s">
        <v>83</v>
      </c>
      <c r="BM1242" t="s">
        <v>108</v>
      </c>
      <c r="BN1242">
        <v>2003</v>
      </c>
      <c r="BO1242" t="s">
        <v>109</v>
      </c>
      <c r="BP1242">
        <v>2</v>
      </c>
      <c r="BQ1242">
        <v>543</v>
      </c>
      <c r="BR1242" t="s">
        <v>98</v>
      </c>
      <c r="BS1242" t="s">
        <v>98</v>
      </c>
      <c r="BT1242" t="s">
        <v>105</v>
      </c>
      <c r="BU1242">
        <v>0</v>
      </c>
      <c r="BV1242">
        <v>63</v>
      </c>
      <c r="BW1242">
        <v>0</v>
      </c>
      <c r="BX1242">
        <v>0</v>
      </c>
      <c r="BY1242">
        <v>0</v>
      </c>
      <c r="BZ1242">
        <v>0</v>
      </c>
      <c r="CA1242" t="s">
        <v>83</v>
      </c>
      <c r="CB1242" t="s">
        <v>83</v>
      </c>
      <c r="CC1242" t="s">
        <v>83</v>
      </c>
      <c r="CD1242">
        <v>0</v>
      </c>
      <c r="CE1242">
        <v>7</v>
      </c>
      <c r="CF1242">
        <v>2008</v>
      </c>
      <c r="CG1242" t="s">
        <v>110</v>
      </c>
      <c r="CH1242" t="s">
        <v>111</v>
      </c>
      <c r="CI1242" s="3">
        <v>224900</v>
      </c>
    </row>
    <row r="1243" spans="1:87" x14ac:dyDescent="0.3">
      <c r="A1243" s="1">
        <v>1242</v>
      </c>
      <c r="B1243">
        <v>20</v>
      </c>
      <c r="C1243" t="s">
        <v>81</v>
      </c>
      <c r="D1243">
        <v>83</v>
      </c>
      <c r="E1243" s="1">
        <v>9849</v>
      </c>
      <c r="F1243" s="2" t="s">
        <v>82</v>
      </c>
      <c r="G1243" s="1">
        <f t="shared" si="76"/>
        <v>1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88</v>
      </c>
      <c r="N1243" t="s">
        <v>136</v>
      </c>
      <c r="O1243" t="s">
        <v>90</v>
      </c>
      <c r="P1243" t="s">
        <v>90</v>
      </c>
      <c r="Q1243" t="s">
        <v>91</v>
      </c>
      <c r="R1243" t="s">
        <v>115</v>
      </c>
      <c r="S1243">
        <v>7</v>
      </c>
      <c r="T1243">
        <v>6</v>
      </c>
      <c r="U1243" s="2">
        <v>2007</v>
      </c>
      <c r="V1243" s="2">
        <v>2007</v>
      </c>
      <c r="W1243" s="1">
        <f t="shared" si="77"/>
        <v>15</v>
      </c>
      <c r="X1243" s="1">
        <f t="shared" si="78"/>
        <v>15</v>
      </c>
      <c r="Y1243" t="s">
        <v>152</v>
      </c>
      <c r="Z1243" t="s">
        <v>94</v>
      </c>
      <c r="AA1243" t="s">
        <v>95</v>
      </c>
      <c r="AB1243" t="s">
        <v>95</v>
      </c>
      <c r="AC1243" t="s">
        <v>137</v>
      </c>
      <c r="AE1243">
        <v>0</v>
      </c>
      <c r="AF1243" t="s">
        <v>97</v>
      </c>
      <c r="AG1243" t="s">
        <v>98</v>
      </c>
      <c r="AH1243" t="s">
        <v>99</v>
      </c>
      <c r="AI1243" s="1">
        <f>VLOOKUP('Housing Data Set'!AH1243, 'Look-Up Tab'!$B$3:$C$8,2,FALSE)</f>
        <v>3</v>
      </c>
      <c r="AJ1243" t="s">
        <v>97</v>
      </c>
      <c r="AK1243" t="s">
        <v>98</v>
      </c>
      <c r="AL1243" t="s">
        <v>130</v>
      </c>
      <c r="AM1243" t="s">
        <v>102</v>
      </c>
      <c r="AN1243">
        <v>0</v>
      </c>
      <c r="AO1243" t="s">
        <v>102</v>
      </c>
      <c r="AP1243">
        <v>0</v>
      </c>
      <c r="AQ1243">
        <v>1689</v>
      </c>
      <c r="AR1243">
        <v>1689</v>
      </c>
      <c r="AS1243" t="s">
        <v>103</v>
      </c>
      <c r="AT1243" t="s">
        <v>104</v>
      </c>
      <c r="AU1243" t="s">
        <v>105</v>
      </c>
      <c r="AV1243" t="s">
        <v>106</v>
      </c>
      <c r="AW1243">
        <v>1689</v>
      </c>
      <c r="AX1243">
        <v>0</v>
      </c>
      <c r="AY1243">
        <v>0</v>
      </c>
      <c r="AZ1243">
        <v>1689</v>
      </c>
      <c r="BA1243">
        <v>0</v>
      </c>
      <c r="BB1243">
        <v>0</v>
      </c>
      <c r="BC1243">
        <v>2</v>
      </c>
      <c r="BD1243">
        <v>0</v>
      </c>
      <c r="BE1243">
        <v>3</v>
      </c>
      <c r="BF1243">
        <v>1</v>
      </c>
      <c r="BG1243" t="s">
        <v>97</v>
      </c>
      <c r="BH1243" s="1">
        <v>7</v>
      </c>
      <c r="BI1243" t="s">
        <v>107</v>
      </c>
      <c r="BJ1243" s="2">
        <v>0</v>
      </c>
      <c r="BK1243" s="1">
        <f t="shared" si="79"/>
        <v>0</v>
      </c>
      <c r="BL1243" t="s">
        <v>83</v>
      </c>
      <c r="BM1243" t="s">
        <v>108</v>
      </c>
      <c r="BN1243">
        <v>2007</v>
      </c>
      <c r="BO1243" t="s">
        <v>109</v>
      </c>
      <c r="BP1243">
        <v>3</v>
      </c>
      <c r="BQ1243">
        <v>954</v>
      </c>
      <c r="BR1243" t="s">
        <v>98</v>
      </c>
      <c r="BS1243" t="s">
        <v>98</v>
      </c>
      <c r="BT1243" t="s">
        <v>105</v>
      </c>
      <c r="BU1243">
        <v>0</v>
      </c>
      <c r="BV1243">
        <v>56</v>
      </c>
      <c r="BW1243">
        <v>0</v>
      </c>
      <c r="BX1243">
        <v>0</v>
      </c>
      <c r="BY1243">
        <v>0</v>
      </c>
      <c r="BZ1243">
        <v>0</v>
      </c>
      <c r="CA1243" t="s">
        <v>83</v>
      </c>
      <c r="CB1243" t="s">
        <v>83</v>
      </c>
      <c r="CC1243" t="s">
        <v>83</v>
      </c>
      <c r="CD1243">
        <v>0</v>
      </c>
      <c r="CE1243">
        <v>6</v>
      </c>
      <c r="CF1243">
        <v>2007</v>
      </c>
      <c r="CG1243" t="s">
        <v>158</v>
      </c>
      <c r="CH1243" t="s">
        <v>159</v>
      </c>
      <c r="CI1243" s="3">
        <v>248328</v>
      </c>
    </row>
    <row r="1244" spans="1:87" x14ac:dyDescent="0.3">
      <c r="A1244" s="1">
        <v>1243</v>
      </c>
      <c r="B1244">
        <v>85</v>
      </c>
      <c r="C1244" t="s">
        <v>81</v>
      </c>
      <c r="D1244">
        <v>85</v>
      </c>
      <c r="E1244" s="1">
        <v>10625</v>
      </c>
      <c r="F1244" s="2" t="s">
        <v>82</v>
      </c>
      <c r="G1244" s="1">
        <f t="shared" si="76"/>
        <v>1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88</v>
      </c>
      <c r="N1244" t="s">
        <v>138</v>
      </c>
      <c r="O1244" t="s">
        <v>90</v>
      </c>
      <c r="P1244" t="s">
        <v>90</v>
      </c>
      <c r="Q1244" t="s">
        <v>91</v>
      </c>
      <c r="R1244" t="s">
        <v>191</v>
      </c>
      <c r="S1244">
        <v>7</v>
      </c>
      <c r="T1244">
        <v>6</v>
      </c>
      <c r="U1244" s="2">
        <v>1974</v>
      </c>
      <c r="V1244" s="2">
        <v>1974</v>
      </c>
      <c r="W1244" s="1">
        <f t="shared" si="77"/>
        <v>48</v>
      </c>
      <c r="X1244" s="1">
        <f t="shared" si="78"/>
        <v>48</v>
      </c>
      <c r="Y1244" t="s">
        <v>93</v>
      </c>
      <c r="Z1244" t="s">
        <v>94</v>
      </c>
      <c r="AA1244" t="s">
        <v>161</v>
      </c>
      <c r="AB1244" t="s">
        <v>161</v>
      </c>
      <c r="AC1244" t="s">
        <v>96</v>
      </c>
      <c r="AE1244">
        <v>81</v>
      </c>
      <c r="AF1244" t="s">
        <v>98</v>
      </c>
      <c r="AG1244" t="s">
        <v>98</v>
      </c>
      <c r="AH1244" t="s">
        <v>118</v>
      </c>
      <c r="AI1244" s="1">
        <f>VLOOKUP('Housing Data Set'!AH1244, 'Look-Up Tab'!$B$3:$C$8,2,FALSE)</f>
        <v>2</v>
      </c>
      <c r="AJ1244" t="s">
        <v>97</v>
      </c>
      <c r="AK1244" t="s">
        <v>98</v>
      </c>
      <c r="AL1244" t="s">
        <v>97</v>
      </c>
      <c r="AM1244" t="s">
        <v>101</v>
      </c>
      <c r="AN1244">
        <v>885</v>
      </c>
      <c r="AO1244" t="s">
        <v>172</v>
      </c>
      <c r="AP1244">
        <v>168</v>
      </c>
      <c r="AQ1244">
        <v>0</v>
      </c>
      <c r="AR1244">
        <v>1053</v>
      </c>
      <c r="AS1244" t="s">
        <v>103</v>
      </c>
      <c r="AT1244" t="s">
        <v>98</v>
      </c>
      <c r="AU1244" t="s">
        <v>105</v>
      </c>
      <c r="AV1244" t="s">
        <v>106</v>
      </c>
      <c r="AW1244">
        <v>1173</v>
      </c>
      <c r="AX1244">
        <v>0</v>
      </c>
      <c r="AY1244">
        <v>0</v>
      </c>
      <c r="AZ1244">
        <v>1173</v>
      </c>
      <c r="BA1244">
        <v>1</v>
      </c>
      <c r="BB1244">
        <v>0</v>
      </c>
      <c r="BC1244">
        <v>2</v>
      </c>
      <c r="BD1244">
        <v>0</v>
      </c>
      <c r="BE1244">
        <v>3</v>
      </c>
      <c r="BF1244">
        <v>1</v>
      </c>
      <c r="BG1244" t="s">
        <v>97</v>
      </c>
      <c r="BH1244" s="1">
        <v>6</v>
      </c>
      <c r="BI1244" t="s">
        <v>107</v>
      </c>
      <c r="BJ1244" s="2">
        <v>2</v>
      </c>
      <c r="BK1244" s="1">
        <f t="shared" si="79"/>
        <v>1</v>
      </c>
      <c r="BL1244" t="s">
        <v>98</v>
      </c>
      <c r="BM1244" t="s">
        <v>108</v>
      </c>
      <c r="BN1244">
        <v>1974</v>
      </c>
      <c r="BO1244" t="s">
        <v>109</v>
      </c>
      <c r="BP1244">
        <v>2</v>
      </c>
      <c r="BQ1244">
        <v>528</v>
      </c>
      <c r="BR1244" t="s">
        <v>98</v>
      </c>
      <c r="BS1244" t="s">
        <v>98</v>
      </c>
      <c r="BT1244" t="s">
        <v>105</v>
      </c>
      <c r="BU1244">
        <v>0</v>
      </c>
      <c r="BV1244">
        <v>120</v>
      </c>
      <c r="BW1244">
        <v>0</v>
      </c>
      <c r="BX1244">
        <v>0</v>
      </c>
      <c r="BY1244">
        <v>0</v>
      </c>
      <c r="BZ1244">
        <v>0</v>
      </c>
      <c r="CA1244" t="s">
        <v>83</v>
      </c>
      <c r="CB1244" t="s">
        <v>134</v>
      </c>
      <c r="CC1244" t="s">
        <v>83</v>
      </c>
      <c r="CD1244">
        <v>0</v>
      </c>
      <c r="CE1244">
        <v>1</v>
      </c>
      <c r="CF1244">
        <v>2010</v>
      </c>
      <c r="CG1244" t="s">
        <v>110</v>
      </c>
      <c r="CH1244" t="s">
        <v>219</v>
      </c>
      <c r="CI1244" s="3">
        <v>170000</v>
      </c>
    </row>
    <row r="1245" spans="1:87" x14ac:dyDescent="0.3">
      <c r="A1245" s="1">
        <v>1244</v>
      </c>
      <c r="B1245">
        <v>20</v>
      </c>
      <c r="C1245" t="s">
        <v>81</v>
      </c>
      <c r="D1245">
        <v>107</v>
      </c>
      <c r="E1245" s="1">
        <v>13891</v>
      </c>
      <c r="F1245" s="2" t="s">
        <v>82</v>
      </c>
      <c r="G1245" s="1">
        <f t="shared" si="76"/>
        <v>1</v>
      </c>
      <c r="H1245" t="s">
        <v>83</v>
      </c>
      <c r="I1245" t="s">
        <v>84</v>
      </c>
      <c r="J1245" t="s">
        <v>85</v>
      </c>
      <c r="K1245" t="s">
        <v>86</v>
      </c>
      <c r="L1245" t="s">
        <v>87</v>
      </c>
      <c r="M1245" t="s">
        <v>88</v>
      </c>
      <c r="N1245" t="s">
        <v>154</v>
      </c>
      <c r="O1245" t="s">
        <v>90</v>
      </c>
      <c r="P1245" t="s">
        <v>90</v>
      </c>
      <c r="Q1245" t="s">
        <v>91</v>
      </c>
      <c r="R1245" t="s">
        <v>115</v>
      </c>
      <c r="S1245">
        <v>10</v>
      </c>
      <c r="T1245">
        <v>5</v>
      </c>
      <c r="U1245" s="2">
        <v>2006</v>
      </c>
      <c r="V1245" s="2">
        <v>2006</v>
      </c>
      <c r="W1245" s="1">
        <f t="shared" si="77"/>
        <v>16</v>
      </c>
      <c r="X1245" s="1">
        <f t="shared" si="78"/>
        <v>16</v>
      </c>
      <c r="Y1245" t="s">
        <v>93</v>
      </c>
      <c r="Z1245" t="s">
        <v>94</v>
      </c>
      <c r="AA1245" t="s">
        <v>95</v>
      </c>
      <c r="AB1245" t="s">
        <v>95</v>
      </c>
      <c r="AC1245" t="s">
        <v>83</v>
      </c>
      <c r="AE1245" t="s">
        <v>83</v>
      </c>
      <c r="AF1245" t="s">
        <v>104</v>
      </c>
      <c r="AG1245" t="s">
        <v>98</v>
      </c>
      <c r="AH1245" t="s">
        <v>99</v>
      </c>
      <c r="AI1245" s="1">
        <f>VLOOKUP('Housing Data Set'!AH1245, 'Look-Up Tab'!$B$3:$C$8,2,FALSE)</f>
        <v>3</v>
      </c>
      <c r="AJ1245" t="s">
        <v>104</v>
      </c>
      <c r="AK1245" t="s">
        <v>97</v>
      </c>
      <c r="AL1245" t="s">
        <v>97</v>
      </c>
      <c r="AM1245" t="s">
        <v>101</v>
      </c>
      <c r="AN1245">
        <v>1386</v>
      </c>
      <c r="AO1245" t="s">
        <v>102</v>
      </c>
      <c r="AP1245">
        <v>0</v>
      </c>
      <c r="AQ1245">
        <v>690</v>
      </c>
      <c r="AR1245">
        <v>2076</v>
      </c>
      <c r="AS1245" t="s">
        <v>103</v>
      </c>
      <c r="AT1245" t="s">
        <v>104</v>
      </c>
      <c r="AU1245" t="s">
        <v>105</v>
      </c>
      <c r="AV1245" t="s">
        <v>106</v>
      </c>
      <c r="AW1245">
        <v>2076</v>
      </c>
      <c r="AX1245">
        <v>0</v>
      </c>
      <c r="AY1245">
        <v>0</v>
      </c>
      <c r="AZ1245">
        <v>2076</v>
      </c>
      <c r="BA1245">
        <v>1</v>
      </c>
      <c r="BB1245">
        <v>0</v>
      </c>
      <c r="BC1245">
        <v>2</v>
      </c>
      <c r="BD1245">
        <v>1</v>
      </c>
      <c r="BE1245">
        <v>2</v>
      </c>
      <c r="BF1245">
        <v>1</v>
      </c>
      <c r="BG1245" t="s">
        <v>104</v>
      </c>
      <c r="BH1245" s="1">
        <v>7</v>
      </c>
      <c r="BI1245" t="s">
        <v>107</v>
      </c>
      <c r="BJ1245" s="2">
        <v>1</v>
      </c>
      <c r="BK1245" s="1">
        <f t="shared" si="79"/>
        <v>1</v>
      </c>
      <c r="BL1245" t="s">
        <v>97</v>
      </c>
      <c r="BM1245" t="s">
        <v>108</v>
      </c>
      <c r="BN1245">
        <v>2006</v>
      </c>
      <c r="BO1245" t="s">
        <v>157</v>
      </c>
      <c r="BP1245">
        <v>3</v>
      </c>
      <c r="BQ1245">
        <v>850</v>
      </c>
      <c r="BR1245" t="s">
        <v>98</v>
      </c>
      <c r="BS1245" t="s">
        <v>98</v>
      </c>
      <c r="BT1245" t="s">
        <v>105</v>
      </c>
      <c r="BU1245">
        <v>216</v>
      </c>
      <c r="BV1245">
        <v>229</v>
      </c>
      <c r="BW1245">
        <v>0</v>
      </c>
      <c r="BX1245">
        <v>0</v>
      </c>
      <c r="BY1245">
        <v>0</v>
      </c>
      <c r="BZ1245">
        <v>0</v>
      </c>
      <c r="CA1245" t="s">
        <v>83</v>
      </c>
      <c r="CB1245" t="s">
        <v>83</v>
      </c>
      <c r="CC1245" t="s">
        <v>83</v>
      </c>
      <c r="CD1245">
        <v>0</v>
      </c>
      <c r="CE1245">
        <v>9</v>
      </c>
      <c r="CF1245">
        <v>2006</v>
      </c>
      <c r="CG1245" t="s">
        <v>158</v>
      </c>
      <c r="CH1245" t="s">
        <v>159</v>
      </c>
      <c r="CI1245" s="3">
        <v>465000</v>
      </c>
    </row>
    <row r="1246" spans="1:87" x14ac:dyDescent="0.3">
      <c r="A1246" s="1">
        <v>1245</v>
      </c>
      <c r="B1246">
        <v>70</v>
      </c>
      <c r="C1246" t="s">
        <v>81</v>
      </c>
      <c r="D1246" t="s">
        <v>83</v>
      </c>
      <c r="E1246" s="1">
        <v>11435</v>
      </c>
      <c r="F1246" s="2" t="s">
        <v>82</v>
      </c>
      <c r="G1246" s="1">
        <f t="shared" si="76"/>
        <v>1</v>
      </c>
      <c r="H1246" t="s">
        <v>83</v>
      </c>
      <c r="I1246" t="s">
        <v>120</v>
      </c>
      <c r="J1246" t="s">
        <v>199</v>
      </c>
      <c r="K1246" t="s">
        <v>86</v>
      </c>
      <c r="L1246" t="s">
        <v>122</v>
      </c>
      <c r="M1246" t="s">
        <v>194</v>
      </c>
      <c r="N1246" t="s">
        <v>123</v>
      </c>
      <c r="O1246" t="s">
        <v>90</v>
      </c>
      <c r="P1246" t="s">
        <v>90</v>
      </c>
      <c r="Q1246" t="s">
        <v>91</v>
      </c>
      <c r="R1246" t="s">
        <v>92</v>
      </c>
      <c r="S1246">
        <v>8</v>
      </c>
      <c r="T1246">
        <v>7</v>
      </c>
      <c r="U1246" s="2">
        <v>1929</v>
      </c>
      <c r="V1246" s="2">
        <v>1950</v>
      </c>
      <c r="W1246" s="1">
        <f t="shared" si="77"/>
        <v>93</v>
      </c>
      <c r="X1246" s="1">
        <f t="shared" si="78"/>
        <v>72</v>
      </c>
      <c r="Y1246" t="s">
        <v>93</v>
      </c>
      <c r="Z1246" t="s">
        <v>94</v>
      </c>
      <c r="AA1246" t="s">
        <v>96</v>
      </c>
      <c r="AB1246" t="s">
        <v>203</v>
      </c>
      <c r="AC1246" t="s">
        <v>117</v>
      </c>
      <c r="AE1246">
        <v>0</v>
      </c>
      <c r="AF1246" t="s">
        <v>98</v>
      </c>
      <c r="AG1246" t="s">
        <v>98</v>
      </c>
      <c r="AH1246" t="s">
        <v>99</v>
      </c>
      <c r="AI1246" s="1">
        <f>VLOOKUP('Housing Data Set'!AH1246, 'Look-Up Tab'!$B$3:$C$8,2,FALSE)</f>
        <v>3</v>
      </c>
      <c r="AJ1246" t="s">
        <v>97</v>
      </c>
      <c r="AK1246" t="s">
        <v>98</v>
      </c>
      <c r="AL1246" t="s">
        <v>100</v>
      </c>
      <c r="AM1246" t="s">
        <v>102</v>
      </c>
      <c r="AN1246">
        <v>0</v>
      </c>
      <c r="AO1246" t="s">
        <v>102</v>
      </c>
      <c r="AP1246">
        <v>0</v>
      </c>
      <c r="AQ1246">
        <v>792</v>
      </c>
      <c r="AR1246">
        <v>792</v>
      </c>
      <c r="AS1246" t="s">
        <v>103</v>
      </c>
      <c r="AT1246" t="s">
        <v>147</v>
      </c>
      <c r="AU1246" t="s">
        <v>105</v>
      </c>
      <c r="AV1246" t="s">
        <v>106</v>
      </c>
      <c r="AW1246">
        <v>792</v>
      </c>
      <c r="AX1246">
        <v>725</v>
      </c>
      <c r="AY1246">
        <v>0</v>
      </c>
      <c r="AZ1246">
        <v>1517</v>
      </c>
      <c r="BA1246">
        <v>0</v>
      </c>
      <c r="BB1246">
        <v>0</v>
      </c>
      <c r="BC1246">
        <v>1</v>
      </c>
      <c r="BD1246">
        <v>0</v>
      </c>
      <c r="BE1246">
        <v>3</v>
      </c>
      <c r="BF1246">
        <v>1</v>
      </c>
      <c r="BG1246" t="s">
        <v>97</v>
      </c>
      <c r="BH1246" s="1">
        <v>7</v>
      </c>
      <c r="BI1246" t="s">
        <v>107</v>
      </c>
      <c r="BJ1246" s="2">
        <v>2</v>
      </c>
      <c r="BK1246" s="1">
        <f t="shared" si="79"/>
        <v>1</v>
      </c>
      <c r="BL1246" t="s">
        <v>97</v>
      </c>
      <c r="BM1246" t="s">
        <v>127</v>
      </c>
      <c r="BN1246">
        <v>1931</v>
      </c>
      <c r="BO1246" t="s">
        <v>102</v>
      </c>
      <c r="BP1246">
        <v>2</v>
      </c>
      <c r="BQ1246">
        <v>400</v>
      </c>
      <c r="BR1246" t="s">
        <v>98</v>
      </c>
      <c r="BS1246" t="s">
        <v>98</v>
      </c>
      <c r="BT1246" t="s">
        <v>105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 t="s">
        <v>83</v>
      </c>
      <c r="CB1246" t="s">
        <v>83</v>
      </c>
      <c r="CC1246" t="s">
        <v>83</v>
      </c>
      <c r="CD1246">
        <v>0</v>
      </c>
      <c r="CE1246">
        <v>6</v>
      </c>
      <c r="CF1246">
        <v>2006</v>
      </c>
      <c r="CG1246" t="s">
        <v>110</v>
      </c>
      <c r="CH1246" t="s">
        <v>111</v>
      </c>
      <c r="CI1246" s="3">
        <v>230000</v>
      </c>
    </row>
    <row r="1247" spans="1:87" x14ac:dyDescent="0.3">
      <c r="A1247" s="1">
        <v>1246</v>
      </c>
      <c r="B1247">
        <v>80</v>
      </c>
      <c r="C1247" t="s">
        <v>81</v>
      </c>
      <c r="D1247">
        <v>78</v>
      </c>
      <c r="E1247" s="1">
        <v>12090</v>
      </c>
      <c r="F1247" s="2" t="s">
        <v>82</v>
      </c>
      <c r="G1247" s="1">
        <f t="shared" si="76"/>
        <v>1</v>
      </c>
      <c r="H1247" t="s">
        <v>83</v>
      </c>
      <c r="I1247" t="s">
        <v>84</v>
      </c>
      <c r="J1247" t="s">
        <v>85</v>
      </c>
      <c r="K1247" t="s">
        <v>86</v>
      </c>
      <c r="L1247" t="s">
        <v>87</v>
      </c>
      <c r="M1247" t="s">
        <v>88</v>
      </c>
      <c r="N1247" t="s">
        <v>138</v>
      </c>
      <c r="O1247" t="s">
        <v>90</v>
      </c>
      <c r="P1247" t="s">
        <v>90</v>
      </c>
      <c r="Q1247" t="s">
        <v>91</v>
      </c>
      <c r="R1247" t="s">
        <v>197</v>
      </c>
      <c r="S1247">
        <v>6</v>
      </c>
      <c r="T1247">
        <v>7</v>
      </c>
      <c r="U1247" s="2">
        <v>1984</v>
      </c>
      <c r="V1247" s="2">
        <v>2003</v>
      </c>
      <c r="W1247" s="1">
        <f t="shared" si="77"/>
        <v>38</v>
      </c>
      <c r="X1247" s="1">
        <f t="shared" si="78"/>
        <v>19</v>
      </c>
      <c r="Y1247" t="s">
        <v>152</v>
      </c>
      <c r="Z1247" t="s">
        <v>94</v>
      </c>
      <c r="AA1247" t="s">
        <v>95</v>
      </c>
      <c r="AB1247" t="s">
        <v>95</v>
      </c>
      <c r="AC1247" t="s">
        <v>96</v>
      </c>
      <c r="AE1247">
        <v>74</v>
      </c>
      <c r="AF1247" t="s">
        <v>98</v>
      </c>
      <c r="AG1247" t="s">
        <v>98</v>
      </c>
      <c r="AH1247" t="s">
        <v>118</v>
      </c>
      <c r="AI1247" s="1">
        <f>VLOOKUP('Housing Data Set'!AH1247, 'Look-Up Tab'!$B$3:$C$8,2,FALSE)</f>
        <v>2</v>
      </c>
      <c r="AJ1247" t="s">
        <v>97</v>
      </c>
      <c r="AK1247" t="s">
        <v>98</v>
      </c>
      <c r="AL1247" t="s">
        <v>100</v>
      </c>
      <c r="AM1247" t="s">
        <v>102</v>
      </c>
      <c r="AN1247">
        <v>0</v>
      </c>
      <c r="AO1247" t="s">
        <v>102</v>
      </c>
      <c r="AP1247">
        <v>0</v>
      </c>
      <c r="AQ1247">
        <v>585</v>
      </c>
      <c r="AR1247">
        <v>585</v>
      </c>
      <c r="AS1247" t="s">
        <v>103</v>
      </c>
      <c r="AT1247" t="s">
        <v>104</v>
      </c>
      <c r="AU1247" t="s">
        <v>105</v>
      </c>
      <c r="AV1247" t="s">
        <v>106</v>
      </c>
      <c r="AW1247">
        <v>1140</v>
      </c>
      <c r="AX1247">
        <v>728</v>
      </c>
      <c r="AY1247">
        <v>0</v>
      </c>
      <c r="AZ1247">
        <v>1868</v>
      </c>
      <c r="BA1247">
        <v>0</v>
      </c>
      <c r="BB1247">
        <v>0</v>
      </c>
      <c r="BC1247">
        <v>3</v>
      </c>
      <c r="BD1247">
        <v>1</v>
      </c>
      <c r="BE1247">
        <v>3</v>
      </c>
      <c r="BF1247">
        <v>1</v>
      </c>
      <c r="BG1247" t="s">
        <v>98</v>
      </c>
      <c r="BH1247" s="1">
        <v>7</v>
      </c>
      <c r="BI1247" t="s">
        <v>107</v>
      </c>
      <c r="BJ1247" s="2">
        <v>1</v>
      </c>
      <c r="BK1247" s="1">
        <f t="shared" si="79"/>
        <v>1</v>
      </c>
      <c r="BL1247" t="s">
        <v>98</v>
      </c>
      <c r="BM1247" t="s">
        <v>156</v>
      </c>
      <c r="BN1247">
        <v>1984</v>
      </c>
      <c r="BO1247" t="s">
        <v>157</v>
      </c>
      <c r="BP1247">
        <v>2</v>
      </c>
      <c r="BQ1247">
        <v>477</v>
      </c>
      <c r="BR1247" t="s">
        <v>98</v>
      </c>
      <c r="BS1247" t="s">
        <v>98</v>
      </c>
      <c r="BT1247" t="s">
        <v>105</v>
      </c>
      <c r="BU1247">
        <v>268</v>
      </c>
      <c r="BV1247">
        <v>112</v>
      </c>
      <c r="BW1247">
        <v>0</v>
      </c>
      <c r="BX1247">
        <v>0</v>
      </c>
      <c r="BY1247">
        <v>147</v>
      </c>
      <c r="BZ1247">
        <v>0</v>
      </c>
      <c r="CA1247" t="s">
        <v>83</v>
      </c>
      <c r="CB1247" t="s">
        <v>83</v>
      </c>
      <c r="CC1247" t="s">
        <v>83</v>
      </c>
      <c r="CD1247">
        <v>0</v>
      </c>
      <c r="CE1247">
        <v>1</v>
      </c>
      <c r="CF1247">
        <v>2007</v>
      </c>
      <c r="CG1247" t="s">
        <v>110</v>
      </c>
      <c r="CH1247" t="s">
        <v>128</v>
      </c>
      <c r="CI1247" s="3">
        <v>178000</v>
      </c>
    </row>
    <row r="1248" spans="1:87" x14ac:dyDescent="0.3">
      <c r="A1248" s="1">
        <v>1247</v>
      </c>
      <c r="B1248">
        <v>60</v>
      </c>
      <c r="C1248" t="s">
        <v>192</v>
      </c>
      <c r="D1248">
        <v>65</v>
      </c>
      <c r="E1248" s="1">
        <v>8125</v>
      </c>
      <c r="F1248" s="2" t="s">
        <v>82</v>
      </c>
      <c r="G1248" s="1">
        <f t="shared" si="76"/>
        <v>1</v>
      </c>
      <c r="H1248" t="s">
        <v>83</v>
      </c>
      <c r="I1248" t="s">
        <v>84</v>
      </c>
      <c r="J1248" t="s">
        <v>85</v>
      </c>
      <c r="K1248" t="s">
        <v>86</v>
      </c>
      <c r="L1248" t="s">
        <v>87</v>
      </c>
      <c r="M1248" t="s">
        <v>88</v>
      </c>
      <c r="N1248" t="s">
        <v>136</v>
      </c>
      <c r="O1248" t="s">
        <v>90</v>
      </c>
      <c r="P1248" t="s">
        <v>90</v>
      </c>
      <c r="Q1248" t="s">
        <v>91</v>
      </c>
      <c r="R1248" t="s">
        <v>92</v>
      </c>
      <c r="S1248">
        <v>7</v>
      </c>
      <c r="T1248">
        <v>5</v>
      </c>
      <c r="U1248" s="2">
        <v>2005</v>
      </c>
      <c r="V1248" s="2">
        <v>2006</v>
      </c>
      <c r="W1248" s="1">
        <f t="shared" si="77"/>
        <v>17</v>
      </c>
      <c r="X1248" s="1">
        <f t="shared" si="78"/>
        <v>16</v>
      </c>
      <c r="Y1248" t="s">
        <v>93</v>
      </c>
      <c r="Z1248" t="s">
        <v>94</v>
      </c>
      <c r="AA1248" t="s">
        <v>95</v>
      </c>
      <c r="AB1248" t="s">
        <v>95</v>
      </c>
      <c r="AC1248" t="s">
        <v>117</v>
      </c>
      <c r="AE1248">
        <v>0</v>
      </c>
      <c r="AF1248" t="s">
        <v>97</v>
      </c>
      <c r="AG1248" t="s">
        <v>98</v>
      </c>
      <c r="AH1248" t="s">
        <v>99</v>
      </c>
      <c r="AI1248" s="1">
        <f>VLOOKUP('Housing Data Set'!AH1248, 'Look-Up Tab'!$B$3:$C$8,2,FALSE)</f>
        <v>3</v>
      </c>
      <c r="AJ1248" t="s">
        <v>97</v>
      </c>
      <c r="AK1248" t="s">
        <v>98</v>
      </c>
      <c r="AL1248" t="s">
        <v>100</v>
      </c>
      <c r="AM1248" t="s">
        <v>102</v>
      </c>
      <c r="AN1248">
        <v>0</v>
      </c>
      <c r="AO1248" t="s">
        <v>102</v>
      </c>
      <c r="AP1248">
        <v>0</v>
      </c>
      <c r="AQ1248">
        <v>756</v>
      </c>
      <c r="AR1248">
        <v>756</v>
      </c>
      <c r="AS1248" t="s">
        <v>103</v>
      </c>
      <c r="AT1248" t="s">
        <v>104</v>
      </c>
      <c r="AU1248" t="s">
        <v>105</v>
      </c>
      <c r="AV1248" t="s">
        <v>106</v>
      </c>
      <c r="AW1248">
        <v>756</v>
      </c>
      <c r="AX1248">
        <v>797</v>
      </c>
      <c r="AY1248">
        <v>0</v>
      </c>
      <c r="AZ1248">
        <v>1553</v>
      </c>
      <c r="BA1248">
        <v>0</v>
      </c>
      <c r="BB1248">
        <v>0</v>
      </c>
      <c r="BC1248">
        <v>2</v>
      </c>
      <c r="BD1248">
        <v>1</v>
      </c>
      <c r="BE1248">
        <v>3</v>
      </c>
      <c r="BF1248">
        <v>1</v>
      </c>
      <c r="BG1248" t="s">
        <v>97</v>
      </c>
      <c r="BH1248" s="1">
        <v>6</v>
      </c>
      <c r="BI1248" t="s">
        <v>107</v>
      </c>
      <c r="BJ1248" s="2">
        <v>0</v>
      </c>
      <c r="BK1248" s="1">
        <f t="shared" si="79"/>
        <v>0</v>
      </c>
      <c r="BL1248" t="s">
        <v>83</v>
      </c>
      <c r="BM1248" t="s">
        <v>108</v>
      </c>
      <c r="BN1248">
        <v>2005</v>
      </c>
      <c r="BO1248" t="s">
        <v>109</v>
      </c>
      <c r="BP1248">
        <v>2</v>
      </c>
      <c r="BQ1248">
        <v>615</v>
      </c>
      <c r="BR1248" t="s">
        <v>98</v>
      </c>
      <c r="BS1248" t="s">
        <v>98</v>
      </c>
      <c r="BT1248" t="s">
        <v>105</v>
      </c>
      <c r="BU1248">
        <v>0</v>
      </c>
      <c r="BV1248">
        <v>45</v>
      </c>
      <c r="BW1248">
        <v>0</v>
      </c>
      <c r="BX1248">
        <v>0</v>
      </c>
      <c r="BY1248">
        <v>0</v>
      </c>
      <c r="BZ1248">
        <v>0</v>
      </c>
      <c r="CA1248" t="s">
        <v>83</v>
      </c>
      <c r="CB1248" t="s">
        <v>83</v>
      </c>
      <c r="CC1248" t="s">
        <v>83</v>
      </c>
      <c r="CD1248">
        <v>0</v>
      </c>
      <c r="CE1248">
        <v>3</v>
      </c>
      <c r="CF1248">
        <v>2006</v>
      </c>
      <c r="CG1248" t="s">
        <v>158</v>
      </c>
      <c r="CH1248" t="s">
        <v>159</v>
      </c>
      <c r="CI1248" s="3">
        <v>186500</v>
      </c>
    </row>
    <row r="1249" spans="1:87" x14ac:dyDescent="0.3">
      <c r="A1249" s="1">
        <v>1248</v>
      </c>
      <c r="B1249">
        <v>80</v>
      </c>
      <c r="C1249" t="s">
        <v>81</v>
      </c>
      <c r="D1249" t="s">
        <v>83</v>
      </c>
      <c r="E1249" s="1">
        <v>12328</v>
      </c>
      <c r="F1249" s="2" t="s">
        <v>82</v>
      </c>
      <c r="G1249" s="1">
        <f t="shared" si="76"/>
        <v>1</v>
      </c>
      <c r="H1249" t="s">
        <v>83</v>
      </c>
      <c r="I1249" t="s">
        <v>120</v>
      </c>
      <c r="J1249" t="s">
        <v>85</v>
      </c>
      <c r="K1249" t="s">
        <v>86</v>
      </c>
      <c r="L1249" t="s">
        <v>87</v>
      </c>
      <c r="M1249" t="s">
        <v>88</v>
      </c>
      <c r="N1249" t="s">
        <v>131</v>
      </c>
      <c r="O1249" t="s">
        <v>90</v>
      </c>
      <c r="P1249" t="s">
        <v>90</v>
      </c>
      <c r="Q1249" t="s">
        <v>91</v>
      </c>
      <c r="R1249" t="s">
        <v>197</v>
      </c>
      <c r="S1249">
        <v>6</v>
      </c>
      <c r="T1249">
        <v>5</v>
      </c>
      <c r="U1249" s="2">
        <v>1976</v>
      </c>
      <c r="V1249" s="2">
        <v>1976</v>
      </c>
      <c r="W1249" s="1">
        <f t="shared" si="77"/>
        <v>46</v>
      </c>
      <c r="X1249" s="1">
        <f t="shared" si="78"/>
        <v>46</v>
      </c>
      <c r="Y1249" t="s">
        <v>93</v>
      </c>
      <c r="Z1249" t="s">
        <v>94</v>
      </c>
      <c r="AA1249" t="s">
        <v>140</v>
      </c>
      <c r="AB1249" t="s">
        <v>140</v>
      </c>
      <c r="AC1249" t="s">
        <v>96</v>
      </c>
      <c r="AE1249">
        <v>335</v>
      </c>
      <c r="AF1249" t="s">
        <v>98</v>
      </c>
      <c r="AG1249" t="s">
        <v>98</v>
      </c>
      <c r="AH1249" t="s">
        <v>118</v>
      </c>
      <c r="AI1249" s="1">
        <f>VLOOKUP('Housing Data Set'!AH1249, 'Look-Up Tab'!$B$3:$C$8,2,FALSE)</f>
        <v>2</v>
      </c>
      <c r="AJ1249" t="s">
        <v>98</v>
      </c>
      <c r="AK1249" t="s">
        <v>98</v>
      </c>
      <c r="AL1249" t="s">
        <v>130</v>
      </c>
      <c r="AM1249" t="s">
        <v>101</v>
      </c>
      <c r="AN1249">
        <v>539</v>
      </c>
      <c r="AO1249" t="s">
        <v>102</v>
      </c>
      <c r="AP1249">
        <v>0</v>
      </c>
      <c r="AQ1249">
        <v>473</v>
      </c>
      <c r="AR1249">
        <v>1012</v>
      </c>
      <c r="AS1249" t="s">
        <v>103</v>
      </c>
      <c r="AT1249" t="s">
        <v>98</v>
      </c>
      <c r="AU1249" t="s">
        <v>105</v>
      </c>
      <c r="AV1249" t="s">
        <v>106</v>
      </c>
      <c r="AW1249">
        <v>1034</v>
      </c>
      <c r="AX1249">
        <v>0</v>
      </c>
      <c r="AY1249">
        <v>0</v>
      </c>
      <c r="AZ1249">
        <v>1034</v>
      </c>
      <c r="BA1249">
        <v>1</v>
      </c>
      <c r="BB1249">
        <v>0</v>
      </c>
      <c r="BC1249">
        <v>1</v>
      </c>
      <c r="BD1249">
        <v>0</v>
      </c>
      <c r="BE1249">
        <v>3</v>
      </c>
      <c r="BF1249">
        <v>1</v>
      </c>
      <c r="BG1249" t="s">
        <v>98</v>
      </c>
      <c r="BH1249" s="1">
        <v>6</v>
      </c>
      <c r="BI1249" t="s">
        <v>107</v>
      </c>
      <c r="BJ1249" s="2">
        <v>0</v>
      </c>
      <c r="BK1249" s="1">
        <f t="shared" si="79"/>
        <v>0</v>
      </c>
      <c r="BL1249" t="s">
        <v>83</v>
      </c>
      <c r="BM1249" t="s">
        <v>108</v>
      </c>
      <c r="BN1249">
        <v>1976</v>
      </c>
      <c r="BO1249" t="s">
        <v>102</v>
      </c>
      <c r="BP1249">
        <v>3</v>
      </c>
      <c r="BQ1249">
        <v>888</v>
      </c>
      <c r="BR1249" t="s">
        <v>98</v>
      </c>
      <c r="BS1249" t="s">
        <v>98</v>
      </c>
      <c r="BT1249" t="s">
        <v>105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 t="s">
        <v>83</v>
      </c>
      <c r="CB1249" t="s">
        <v>83</v>
      </c>
      <c r="CC1249" t="s">
        <v>83</v>
      </c>
      <c r="CD1249">
        <v>0</v>
      </c>
      <c r="CE1249">
        <v>5</v>
      </c>
      <c r="CF1249">
        <v>2010</v>
      </c>
      <c r="CG1249" t="s">
        <v>110</v>
      </c>
      <c r="CH1249" t="s">
        <v>111</v>
      </c>
      <c r="CI1249" s="3">
        <v>169900</v>
      </c>
    </row>
    <row r="1250" spans="1:87" x14ac:dyDescent="0.3">
      <c r="A1250" s="1">
        <v>1249</v>
      </c>
      <c r="B1250">
        <v>75</v>
      </c>
      <c r="C1250" t="s">
        <v>142</v>
      </c>
      <c r="D1250">
        <v>60</v>
      </c>
      <c r="E1250" s="1">
        <v>9600</v>
      </c>
      <c r="F1250" s="2" t="s">
        <v>82</v>
      </c>
      <c r="G1250" s="1">
        <f t="shared" si="76"/>
        <v>1</v>
      </c>
      <c r="H1250" t="s">
        <v>174</v>
      </c>
      <c r="I1250" t="s">
        <v>84</v>
      </c>
      <c r="J1250" t="s">
        <v>85</v>
      </c>
      <c r="K1250" t="s">
        <v>86</v>
      </c>
      <c r="L1250" t="s">
        <v>87</v>
      </c>
      <c r="M1250" t="s">
        <v>88</v>
      </c>
      <c r="N1250" t="s">
        <v>143</v>
      </c>
      <c r="O1250" t="s">
        <v>90</v>
      </c>
      <c r="P1250" t="s">
        <v>90</v>
      </c>
      <c r="Q1250" t="s">
        <v>91</v>
      </c>
      <c r="R1250" t="s">
        <v>201</v>
      </c>
      <c r="S1250">
        <v>6</v>
      </c>
      <c r="T1250">
        <v>5</v>
      </c>
      <c r="U1250" s="2">
        <v>1917</v>
      </c>
      <c r="V1250" s="2">
        <v>1950</v>
      </c>
      <c r="W1250" s="1">
        <f t="shared" si="77"/>
        <v>105</v>
      </c>
      <c r="X1250" s="1">
        <f t="shared" si="78"/>
        <v>72</v>
      </c>
      <c r="Y1250" t="s">
        <v>93</v>
      </c>
      <c r="Z1250" t="s">
        <v>94</v>
      </c>
      <c r="AA1250" t="s">
        <v>186</v>
      </c>
      <c r="AB1250" t="s">
        <v>186</v>
      </c>
      <c r="AC1250" t="s">
        <v>117</v>
      </c>
      <c r="AE1250">
        <v>0</v>
      </c>
      <c r="AF1250" t="s">
        <v>98</v>
      </c>
      <c r="AG1250" t="s">
        <v>98</v>
      </c>
      <c r="AH1250" t="s">
        <v>126</v>
      </c>
      <c r="AI1250" s="1">
        <f>VLOOKUP('Housing Data Set'!AH1250, 'Look-Up Tab'!$B$3:$C$8,2,FALSE)</f>
        <v>1</v>
      </c>
      <c r="AJ1250" t="s">
        <v>97</v>
      </c>
      <c r="AK1250" t="s">
        <v>98</v>
      </c>
      <c r="AL1250" t="s">
        <v>100</v>
      </c>
      <c r="AM1250" t="s">
        <v>153</v>
      </c>
      <c r="AN1250">
        <v>319</v>
      </c>
      <c r="AO1250" t="s">
        <v>102</v>
      </c>
      <c r="AP1250">
        <v>0</v>
      </c>
      <c r="AQ1250">
        <v>416</v>
      </c>
      <c r="AR1250">
        <v>735</v>
      </c>
      <c r="AS1250" t="s">
        <v>251</v>
      </c>
      <c r="AT1250" t="s">
        <v>147</v>
      </c>
      <c r="AU1250" t="s">
        <v>177</v>
      </c>
      <c r="AV1250" t="s">
        <v>106</v>
      </c>
      <c r="AW1250">
        <v>1134</v>
      </c>
      <c r="AX1250">
        <v>924</v>
      </c>
      <c r="AY1250">
        <v>0</v>
      </c>
      <c r="AZ1250">
        <v>2058</v>
      </c>
      <c r="BA1250">
        <v>0</v>
      </c>
      <c r="BB1250">
        <v>0</v>
      </c>
      <c r="BC1250">
        <v>1</v>
      </c>
      <c r="BD1250">
        <v>1</v>
      </c>
      <c r="BE1250">
        <v>3</v>
      </c>
      <c r="BF1250">
        <v>1</v>
      </c>
      <c r="BG1250" t="s">
        <v>98</v>
      </c>
      <c r="BH1250" s="1">
        <v>8</v>
      </c>
      <c r="BI1250" t="s">
        <v>107</v>
      </c>
      <c r="BJ1250" s="2">
        <v>1</v>
      </c>
      <c r="BK1250" s="1">
        <f t="shared" si="79"/>
        <v>1</v>
      </c>
      <c r="BL1250" t="s">
        <v>97</v>
      </c>
      <c r="BM1250" t="s">
        <v>127</v>
      </c>
      <c r="BN1250">
        <v>1950</v>
      </c>
      <c r="BO1250" t="s">
        <v>102</v>
      </c>
      <c r="BP1250">
        <v>2</v>
      </c>
      <c r="BQ1250">
        <v>396</v>
      </c>
      <c r="BR1250" t="s">
        <v>147</v>
      </c>
      <c r="BS1250" t="s">
        <v>147</v>
      </c>
      <c r="BT1250" t="s">
        <v>190</v>
      </c>
      <c r="BU1250">
        <v>0</v>
      </c>
      <c r="BV1250">
        <v>0</v>
      </c>
      <c r="BW1250">
        <v>259</v>
      </c>
      <c r="BX1250">
        <v>0</v>
      </c>
      <c r="BY1250">
        <v>0</v>
      </c>
      <c r="BZ1250">
        <v>0</v>
      </c>
      <c r="CA1250" t="s">
        <v>83</v>
      </c>
      <c r="CB1250" t="s">
        <v>83</v>
      </c>
      <c r="CC1250" t="s">
        <v>83</v>
      </c>
      <c r="CD1250">
        <v>0</v>
      </c>
      <c r="CE1250">
        <v>4</v>
      </c>
      <c r="CF1250">
        <v>2008</v>
      </c>
      <c r="CG1250" t="s">
        <v>110</v>
      </c>
      <c r="CH1250" t="s">
        <v>111</v>
      </c>
      <c r="CI1250" s="3">
        <v>129500</v>
      </c>
    </row>
    <row r="1251" spans="1:87" x14ac:dyDescent="0.3">
      <c r="A1251" s="1">
        <v>1250</v>
      </c>
      <c r="B1251">
        <v>20</v>
      </c>
      <c r="C1251" t="s">
        <v>81</v>
      </c>
      <c r="D1251">
        <v>60</v>
      </c>
      <c r="E1251" s="1">
        <v>7200</v>
      </c>
      <c r="F1251" s="2" t="s">
        <v>82</v>
      </c>
      <c r="G1251" s="1">
        <f t="shared" si="76"/>
        <v>1</v>
      </c>
      <c r="H1251" t="s">
        <v>83</v>
      </c>
      <c r="I1251" t="s">
        <v>84</v>
      </c>
      <c r="J1251" t="s">
        <v>85</v>
      </c>
      <c r="K1251" t="s">
        <v>86</v>
      </c>
      <c r="L1251" t="s">
        <v>87</v>
      </c>
      <c r="M1251" t="s">
        <v>88</v>
      </c>
      <c r="N1251" t="s">
        <v>162</v>
      </c>
      <c r="O1251" t="s">
        <v>90</v>
      </c>
      <c r="P1251" t="s">
        <v>90</v>
      </c>
      <c r="Q1251" t="s">
        <v>91</v>
      </c>
      <c r="R1251" t="s">
        <v>115</v>
      </c>
      <c r="S1251">
        <v>5</v>
      </c>
      <c r="T1251">
        <v>7</v>
      </c>
      <c r="U1251" s="2">
        <v>1950</v>
      </c>
      <c r="V1251" s="2">
        <v>1950</v>
      </c>
      <c r="W1251" s="1">
        <f t="shared" si="77"/>
        <v>72</v>
      </c>
      <c r="X1251" s="1">
        <f t="shared" si="78"/>
        <v>72</v>
      </c>
      <c r="Y1251" t="s">
        <v>93</v>
      </c>
      <c r="Z1251" t="s">
        <v>94</v>
      </c>
      <c r="AA1251" t="s">
        <v>116</v>
      </c>
      <c r="AB1251" t="s">
        <v>116</v>
      </c>
      <c r="AC1251" t="s">
        <v>117</v>
      </c>
      <c r="AE1251">
        <v>0</v>
      </c>
      <c r="AF1251" t="s">
        <v>98</v>
      </c>
      <c r="AG1251" t="s">
        <v>98</v>
      </c>
      <c r="AH1251" t="s">
        <v>118</v>
      </c>
      <c r="AI1251" s="1">
        <f>VLOOKUP('Housing Data Set'!AH1251, 'Look-Up Tab'!$B$3:$C$8,2,FALSE)</f>
        <v>2</v>
      </c>
      <c r="AJ1251" t="s">
        <v>98</v>
      </c>
      <c r="AK1251" t="s">
        <v>98</v>
      </c>
      <c r="AL1251" t="s">
        <v>100</v>
      </c>
      <c r="AM1251" t="s">
        <v>141</v>
      </c>
      <c r="AN1251">
        <v>534</v>
      </c>
      <c r="AO1251" t="s">
        <v>153</v>
      </c>
      <c r="AP1251">
        <v>96</v>
      </c>
      <c r="AQ1251">
        <v>246</v>
      </c>
      <c r="AR1251">
        <v>876</v>
      </c>
      <c r="AS1251" t="s">
        <v>103</v>
      </c>
      <c r="AT1251" t="s">
        <v>98</v>
      </c>
      <c r="AU1251" t="s">
        <v>105</v>
      </c>
      <c r="AV1251" t="s">
        <v>106</v>
      </c>
      <c r="AW1251">
        <v>988</v>
      </c>
      <c r="AX1251">
        <v>0</v>
      </c>
      <c r="AY1251">
        <v>0</v>
      </c>
      <c r="AZ1251">
        <v>988</v>
      </c>
      <c r="BA1251">
        <v>0</v>
      </c>
      <c r="BB1251">
        <v>0</v>
      </c>
      <c r="BC1251">
        <v>1</v>
      </c>
      <c r="BD1251">
        <v>0</v>
      </c>
      <c r="BE1251">
        <v>3</v>
      </c>
      <c r="BF1251">
        <v>1</v>
      </c>
      <c r="BG1251" t="s">
        <v>98</v>
      </c>
      <c r="BH1251" s="1">
        <v>6</v>
      </c>
      <c r="BI1251" t="s">
        <v>107</v>
      </c>
      <c r="BJ1251" s="2">
        <v>0</v>
      </c>
      <c r="BK1251" s="1">
        <f t="shared" si="79"/>
        <v>0</v>
      </c>
      <c r="BL1251" t="s">
        <v>83</v>
      </c>
      <c r="BM1251" t="s">
        <v>108</v>
      </c>
      <c r="BN1251">
        <v>1950</v>
      </c>
      <c r="BO1251" t="s">
        <v>102</v>
      </c>
      <c r="BP1251">
        <v>1</v>
      </c>
      <c r="BQ1251">
        <v>276</v>
      </c>
      <c r="BR1251" t="s">
        <v>98</v>
      </c>
      <c r="BS1251" t="s">
        <v>98</v>
      </c>
      <c r="BT1251" t="s">
        <v>105</v>
      </c>
      <c r="BU1251">
        <v>0</v>
      </c>
      <c r="BV1251">
        <v>80</v>
      </c>
      <c r="BW1251">
        <v>0</v>
      </c>
      <c r="BX1251">
        <v>0</v>
      </c>
      <c r="BY1251">
        <v>0</v>
      </c>
      <c r="BZ1251">
        <v>0</v>
      </c>
      <c r="CA1251" t="s">
        <v>83</v>
      </c>
      <c r="CB1251" t="s">
        <v>83</v>
      </c>
      <c r="CC1251" t="s">
        <v>83</v>
      </c>
      <c r="CD1251">
        <v>0</v>
      </c>
      <c r="CE1251">
        <v>5</v>
      </c>
      <c r="CF1251">
        <v>2007</v>
      </c>
      <c r="CG1251" t="s">
        <v>110</v>
      </c>
      <c r="CH1251" t="s">
        <v>111</v>
      </c>
      <c r="CI1251" s="3">
        <v>119000</v>
      </c>
    </row>
    <row r="1252" spans="1:87" x14ac:dyDescent="0.3">
      <c r="A1252" s="1">
        <v>1251</v>
      </c>
      <c r="B1252">
        <v>20</v>
      </c>
      <c r="C1252" t="s">
        <v>81</v>
      </c>
      <c r="D1252">
        <v>93</v>
      </c>
      <c r="E1252" s="1">
        <v>11160</v>
      </c>
      <c r="F1252" s="2" t="s">
        <v>82</v>
      </c>
      <c r="G1252" s="1">
        <f t="shared" si="76"/>
        <v>1</v>
      </c>
      <c r="H1252" t="s">
        <v>83</v>
      </c>
      <c r="I1252" t="s">
        <v>84</v>
      </c>
      <c r="J1252" t="s">
        <v>85</v>
      </c>
      <c r="K1252" t="s">
        <v>86</v>
      </c>
      <c r="L1252" t="s">
        <v>122</v>
      </c>
      <c r="M1252" t="s">
        <v>88</v>
      </c>
      <c r="N1252" t="s">
        <v>162</v>
      </c>
      <c r="O1252" t="s">
        <v>90</v>
      </c>
      <c r="P1252" t="s">
        <v>90</v>
      </c>
      <c r="Q1252" t="s">
        <v>91</v>
      </c>
      <c r="R1252" t="s">
        <v>115</v>
      </c>
      <c r="S1252">
        <v>7</v>
      </c>
      <c r="T1252">
        <v>5</v>
      </c>
      <c r="U1252" s="2">
        <v>1968</v>
      </c>
      <c r="V1252" s="2">
        <v>1968</v>
      </c>
      <c r="W1252" s="1">
        <f t="shared" si="77"/>
        <v>54</v>
      </c>
      <c r="X1252" s="1">
        <f t="shared" si="78"/>
        <v>54</v>
      </c>
      <c r="Y1252" t="s">
        <v>152</v>
      </c>
      <c r="Z1252" t="s">
        <v>94</v>
      </c>
      <c r="AA1252" t="s">
        <v>96</v>
      </c>
      <c r="AB1252" t="s">
        <v>96</v>
      </c>
      <c r="AC1252" t="s">
        <v>117</v>
      </c>
      <c r="AE1252">
        <v>0</v>
      </c>
      <c r="AF1252" t="s">
        <v>97</v>
      </c>
      <c r="AG1252" t="s">
        <v>98</v>
      </c>
      <c r="AH1252" t="s">
        <v>118</v>
      </c>
      <c r="AI1252" s="1">
        <f>VLOOKUP('Housing Data Set'!AH1252, 'Look-Up Tab'!$B$3:$C$8,2,FALSE)</f>
        <v>2</v>
      </c>
      <c r="AJ1252" t="s">
        <v>98</v>
      </c>
      <c r="AK1252" t="s">
        <v>98</v>
      </c>
      <c r="AL1252" t="s">
        <v>100</v>
      </c>
      <c r="AM1252" t="s">
        <v>119</v>
      </c>
      <c r="AN1252">
        <v>1065</v>
      </c>
      <c r="AO1252" t="s">
        <v>102</v>
      </c>
      <c r="AP1252">
        <v>0</v>
      </c>
      <c r="AQ1252">
        <v>1045</v>
      </c>
      <c r="AR1252">
        <v>2110</v>
      </c>
      <c r="AS1252" t="s">
        <v>103</v>
      </c>
      <c r="AT1252" t="s">
        <v>104</v>
      </c>
      <c r="AU1252" t="s">
        <v>105</v>
      </c>
      <c r="AV1252" t="s">
        <v>106</v>
      </c>
      <c r="AW1252">
        <v>2110</v>
      </c>
      <c r="AX1252">
        <v>0</v>
      </c>
      <c r="AY1252">
        <v>0</v>
      </c>
      <c r="AZ1252">
        <v>2110</v>
      </c>
      <c r="BA1252">
        <v>1</v>
      </c>
      <c r="BB1252">
        <v>0</v>
      </c>
      <c r="BC1252">
        <v>2</v>
      </c>
      <c r="BD1252">
        <v>1</v>
      </c>
      <c r="BE1252">
        <v>3</v>
      </c>
      <c r="BF1252">
        <v>1</v>
      </c>
      <c r="BG1252" t="s">
        <v>104</v>
      </c>
      <c r="BH1252" s="1">
        <v>8</v>
      </c>
      <c r="BI1252" t="s">
        <v>107</v>
      </c>
      <c r="BJ1252" s="2">
        <v>2</v>
      </c>
      <c r="BK1252" s="1">
        <f t="shared" si="79"/>
        <v>1</v>
      </c>
      <c r="BL1252" t="s">
        <v>98</v>
      </c>
      <c r="BM1252" t="s">
        <v>108</v>
      </c>
      <c r="BN1252">
        <v>1968</v>
      </c>
      <c r="BO1252" t="s">
        <v>157</v>
      </c>
      <c r="BP1252">
        <v>2</v>
      </c>
      <c r="BQ1252">
        <v>522</v>
      </c>
      <c r="BR1252" t="s">
        <v>98</v>
      </c>
      <c r="BS1252" t="s">
        <v>98</v>
      </c>
      <c r="BT1252" t="s">
        <v>105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 t="s">
        <v>83</v>
      </c>
      <c r="CB1252" t="s">
        <v>83</v>
      </c>
      <c r="CC1252" t="s">
        <v>83</v>
      </c>
      <c r="CD1252">
        <v>0</v>
      </c>
      <c r="CE1252">
        <v>4</v>
      </c>
      <c r="CF1252">
        <v>2010</v>
      </c>
      <c r="CG1252" t="s">
        <v>110</v>
      </c>
      <c r="CH1252" t="s">
        <v>111</v>
      </c>
      <c r="CI1252" s="3">
        <v>244000</v>
      </c>
    </row>
    <row r="1253" spans="1:87" x14ac:dyDescent="0.3">
      <c r="A1253" s="1">
        <v>1252</v>
      </c>
      <c r="B1253">
        <v>120</v>
      </c>
      <c r="C1253" t="s">
        <v>81</v>
      </c>
      <c r="D1253" t="s">
        <v>83</v>
      </c>
      <c r="E1253" s="1">
        <v>3136</v>
      </c>
      <c r="F1253" s="2" t="s">
        <v>82</v>
      </c>
      <c r="G1253" s="1">
        <f t="shared" si="76"/>
        <v>1</v>
      </c>
      <c r="H1253" t="s">
        <v>83</v>
      </c>
      <c r="I1253" t="s">
        <v>120</v>
      </c>
      <c r="J1253" t="s">
        <v>85</v>
      </c>
      <c r="K1253" t="s">
        <v>86</v>
      </c>
      <c r="L1253" t="s">
        <v>122</v>
      </c>
      <c r="M1253" t="s">
        <v>88</v>
      </c>
      <c r="N1253" t="s">
        <v>154</v>
      </c>
      <c r="O1253" t="s">
        <v>90</v>
      </c>
      <c r="P1253" t="s">
        <v>90</v>
      </c>
      <c r="Q1253" t="s">
        <v>179</v>
      </c>
      <c r="R1253" t="s">
        <v>115</v>
      </c>
      <c r="S1253">
        <v>7</v>
      </c>
      <c r="T1253">
        <v>5</v>
      </c>
      <c r="U1253" s="2">
        <v>2003</v>
      </c>
      <c r="V1253" s="2">
        <v>2003</v>
      </c>
      <c r="W1253" s="1">
        <f t="shared" si="77"/>
        <v>19</v>
      </c>
      <c r="X1253" s="1">
        <f t="shared" si="78"/>
        <v>19</v>
      </c>
      <c r="Y1253" t="s">
        <v>93</v>
      </c>
      <c r="Z1253" t="s">
        <v>94</v>
      </c>
      <c r="AA1253" t="s">
        <v>95</v>
      </c>
      <c r="AB1253" t="s">
        <v>125</v>
      </c>
      <c r="AC1253" t="s">
        <v>137</v>
      </c>
      <c r="AE1253">
        <v>163</v>
      </c>
      <c r="AF1253" t="s">
        <v>97</v>
      </c>
      <c r="AG1253" t="s">
        <v>98</v>
      </c>
      <c r="AH1253" t="s">
        <v>99</v>
      </c>
      <c r="AI1253" s="1">
        <f>VLOOKUP('Housing Data Set'!AH1253, 'Look-Up Tab'!$B$3:$C$8,2,FALSE)</f>
        <v>3</v>
      </c>
      <c r="AJ1253" t="s">
        <v>97</v>
      </c>
      <c r="AK1253" t="s">
        <v>98</v>
      </c>
      <c r="AL1253" t="s">
        <v>100</v>
      </c>
      <c r="AM1253" t="s">
        <v>102</v>
      </c>
      <c r="AN1253">
        <v>0</v>
      </c>
      <c r="AO1253" t="s">
        <v>102</v>
      </c>
      <c r="AP1253">
        <v>0</v>
      </c>
      <c r="AQ1253">
        <v>1405</v>
      </c>
      <c r="AR1253">
        <v>1405</v>
      </c>
      <c r="AS1253" t="s">
        <v>103</v>
      </c>
      <c r="AT1253" t="s">
        <v>104</v>
      </c>
      <c r="AU1253" t="s">
        <v>105</v>
      </c>
      <c r="AV1253" t="s">
        <v>106</v>
      </c>
      <c r="AW1253">
        <v>1405</v>
      </c>
      <c r="AX1253">
        <v>0</v>
      </c>
      <c r="AY1253">
        <v>0</v>
      </c>
      <c r="AZ1253">
        <v>1405</v>
      </c>
      <c r="BA1253">
        <v>0</v>
      </c>
      <c r="BB1253">
        <v>0</v>
      </c>
      <c r="BC1253">
        <v>2</v>
      </c>
      <c r="BD1253">
        <v>0</v>
      </c>
      <c r="BE1253">
        <v>2</v>
      </c>
      <c r="BF1253">
        <v>1</v>
      </c>
      <c r="BG1253" t="s">
        <v>97</v>
      </c>
      <c r="BH1253" s="1">
        <v>6</v>
      </c>
      <c r="BI1253" t="s">
        <v>107</v>
      </c>
      <c r="BJ1253" s="2">
        <v>1</v>
      </c>
      <c r="BK1253" s="1">
        <f t="shared" si="79"/>
        <v>1</v>
      </c>
      <c r="BL1253" t="s">
        <v>97</v>
      </c>
      <c r="BM1253" t="s">
        <v>108</v>
      </c>
      <c r="BN1253">
        <v>2003</v>
      </c>
      <c r="BO1253" t="s">
        <v>109</v>
      </c>
      <c r="BP1253">
        <v>2</v>
      </c>
      <c r="BQ1253">
        <v>478</v>
      </c>
      <c r="BR1253" t="s">
        <v>98</v>
      </c>
      <c r="BS1253" t="s">
        <v>98</v>
      </c>
      <c r="BT1253" t="s">
        <v>105</v>
      </c>
      <c r="BU1253">
        <v>148</v>
      </c>
      <c r="BV1253">
        <v>36</v>
      </c>
      <c r="BW1253">
        <v>0</v>
      </c>
      <c r="BX1253">
        <v>0</v>
      </c>
      <c r="BY1253">
        <v>0</v>
      </c>
      <c r="BZ1253">
        <v>0</v>
      </c>
      <c r="CA1253" t="s">
        <v>83</v>
      </c>
      <c r="CB1253" t="s">
        <v>83</v>
      </c>
      <c r="CC1253" t="s">
        <v>83</v>
      </c>
      <c r="CD1253">
        <v>0</v>
      </c>
      <c r="CE1253">
        <v>3</v>
      </c>
      <c r="CF1253">
        <v>2006</v>
      </c>
      <c r="CG1253" t="s">
        <v>110</v>
      </c>
      <c r="CH1253" t="s">
        <v>111</v>
      </c>
      <c r="CI1253" s="3">
        <v>171750</v>
      </c>
    </row>
    <row r="1254" spans="1:87" x14ac:dyDescent="0.3">
      <c r="A1254" s="1">
        <v>1253</v>
      </c>
      <c r="B1254">
        <v>20</v>
      </c>
      <c r="C1254" t="s">
        <v>81</v>
      </c>
      <c r="D1254">
        <v>62</v>
      </c>
      <c r="E1254" s="1">
        <v>9858</v>
      </c>
      <c r="F1254" s="2" t="s">
        <v>82</v>
      </c>
      <c r="G1254" s="1">
        <f t="shared" si="76"/>
        <v>1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88</v>
      </c>
      <c r="N1254" t="s">
        <v>131</v>
      </c>
      <c r="O1254" t="s">
        <v>90</v>
      </c>
      <c r="P1254" t="s">
        <v>90</v>
      </c>
      <c r="Q1254" t="s">
        <v>91</v>
      </c>
      <c r="R1254" t="s">
        <v>115</v>
      </c>
      <c r="S1254">
        <v>5</v>
      </c>
      <c r="T1254">
        <v>6</v>
      </c>
      <c r="U1254" s="2">
        <v>1968</v>
      </c>
      <c r="V1254" s="2">
        <v>1968</v>
      </c>
      <c r="W1254" s="1">
        <f t="shared" si="77"/>
        <v>54</v>
      </c>
      <c r="X1254" s="1">
        <f t="shared" si="78"/>
        <v>54</v>
      </c>
      <c r="Y1254" t="s">
        <v>93</v>
      </c>
      <c r="Z1254" t="s">
        <v>94</v>
      </c>
      <c r="AA1254" t="s">
        <v>140</v>
      </c>
      <c r="AB1254" t="s">
        <v>140</v>
      </c>
      <c r="AC1254" t="s">
        <v>117</v>
      </c>
      <c r="AE1254">
        <v>0</v>
      </c>
      <c r="AF1254" t="s">
        <v>98</v>
      </c>
      <c r="AG1254" t="s">
        <v>98</v>
      </c>
      <c r="AH1254" t="s">
        <v>118</v>
      </c>
      <c r="AI1254" s="1">
        <f>VLOOKUP('Housing Data Set'!AH1254, 'Look-Up Tab'!$B$3:$C$8,2,FALSE)</f>
        <v>2</v>
      </c>
      <c r="AJ1254" t="s">
        <v>98</v>
      </c>
      <c r="AK1254" t="s">
        <v>98</v>
      </c>
      <c r="AL1254" t="s">
        <v>100</v>
      </c>
      <c r="AM1254" t="s">
        <v>141</v>
      </c>
      <c r="AN1254">
        <v>510</v>
      </c>
      <c r="AO1254" t="s">
        <v>102</v>
      </c>
      <c r="AP1254">
        <v>0</v>
      </c>
      <c r="AQ1254">
        <v>354</v>
      </c>
      <c r="AR1254">
        <v>864</v>
      </c>
      <c r="AS1254" t="s">
        <v>103</v>
      </c>
      <c r="AT1254" t="s">
        <v>98</v>
      </c>
      <c r="AU1254" t="s">
        <v>105</v>
      </c>
      <c r="AV1254" t="s">
        <v>106</v>
      </c>
      <c r="AW1254">
        <v>874</v>
      </c>
      <c r="AX1254">
        <v>0</v>
      </c>
      <c r="AY1254">
        <v>0</v>
      </c>
      <c r="AZ1254">
        <v>874</v>
      </c>
      <c r="BA1254">
        <v>1</v>
      </c>
      <c r="BB1254">
        <v>0</v>
      </c>
      <c r="BC1254">
        <v>1</v>
      </c>
      <c r="BD1254">
        <v>0</v>
      </c>
      <c r="BE1254">
        <v>3</v>
      </c>
      <c r="BF1254">
        <v>1</v>
      </c>
      <c r="BG1254" t="s">
        <v>98</v>
      </c>
      <c r="BH1254" s="1">
        <v>5</v>
      </c>
      <c r="BI1254" t="s">
        <v>107</v>
      </c>
      <c r="BJ1254" s="2">
        <v>0</v>
      </c>
      <c r="BK1254" s="1">
        <f t="shared" si="79"/>
        <v>0</v>
      </c>
      <c r="BL1254" t="s">
        <v>83</v>
      </c>
      <c r="BM1254" t="s">
        <v>108</v>
      </c>
      <c r="BN1254">
        <v>1968</v>
      </c>
      <c r="BO1254" t="s">
        <v>109</v>
      </c>
      <c r="BP1254">
        <v>1</v>
      </c>
      <c r="BQ1254">
        <v>288</v>
      </c>
      <c r="BR1254" t="s">
        <v>98</v>
      </c>
      <c r="BS1254" t="s">
        <v>98</v>
      </c>
      <c r="BT1254" t="s">
        <v>105</v>
      </c>
      <c r="BU1254">
        <v>33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 t="s">
        <v>83</v>
      </c>
      <c r="CB1254" t="s">
        <v>163</v>
      </c>
      <c r="CC1254" t="s">
        <v>135</v>
      </c>
      <c r="CD1254">
        <v>600</v>
      </c>
      <c r="CE1254">
        <v>11</v>
      </c>
      <c r="CF1254">
        <v>2009</v>
      </c>
      <c r="CG1254" t="s">
        <v>110</v>
      </c>
      <c r="CH1254" t="s">
        <v>111</v>
      </c>
      <c r="CI1254" s="3">
        <v>130000</v>
      </c>
    </row>
    <row r="1255" spans="1:87" x14ac:dyDescent="0.3">
      <c r="A1255" s="1">
        <v>1254</v>
      </c>
      <c r="B1255">
        <v>60</v>
      </c>
      <c r="C1255" t="s">
        <v>81</v>
      </c>
      <c r="D1255" t="s">
        <v>83</v>
      </c>
      <c r="E1255" s="1">
        <v>17542</v>
      </c>
      <c r="F1255" s="2" t="s">
        <v>82</v>
      </c>
      <c r="G1255" s="1">
        <f t="shared" si="76"/>
        <v>1</v>
      </c>
      <c r="H1255" t="s">
        <v>83</v>
      </c>
      <c r="I1255" t="s">
        <v>120</v>
      </c>
      <c r="J1255" t="s">
        <v>85</v>
      </c>
      <c r="K1255" t="s">
        <v>86</v>
      </c>
      <c r="L1255" t="s">
        <v>87</v>
      </c>
      <c r="M1255" t="s">
        <v>88</v>
      </c>
      <c r="N1255" t="s">
        <v>113</v>
      </c>
      <c r="O1255" t="s">
        <v>90</v>
      </c>
      <c r="P1255" t="s">
        <v>90</v>
      </c>
      <c r="Q1255" t="s">
        <v>91</v>
      </c>
      <c r="R1255" t="s">
        <v>92</v>
      </c>
      <c r="S1255">
        <v>7</v>
      </c>
      <c r="T1255">
        <v>7</v>
      </c>
      <c r="U1255" s="2">
        <v>1974</v>
      </c>
      <c r="V1255" s="2">
        <v>2003</v>
      </c>
      <c r="W1255" s="1">
        <f t="shared" si="77"/>
        <v>48</v>
      </c>
      <c r="X1255" s="1">
        <f t="shared" si="78"/>
        <v>19</v>
      </c>
      <c r="Y1255" t="s">
        <v>93</v>
      </c>
      <c r="Z1255" t="s">
        <v>94</v>
      </c>
      <c r="AA1255" t="s">
        <v>124</v>
      </c>
      <c r="AB1255" t="s">
        <v>124</v>
      </c>
      <c r="AC1255" t="s">
        <v>117</v>
      </c>
      <c r="AE1255">
        <v>0</v>
      </c>
      <c r="AF1255" t="s">
        <v>97</v>
      </c>
      <c r="AG1255" t="s">
        <v>98</v>
      </c>
      <c r="AH1255" t="s">
        <v>118</v>
      </c>
      <c r="AI1255" s="1">
        <f>VLOOKUP('Housing Data Set'!AH1255, 'Look-Up Tab'!$B$3:$C$8,2,FALSE)</f>
        <v>2</v>
      </c>
      <c r="AJ1255" t="s">
        <v>98</v>
      </c>
      <c r="AK1255" t="s">
        <v>98</v>
      </c>
      <c r="AL1255" t="s">
        <v>97</v>
      </c>
      <c r="AM1255" t="s">
        <v>172</v>
      </c>
      <c r="AN1255">
        <v>125</v>
      </c>
      <c r="AO1255" t="s">
        <v>119</v>
      </c>
      <c r="AP1255">
        <v>1031</v>
      </c>
      <c r="AQ1255">
        <v>36</v>
      </c>
      <c r="AR1255">
        <v>1192</v>
      </c>
      <c r="AS1255" t="s">
        <v>103</v>
      </c>
      <c r="AT1255" t="s">
        <v>98</v>
      </c>
      <c r="AU1255" t="s">
        <v>105</v>
      </c>
      <c r="AV1255" t="s">
        <v>106</v>
      </c>
      <c r="AW1255">
        <v>1516</v>
      </c>
      <c r="AX1255">
        <v>651</v>
      </c>
      <c r="AY1255">
        <v>0</v>
      </c>
      <c r="AZ1255">
        <v>2167</v>
      </c>
      <c r="BA1255">
        <v>1</v>
      </c>
      <c r="BB1255">
        <v>0</v>
      </c>
      <c r="BC1255">
        <v>2</v>
      </c>
      <c r="BD1255">
        <v>1</v>
      </c>
      <c r="BE1255">
        <v>3</v>
      </c>
      <c r="BF1255">
        <v>1</v>
      </c>
      <c r="BG1255" t="s">
        <v>97</v>
      </c>
      <c r="BH1255" s="1">
        <v>9</v>
      </c>
      <c r="BI1255" t="s">
        <v>107</v>
      </c>
      <c r="BJ1255" s="2">
        <v>2</v>
      </c>
      <c r="BK1255" s="1">
        <f t="shared" si="79"/>
        <v>1</v>
      </c>
      <c r="BL1255" t="s">
        <v>97</v>
      </c>
      <c r="BM1255" t="s">
        <v>108</v>
      </c>
      <c r="BN1255">
        <v>1974</v>
      </c>
      <c r="BO1255" t="s">
        <v>109</v>
      </c>
      <c r="BP1255">
        <v>2</v>
      </c>
      <c r="BQ1255">
        <v>518</v>
      </c>
      <c r="BR1255" t="s">
        <v>98</v>
      </c>
      <c r="BS1255" t="s">
        <v>98</v>
      </c>
      <c r="BT1255" t="s">
        <v>105</v>
      </c>
      <c r="BU1255">
        <v>220</v>
      </c>
      <c r="BV1255">
        <v>47</v>
      </c>
      <c r="BW1255">
        <v>0</v>
      </c>
      <c r="BX1255">
        <v>0</v>
      </c>
      <c r="BY1255">
        <v>0</v>
      </c>
      <c r="BZ1255">
        <v>0</v>
      </c>
      <c r="CA1255" t="s">
        <v>83</v>
      </c>
      <c r="CB1255" t="s">
        <v>134</v>
      </c>
      <c r="CC1255" t="s">
        <v>83</v>
      </c>
      <c r="CD1255">
        <v>0</v>
      </c>
      <c r="CE1255">
        <v>7</v>
      </c>
      <c r="CF1255">
        <v>2007</v>
      </c>
      <c r="CG1255" t="s">
        <v>110</v>
      </c>
      <c r="CH1255" t="s">
        <v>111</v>
      </c>
      <c r="CI1255" s="3">
        <v>294000</v>
      </c>
    </row>
    <row r="1256" spans="1:87" x14ac:dyDescent="0.3">
      <c r="A1256" s="1">
        <v>1255</v>
      </c>
      <c r="B1256">
        <v>60</v>
      </c>
      <c r="C1256" t="s">
        <v>81</v>
      </c>
      <c r="D1256">
        <v>60</v>
      </c>
      <c r="E1256" s="1">
        <v>6931</v>
      </c>
      <c r="F1256" s="2" t="s">
        <v>82</v>
      </c>
      <c r="G1256" s="1">
        <f t="shared" si="76"/>
        <v>1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88</v>
      </c>
      <c r="N1256" t="s">
        <v>185</v>
      </c>
      <c r="O1256" t="s">
        <v>90</v>
      </c>
      <c r="P1256" t="s">
        <v>90</v>
      </c>
      <c r="Q1256" t="s">
        <v>91</v>
      </c>
      <c r="R1256" t="s">
        <v>92</v>
      </c>
      <c r="S1256">
        <v>7</v>
      </c>
      <c r="T1256">
        <v>5</v>
      </c>
      <c r="U1256" s="2">
        <v>2003</v>
      </c>
      <c r="V1256" s="2">
        <v>2004</v>
      </c>
      <c r="W1256" s="1">
        <f t="shared" si="77"/>
        <v>19</v>
      </c>
      <c r="X1256" s="1">
        <f t="shared" si="78"/>
        <v>18</v>
      </c>
      <c r="Y1256" t="s">
        <v>93</v>
      </c>
      <c r="Z1256" t="s">
        <v>94</v>
      </c>
      <c r="AA1256" t="s">
        <v>95</v>
      </c>
      <c r="AB1256" t="s">
        <v>95</v>
      </c>
      <c r="AC1256" t="s">
        <v>137</v>
      </c>
      <c r="AE1256">
        <v>92</v>
      </c>
      <c r="AF1256" t="s">
        <v>97</v>
      </c>
      <c r="AG1256" t="s">
        <v>98</v>
      </c>
      <c r="AH1256" t="s">
        <v>99</v>
      </c>
      <c r="AI1256" s="1">
        <f>VLOOKUP('Housing Data Set'!AH1256, 'Look-Up Tab'!$B$3:$C$8,2,FALSE)</f>
        <v>3</v>
      </c>
      <c r="AJ1256" t="s">
        <v>97</v>
      </c>
      <c r="AK1256" t="s">
        <v>98</v>
      </c>
      <c r="AL1256" t="s">
        <v>100</v>
      </c>
      <c r="AM1256" t="s">
        <v>102</v>
      </c>
      <c r="AN1256">
        <v>0</v>
      </c>
      <c r="AO1256" t="s">
        <v>102</v>
      </c>
      <c r="AP1256">
        <v>0</v>
      </c>
      <c r="AQ1256">
        <v>746</v>
      </c>
      <c r="AR1256">
        <v>746</v>
      </c>
      <c r="AS1256" t="s">
        <v>103</v>
      </c>
      <c r="AT1256" t="s">
        <v>104</v>
      </c>
      <c r="AU1256" t="s">
        <v>105</v>
      </c>
      <c r="AV1256" t="s">
        <v>106</v>
      </c>
      <c r="AW1256">
        <v>760</v>
      </c>
      <c r="AX1256">
        <v>896</v>
      </c>
      <c r="AY1256">
        <v>0</v>
      </c>
      <c r="AZ1256">
        <v>1656</v>
      </c>
      <c r="BA1256">
        <v>0</v>
      </c>
      <c r="BB1256">
        <v>0</v>
      </c>
      <c r="BC1256">
        <v>2</v>
      </c>
      <c r="BD1256">
        <v>1</v>
      </c>
      <c r="BE1256">
        <v>3</v>
      </c>
      <c r="BF1256">
        <v>1</v>
      </c>
      <c r="BG1256" t="s">
        <v>97</v>
      </c>
      <c r="BH1256" s="1">
        <v>7</v>
      </c>
      <c r="BI1256" t="s">
        <v>107</v>
      </c>
      <c r="BJ1256" s="2">
        <v>1</v>
      </c>
      <c r="BK1256" s="1">
        <f t="shared" si="79"/>
        <v>1</v>
      </c>
      <c r="BL1256" t="s">
        <v>97</v>
      </c>
      <c r="BM1256" t="s">
        <v>156</v>
      </c>
      <c r="BN1256">
        <v>2003</v>
      </c>
      <c r="BO1256" t="s">
        <v>157</v>
      </c>
      <c r="BP1256">
        <v>2</v>
      </c>
      <c r="BQ1256">
        <v>397</v>
      </c>
      <c r="BR1256" t="s">
        <v>98</v>
      </c>
      <c r="BS1256" t="s">
        <v>98</v>
      </c>
      <c r="BT1256" t="s">
        <v>105</v>
      </c>
      <c r="BU1256">
        <v>178</v>
      </c>
      <c r="BV1256">
        <v>128</v>
      </c>
      <c r="BW1256">
        <v>0</v>
      </c>
      <c r="BX1256">
        <v>0</v>
      </c>
      <c r="BY1256">
        <v>0</v>
      </c>
      <c r="BZ1256">
        <v>0</v>
      </c>
      <c r="CA1256" t="s">
        <v>83</v>
      </c>
      <c r="CB1256" t="s">
        <v>83</v>
      </c>
      <c r="CC1256" t="s">
        <v>83</v>
      </c>
      <c r="CD1256">
        <v>0</v>
      </c>
      <c r="CE1256">
        <v>7</v>
      </c>
      <c r="CF1256">
        <v>2008</v>
      </c>
      <c r="CG1256" t="s">
        <v>110</v>
      </c>
      <c r="CH1256" t="s">
        <v>111</v>
      </c>
      <c r="CI1256" s="3">
        <v>165400</v>
      </c>
    </row>
    <row r="1257" spans="1:87" x14ac:dyDescent="0.3">
      <c r="A1257" s="1">
        <v>1256</v>
      </c>
      <c r="B1257">
        <v>50</v>
      </c>
      <c r="C1257" t="s">
        <v>142</v>
      </c>
      <c r="D1257">
        <v>52</v>
      </c>
      <c r="E1257" s="1">
        <v>6240</v>
      </c>
      <c r="F1257" s="2" t="s">
        <v>82</v>
      </c>
      <c r="G1257" s="1">
        <f t="shared" si="76"/>
        <v>1</v>
      </c>
      <c r="H1257" t="s">
        <v>83</v>
      </c>
      <c r="I1257" t="s">
        <v>84</v>
      </c>
      <c r="J1257" t="s">
        <v>85</v>
      </c>
      <c r="K1257" t="s">
        <v>86</v>
      </c>
      <c r="L1257" t="s">
        <v>87</v>
      </c>
      <c r="M1257" t="s">
        <v>88</v>
      </c>
      <c r="N1257" t="s">
        <v>148</v>
      </c>
      <c r="O1257" t="s">
        <v>90</v>
      </c>
      <c r="P1257" t="s">
        <v>90</v>
      </c>
      <c r="Q1257" t="s">
        <v>91</v>
      </c>
      <c r="R1257" t="s">
        <v>132</v>
      </c>
      <c r="S1257">
        <v>6</v>
      </c>
      <c r="T1257">
        <v>6</v>
      </c>
      <c r="U1257" s="2">
        <v>1931</v>
      </c>
      <c r="V1257" s="2">
        <v>1950</v>
      </c>
      <c r="W1257" s="1">
        <f t="shared" si="77"/>
        <v>91</v>
      </c>
      <c r="X1257" s="1">
        <f t="shared" si="78"/>
        <v>72</v>
      </c>
      <c r="Y1257" t="s">
        <v>93</v>
      </c>
      <c r="Z1257" t="s">
        <v>94</v>
      </c>
      <c r="AA1257" t="s">
        <v>124</v>
      </c>
      <c r="AB1257" t="s">
        <v>124</v>
      </c>
      <c r="AC1257" t="s">
        <v>117</v>
      </c>
      <c r="AE1257">
        <v>0</v>
      </c>
      <c r="AF1257" t="s">
        <v>98</v>
      </c>
      <c r="AG1257" t="s">
        <v>98</v>
      </c>
      <c r="AH1257" t="s">
        <v>126</v>
      </c>
      <c r="AI1257" s="1">
        <f>VLOOKUP('Housing Data Set'!AH1257, 'Look-Up Tab'!$B$3:$C$8,2,FALSE)</f>
        <v>1</v>
      </c>
      <c r="AJ1257" t="s">
        <v>98</v>
      </c>
      <c r="AK1257" t="s">
        <v>147</v>
      </c>
      <c r="AL1257" t="s">
        <v>100</v>
      </c>
      <c r="AM1257" t="s">
        <v>172</v>
      </c>
      <c r="AN1257">
        <v>425</v>
      </c>
      <c r="AO1257" t="s">
        <v>102</v>
      </c>
      <c r="AP1257">
        <v>0</v>
      </c>
      <c r="AQ1257">
        <v>459</v>
      </c>
      <c r="AR1257">
        <v>884</v>
      </c>
      <c r="AS1257" t="s">
        <v>103</v>
      </c>
      <c r="AT1257" t="s">
        <v>98</v>
      </c>
      <c r="AU1257" t="s">
        <v>105</v>
      </c>
      <c r="AV1257" t="s">
        <v>164</v>
      </c>
      <c r="AW1257">
        <v>959</v>
      </c>
      <c r="AX1257">
        <v>408</v>
      </c>
      <c r="AY1257">
        <v>0</v>
      </c>
      <c r="AZ1257">
        <v>1367</v>
      </c>
      <c r="BA1257">
        <v>0</v>
      </c>
      <c r="BB1257">
        <v>0</v>
      </c>
      <c r="BC1257">
        <v>1</v>
      </c>
      <c r="BD1257">
        <v>0</v>
      </c>
      <c r="BE1257">
        <v>3</v>
      </c>
      <c r="BF1257">
        <v>1</v>
      </c>
      <c r="BG1257" t="s">
        <v>98</v>
      </c>
      <c r="BH1257" s="1">
        <v>6</v>
      </c>
      <c r="BI1257" t="s">
        <v>107</v>
      </c>
      <c r="BJ1257" s="2">
        <v>1</v>
      </c>
      <c r="BK1257" s="1">
        <f t="shared" si="79"/>
        <v>1</v>
      </c>
      <c r="BL1257" t="s">
        <v>97</v>
      </c>
      <c r="BM1257" t="s">
        <v>127</v>
      </c>
      <c r="BN1257">
        <v>1978</v>
      </c>
      <c r="BO1257" t="s">
        <v>102</v>
      </c>
      <c r="BP1257">
        <v>1</v>
      </c>
      <c r="BQ1257">
        <v>560</v>
      </c>
      <c r="BR1257" t="s">
        <v>98</v>
      </c>
      <c r="BS1257" t="s">
        <v>98</v>
      </c>
      <c r="BT1257" t="s">
        <v>105</v>
      </c>
      <c r="BU1257">
        <v>0</v>
      </c>
      <c r="BV1257">
        <v>0</v>
      </c>
      <c r="BW1257">
        <v>0</v>
      </c>
      <c r="BX1257">
        <v>0</v>
      </c>
      <c r="BY1257">
        <v>120</v>
      </c>
      <c r="BZ1257">
        <v>0</v>
      </c>
      <c r="CA1257" t="s">
        <v>83</v>
      </c>
      <c r="CB1257" t="s">
        <v>83</v>
      </c>
      <c r="CC1257" t="s">
        <v>83</v>
      </c>
      <c r="CD1257">
        <v>0</v>
      </c>
      <c r="CE1257">
        <v>11</v>
      </c>
      <c r="CF1257">
        <v>2007</v>
      </c>
      <c r="CG1257" t="s">
        <v>110</v>
      </c>
      <c r="CH1257" t="s">
        <v>111</v>
      </c>
      <c r="CI1257" s="3">
        <v>127500</v>
      </c>
    </row>
    <row r="1258" spans="1:87" x14ac:dyDescent="0.3">
      <c r="A1258" s="1">
        <v>1257</v>
      </c>
      <c r="B1258">
        <v>20</v>
      </c>
      <c r="C1258" t="s">
        <v>81</v>
      </c>
      <c r="D1258">
        <v>91</v>
      </c>
      <c r="E1258" s="1">
        <v>14303</v>
      </c>
      <c r="F1258" s="2" t="s">
        <v>82</v>
      </c>
      <c r="G1258" s="1">
        <f t="shared" si="76"/>
        <v>1</v>
      </c>
      <c r="H1258" t="s">
        <v>83</v>
      </c>
      <c r="I1258" t="s">
        <v>120</v>
      </c>
      <c r="J1258" t="s">
        <v>85</v>
      </c>
      <c r="K1258" t="s">
        <v>86</v>
      </c>
      <c r="L1258" t="s">
        <v>122</v>
      </c>
      <c r="M1258" t="s">
        <v>88</v>
      </c>
      <c r="N1258" t="s">
        <v>129</v>
      </c>
      <c r="O1258" t="s">
        <v>90</v>
      </c>
      <c r="P1258" t="s">
        <v>90</v>
      </c>
      <c r="Q1258" t="s">
        <v>91</v>
      </c>
      <c r="R1258" t="s">
        <v>115</v>
      </c>
      <c r="S1258">
        <v>8</v>
      </c>
      <c r="T1258">
        <v>5</v>
      </c>
      <c r="U1258" s="2">
        <v>1994</v>
      </c>
      <c r="V1258" s="2">
        <v>1994</v>
      </c>
      <c r="W1258" s="1">
        <f t="shared" si="77"/>
        <v>28</v>
      </c>
      <c r="X1258" s="1">
        <f t="shared" si="78"/>
        <v>28</v>
      </c>
      <c r="Y1258" t="s">
        <v>152</v>
      </c>
      <c r="Z1258" t="s">
        <v>94</v>
      </c>
      <c r="AA1258" t="s">
        <v>140</v>
      </c>
      <c r="AB1258" t="s">
        <v>140</v>
      </c>
      <c r="AC1258" t="s">
        <v>96</v>
      </c>
      <c r="AE1258">
        <v>554</v>
      </c>
      <c r="AF1258" t="s">
        <v>97</v>
      </c>
      <c r="AG1258" t="s">
        <v>98</v>
      </c>
      <c r="AH1258" t="s">
        <v>99</v>
      </c>
      <c r="AI1258" s="1">
        <f>VLOOKUP('Housing Data Set'!AH1258, 'Look-Up Tab'!$B$3:$C$8,2,FALSE)</f>
        <v>3</v>
      </c>
      <c r="AJ1258" t="s">
        <v>97</v>
      </c>
      <c r="AK1258" t="s">
        <v>98</v>
      </c>
      <c r="AL1258" t="s">
        <v>97</v>
      </c>
      <c r="AM1258" t="s">
        <v>101</v>
      </c>
      <c r="AN1258">
        <v>1314</v>
      </c>
      <c r="AO1258" t="s">
        <v>102</v>
      </c>
      <c r="AP1258">
        <v>0</v>
      </c>
      <c r="AQ1258">
        <v>672</v>
      </c>
      <c r="AR1258">
        <v>1986</v>
      </c>
      <c r="AS1258" t="s">
        <v>103</v>
      </c>
      <c r="AT1258" t="s">
        <v>104</v>
      </c>
      <c r="AU1258" t="s">
        <v>105</v>
      </c>
      <c r="AV1258" t="s">
        <v>106</v>
      </c>
      <c r="AW1258">
        <v>1987</v>
      </c>
      <c r="AX1258">
        <v>0</v>
      </c>
      <c r="AY1258">
        <v>0</v>
      </c>
      <c r="AZ1258">
        <v>1987</v>
      </c>
      <c r="BA1258">
        <v>1</v>
      </c>
      <c r="BB1258">
        <v>0</v>
      </c>
      <c r="BC1258">
        <v>2</v>
      </c>
      <c r="BD1258">
        <v>0</v>
      </c>
      <c r="BE1258">
        <v>2</v>
      </c>
      <c r="BF1258">
        <v>1</v>
      </c>
      <c r="BG1258" t="s">
        <v>97</v>
      </c>
      <c r="BH1258" s="1">
        <v>7</v>
      </c>
      <c r="BI1258" t="s">
        <v>107</v>
      </c>
      <c r="BJ1258" s="2">
        <v>1</v>
      </c>
      <c r="BK1258" s="1">
        <f t="shared" si="79"/>
        <v>1</v>
      </c>
      <c r="BL1258" t="s">
        <v>98</v>
      </c>
      <c r="BM1258" t="s">
        <v>108</v>
      </c>
      <c r="BN1258">
        <v>1994</v>
      </c>
      <c r="BO1258" t="s">
        <v>157</v>
      </c>
      <c r="BP1258">
        <v>2</v>
      </c>
      <c r="BQ1258">
        <v>691</v>
      </c>
      <c r="BR1258" t="s">
        <v>98</v>
      </c>
      <c r="BS1258" t="s">
        <v>98</v>
      </c>
      <c r="BT1258" t="s">
        <v>105</v>
      </c>
      <c r="BU1258">
        <v>262</v>
      </c>
      <c r="BV1258">
        <v>36</v>
      </c>
      <c r="BW1258">
        <v>0</v>
      </c>
      <c r="BX1258">
        <v>0</v>
      </c>
      <c r="BY1258">
        <v>0</v>
      </c>
      <c r="BZ1258">
        <v>0</v>
      </c>
      <c r="CA1258" t="s">
        <v>83</v>
      </c>
      <c r="CB1258" t="s">
        <v>83</v>
      </c>
      <c r="CC1258" t="s">
        <v>83</v>
      </c>
      <c r="CD1258">
        <v>0</v>
      </c>
      <c r="CE1258">
        <v>8</v>
      </c>
      <c r="CF1258">
        <v>2008</v>
      </c>
      <c r="CG1258" t="s">
        <v>110</v>
      </c>
      <c r="CH1258" t="s">
        <v>111</v>
      </c>
      <c r="CI1258" s="3">
        <v>301500</v>
      </c>
    </row>
    <row r="1259" spans="1:87" x14ac:dyDescent="0.3">
      <c r="A1259" s="1">
        <v>1258</v>
      </c>
      <c r="B1259">
        <v>30</v>
      </c>
      <c r="C1259" t="s">
        <v>81</v>
      </c>
      <c r="D1259">
        <v>56</v>
      </c>
      <c r="E1259" s="1">
        <v>4060</v>
      </c>
      <c r="F1259" s="2" t="s">
        <v>82</v>
      </c>
      <c r="G1259" s="1">
        <f t="shared" si="76"/>
        <v>1</v>
      </c>
      <c r="H1259" t="s">
        <v>83</v>
      </c>
      <c r="I1259" t="s">
        <v>84</v>
      </c>
      <c r="J1259" t="s">
        <v>85</v>
      </c>
      <c r="K1259" t="s">
        <v>86</v>
      </c>
      <c r="L1259" t="s">
        <v>122</v>
      </c>
      <c r="M1259" t="s">
        <v>88</v>
      </c>
      <c r="N1259" t="s">
        <v>185</v>
      </c>
      <c r="O1259" t="s">
        <v>114</v>
      </c>
      <c r="P1259" t="s">
        <v>90</v>
      </c>
      <c r="Q1259" t="s">
        <v>91</v>
      </c>
      <c r="R1259" t="s">
        <v>115</v>
      </c>
      <c r="S1259">
        <v>5</v>
      </c>
      <c r="T1259">
        <v>8</v>
      </c>
      <c r="U1259" s="2">
        <v>1922</v>
      </c>
      <c r="V1259" s="2">
        <v>1950</v>
      </c>
      <c r="W1259" s="1">
        <f t="shared" si="77"/>
        <v>100</v>
      </c>
      <c r="X1259" s="1">
        <f t="shared" si="78"/>
        <v>72</v>
      </c>
      <c r="Y1259" t="s">
        <v>93</v>
      </c>
      <c r="Z1259" t="s">
        <v>94</v>
      </c>
      <c r="AA1259" t="s">
        <v>124</v>
      </c>
      <c r="AB1259" t="s">
        <v>124</v>
      </c>
      <c r="AC1259" t="s">
        <v>117</v>
      </c>
      <c r="AE1259">
        <v>0</v>
      </c>
      <c r="AF1259" t="s">
        <v>98</v>
      </c>
      <c r="AG1259" t="s">
        <v>98</v>
      </c>
      <c r="AH1259" t="s">
        <v>99</v>
      </c>
      <c r="AI1259" s="1">
        <f>VLOOKUP('Housing Data Set'!AH1259, 'Look-Up Tab'!$B$3:$C$8,2,FALSE)</f>
        <v>3</v>
      </c>
      <c r="AJ1259" t="s">
        <v>147</v>
      </c>
      <c r="AK1259" t="s">
        <v>98</v>
      </c>
      <c r="AL1259" t="s">
        <v>100</v>
      </c>
      <c r="AM1259" t="s">
        <v>102</v>
      </c>
      <c r="AN1259">
        <v>0</v>
      </c>
      <c r="AO1259" t="s">
        <v>102</v>
      </c>
      <c r="AP1259">
        <v>0</v>
      </c>
      <c r="AQ1259">
        <v>864</v>
      </c>
      <c r="AR1259">
        <v>864</v>
      </c>
      <c r="AS1259" t="s">
        <v>103</v>
      </c>
      <c r="AT1259" t="s">
        <v>104</v>
      </c>
      <c r="AU1259" t="s">
        <v>105</v>
      </c>
      <c r="AV1259" t="s">
        <v>106</v>
      </c>
      <c r="AW1259">
        <v>864</v>
      </c>
      <c r="AX1259">
        <v>0</v>
      </c>
      <c r="AY1259">
        <v>0</v>
      </c>
      <c r="AZ1259">
        <v>864</v>
      </c>
      <c r="BA1259">
        <v>0</v>
      </c>
      <c r="BB1259">
        <v>0</v>
      </c>
      <c r="BC1259">
        <v>1</v>
      </c>
      <c r="BD1259">
        <v>0</v>
      </c>
      <c r="BE1259">
        <v>2</v>
      </c>
      <c r="BF1259">
        <v>1</v>
      </c>
      <c r="BG1259" t="s">
        <v>98</v>
      </c>
      <c r="BH1259" s="1">
        <v>4</v>
      </c>
      <c r="BI1259" t="s">
        <v>107</v>
      </c>
      <c r="BJ1259" s="2">
        <v>0</v>
      </c>
      <c r="BK1259" s="1">
        <f t="shared" si="79"/>
        <v>0</v>
      </c>
      <c r="BL1259" t="s">
        <v>83</v>
      </c>
      <c r="BM1259" t="s">
        <v>83</v>
      </c>
      <c r="BN1259" t="s">
        <v>83</v>
      </c>
      <c r="BO1259" t="s">
        <v>83</v>
      </c>
      <c r="BP1259">
        <v>0</v>
      </c>
      <c r="BQ1259">
        <v>0</v>
      </c>
      <c r="BR1259" t="s">
        <v>83</v>
      </c>
      <c r="BS1259" t="s">
        <v>83</v>
      </c>
      <c r="BT1259" t="s">
        <v>105</v>
      </c>
      <c r="BU1259">
        <v>0</v>
      </c>
      <c r="BV1259">
        <v>96</v>
      </c>
      <c r="BW1259">
        <v>0</v>
      </c>
      <c r="BX1259">
        <v>0</v>
      </c>
      <c r="BY1259">
        <v>0</v>
      </c>
      <c r="BZ1259">
        <v>0</v>
      </c>
      <c r="CA1259" t="s">
        <v>83</v>
      </c>
      <c r="CB1259" t="s">
        <v>83</v>
      </c>
      <c r="CC1259" t="s">
        <v>83</v>
      </c>
      <c r="CD1259">
        <v>0</v>
      </c>
      <c r="CE1259">
        <v>7</v>
      </c>
      <c r="CF1259">
        <v>2009</v>
      </c>
      <c r="CG1259" t="s">
        <v>110</v>
      </c>
      <c r="CH1259" t="s">
        <v>111</v>
      </c>
      <c r="CI1259" s="3">
        <v>99900</v>
      </c>
    </row>
    <row r="1260" spans="1:87" x14ac:dyDescent="0.3">
      <c r="A1260" s="1">
        <v>1259</v>
      </c>
      <c r="B1260">
        <v>80</v>
      </c>
      <c r="C1260" t="s">
        <v>81</v>
      </c>
      <c r="D1260">
        <v>59</v>
      </c>
      <c r="E1260" s="1">
        <v>9587</v>
      </c>
      <c r="F1260" s="2" t="s">
        <v>82</v>
      </c>
      <c r="G1260" s="1">
        <f t="shared" si="76"/>
        <v>1</v>
      </c>
      <c r="H1260" t="s">
        <v>83</v>
      </c>
      <c r="I1260" t="s">
        <v>120</v>
      </c>
      <c r="J1260" t="s">
        <v>85</v>
      </c>
      <c r="K1260" t="s">
        <v>86</v>
      </c>
      <c r="L1260" t="s">
        <v>87</v>
      </c>
      <c r="M1260" t="s">
        <v>88</v>
      </c>
      <c r="N1260" t="s">
        <v>193</v>
      </c>
      <c r="O1260" t="s">
        <v>90</v>
      </c>
      <c r="P1260" t="s">
        <v>90</v>
      </c>
      <c r="Q1260" t="s">
        <v>91</v>
      </c>
      <c r="R1260" t="s">
        <v>197</v>
      </c>
      <c r="S1260">
        <v>7</v>
      </c>
      <c r="T1260">
        <v>5</v>
      </c>
      <c r="U1260" s="2">
        <v>2005</v>
      </c>
      <c r="V1260" s="2">
        <v>2005</v>
      </c>
      <c r="W1260" s="1">
        <f t="shared" si="77"/>
        <v>17</v>
      </c>
      <c r="X1260" s="1">
        <f t="shared" si="78"/>
        <v>17</v>
      </c>
      <c r="Y1260" t="s">
        <v>93</v>
      </c>
      <c r="Z1260" t="s">
        <v>94</v>
      </c>
      <c r="AA1260" t="s">
        <v>95</v>
      </c>
      <c r="AB1260" t="s">
        <v>95</v>
      </c>
      <c r="AC1260" t="s">
        <v>137</v>
      </c>
      <c r="AE1260">
        <v>182</v>
      </c>
      <c r="AF1260" t="s">
        <v>97</v>
      </c>
      <c r="AG1260" t="s">
        <v>98</v>
      </c>
      <c r="AH1260" t="s">
        <v>99</v>
      </c>
      <c r="AI1260" s="1">
        <f>VLOOKUP('Housing Data Set'!AH1260, 'Look-Up Tab'!$B$3:$C$8,2,FALSE)</f>
        <v>3</v>
      </c>
      <c r="AJ1260" t="s">
        <v>97</v>
      </c>
      <c r="AK1260" t="s">
        <v>98</v>
      </c>
      <c r="AL1260" t="s">
        <v>97</v>
      </c>
      <c r="AM1260" t="s">
        <v>101</v>
      </c>
      <c r="AN1260">
        <v>655</v>
      </c>
      <c r="AO1260" t="s">
        <v>102</v>
      </c>
      <c r="AP1260">
        <v>0</v>
      </c>
      <c r="AQ1260">
        <v>201</v>
      </c>
      <c r="AR1260">
        <v>856</v>
      </c>
      <c r="AS1260" t="s">
        <v>103</v>
      </c>
      <c r="AT1260" t="s">
        <v>104</v>
      </c>
      <c r="AU1260" t="s">
        <v>105</v>
      </c>
      <c r="AV1260" t="s">
        <v>106</v>
      </c>
      <c r="AW1260">
        <v>1166</v>
      </c>
      <c r="AX1260">
        <v>0</v>
      </c>
      <c r="AY1260">
        <v>0</v>
      </c>
      <c r="AZ1260">
        <v>1166</v>
      </c>
      <c r="BA1260">
        <v>1</v>
      </c>
      <c r="BB1260">
        <v>0</v>
      </c>
      <c r="BC1260">
        <v>2</v>
      </c>
      <c r="BD1260">
        <v>0</v>
      </c>
      <c r="BE1260">
        <v>2</v>
      </c>
      <c r="BF1260">
        <v>1</v>
      </c>
      <c r="BG1260" t="s">
        <v>97</v>
      </c>
      <c r="BH1260" s="1">
        <v>5</v>
      </c>
      <c r="BI1260" t="s">
        <v>107</v>
      </c>
      <c r="BJ1260" s="2">
        <v>0</v>
      </c>
      <c r="BK1260" s="1">
        <f t="shared" si="79"/>
        <v>0</v>
      </c>
      <c r="BL1260" t="s">
        <v>83</v>
      </c>
      <c r="BM1260" t="s">
        <v>108</v>
      </c>
      <c r="BN1260">
        <v>2005</v>
      </c>
      <c r="BO1260" t="s">
        <v>157</v>
      </c>
      <c r="BP1260">
        <v>2</v>
      </c>
      <c r="BQ1260">
        <v>400</v>
      </c>
      <c r="BR1260" t="s">
        <v>98</v>
      </c>
      <c r="BS1260" t="s">
        <v>98</v>
      </c>
      <c r="BT1260" t="s">
        <v>105</v>
      </c>
      <c r="BU1260">
        <v>212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 t="s">
        <v>83</v>
      </c>
      <c r="CB1260" t="s">
        <v>83</v>
      </c>
      <c r="CC1260" t="s">
        <v>83</v>
      </c>
      <c r="CD1260">
        <v>0</v>
      </c>
      <c r="CE1260">
        <v>7</v>
      </c>
      <c r="CF1260">
        <v>2008</v>
      </c>
      <c r="CG1260" t="s">
        <v>110</v>
      </c>
      <c r="CH1260" t="s">
        <v>111</v>
      </c>
      <c r="CI1260" s="3">
        <v>190000</v>
      </c>
    </row>
    <row r="1261" spans="1:87" x14ac:dyDescent="0.3">
      <c r="A1261" s="1">
        <v>1260</v>
      </c>
      <c r="B1261">
        <v>20</v>
      </c>
      <c r="C1261" t="s">
        <v>81</v>
      </c>
      <c r="D1261">
        <v>65</v>
      </c>
      <c r="E1261" s="1">
        <v>9750</v>
      </c>
      <c r="F1261" s="2" t="s">
        <v>82</v>
      </c>
      <c r="G1261" s="1">
        <f t="shared" si="76"/>
        <v>1</v>
      </c>
      <c r="H1261" t="s">
        <v>83</v>
      </c>
      <c r="I1261" t="s">
        <v>84</v>
      </c>
      <c r="J1261" t="s">
        <v>85</v>
      </c>
      <c r="K1261" t="s">
        <v>86</v>
      </c>
      <c r="L1261" t="s">
        <v>112</v>
      </c>
      <c r="M1261" t="s">
        <v>88</v>
      </c>
      <c r="N1261" t="s">
        <v>162</v>
      </c>
      <c r="O1261" t="s">
        <v>90</v>
      </c>
      <c r="P1261" t="s">
        <v>90</v>
      </c>
      <c r="Q1261" t="s">
        <v>91</v>
      </c>
      <c r="R1261" t="s">
        <v>115</v>
      </c>
      <c r="S1261">
        <v>6</v>
      </c>
      <c r="T1261">
        <v>8</v>
      </c>
      <c r="U1261" s="2">
        <v>1969</v>
      </c>
      <c r="V1261" s="2">
        <v>1969</v>
      </c>
      <c r="W1261" s="1">
        <f t="shared" si="77"/>
        <v>53</v>
      </c>
      <c r="X1261" s="1">
        <f t="shared" si="78"/>
        <v>53</v>
      </c>
      <c r="Y1261" t="s">
        <v>93</v>
      </c>
      <c r="Z1261" t="s">
        <v>94</v>
      </c>
      <c r="AA1261" t="s">
        <v>140</v>
      </c>
      <c r="AB1261" t="s">
        <v>140</v>
      </c>
      <c r="AC1261" t="s">
        <v>117</v>
      </c>
      <c r="AE1261">
        <v>0</v>
      </c>
      <c r="AF1261" t="s">
        <v>98</v>
      </c>
      <c r="AG1261" t="s">
        <v>98</v>
      </c>
      <c r="AH1261" t="s">
        <v>118</v>
      </c>
      <c r="AI1261" s="1">
        <f>VLOOKUP('Housing Data Set'!AH1261, 'Look-Up Tab'!$B$3:$C$8,2,FALSE)</f>
        <v>2</v>
      </c>
      <c r="AJ1261" t="s">
        <v>97</v>
      </c>
      <c r="AK1261" t="s">
        <v>98</v>
      </c>
      <c r="AL1261" t="s">
        <v>100</v>
      </c>
      <c r="AM1261" t="s">
        <v>119</v>
      </c>
      <c r="AN1261">
        <v>602</v>
      </c>
      <c r="AO1261" t="s">
        <v>172</v>
      </c>
      <c r="AP1261">
        <v>438</v>
      </c>
      <c r="AQ1261">
        <v>14</v>
      </c>
      <c r="AR1261">
        <v>1054</v>
      </c>
      <c r="AS1261" t="s">
        <v>103</v>
      </c>
      <c r="AT1261" t="s">
        <v>97</v>
      </c>
      <c r="AU1261" t="s">
        <v>105</v>
      </c>
      <c r="AV1261" t="s">
        <v>106</v>
      </c>
      <c r="AW1261">
        <v>1054</v>
      </c>
      <c r="AX1261">
        <v>0</v>
      </c>
      <c r="AY1261">
        <v>0</v>
      </c>
      <c r="AZ1261">
        <v>1054</v>
      </c>
      <c r="BA1261">
        <v>1</v>
      </c>
      <c r="BB1261">
        <v>0</v>
      </c>
      <c r="BC1261">
        <v>1</v>
      </c>
      <c r="BD1261">
        <v>1</v>
      </c>
      <c r="BE1261">
        <v>3</v>
      </c>
      <c r="BF1261">
        <v>1</v>
      </c>
      <c r="BG1261" t="s">
        <v>98</v>
      </c>
      <c r="BH1261" s="1">
        <v>6</v>
      </c>
      <c r="BI1261" t="s">
        <v>107</v>
      </c>
      <c r="BJ1261" s="2">
        <v>0</v>
      </c>
      <c r="BK1261" s="1">
        <f t="shared" si="79"/>
        <v>0</v>
      </c>
      <c r="BL1261" t="s">
        <v>83</v>
      </c>
      <c r="BM1261" t="s">
        <v>108</v>
      </c>
      <c r="BN1261">
        <v>1969</v>
      </c>
      <c r="BO1261" t="s">
        <v>102</v>
      </c>
      <c r="BP1261">
        <v>2</v>
      </c>
      <c r="BQ1261">
        <v>460</v>
      </c>
      <c r="BR1261" t="s">
        <v>98</v>
      </c>
      <c r="BS1261" t="s">
        <v>98</v>
      </c>
      <c r="BT1261" t="s">
        <v>105</v>
      </c>
      <c r="BU1261">
        <v>180</v>
      </c>
      <c r="BV1261">
        <v>0</v>
      </c>
      <c r="BW1261">
        <v>0</v>
      </c>
      <c r="BX1261">
        <v>0</v>
      </c>
      <c r="BY1261">
        <v>80</v>
      </c>
      <c r="BZ1261">
        <v>0</v>
      </c>
      <c r="CA1261" t="s">
        <v>83</v>
      </c>
      <c r="CB1261" t="s">
        <v>83</v>
      </c>
      <c r="CC1261" t="s">
        <v>83</v>
      </c>
      <c r="CD1261">
        <v>0</v>
      </c>
      <c r="CE1261">
        <v>7</v>
      </c>
      <c r="CF1261">
        <v>2008</v>
      </c>
      <c r="CG1261" t="s">
        <v>110</v>
      </c>
      <c r="CH1261" t="s">
        <v>111</v>
      </c>
      <c r="CI1261" s="3">
        <v>151000</v>
      </c>
    </row>
    <row r="1262" spans="1:87" x14ac:dyDescent="0.3">
      <c r="A1262" s="1">
        <v>1261</v>
      </c>
      <c r="B1262">
        <v>60</v>
      </c>
      <c r="C1262" t="s">
        <v>81</v>
      </c>
      <c r="D1262" t="s">
        <v>83</v>
      </c>
      <c r="E1262" s="1">
        <v>24682</v>
      </c>
      <c r="F1262" s="2" t="s">
        <v>82</v>
      </c>
      <c r="G1262" s="1">
        <f t="shared" si="76"/>
        <v>1</v>
      </c>
      <c r="H1262" t="s">
        <v>83</v>
      </c>
      <c r="I1262" t="s">
        <v>231</v>
      </c>
      <c r="J1262" t="s">
        <v>85</v>
      </c>
      <c r="K1262" t="s">
        <v>86</v>
      </c>
      <c r="L1262" t="s">
        <v>166</v>
      </c>
      <c r="M1262" t="s">
        <v>88</v>
      </c>
      <c r="N1262" t="s">
        <v>193</v>
      </c>
      <c r="O1262" t="s">
        <v>202</v>
      </c>
      <c r="P1262" t="s">
        <v>90</v>
      </c>
      <c r="Q1262" t="s">
        <v>91</v>
      </c>
      <c r="R1262" t="s">
        <v>92</v>
      </c>
      <c r="S1262">
        <v>6</v>
      </c>
      <c r="T1262">
        <v>5</v>
      </c>
      <c r="U1262" s="2">
        <v>1999</v>
      </c>
      <c r="V1262" s="2">
        <v>1999</v>
      </c>
      <c r="W1262" s="1">
        <f t="shared" si="77"/>
        <v>23</v>
      </c>
      <c r="X1262" s="1">
        <f t="shared" si="78"/>
        <v>23</v>
      </c>
      <c r="Y1262" t="s">
        <v>93</v>
      </c>
      <c r="Z1262" t="s">
        <v>94</v>
      </c>
      <c r="AA1262" t="s">
        <v>95</v>
      </c>
      <c r="AB1262" t="s">
        <v>95</v>
      </c>
      <c r="AC1262" t="s">
        <v>117</v>
      </c>
      <c r="AE1262">
        <v>0</v>
      </c>
      <c r="AF1262" t="s">
        <v>98</v>
      </c>
      <c r="AG1262" t="s">
        <v>98</v>
      </c>
      <c r="AH1262" t="s">
        <v>99</v>
      </c>
      <c r="AI1262" s="1">
        <f>VLOOKUP('Housing Data Set'!AH1262, 'Look-Up Tab'!$B$3:$C$8,2,FALSE)</f>
        <v>3</v>
      </c>
      <c r="AJ1262" t="s">
        <v>97</v>
      </c>
      <c r="AK1262" t="s">
        <v>98</v>
      </c>
      <c r="AL1262" t="s">
        <v>100</v>
      </c>
      <c r="AM1262" t="s">
        <v>102</v>
      </c>
      <c r="AN1262">
        <v>0</v>
      </c>
      <c r="AO1262" t="s">
        <v>102</v>
      </c>
      <c r="AP1262">
        <v>0</v>
      </c>
      <c r="AQ1262">
        <v>841</v>
      </c>
      <c r="AR1262">
        <v>841</v>
      </c>
      <c r="AS1262" t="s">
        <v>103</v>
      </c>
      <c r="AT1262" t="s">
        <v>104</v>
      </c>
      <c r="AU1262" t="s">
        <v>105</v>
      </c>
      <c r="AV1262" t="s">
        <v>106</v>
      </c>
      <c r="AW1262">
        <v>892</v>
      </c>
      <c r="AX1262">
        <v>783</v>
      </c>
      <c r="AY1262">
        <v>0</v>
      </c>
      <c r="AZ1262">
        <v>1675</v>
      </c>
      <c r="BA1262">
        <v>0</v>
      </c>
      <c r="BB1262">
        <v>0</v>
      </c>
      <c r="BC1262">
        <v>2</v>
      </c>
      <c r="BD1262">
        <v>1</v>
      </c>
      <c r="BE1262">
        <v>3</v>
      </c>
      <c r="BF1262">
        <v>1</v>
      </c>
      <c r="BG1262" t="s">
        <v>98</v>
      </c>
      <c r="BH1262" s="1">
        <v>7</v>
      </c>
      <c r="BI1262" t="s">
        <v>107</v>
      </c>
      <c r="BJ1262" s="2">
        <v>1</v>
      </c>
      <c r="BK1262" s="1">
        <f t="shared" si="79"/>
        <v>1</v>
      </c>
      <c r="BL1262" t="s">
        <v>98</v>
      </c>
      <c r="BM1262" t="s">
        <v>156</v>
      </c>
      <c r="BN1262">
        <v>1999</v>
      </c>
      <c r="BO1262" t="s">
        <v>157</v>
      </c>
      <c r="BP1262">
        <v>2</v>
      </c>
      <c r="BQ1262">
        <v>502</v>
      </c>
      <c r="BR1262" t="s">
        <v>98</v>
      </c>
      <c r="BS1262" t="s">
        <v>98</v>
      </c>
      <c r="BT1262" t="s">
        <v>105</v>
      </c>
      <c r="BU1262">
        <v>0</v>
      </c>
      <c r="BV1262">
        <v>103</v>
      </c>
      <c r="BW1262">
        <v>0</v>
      </c>
      <c r="BX1262">
        <v>0</v>
      </c>
      <c r="BY1262">
        <v>0</v>
      </c>
      <c r="BZ1262">
        <v>0</v>
      </c>
      <c r="CA1262" t="s">
        <v>83</v>
      </c>
      <c r="CB1262" t="s">
        <v>83</v>
      </c>
      <c r="CC1262" t="s">
        <v>83</v>
      </c>
      <c r="CD1262">
        <v>0</v>
      </c>
      <c r="CE1262">
        <v>6</v>
      </c>
      <c r="CF1262">
        <v>2009</v>
      </c>
      <c r="CG1262" t="s">
        <v>110</v>
      </c>
      <c r="CH1262" t="s">
        <v>111</v>
      </c>
      <c r="CI1262" s="3">
        <v>181000</v>
      </c>
    </row>
    <row r="1263" spans="1:87" x14ac:dyDescent="0.3">
      <c r="A1263" s="1">
        <v>1262</v>
      </c>
      <c r="B1263">
        <v>20</v>
      </c>
      <c r="C1263" t="s">
        <v>81</v>
      </c>
      <c r="D1263">
        <v>80</v>
      </c>
      <c r="E1263" s="1">
        <v>9600</v>
      </c>
      <c r="F1263" s="2" t="s">
        <v>82</v>
      </c>
      <c r="G1263" s="1">
        <f t="shared" si="76"/>
        <v>1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88</v>
      </c>
      <c r="N1263" t="s">
        <v>162</v>
      </c>
      <c r="O1263" t="s">
        <v>90</v>
      </c>
      <c r="P1263" t="s">
        <v>90</v>
      </c>
      <c r="Q1263" t="s">
        <v>91</v>
      </c>
      <c r="R1263" t="s">
        <v>115</v>
      </c>
      <c r="S1263">
        <v>5</v>
      </c>
      <c r="T1263">
        <v>6</v>
      </c>
      <c r="U1263" s="2">
        <v>1956</v>
      </c>
      <c r="V1263" s="2">
        <v>1956</v>
      </c>
      <c r="W1263" s="1">
        <f t="shared" si="77"/>
        <v>66</v>
      </c>
      <c r="X1263" s="1">
        <f t="shared" si="78"/>
        <v>66</v>
      </c>
      <c r="Y1263" t="s">
        <v>152</v>
      </c>
      <c r="Z1263" t="s">
        <v>94</v>
      </c>
      <c r="AA1263" t="s">
        <v>116</v>
      </c>
      <c r="AB1263" t="s">
        <v>116</v>
      </c>
      <c r="AC1263" t="s">
        <v>117</v>
      </c>
      <c r="AE1263">
        <v>0</v>
      </c>
      <c r="AF1263" t="s">
        <v>98</v>
      </c>
      <c r="AG1263" t="s">
        <v>98</v>
      </c>
      <c r="AH1263" t="s">
        <v>118</v>
      </c>
      <c r="AI1263" s="1">
        <f>VLOOKUP('Housing Data Set'!AH1263, 'Look-Up Tab'!$B$3:$C$8,2,FALSE)</f>
        <v>2</v>
      </c>
      <c r="AJ1263" t="s">
        <v>98</v>
      </c>
      <c r="AK1263" t="s">
        <v>98</v>
      </c>
      <c r="AL1263" t="s">
        <v>100</v>
      </c>
      <c r="AM1263" t="s">
        <v>153</v>
      </c>
      <c r="AN1263">
        <v>504</v>
      </c>
      <c r="AO1263" t="s">
        <v>102</v>
      </c>
      <c r="AP1263">
        <v>0</v>
      </c>
      <c r="AQ1263">
        <v>546</v>
      </c>
      <c r="AR1263">
        <v>1050</v>
      </c>
      <c r="AS1263" t="s">
        <v>103</v>
      </c>
      <c r="AT1263" t="s">
        <v>97</v>
      </c>
      <c r="AU1263" t="s">
        <v>105</v>
      </c>
      <c r="AV1263" t="s">
        <v>106</v>
      </c>
      <c r="AW1263">
        <v>1050</v>
      </c>
      <c r="AX1263">
        <v>0</v>
      </c>
      <c r="AY1263">
        <v>0</v>
      </c>
      <c r="AZ1263">
        <v>1050</v>
      </c>
      <c r="BA1263">
        <v>0</v>
      </c>
      <c r="BB1263">
        <v>0</v>
      </c>
      <c r="BC1263">
        <v>1</v>
      </c>
      <c r="BD1263">
        <v>0</v>
      </c>
      <c r="BE1263">
        <v>2</v>
      </c>
      <c r="BF1263">
        <v>1</v>
      </c>
      <c r="BG1263" t="s">
        <v>98</v>
      </c>
      <c r="BH1263" s="1">
        <v>5</v>
      </c>
      <c r="BI1263" t="s">
        <v>107</v>
      </c>
      <c r="BJ1263" s="2">
        <v>0</v>
      </c>
      <c r="BK1263" s="1">
        <f t="shared" si="79"/>
        <v>0</v>
      </c>
      <c r="BL1263" t="s">
        <v>83</v>
      </c>
      <c r="BM1263" t="s">
        <v>108</v>
      </c>
      <c r="BN1263">
        <v>1956</v>
      </c>
      <c r="BO1263" t="s">
        <v>102</v>
      </c>
      <c r="BP1263">
        <v>1</v>
      </c>
      <c r="BQ1263">
        <v>338</v>
      </c>
      <c r="BR1263" t="s">
        <v>98</v>
      </c>
      <c r="BS1263" t="s">
        <v>98</v>
      </c>
      <c r="BT1263" t="s">
        <v>105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 t="s">
        <v>83</v>
      </c>
      <c r="CB1263" t="s">
        <v>83</v>
      </c>
      <c r="CC1263" t="s">
        <v>83</v>
      </c>
      <c r="CD1263">
        <v>0</v>
      </c>
      <c r="CE1263">
        <v>6</v>
      </c>
      <c r="CF1263">
        <v>2009</v>
      </c>
      <c r="CG1263" t="s">
        <v>110</v>
      </c>
      <c r="CH1263" t="s">
        <v>111</v>
      </c>
      <c r="CI1263" s="3">
        <v>128900</v>
      </c>
    </row>
    <row r="1264" spans="1:87" x14ac:dyDescent="0.3">
      <c r="A1264" s="1">
        <v>1263</v>
      </c>
      <c r="B1264">
        <v>50</v>
      </c>
      <c r="C1264" t="s">
        <v>81</v>
      </c>
      <c r="D1264" t="s">
        <v>83</v>
      </c>
      <c r="E1264" s="1">
        <v>11250</v>
      </c>
      <c r="F1264" s="2" t="s">
        <v>82</v>
      </c>
      <c r="G1264" s="1">
        <f t="shared" si="76"/>
        <v>1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88</v>
      </c>
      <c r="N1264" t="s">
        <v>205</v>
      </c>
      <c r="O1264" t="s">
        <v>90</v>
      </c>
      <c r="P1264" t="s">
        <v>90</v>
      </c>
      <c r="Q1264" t="s">
        <v>91</v>
      </c>
      <c r="R1264" t="s">
        <v>132</v>
      </c>
      <c r="S1264">
        <v>4</v>
      </c>
      <c r="T1264">
        <v>5</v>
      </c>
      <c r="U1264" s="2">
        <v>1957</v>
      </c>
      <c r="V1264" s="2">
        <v>1989</v>
      </c>
      <c r="W1264" s="1">
        <f t="shared" si="77"/>
        <v>65</v>
      </c>
      <c r="X1264" s="1">
        <f t="shared" si="78"/>
        <v>33</v>
      </c>
      <c r="Y1264" t="s">
        <v>93</v>
      </c>
      <c r="Z1264" t="s">
        <v>94</v>
      </c>
      <c r="AA1264" t="s">
        <v>124</v>
      </c>
      <c r="AB1264" t="s">
        <v>124</v>
      </c>
      <c r="AC1264" t="s">
        <v>117</v>
      </c>
      <c r="AE1264">
        <v>0</v>
      </c>
      <c r="AF1264" t="s">
        <v>98</v>
      </c>
      <c r="AG1264" t="s">
        <v>98</v>
      </c>
      <c r="AH1264" t="s">
        <v>118</v>
      </c>
      <c r="AI1264" s="1">
        <f>VLOOKUP('Housing Data Set'!AH1264, 'Look-Up Tab'!$B$3:$C$8,2,FALSE)</f>
        <v>2</v>
      </c>
      <c r="AJ1264" t="s">
        <v>98</v>
      </c>
      <c r="AK1264" t="s">
        <v>98</v>
      </c>
      <c r="AL1264" t="s">
        <v>130</v>
      </c>
      <c r="AM1264" t="s">
        <v>102</v>
      </c>
      <c r="AN1264">
        <v>0</v>
      </c>
      <c r="AO1264" t="s">
        <v>102</v>
      </c>
      <c r="AP1264">
        <v>0</v>
      </c>
      <c r="AQ1264">
        <v>1104</v>
      </c>
      <c r="AR1264">
        <v>1104</v>
      </c>
      <c r="AS1264" t="s">
        <v>103</v>
      </c>
      <c r="AT1264" t="s">
        <v>104</v>
      </c>
      <c r="AU1264" t="s">
        <v>105</v>
      </c>
      <c r="AV1264" t="s">
        <v>164</v>
      </c>
      <c r="AW1264">
        <v>1104</v>
      </c>
      <c r="AX1264">
        <v>684</v>
      </c>
      <c r="AY1264">
        <v>0</v>
      </c>
      <c r="AZ1264">
        <v>1788</v>
      </c>
      <c r="BA1264">
        <v>1</v>
      </c>
      <c r="BB1264">
        <v>0</v>
      </c>
      <c r="BC1264">
        <v>1</v>
      </c>
      <c r="BD1264">
        <v>0</v>
      </c>
      <c r="BE1264">
        <v>5</v>
      </c>
      <c r="BF1264">
        <v>1</v>
      </c>
      <c r="BG1264" t="s">
        <v>98</v>
      </c>
      <c r="BH1264" s="1">
        <v>8</v>
      </c>
      <c r="BI1264" t="s">
        <v>224</v>
      </c>
      <c r="BJ1264" s="2">
        <v>2</v>
      </c>
      <c r="BK1264" s="1">
        <f t="shared" si="79"/>
        <v>1</v>
      </c>
      <c r="BL1264" t="s">
        <v>98</v>
      </c>
      <c r="BM1264" t="s">
        <v>108</v>
      </c>
      <c r="BN1264">
        <v>1957</v>
      </c>
      <c r="BO1264" t="s">
        <v>102</v>
      </c>
      <c r="BP1264">
        <v>1</v>
      </c>
      <c r="BQ1264">
        <v>304</v>
      </c>
      <c r="BR1264" t="s">
        <v>98</v>
      </c>
      <c r="BS1264" t="s">
        <v>98</v>
      </c>
      <c r="BT1264" t="s">
        <v>105</v>
      </c>
      <c r="BU1264">
        <v>120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 t="s">
        <v>83</v>
      </c>
      <c r="CB1264" t="s">
        <v>83</v>
      </c>
      <c r="CC1264" t="s">
        <v>83</v>
      </c>
      <c r="CD1264">
        <v>0</v>
      </c>
      <c r="CE1264">
        <v>11</v>
      </c>
      <c r="CF1264">
        <v>2009</v>
      </c>
      <c r="CG1264" t="s">
        <v>110</v>
      </c>
      <c r="CH1264" t="s">
        <v>111</v>
      </c>
      <c r="CI1264" s="3">
        <v>161500</v>
      </c>
    </row>
    <row r="1265" spans="1:87" x14ac:dyDescent="0.3">
      <c r="A1265" s="1">
        <v>1264</v>
      </c>
      <c r="B1265">
        <v>70</v>
      </c>
      <c r="C1265" t="s">
        <v>81</v>
      </c>
      <c r="D1265">
        <v>60</v>
      </c>
      <c r="E1265" s="1">
        <v>13515</v>
      </c>
      <c r="F1265" s="2" t="s">
        <v>82</v>
      </c>
      <c r="G1265" s="1">
        <f t="shared" si="76"/>
        <v>1</v>
      </c>
      <c r="H1265" t="s">
        <v>82</v>
      </c>
      <c r="I1265" t="s">
        <v>84</v>
      </c>
      <c r="J1265" t="s">
        <v>85</v>
      </c>
      <c r="K1265" t="s">
        <v>86</v>
      </c>
      <c r="L1265" t="s">
        <v>87</v>
      </c>
      <c r="M1265" t="s">
        <v>88</v>
      </c>
      <c r="N1265" t="s">
        <v>148</v>
      </c>
      <c r="O1265" t="s">
        <v>90</v>
      </c>
      <c r="P1265" t="s">
        <v>90</v>
      </c>
      <c r="Q1265" t="s">
        <v>91</v>
      </c>
      <c r="R1265" t="s">
        <v>92</v>
      </c>
      <c r="S1265">
        <v>6</v>
      </c>
      <c r="T1265">
        <v>6</v>
      </c>
      <c r="U1265" s="2">
        <v>1919</v>
      </c>
      <c r="V1265" s="2">
        <v>1950</v>
      </c>
      <c r="W1265" s="1">
        <f t="shared" si="77"/>
        <v>103</v>
      </c>
      <c r="X1265" s="1">
        <f t="shared" si="78"/>
        <v>72</v>
      </c>
      <c r="Y1265" t="s">
        <v>184</v>
      </c>
      <c r="Z1265" t="s">
        <v>94</v>
      </c>
      <c r="AA1265" t="s">
        <v>124</v>
      </c>
      <c r="AB1265" t="s">
        <v>124</v>
      </c>
      <c r="AC1265" t="s">
        <v>117</v>
      </c>
      <c r="AE1265">
        <v>0</v>
      </c>
      <c r="AF1265" t="s">
        <v>98</v>
      </c>
      <c r="AG1265" t="s">
        <v>98</v>
      </c>
      <c r="AH1265" t="s">
        <v>99</v>
      </c>
      <c r="AI1265" s="1">
        <f>VLOOKUP('Housing Data Set'!AH1265, 'Look-Up Tab'!$B$3:$C$8,2,FALSE)</f>
        <v>3</v>
      </c>
      <c r="AJ1265" t="s">
        <v>98</v>
      </c>
      <c r="AK1265" t="s">
        <v>98</v>
      </c>
      <c r="AL1265" t="s">
        <v>100</v>
      </c>
      <c r="AM1265" t="s">
        <v>102</v>
      </c>
      <c r="AN1265">
        <v>0</v>
      </c>
      <c r="AO1265" t="s">
        <v>102</v>
      </c>
      <c r="AP1265">
        <v>0</v>
      </c>
      <c r="AQ1265">
        <v>764</v>
      </c>
      <c r="AR1265">
        <v>764</v>
      </c>
      <c r="AS1265" t="s">
        <v>103</v>
      </c>
      <c r="AT1265" t="s">
        <v>104</v>
      </c>
      <c r="AU1265" t="s">
        <v>105</v>
      </c>
      <c r="AV1265" t="s">
        <v>164</v>
      </c>
      <c r="AW1265">
        <v>1060</v>
      </c>
      <c r="AX1265">
        <v>764</v>
      </c>
      <c r="AY1265">
        <v>0</v>
      </c>
      <c r="AZ1265">
        <v>1824</v>
      </c>
      <c r="BA1265">
        <v>0</v>
      </c>
      <c r="BB1265">
        <v>0</v>
      </c>
      <c r="BC1265">
        <v>1</v>
      </c>
      <c r="BD1265">
        <v>0</v>
      </c>
      <c r="BE1265">
        <v>3</v>
      </c>
      <c r="BF1265">
        <v>1</v>
      </c>
      <c r="BG1265" t="s">
        <v>98</v>
      </c>
      <c r="BH1265" s="1">
        <v>8</v>
      </c>
      <c r="BI1265" t="s">
        <v>107</v>
      </c>
      <c r="BJ1265" s="2">
        <v>1</v>
      </c>
      <c r="BK1265" s="1">
        <f t="shared" si="79"/>
        <v>1</v>
      </c>
      <c r="BL1265" t="s">
        <v>97</v>
      </c>
      <c r="BM1265" t="s">
        <v>127</v>
      </c>
      <c r="BN1265">
        <v>1940</v>
      </c>
      <c r="BO1265" t="s">
        <v>102</v>
      </c>
      <c r="BP1265">
        <v>2</v>
      </c>
      <c r="BQ1265">
        <v>520</v>
      </c>
      <c r="BR1265" t="s">
        <v>98</v>
      </c>
      <c r="BS1265" t="s">
        <v>98</v>
      </c>
      <c r="BT1265" t="s">
        <v>177</v>
      </c>
      <c r="BU1265">
        <v>0</v>
      </c>
      <c r="BV1265">
        <v>0</v>
      </c>
      <c r="BW1265">
        <v>126</v>
      </c>
      <c r="BX1265">
        <v>0</v>
      </c>
      <c r="BY1265">
        <v>0</v>
      </c>
      <c r="BZ1265">
        <v>0</v>
      </c>
      <c r="CA1265" t="s">
        <v>83</v>
      </c>
      <c r="CB1265" t="s">
        <v>165</v>
      </c>
      <c r="CC1265" t="s">
        <v>83</v>
      </c>
      <c r="CD1265">
        <v>0</v>
      </c>
      <c r="CE1265">
        <v>7</v>
      </c>
      <c r="CF1265">
        <v>2007</v>
      </c>
      <c r="CG1265" t="s">
        <v>110</v>
      </c>
      <c r="CH1265" t="s">
        <v>111</v>
      </c>
      <c r="CI1265" s="3">
        <v>180500</v>
      </c>
    </row>
    <row r="1266" spans="1:87" x14ac:dyDescent="0.3">
      <c r="A1266" s="1">
        <v>1265</v>
      </c>
      <c r="B1266">
        <v>120</v>
      </c>
      <c r="C1266" t="s">
        <v>239</v>
      </c>
      <c r="D1266">
        <v>34</v>
      </c>
      <c r="E1266" s="1">
        <v>4060</v>
      </c>
      <c r="F1266" s="2" t="s">
        <v>82</v>
      </c>
      <c r="G1266" s="1">
        <f t="shared" si="76"/>
        <v>1</v>
      </c>
      <c r="H1266" t="s">
        <v>83</v>
      </c>
      <c r="I1266" t="s">
        <v>84</v>
      </c>
      <c r="J1266" t="s">
        <v>85</v>
      </c>
      <c r="K1266" t="s">
        <v>86</v>
      </c>
      <c r="L1266" t="s">
        <v>87</v>
      </c>
      <c r="M1266" t="s">
        <v>88</v>
      </c>
      <c r="N1266" t="s">
        <v>162</v>
      </c>
      <c r="O1266" t="s">
        <v>90</v>
      </c>
      <c r="P1266" t="s">
        <v>90</v>
      </c>
      <c r="Q1266" t="s">
        <v>179</v>
      </c>
      <c r="R1266" t="s">
        <v>115</v>
      </c>
      <c r="S1266">
        <v>6</v>
      </c>
      <c r="T1266">
        <v>5</v>
      </c>
      <c r="U1266" s="2">
        <v>1998</v>
      </c>
      <c r="V1266" s="2">
        <v>1999</v>
      </c>
      <c r="W1266" s="1">
        <f t="shared" si="77"/>
        <v>24</v>
      </c>
      <c r="X1266" s="1">
        <f t="shared" si="78"/>
        <v>23</v>
      </c>
      <c r="Y1266" t="s">
        <v>93</v>
      </c>
      <c r="Z1266" t="s">
        <v>94</v>
      </c>
      <c r="AA1266" t="s">
        <v>116</v>
      </c>
      <c r="AB1266" t="s">
        <v>116</v>
      </c>
      <c r="AC1266" t="s">
        <v>117</v>
      </c>
      <c r="AE1266">
        <v>0</v>
      </c>
      <c r="AF1266" t="s">
        <v>97</v>
      </c>
      <c r="AG1266" t="s">
        <v>98</v>
      </c>
      <c r="AH1266" t="s">
        <v>99</v>
      </c>
      <c r="AI1266" s="1">
        <f>VLOOKUP('Housing Data Set'!AH1266, 'Look-Up Tab'!$B$3:$C$8,2,FALSE)</f>
        <v>3</v>
      </c>
      <c r="AJ1266" t="s">
        <v>97</v>
      </c>
      <c r="AK1266" t="s">
        <v>98</v>
      </c>
      <c r="AL1266" t="s">
        <v>100</v>
      </c>
      <c r="AM1266" t="s">
        <v>101</v>
      </c>
      <c r="AN1266">
        <v>266</v>
      </c>
      <c r="AO1266" t="s">
        <v>102</v>
      </c>
      <c r="AP1266">
        <v>0</v>
      </c>
      <c r="AQ1266">
        <v>1139</v>
      </c>
      <c r="AR1266">
        <v>1405</v>
      </c>
      <c r="AS1266" t="s">
        <v>103</v>
      </c>
      <c r="AT1266" t="s">
        <v>104</v>
      </c>
      <c r="AU1266" t="s">
        <v>105</v>
      </c>
      <c r="AV1266" t="s">
        <v>106</v>
      </c>
      <c r="AW1266">
        <v>1337</v>
      </c>
      <c r="AX1266">
        <v>0</v>
      </c>
      <c r="AY1266">
        <v>0</v>
      </c>
      <c r="AZ1266">
        <v>1337</v>
      </c>
      <c r="BA1266">
        <v>1</v>
      </c>
      <c r="BB1266">
        <v>0</v>
      </c>
      <c r="BC1266">
        <v>2</v>
      </c>
      <c r="BD1266">
        <v>0</v>
      </c>
      <c r="BE1266">
        <v>2</v>
      </c>
      <c r="BF1266">
        <v>1</v>
      </c>
      <c r="BG1266" t="s">
        <v>97</v>
      </c>
      <c r="BH1266" s="1">
        <v>5</v>
      </c>
      <c r="BI1266" t="s">
        <v>107</v>
      </c>
      <c r="BJ1266" s="2">
        <v>0</v>
      </c>
      <c r="BK1266" s="1">
        <f t="shared" si="79"/>
        <v>0</v>
      </c>
      <c r="BL1266" t="s">
        <v>83</v>
      </c>
      <c r="BM1266" t="s">
        <v>108</v>
      </c>
      <c r="BN1266">
        <v>1998</v>
      </c>
      <c r="BO1266" t="s">
        <v>157</v>
      </c>
      <c r="BP1266">
        <v>2</v>
      </c>
      <c r="BQ1266">
        <v>511</v>
      </c>
      <c r="BR1266" t="s">
        <v>98</v>
      </c>
      <c r="BS1266" t="s">
        <v>98</v>
      </c>
      <c r="BT1266" t="s">
        <v>105</v>
      </c>
      <c r="BU1266">
        <v>144</v>
      </c>
      <c r="BV1266">
        <v>68</v>
      </c>
      <c r="BW1266">
        <v>0</v>
      </c>
      <c r="BX1266">
        <v>0</v>
      </c>
      <c r="BY1266">
        <v>0</v>
      </c>
      <c r="BZ1266">
        <v>0</v>
      </c>
      <c r="CA1266" t="s">
        <v>83</v>
      </c>
      <c r="CB1266" t="s">
        <v>83</v>
      </c>
      <c r="CC1266" t="s">
        <v>83</v>
      </c>
      <c r="CD1266">
        <v>0</v>
      </c>
      <c r="CE1266">
        <v>8</v>
      </c>
      <c r="CF1266">
        <v>2008</v>
      </c>
      <c r="CG1266" t="s">
        <v>173</v>
      </c>
      <c r="CH1266" t="s">
        <v>128</v>
      </c>
      <c r="CI1266" s="3">
        <v>181000</v>
      </c>
    </row>
    <row r="1267" spans="1:87" x14ac:dyDescent="0.3">
      <c r="A1267" s="1">
        <v>1266</v>
      </c>
      <c r="B1267">
        <v>160</v>
      </c>
      <c r="C1267" t="s">
        <v>192</v>
      </c>
      <c r="D1267">
        <v>35</v>
      </c>
      <c r="E1267" s="1">
        <v>3735</v>
      </c>
      <c r="F1267" s="2" t="s">
        <v>82</v>
      </c>
      <c r="G1267" s="1">
        <f t="shared" si="76"/>
        <v>1</v>
      </c>
      <c r="H1267" t="s">
        <v>83</v>
      </c>
      <c r="I1267" t="s">
        <v>84</v>
      </c>
      <c r="J1267" t="s">
        <v>85</v>
      </c>
      <c r="K1267" t="s">
        <v>86</v>
      </c>
      <c r="L1267" t="s">
        <v>238</v>
      </c>
      <c r="M1267" t="s">
        <v>88</v>
      </c>
      <c r="N1267" t="s">
        <v>136</v>
      </c>
      <c r="O1267" t="s">
        <v>90</v>
      </c>
      <c r="P1267" t="s">
        <v>90</v>
      </c>
      <c r="Q1267" t="s">
        <v>179</v>
      </c>
      <c r="R1267" t="s">
        <v>92</v>
      </c>
      <c r="S1267">
        <v>7</v>
      </c>
      <c r="T1267">
        <v>5</v>
      </c>
      <c r="U1267" s="2">
        <v>1999</v>
      </c>
      <c r="V1267" s="2">
        <v>1999</v>
      </c>
      <c r="W1267" s="1">
        <f t="shared" si="77"/>
        <v>23</v>
      </c>
      <c r="X1267" s="1">
        <f t="shared" si="78"/>
        <v>23</v>
      </c>
      <c r="Y1267" t="s">
        <v>152</v>
      </c>
      <c r="Z1267" t="s">
        <v>94</v>
      </c>
      <c r="AA1267" t="s">
        <v>116</v>
      </c>
      <c r="AB1267" t="s">
        <v>116</v>
      </c>
      <c r="AC1267" t="s">
        <v>96</v>
      </c>
      <c r="AE1267">
        <v>218</v>
      </c>
      <c r="AF1267" t="s">
        <v>97</v>
      </c>
      <c r="AG1267" t="s">
        <v>98</v>
      </c>
      <c r="AH1267" t="s">
        <v>99</v>
      </c>
      <c r="AI1267" s="1">
        <f>VLOOKUP('Housing Data Set'!AH1267, 'Look-Up Tab'!$B$3:$C$8,2,FALSE)</f>
        <v>3</v>
      </c>
      <c r="AJ1267" t="s">
        <v>97</v>
      </c>
      <c r="AK1267" t="s">
        <v>98</v>
      </c>
      <c r="AL1267" t="s">
        <v>100</v>
      </c>
      <c r="AM1267" t="s">
        <v>101</v>
      </c>
      <c r="AN1267">
        <v>450</v>
      </c>
      <c r="AO1267" t="s">
        <v>102</v>
      </c>
      <c r="AP1267">
        <v>0</v>
      </c>
      <c r="AQ1267">
        <v>241</v>
      </c>
      <c r="AR1267">
        <v>691</v>
      </c>
      <c r="AS1267" t="s">
        <v>103</v>
      </c>
      <c r="AT1267" t="s">
        <v>104</v>
      </c>
      <c r="AU1267" t="s">
        <v>105</v>
      </c>
      <c r="AV1267" t="s">
        <v>106</v>
      </c>
      <c r="AW1267">
        <v>713</v>
      </c>
      <c r="AX1267">
        <v>739</v>
      </c>
      <c r="AY1267">
        <v>0</v>
      </c>
      <c r="AZ1267">
        <v>1452</v>
      </c>
      <c r="BA1267">
        <v>1</v>
      </c>
      <c r="BB1267">
        <v>0</v>
      </c>
      <c r="BC1267">
        <v>2</v>
      </c>
      <c r="BD1267">
        <v>1</v>
      </c>
      <c r="BE1267">
        <v>3</v>
      </c>
      <c r="BF1267">
        <v>1</v>
      </c>
      <c r="BG1267" t="s">
        <v>97</v>
      </c>
      <c r="BH1267" s="1">
        <v>6</v>
      </c>
      <c r="BI1267" t="s">
        <v>107</v>
      </c>
      <c r="BJ1267" s="2">
        <v>0</v>
      </c>
      <c r="BK1267" s="1">
        <f t="shared" si="79"/>
        <v>0</v>
      </c>
      <c r="BL1267" t="s">
        <v>83</v>
      </c>
      <c r="BM1267" t="s">
        <v>127</v>
      </c>
      <c r="BN1267">
        <v>1999</v>
      </c>
      <c r="BO1267" t="s">
        <v>102</v>
      </c>
      <c r="BP1267">
        <v>2</v>
      </c>
      <c r="BQ1267">
        <v>506</v>
      </c>
      <c r="BR1267" t="s">
        <v>98</v>
      </c>
      <c r="BS1267" t="s">
        <v>98</v>
      </c>
      <c r="BT1267" t="s">
        <v>105</v>
      </c>
      <c r="BU1267">
        <v>0</v>
      </c>
      <c r="BV1267">
        <v>34</v>
      </c>
      <c r="BW1267">
        <v>0</v>
      </c>
      <c r="BX1267">
        <v>0</v>
      </c>
      <c r="BY1267">
        <v>0</v>
      </c>
      <c r="BZ1267">
        <v>0</v>
      </c>
      <c r="CA1267" t="s">
        <v>83</v>
      </c>
      <c r="CB1267" t="s">
        <v>83</v>
      </c>
      <c r="CC1267" t="s">
        <v>83</v>
      </c>
      <c r="CD1267">
        <v>0</v>
      </c>
      <c r="CE1267">
        <v>3</v>
      </c>
      <c r="CF1267">
        <v>2006</v>
      </c>
      <c r="CG1267" t="s">
        <v>110</v>
      </c>
      <c r="CH1267" t="s">
        <v>111</v>
      </c>
      <c r="CI1267" s="3">
        <v>183900</v>
      </c>
    </row>
    <row r="1268" spans="1:87" x14ac:dyDescent="0.3">
      <c r="A1268" s="1">
        <v>1267</v>
      </c>
      <c r="B1268">
        <v>190</v>
      </c>
      <c r="C1268" t="s">
        <v>142</v>
      </c>
      <c r="D1268">
        <v>60</v>
      </c>
      <c r="E1268" s="1">
        <v>10120</v>
      </c>
      <c r="F1268" s="2" t="s">
        <v>82</v>
      </c>
      <c r="G1268" s="1">
        <f t="shared" si="76"/>
        <v>1</v>
      </c>
      <c r="H1268" t="s">
        <v>83</v>
      </c>
      <c r="I1268" t="s">
        <v>120</v>
      </c>
      <c r="J1268" t="s">
        <v>175</v>
      </c>
      <c r="K1268" t="s">
        <v>86</v>
      </c>
      <c r="L1268" t="s">
        <v>87</v>
      </c>
      <c r="M1268" t="s">
        <v>88</v>
      </c>
      <c r="N1268" t="s">
        <v>143</v>
      </c>
      <c r="O1268" t="s">
        <v>114</v>
      </c>
      <c r="P1268" t="s">
        <v>90</v>
      </c>
      <c r="Q1268" t="s">
        <v>149</v>
      </c>
      <c r="R1268" t="s">
        <v>201</v>
      </c>
      <c r="S1268">
        <v>7</v>
      </c>
      <c r="T1268">
        <v>4</v>
      </c>
      <c r="U1268" s="2">
        <v>1910</v>
      </c>
      <c r="V1268" s="2">
        <v>1950</v>
      </c>
      <c r="W1268" s="1">
        <f t="shared" si="77"/>
        <v>112</v>
      </c>
      <c r="X1268" s="1">
        <f t="shared" si="78"/>
        <v>72</v>
      </c>
      <c r="Y1268" t="s">
        <v>152</v>
      </c>
      <c r="Z1268" t="s">
        <v>94</v>
      </c>
      <c r="AA1268" t="s">
        <v>124</v>
      </c>
      <c r="AB1268" t="s">
        <v>124</v>
      </c>
      <c r="AC1268" t="s">
        <v>117</v>
      </c>
      <c r="AE1268">
        <v>0</v>
      </c>
      <c r="AF1268" t="s">
        <v>147</v>
      </c>
      <c r="AG1268" t="s">
        <v>98</v>
      </c>
      <c r="AH1268" t="s">
        <v>118</v>
      </c>
      <c r="AI1268" s="1">
        <f>VLOOKUP('Housing Data Set'!AH1268, 'Look-Up Tab'!$B$3:$C$8,2,FALSE)</f>
        <v>2</v>
      </c>
      <c r="AJ1268" t="s">
        <v>98</v>
      </c>
      <c r="AK1268" t="s">
        <v>98</v>
      </c>
      <c r="AL1268" t="s">
        <v>100</v>
      </c>
      <c r="AM1268" t="s">
        <v>102</v>
      </c>
      <c r="AN1268">
        <v>0</v>
      </c>
      <c r="AO1268" t="s">
        <v>102</v>
      </c>
      <c r="AP1268">
        <v>0</v>
      </c>
      <c r="AQ1268">
        <v>925</v>
      </c>
      <c r="AR1268">
        <v>925</v>
      </c>
      <c r="AS1268" t="s">
        <v>103</v>
      </c>
      <c r="AT1268" t="s">
        <v>98</v>
      </c>
      <c r="AU1268" t="s">
        <v>177</v>
      </c>
      <c r="AV1268" t="s">
        <v>145</v>
      </c>
      <c r="AW1268">
        <v>964</v>
      </c>
      <c r="AX1268">
        <v>925</v>
      </c>
      <c r="AY1268">
        <v>0</v>
      </c>
      <c r="AZ1268">
        <v>1889</v>
      </c>
      <c r="BA1268">
        <v>0</v>
      </c>
      <c r="BB1268">
        <v>0</v>
      </c>
      <c r="BC1268">
        <v>1</v>
      </c>
      <c r="BD1268">
        <v>1</v>
      </c>
      <c r="BE1268">
        <v>4</v>
      </c>
      <c r="BF1268">
        <v>2</v>
      </c>
      <c r="BG1268" t="s">
        <v>98</v>
      </c>
      <c r="BH1268" s="1">
        <v>9</v>
      </c>
      <c r="BI1268" t="s">
        <v>107</v>
      </c>
      <c r="BJ1268" s="2">
        <v>1</v>
      </c>
      <c r="BK1268" s="1">
        <f t="shared" si="79"/>
        <v>1</v>
      </c>
      <c r="BL1268" t="s">
        <v>97</v>
      </c>
      <c r="BM1268" t="s">
        <v>127</v>
      </c>
      <c r="BN1268">
        <v>1960</v>
      </c>
      <c r="BO1268" t="s">
        <v>102</v>
      </c>
      <c r="BP1268">
        <v>1</v>
      </c>
      <c r="BQ1268">
        <v>308</v>
      </c>
      <c r="BR1268" t="s">
        <v>98</v>
      </c>
      <c r="BS1268" t="s">
        <v>98</v>
      </c>
      <c r="BT1268" t="s">
        <v>177</v>
      </c>
      <c r="BU1268">
        <v>0</v>
      </c>
      <c r="BV1268">
        <v>0</v>
      </c>
      <c r="BW1268">
        <v>264</v>
      </c>
      <c r="BX1268">
        <v>0</v>
      </c>
      <c r="BY1268">
        <v>0</v>
      </c>
      <c r="BZ1268">
        <v>0</v>
      </c>
      <c r="CA1268" t="s">
        <v>83</v>
      </c>
      <c r="CB1268" t="s">
        <v>134</v>
      </c>
      <c r="CC1268" t="s">
        <v>83</v>
      </c>
      <c r="CD1268">
        <v>0</v>
      </c>
      <c r="CE1268">
        <v>1</v>
      </c>
      <c r="CF1268">
        <v>2007</v>
      </c>
      <c r="CG1268" t="s">
        <v>110</v>
      </c>
      <c r="CH1268" t="s">
        <v>111</v>
      </c>
      <c r="CI1268" s="3">
        <v>122000</v>
      </c>
    </row>
    <row r="1269" spans="1:87" x14ac:dyDescent="0.3">
      <c r="A1269" s="1">
        <v>1268</v>
      </c>
      <c r="B1269">
        <v>20</v>
      </c>
      <c r="C1269" t="s">
        <v>81</v>
      </c>
      <c r="D1269">
        <v>89</v>
      </c>
      <c r="E1269" s="1">
        <v>13214</v>
      </c>
      <c r="F1269" s="2" t="s">
        <v>82</v>
      </c>
      <c r="G1269" s="1">
        <f t="shared" si="76"/>
        <v>1</v>
      </c>
      <c r="H1269" t="s">
        <v>83</v>
      </c>
      <c r="I1269" t="s">
        <v>120</v>
      </c>
      <c r="J1269" t="s">
        <v>199</v>
      </c>
      <c r="K1269" t="s">
        <v>86</v>
      </c>
      <c r="L1269" t="s">
        <v>87</v>
      </c>
      <c r="M1269" t="s">
        <v>88</v>
      </c>
      <c r="N1269" t="s">
        <v>189</v>
      </c>
      <c r="O1269" t="s">
        <v>90</v>
      </c>
      <c r="P1269" t="s">
        <v>90</v>
      </c>
      <c r="Q1269" t="s">
        <v>91</v>
      </c>
      <c r="R1269" t="s">
        <v>115</v>
      </c>
      <c r="S1269">
        <v>9</v>
      </c>
      <c r="T1269">
        <v>5</v>
      </c>
      <c r="U1269" s="2">
        <v>2008</v>
      </c>
      <c r="V1269" s="2">
        <v>2009</v>
      </c>
      <c r="W1269" s="1">
        <f t="shared" si="77"/>
        <v>14</v>
      </c>
      <c r="X1269" s="1">
        <f t="shared" si="78"/>
        <v>13</v>
      </c>
      <c r="Y1269" t="s">
        <v>152</v>
      </c>
      <c r="Z1269" t="s">
        <v>94</v>
      </c>
      <c r="AA1269" t="s">
        <v>203</v>
      </c>
      <c r="AB1269" t="s">
        <v>181</v>
      </c>
      <c r="AC1269" t="s">
        <v>117</v>
      </c>
      <c r="AE1269">
        <v>0</v>
      </c>
      <c r="AF1269" t="s">
        <v>104</v>
      </c>
      <c r="AG1269" t="s">
        <v>98</v>
      </c>
      <c r="AH1269" t="s">
        <v>99</v>
      </c>
      <c r="AI1269" s="1">
        <f>VLOOKUP('Housing Data Set'!AH1269, 'Look-Up Tab'!$B$3:$C$8,2,FALSE)</f>
        <v>3</v>
      </c>
      <c r="AJ1269" t="s">
        <v>104</v>
      </c>
      <c r="AK1269" t="s">
        <v>98</v>
      </c>
      <c r="AL1269" t="s">
        <v>97</v>
      </c>
      <c r="AM1269" t="s">
        <v>102</v>
      </c>
      <c r="AN1269">
        <v>0</v>
      </c>
      <c r="AO1269" t="s">
        <v>102</v>
      </c>
      <c r="AP1269">
        <v>0</v>
      </c>
      <c r="AQ1269">
        <v>2002</v>
      </c>
      <c r="AR1269">
        <v>2002</v>
      </c>
      <c r="AS1269" t="s">
        <v>103</v>
      </c>
      <c r="AT1269" t="s">
        <v>104</v>
      </c>
      <c r="AU1269" t="s">
        <v>105</v>
      </c>
      <c r="AV1269" t="s">
        <v>106</v>
      </c>
      <c r="AW1269">
        <v>2018</v>
      </c>
      <c r="AX1269">
        <v>0</v>
      </c>
      <c r="AY1269">
        <v>0</v>
      </c>
      <c r="AZ1269">
        <v>2018</v>
      </c>
      <c r="BA1269">
        <v>0</v>
      </c>
      <c r="BB1269">
        <v>0</v>
      </c>
      <c r="BC1269">
        <v>2</v>
      </c>
      <c r="BD1269">
        <v>0</v>
      </c>
      <c r="BE1269">
        <v>3</v>
      </c>
      <c r="BF1269">
        <v>1</v>
      </c>
      <c r="BG1269" t="s">
        <v>104</v>
      </c>
      <c r="BH1269" s="1">
        <v>10</v>
      </c>
      <c r="BI1269" t="s">
        <v>107</v>
      </c>
      <c r="BJ1269" s="2">
        <v>1</v>
      </c>
      <c r="BK1269" s="1">
        <f t="shared" si="79"/>
        <v>1</v>
      </c>
      <c r="BL1269" t="s">
        <v>97</v>
      </c>
      <c r="BM1269" t="s">
        <v>108</v>
      </c>
      <c r="BN1269">
        <v>2009</v>
      </c>
      <c r="BO1269" t="s">
        <v>157</v>
      </c>
      <c r="BP1269">
        <v>3</v>
      </c>
      <c r="BQ1269">
        <v>746</v>
      </c>
      <c r="BR1269" t="s">
        <v>98</v>
      </c>
      <c r="BS1269" t="s">
        <v>98</v>
      </c>
      <c r="BT1269" t="s">
        <v>105</v>
      </c>
      <c r="BU1269">
        <v>144</v>
      </c>
      <c r="BV1269">
        <v>76</v>
      </c>
      <c r="BW1269">
        <v>0</v>
      </c>
      <c r="BX1269">
        <v>0</v>
      </c>
      <c r="BY1269">
        <v>0</v>
      </c>
      <c r="BZ1269">
        <v>0</v>
      </c>
      <c r="CA1269" t="s">
        <v>83</v>
      </c>
      <c r="CB1269" t="s">
        <v>83</v>
      </c>
      <c r="CC1269" t="s">
        <v>83</v>
      </c>
      <c r="CD1269">
        <v>0</v>
      </c>
      <c r="CE1269">
        <v>5</v>
      </c>
      <c r="CF1269">
        <v>2010</v>
      </c>
      <c r="CG1269" t="s">
        <v>110</v>
      </c>
      <c r="CH1269" t="s">
        <v>111</v>
      </c>
      <c r="CI1269" s="3">
        <v>378500</v>
      </c>
    </row>
    <row r="1270" spans="1:87" x14ac:dyDescent="0.3">
      <c r="A1270" s="1">
        <v>1269</v>
      </c>
      <c r="B1270">
        <v>50</v>
      </c>
      <c r="C1270" t="s">
        <v>81</v>
      </c>
      <c r="D1270" t="s">
        <v>83</v>
      </c>
      <c r="E1270" s="1">
        <v>14100</v>
      </c>
      <c r="F1270" s="2" t="s">
        <v>82</v>
      </c>
      <c r="G1270" s="1">
        <f t="shared" si="76"/>
        <v>1</v>
      </c>
      <c r="H1270" t="s">
        <v>83</v>
      </c>
      <c r="I1270" t="s">
        <v>120</v>
      </c>
      <c r="J1270" t="s">
        <v>85</v>
      </c>
      <c r="K1270" t="s">
        <v>86</v>
      </c>
      <c r="L1270" t="s">
        <v>87</v>
      </c>
      <c r="M1270" t="s">
        <v>194</v>
      </c>
      <c r="N1270" t="s">
        <v>123</v>
      </c>
      <c r="O1270" t="s">
        <v>90</v>
      </c>
      <c r="P1270" t="s">
        <v>90</v>
      </c>
      <c r="Q1270" t="s">
        <v>91</v>
      </c>
      <c r="R1270" t="s">
        <v>132</v>
      </c>
      <c r="S1270">
        <v>8</v>
      </c>
      <c r="T1270">
        <v>9</v>
      </c>
      <c r="U1270" s="2">
        <v>1935</v>
      </c>
      <c r="V1270" s="2">
        <v>1997</v>
      </c>
      <c r="W1270" s="1">
        <f t="shared" si="77"/>
        <v>87</v>
      </c>
      <c r="X1270" s="1">
        <f t="shared" si="78"/>
        <v>25</v>
      </c>
      <c r="Y1270" t="s">
        <v>93</v>
      </c>
      <c r="Z1270" t="s">
        <v>94</v>
      </c>
      <c r="AA1270" t="s">
        <v>203</v>
      </c>
      <c r="AB1270" t="s">
        <v>203</v>
      </c>
      <c r="AC1270" t="s">
        <v>96</v>
      </c>
      <c r="AE1270">
        <v>632</v>
      </c>
      <c r="AF1270" t="s">
        <v>98</v>
      </c>
      <c r="AG1270" t="s">
        <v>97</v>
      </c>
      <c r="AH1270" t="s">
        <v>118</v>
      </c>
      <c r="AI1270" s="1">
        <f>VLOOKUP('Housing Data Set'!AH1270, 'Look-Up Tab'!$B$3:$C$8,2,FALSE)</f>
        <v>2</v>
      </c>
      <c r="AJ1270" t="s">
        <v>98</v>
      </c>
      <c r="AK1270" t="s">
        <v>98</v>
      </c>
      <c r="AL1270" t="s">
        <v>121</v>
      </c>
      <c r="AM1270" t="s">
        <v>153</v>
      </c>
      <c r="AN1270">
        <v>192</v>
      </c>
      <c r="AO1270" t="s">
        <v>102</v>
      </c>
      <c r="AP1270">
        <v>0</v>
      </c>
      <c r="AQ1270">
        <v>536</v>
      </c>
      <c r="AR1270">
        <v>728</v>
      </c>
      <c r="AS1270" t="s">
        <v>103</v>
      </c>
      <c r="AT1270" t="s">
        <v>104</v>
      </c>
      <c r="AU1270" t="s">
        <v>105</v>
      </c>
      <c r="AV1270" t="s">
        <v>106</v>
      </c>
      <c r="AW1270">
        <v>1968</v>
      </c>
      <c r="AX1270">
        <v>1479</v>
      </c>
      <c r="AY1270">
        <v>0</v>
      </c>
      <c r="AZ1270">
        <v>3447</v>
      </c>
      <c r="BA1270">
        <v>0</v>
      </c>
      <c r="BB1270">
        <v>0</v>
      </c>
      <c r="BC1270">
        <v>3</v>
      </c>
      <c r="BD1270">
        <v>1</v>
      </c>
      <c r="BE1270">
        <v>4</v>
      </c>
      <c r="BF1270">
        <v>1</v>
      </c>
      <c r="BG1270" t="s">
        <v>97</v>
      </c>
      <c r="BH1270" s="1">
        <v>11</v>
      </c>
      <c r="BI1270" t="s">
        <v>107</v>
      </c>
      <c r="BJ1270" s="2">
        <v>2</v>
      </c>
      <c r="BK1270" s="1">
        <f t="shared" si="79"/>
        <v>1</v>
      </c>
      <c r="BL1270" t="s">
        <v>97</v>
      </c>
      <c r="BM1270" t="s">
        <v>156</v>
      </c>
      <c r="BN1270">
        <v>1982</v>
      </c>
      <c r="BO1270" t="s">
        <v>102</v>
      </c>
      <c r="BP1270">
        <v>3</v>
      </c>
      <c r="BQ1270">
        <v>1014</v>
      </c>
      <c r="BR1270" t="s">
        <v>98</v>
      </c>
      <c r="BS1270" t="s">
        <v>98</v>
      </c>
      <c r="BT1270" t="s">
        <v>105</v>
      </c>
      <c r="BU1270">
        <v>314</v>
      </c>
      <c r="BV1270">
        <v>12</v>
      </c>
      <c r="BW1270">
        <v>0</v>
      </c>
      <c r="BX1270">
        <v>0</v>
      </c>
      <c r="BY1270">
        <v>0</v>
      </c>
      <c r="BZ1270">
        <v>0</v>
      </c>
      <c r="CA1270" t="s">
        <v>83</v>
      </c>
      <c r="CB1270" t="s">
        <v>163</v>
      </c>
      <c r="CC1270" t="s">
        <v>83</v>
      </c>
      <c r="CD1270">
        <v>0</v>
      </c>
      <c r="CE1270">
        <v>5</v>
      </c>
      <c r="CF1270">
        <v>2008</v>
      </c>
      <c r="CG1270" t="s">
        <v>110</v>
      </c>
      <c r="CH1270" t="s">
        <v>111</v>
      </c>
      <c r="CI1270" s="3">
        <v>381000</v>
      </c>
    </row>
    <row r="1271" spans="1:87" x14ac:dyDescent="0.3">
      <c r="A1271" s="1">
        <v>1270</v>
      </c>
      <c r="B1271">
        <v>50</v>
      </c>
      <c r="C1271" t="s">
        <v>81</v>
      </c>
      <c r="D1271">
        <v>78</v>
      </c>
      <c r="E1271" s="1">
        <v>11344</v>
      </c>
      <c r="F1271" s="2" t="s">
        <v>82</v>
      </c>
      <c r="G1271" s="1">
        <f t="shared" si="76"/>
        <v>1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88</v>
      </c>
      <c r="N1271" t="s">
        <v>162</v>
      </c>
      <c r="O1271" t="s">
        <v>114</v>
      </c>
      <c r="P1271" t="s">
        <v>90</v>
      </c>
      <c r="Q1271" t="s">
        <v>91</v>
      </c>
      <c r="R1271" t="s">
        <v>132</v>
      </c>
      <c r="S1271">
        <v>5</v>
      </c>
      <c r="T1271">
        <v>5</v>
      </c>
      <c r="U1271" s="2">
        <v>1958</v>
      </c>
      <c r="V1271" s="2">
        <v>1958</v>
      </c>
      <c r="W1271" s="1">
        <f t="shared" si="77"/>
        <v>64</v>
      </c>
      <c r="X1271" s="1">
        <f t="shared" si="78"/>
        <v>64</v>
      </c>
      <c r="Y1271" t="s">
        <v>93</v>
      </c>
      <c r="Z1271" t="s">
        <v>94</v>
      </c>
      <c r="AA1271" t="s">
        <v>116</v>
      </c>
      <c r="AB1271" t="s">
        <v>116</v>
      </c>
      <c r="AC1271" t="s">
        <v>96</v>
      </c>
      <c r="AE1271">
        <v>180</v>
      </c>
      <c r="AF1271" t="s">
        <v>98</v>
      </c>
      <c r="AG1271" t="s">
        <v>98</v>
      </c>
      <c r="AH1271" t="s">
        <v>118</v>
      </c>
      <c r="AI1271" s="1">
        <f>VLOOKUP('Housing Data Set'!AH1271, 'Look-Up Tab'!$B$3:$C$8,2,FALSE)</f>
        <v>2</v>
      </c>
      <c r="AJ1271" t="s">
        <v>98</v>
      </c>
      <c r="AK1271" t="s">
        <v>98</v>
      </c>
      <c r="AL1271" t="s">
        <v>100</v>
      </c>
      <c r="AM1271" t="s">
        <v>141</v>
      </c>
      <c r="AN1271">
        <v>460</v>
      </c>
      <c r="AO1271" t="s">
        <v>102</v>
      </c>
      <c r="AP1271">
        <v>0</v>
      </c>
      <c r="AQ1271">
        <v>414</v>
      </c>
      <c r="AR1271">
        <v>874</v>
      </c>
      <c r="AS1271" t="s">
        <v>206</v>
      </c>
      <c r="AT1271" t="s">
        <v>98</v>
      </c>
      <c r="AU1271" t="s">
        <v>105</v>
      </c>
      <c r="AV1271" t="s">
        <v>164</v>
      </c>
      <c r="AW1271">
        <v>874</v>
      </c>
      <c r="AX1271">
        <v>650</v>
      </c>
      <c r="AY1271">
        <v>0</v>
      </c>
      <c r="AZ1271">
        <v>1524</v>
      </c>
      <c r="BA1271">
        <v>0</v>
      </c>
      <c r="BB1271">
        <v>0</v>
      </c>
      <c r="BC1271">
        <v>1</v>
      </c>
      <c r="BD1271">
        <v>1</v>
      </c>
      <c r="BE1271">
        <v>3</v>
      </c>
      <c r="BF1271">
        <v>1</v>
      </c>
      <c r="BG1271" t="s">
        <v>98</v>
      </c>
      <c r="BH1271" s="1">
        <v>7</v>
      </c>
      <c r="BI1271" t="s">
        <v>107</v>
      </c>
      <c r="BJ1271" s="2">
        <v>0</v>
      </c>
      <c r="BK1271" s="1">
        <f t="shared" si="79"/>
        <v>0</v>
      </c>
      <c r="BL1271" t="s">
        <v>83</v>
      </c>
      <c r="BM1271" t="s">
        <v>108</v>
      </c>
      <c r="BN1271">
        <v>1958</v>
      </c>
      <c r="BO1271" t="s">
        <v>102</v>
      </c>
      <c r="BP1271">
        <v>1</v>
      </c>
      <c r="BQ1271">
        <v>315</v>
      </c>
      <c r="BR1271" t="s">
        <v>98</v>
      </c>
      <c r="BS1271" t="s">
        <v>98</v>
      </c>
      <c r="BT1271" t="s">
        <v>105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 t="s">
        <v>83</v>
      </c>
      <c r="CB1271" t="s">
        <v>163</v>
      </c>
      <c r="CC1271" t="s">
        <v>83</v>
      </c>
      <c r="CD1271">
        <v>0</v>
      </c>
      <c r="CE1271">
        <v>7</v>
      </c>
      <c r="CF1271">
        <v>2007</v>
      </c>
      <c r="CG1271" t="s">
        <v>110</v>
      </c>
      <c r="CH1271" t="s">
        <v>111</v>
      </c>
      <c r="CI1271" s="3">
        <v>144000</v>
      </c>
    </row>
    <row r="1272" spans="1:87" x14ac:dyDescent="0.3">
      <c r="A1272" s="1">
        <v>1271</v>
      </c>
      <c r="B1272">
        <v>40</v>
      </c>
      <c r="C1272" t="s">
        <v>81</v>
      </c>
      <c r="D1272" t="s">
        <v>83</v>
      </c>
      <c r="E1272" s="1">
        <v>23595</v>
      </c>
      <c r="F1272" s="2" t="s">
        <v>82</v>
      </c>
      <c r="G1272" s="1">
        <f t="shared" si="76"/>
        <v>1</v>
      </c>
      <c r="H1272" t="s">
        <v>83</v>
      </c>
      <c r="I1272" t="s">
        <v>84</v>
      </c>
      <c r="J1272" t="s">
        <v>195</v>
      </c>
      <c r="K1272" t="s">
        <v>86</v>
      </c>
      <c r="L1272" t="s">
        <v>87</v>
      </c>
      <c r="M1272" t="s">
        <v>213</v>
      </c>
      <c r="N1272" t="s">
        <v>205</v>
      </c>
      <c r="O1272" t="s">
        <v>90</v>
      </c>
      <c r="P1272" t="s">
        <v>90</v>
      </c>
      <c r="Q1272" t="s">
        <v>91</v>
      </c>
      <c r="R1272" t="s">
        <v>115</v>
      </c>
      <c r="S1272">
        <v>7</v>
      </c>
      <c r="T1272">
        <v>6</v>
      </c>
      <c r="U1272" s="2">
        <v>1979</v>
      </c>
      <c r="V1272" s="2">
        <v>1979</v>
      </c>
      <c r="W1272" s="1">
        <f t="shared" si="77"/>
        <v>43</v>
      </c>
      <c r="X1272" s="1">
        <f t="shared" si="78"/>
        <v>43</v>
      </c>
      <c r="Y1272" t="s">
        <v>135</v>
      </c>
      <c r="Z1272" t="s">
        <v>223</v>
      </c>
      <c r="AA1272" t="s">
        <v>161</v>
      </c>
      <c r="AB1272" t="s">
        <v>161</v>
      </c>
      <c r="AC1272" t="s">
        <v>117</v>
      </c>
      <c r="AE1272">
        <v>0</v>
      </c>
      <c r="AF1272" t="s">
        <v>97</v>
      </c>
      <c r="AG1272" t="s">
        <v>98</v>
      </c>
      <c r="AH1272" t="s">
        <v>99</v>
      </c>
      <c r="AI1272" s="1">
        <f>VLOOKUP('Housing Data Set'!AH1272, 'Look-Up Tab'!$B$3:$C$8,2,FALSE)</f>
        <v>3</v>
      </c>
      <c r="AJ1272" t="s">
        <v>97</v>
      </c>
      <c r="AK1272" t="s">
        <v>98</v>
      </c>
      <c r="AL1272" t="s">
        <v>97</v>
      </c>
      <c r="AM1272" t="s">
        <v>101</v>
      </c>
      <c r="AN1272">
        <v>1258</v>
      </c>
      <c r="AO1272" t="s">
        <v>102</v>
      </c>
      <c r="AP1272">
        <v>0</v>
      </c>
      <c r="AQ1272">
        <v>74</v>
      </c>
      <c r="AR1272">
        <v>1332</v>
      </c>
      <c r="AS1272" t="s">
        <v>103</v>
      </c>
      <c r="AT1272" t="s">
        <v>98</v>
      </c>
      <c r="AU1272" t="s">
        <v>105</v>
      </c>
      <c r="AV1272" t="s">
        <v>106</v>
      </c>
      <c r="AW1272">
        <v>1332</v>
      </c>
      <c r="AX1272">
        <v>192</v>
      </c>
      <c r="AY1272">
        <v>0</v>
      </c>
      <c r="AZ1272">
        <v>1524</v>
      </c>
      <c r="BA1272">
        <v>2</v>
      </c>
      <c r="BB1272">
        <v>0</v>
      </c>
      <c r="BC1272">
        <v>0</v>
      </c>
      <c r="BD1272">
        <v>1</v>
      </c>
      <c r="BE1272">
        <v>0</v>
      </c>
      <c r="BF1272">
        <v>1</v>
      </c>
      <c r="BG1272" t="s">
        <v>97</v>
      </c>
      <c r="BH1272" s="1">
        <v>4</v>
      </c>
      <c r="BI1272" t="s">
        <v>107</v>
      </c>
      <c r="BJ1272" s="2">
        <v>1</v>
      </c>
      <c r="BK1272" s="1">
        <f t="shared" si="79"/>
        <v>1</v>
      </c>
      <c r="BL1272" t="s">
        <v>98</v>
      </c>
      <c r="BM1272" t="s">
        <v>108</v>
      </c>
      <c r="BN1272">
        <v>1979</v>
      </c>
      <c r="BO1272" t="s">
        <v>157</v>
      </c>
      <c r="BP1272">
        <v>2</v>
      </c>
      <c r="BQ1272">
        <v>586</v>
      </c>
      <c r="BR1272" t="s">
        <v>98</v>
      </c>
      <c r="BS1272" t="s">
        <v>98</v>
      </c>
      <c r="BT1272" t="s">
        <v>105</v>
      </c>
      <c r="BU1272">
        <v>268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 t="s">
        <v>83</v>
      </c>
      <c r="CB1272" t="s">
        <v>83</v>
      </c>
      <c r="CC1272" t="s">
        <v>83</v>
      </c>
      <c r="CD1272">
        <v>0</v>
      </c>
      <c r="CE1272">
        <v>4</v>
      </c>
      <c r="CF1272">
        <v>2010</v>
      </c>
      <c r="CG1272" t="s">
        <v>110</v>
      </c>
      <c r="CH1272" t="s">
        <v>111</v>
      </c>
      <c r="CI1272" s="3">
        <v>260000</v>
      </c>
    </row>
    <row r="1273" spans="1:87" x14ac:dyDescent="0.3">
      <c r="A1273" s="1">
        <v>1272</v>
      </c>
      <c r="B1273">
        <v>20</v>
      </c>
      <c r="C1273" t="s">
        <v>81</v>
      </c>
      <c r="D1273" t="s">
        <v>83</v>
      </c>
      <c r="E1273" s="1">
        <v>9156</v>
      </c>
      <c r="F1273" s="2" t="s">
        <v>82</v>
      </c>
      <c r="G1273" s="1">
        <f t="shared" si="76"/>
        <v>1</v>
      </c>
      <c r="H1273" t="s">
        <v>83</v>
      </c>
      <c r="I1273" t="s">
        <v>120</v>
      </c>
      <c r="J1273" t="s">
        <v>85</v>
      </c>
      <c r="K1273" t="s">
        <v>86</v>
      </c>
      <c r="L1273" t="s">
        <v>87</v>
      </c>
      <c r="M1273" t="s">
        <v>88</v>
      </c>
      <c r="N1273" t="s">
        <v>138</v>
      </c>
      <c r="O1273" t="s">
        <v>139</v>
      </c>
      <c r="P1273" t="s">
        <v>90</v>
      </c>
      <c r="Q1273" t="s">
        <v>91</v>
      </c>
      <c r="R1273" t="s">
        <v>115</v>
      </c>
      <c r="S1273">
        <v>6</v>
      </c>
      <c r="T1273">
        <v>7</v>
      </c>
      <c r="U1273" s="2">
        <v>1968</v>
      </c>
      <c r="V1273" s="2">
        <v>1968</v>
      </c>
      <c r="W1273" s="1">
        <f t="shared" si="77"/>
        <v>54</v>
      </c>
      <c r="X1273" s="1">
        <f t="shared" si="78"/>
        <v>54</v>
      </c>
      <c r="Y1273" t="s">
        <v>152</v>
      </c>
      <c r="Z1273" t="s">
        <v>94</v>
      </c>
      <c r="AA1273" t="s">
        <v>96</v>
      </c>
      <c r="AB1273" t="s">
        <v>96</v>
      </c>
      <c r="AC1273" t="s">
        <v>117</v>
      </c>
      <c r="AE1273">
        <v>0</v>
      </c>
      <c r="AF1273" t="s">
        <v>98</v>
      </c>
      <c r="AG1273" t="s">
        <v>98</v>
      </c>
      <c r="AH1273" t="s">
        <v>118</v>
      </c>
      <c r="AI1273" s="1">
        <f>VLOOKUP('Housing Data Set'!AH1273, 'Look-Up Tab'!$B$3:$C$8,2,FALSE)</f>
        <v>2</v>
      </c>
      <c r="AJ1273" t="s">
        <v>98</v>
      </c>
      <c r="AK1273" t="s">
        <v>98</v>
      </c>
      <c r="AL1273" t="s">
        <v>100</v>
      </c>
      <c r="AM1273" t="s">
        <v>102</v>
      </c>
      <c r="AN1273">
        <v>0</v>
      </c>
      <c r="AO1273" t="s">
        <v>102</v>
      </c>
      <c r="AP1273">
        <v>0</v>
      </c>
      <c r="AQ1273">
        <v>1489</v>
      </c>
      <c r="AR1273">
        <v>1489</v>
      </c>
      <c r="AS1273" t="s">
        <v>103</v>
      </c>
      <c r="AT1273" t="s">
        <v>97</v>
      </c>
      <c r="AU1273" t="s">
        <v>105</v>
      </c>
      <c r="AV1273" t="s">
        <v>106</v>
      </c>
      <c r="AW1273">
        <v>1489</v>
      </c>
      <c r="AX1273">
        <v>0</v>
      </c>
      <c r="AY1273">
        <v>0</v>
      </c>
      <c r="AZ1273">
        <v>1489</v>
      </c>
      <c r="BA1273">
        <v>0</v>
      </c>
      <c r="BB1273">
        <v>0</v>
      </c>
      <c r="BC1273">
        <v>2</v>
      </c>
      <c r="BD1273">
        <v>0</v>
      </c>
      <c r="BE1273">
        <v>3</v>
      </c>
      <c r="BF1273">
        <v>1</v>
      </c>
      <c r="BG1273" t="s">
        <v>97</v>
      </c>
      <c r="BH1273" s="1">
        <v>7</v>
      </c>
      <c r="BI1273" t="s">
        <v>107</v>
      </c>
      <c r="BJ1273" s="2">
        <v>1</v>
      </c>
      <c r="BK1273" s="1">
        <f t="shared" si="79"/>
        <v>1</v>
      </c>
      <c r="BL1273" t="s">
        <v>97</v>
      </c>
      <c r="BM1273" t="s">
        <v>108</v>
      </c>
      <c r="BN1273">
        <v>1968</v>
      </c>
      <c r="BO1273" t="s">
        <v>109</v>
      </c>
      <c r="BP1273">
        <v>2</v>
      </c>
      <c r="BQ1273">
        <v>462</v>
      </c>
      <c r="BR1273" t="s">
        <v>98</v>
      </c>
      <c r="BS1273" t="s">
        <v>98</v>
      </c>
      <c r="BT1273" t="s">
        <v>105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 t="s">
        <v>83</v>
      </c>
      <c r="CB1273" t="s">
        <v>83</v>
      </c>
      <c r="CC1273" t="s">
        <v>83</v>
      </c>
      <c r="CD1273">
        <v>0</v>
      </c>
      <c r="CE1273">
        <v>8</v>
      </c>
      <c r="CF1273">
        <v>2009</v>
      </c>
      <c r="CG1273" t="s">
        <v>110</v>
      </c>
      <c r="CH1273" t="s">
        <v>111</v>
      </c>
      <c r="CI1273" s="3">
        <v>185750</v>
      </c>
    </row>
    <row r="1274" spans="1:87" x14ac:dyDescent="0.3">
      <c r="A1274" s="1">
        <v>1273</v>
      </c>
      <c r="B1274">
        <v>20</v>
      </c>
      <c r="C1274" t="s">
        <v>81</v>
      </c>
      <c r="D1274" t="s">
        <v>83</v>
      </c>
      <c r="E1274" s="1">
        <v>13526</v>
      </c>
      <c r="F1274" s="2" t="s">
        <v>82</v>
      </c>
      <c r="G1274" s="1">
        <f t="shared" si="76"/>
        <v>1</v>
      </c>
      <c r="H1274" t="s">
        <v>83</v>
      </c>
      <c r="I1274" t="s">
        <v>120</v>
      </c>
      <c r="J1274" t="s">
        <v>85</v>
      </c>
      <c r="K1274" t="s">
        <v>86</v>
      </c>
      <c r="L1274" t="s">
        <v>166</v>
      </c>
      <c r="M1274" t="s">
        <v>88</v>
      </c>
      <c r="N1274" t="s">
        <v>151</v>
      </c>
      <c r="O1274" t="s">
        <v>90</v>
      </c>
      <c r="P1274" t="s">
        <v>90</v>
      </c>
      <c r="Q1274" t="s">
        <v>91</v>
      </c>
      <c r="R1274" t="s">
        <v>115</v>
      </c>
      <c r="S1274">
        <v>5</v>
      </c>
      <c r="T1274">
        <v>6</v>
      </c>
      <c r="U1274" s="2">
        <v>1965</v>
      </c>
      <c r="V1274" s="2">
        <v>1965</v>
      </c>
      <c r="W1274" s="1">
        <f t="shared" si="77"/>
        <v>57</v>
      </c>
      <c r="X1274" s="1">
        <f t="shared" si="78"/>
        <v>57</v>
      </c>
      <c r="Y1274" t="s">
        <v>152</v>
      </c>
      <c r="Z1274" t="s">
        <v>94</v>
      </c>
      <c r="AA1274" t="s">
        <v>140</v>
      </c>
      <c r="AB1274" t="s">
        <v>161</v>
      </c>
      <c r="AC1274" t="s">
        <v>96</v>
      </c>
      <c r="AE1274">
        <v>114</v>
      </c>
      <c r="AF1274" t="s">
        <v>98</v>
      </c>
      <c r="AG1274" t="s">
        <v>98</v>
      </c>
      <c r="AH1274" t="s">
        <v>118</v>
      </c>
      <c r="AI1274" s="1">
        <f>VLOOKUP('Housing Data Set'!AH1274, 'Look-Up Tab'!$B$3:$C$8,2,FALSE)</f>
        <v>2</v>
      </c>
      <c r="AJ1274" t="s">
        <v>98</v>
      </c>
      <c r="AK1274" t="s">
        <v>98</v>
      </c>
      <c r="AL1274" t="s">
        <v>100</v>
      </c>
      <c r="AM1274" t="s">
        <v>141</v>
      </c>
      <c r="AN1274">
        <v>560</v>
      </c>
      <c r="AO1274" t="s">
        <v>172</v>
      </c>
      <c r="AP1274">
        <v>375</v>
      </c>
      <c r="AQ1274">
        <v>0</v>
      </c>
      <c r="AR1274">
        <v>935</v>
      </c>
      <c r="AS1274" t="s">
        <v>103</v>
      </c>
      <c r="AT1274" t="s">
        <v>98</v>
      </c>
      <c r="AU1274" t="s">
        <v>105</v>
      </c>
      <c r="AV1274" t="s">
        <v>106</v>
      </c>
      <c r="AW1274">
        <v>935</v>
      </c>
      <c r="AX1274">
        <v>0</v>
      </c>
      <c r="AY1274">
        <v>0</v>
      </c>
      <c r="AZ1274">
        <v>935</v>
      </c>
      <c r="BA1274">
        <v>1</v>
      </c>
      <c r="BB1274">
        <v>0</v>
      </c>
      <c r="BC1274">
        <v>1</v>
      </c>
      <c r="BD1274">
        <v>0</v>
      </c>
      <c r="BE1274">
        <v>3</v>
      </c>
      <c r="BF1274">
        <v>1</v>
      </c>
      <c r="BG1274" t="s">
        <v>98</v>
      </c>
      <c r="BH1274" s="1">
        <v>5</v>
      </c>
      <c r="BI1274" t="s">
        <v>107</v>
      </c>
      <c r="BJ1274" s="2">
        <v>0</v>
      </c>
      <c r="BK1274" s="1">
        <f t="shared" si="79"/>
        <v>0</v>
      </c>
      <c r="BL1274" t="s">
        <v>83</v>
      </c>
      <c r="BM1274" t="s">
        <v>108</v>
      </c>
      <c r="BN1274">
        <v>1965</v>
      </c>
      <c r="BO1274" t="s">
        <v>102</v>
      </c>
      <c r="BP1274">
        <v>1</v>
      </c>
      <c r="BQ1274">
        <v>288</v>
      </c>
      <c r="BR1274" t="s">
        <v>98</v>
      </c>
      <c r="BS1274" t="s">
        <v>98</v>
      </c>
      <c r="BT1274" t="s">
        <v>105</v>
      </c>
      <c r="BU1274">
        <v>180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 t="s">
        <v>83</v>
      </c>
      <c r="CB1274" t="s">
        <v>134</v>
      </c>
      <c r="CC1274" t="s">
        <v>83</v>
      </c>
      <c r="CD1274">
        <v>0</v>
      </c>
      <c r="CE1274">
        <v>11</v>
      </c>
      <c r="CF1274">
        <v>2006</v>
      </c>
      <c r="CG1274" t="s">
        <v>110</v>
      </c>
      <c r="CH1274" t="s">
        <v>111</v>
      </c>
      <c r="CI1274" s="3">
        <v>137000</v>
      </c>
    </row>
    <row r="1275" spans="1:87" x14ac:dyDescent="0.3">
      <c r="A1275" s="1">
        <v>1274</v>
      </c>
      <c r="B1275">
        <v>80</v>
      </c>
      <c r="C1275" t="s">
        <v>81</v>
      </c>
      <c r="D1275">
        <v>124</v>
      </c>
      <c r="E1275" s="1">
        <v>11512</v>
      </c>
      <c r="F1275" s="2" t="s">
        <v>82</v>
      </c>
      <c r="G1275" s="1">
        <f t="shared" si="76"/>
        <v>1</v>
      </c>
      <c r="H1275" t="s">
        <v>83</v>
      </c>
      <c r="I1275" t="s">
        <v>120</v>
      </c>
      <c r="J1275" t="s">
        <v>85</v>
      </c>
      <c r="K1275" t="s">
        <v>86</v>
      </c>
      <c r="L1275" t="s">
        <v>122</v>
      </c>
      <c r="M1275" t="s">
        <v>88</v>
      </c>
      <c r="N1275" t="s">
        <v>185</v>
      </c>
      <c r="O1275" t="s">
        <v>90</v>
      </c>
      <c r="P1275" t="s">
        <v>90</v>
      </c>
      <c r="Q1275" t="s">
        <v>91</v>
      </c>
      <c r="R1275" t="s">
        <v>197</v>
      </c>
      <c r="S1275">
        <v>6</v>
      </c>
      <c r="T1275">
        <v>7</v>
      </c>
      <c r="U1275" s="2">
        <v>1959</v>
      </c>
      <c r="V1275" s="2">
        <v>2006</v>
      </c>
      <c r="W1275" s="1">
        <f t="shared" si="77"/>
        <v>63</v>
      </c>
      <c r="X1275" s="1">
        <f t="shared" si="78"/>
        <v>16</v>
      </c>
      <c r="Y1275" t="s">
        <v>93</v>
      </c>
      <c r="Z1275" t="s">
        <v>94</v>
      </c>
      <c r="AA1275" t="s">
        <v>161</v>
      </c>
      <c r="AB1275" t="s">
        <v>161</v>
      </c>
      <c r="AC1275" t="s">
        <v>96</v>
      </c>
      <c r="AE1275">
        <v>84</v>
      </c>
      <c r="AF1275" t="s">
        <v>98</v>
      </c>
      <c r="AG1275" t="s">
        <v>98</v>
      </c>
      <c r="AH1275" t="s">
        <v>118</v>
      </c>
      <c r="AI1275" s="1">
        <f>VLOOKUP('Housing Data Set'!AH1275, 'Look-Up Tab'!$B$3:$C$8,2,FALSE)</f>
        <v>2</v>
      </c>
      <c r="AJ1275" t="s">
        <v>98</v>
      </c>
      <c r="AK1275" t="s">
        <v>98</v>
      </c>
      <c r="AL1275" t="s">
        <v>130</v>
      </c>
      <c r="AM1275" t="s">
        <v>119</v>
      </c>
      <c r="AN1275">
        <v>719</v>
      </c>
      <c r="AO1275" t="s">
        <v>102</v>
      </c>
      <c r="AP1275">
        <v>0</v>
      </c>
      <c r="AQ1275">
        <v>300</v>
      </c>
      <c r="AR1275">
        <v>1019</v>
      </c>
      <c r="AS1275" t="s">
        <v>103</v>
      </c>
      <c r="AT1275" t="s">
        <v>97</v>
      </c>
      <c r="AU1275" t="s">
        <v>105</v>
      </c>
      <c r="AV1275" t="s">
        <v>106</v>
      </c>
      <c r="AW1275">
        <v>1357</v>
      </c>
      <c r="AX1275">
        <v>0</v>
      </c>
      <c r="AY1275">
        <v>0</v>
      </c>
      <c r="AZ1275">
        <v>1357</v>
      </c>
      <c r="BA1275">
        <v>1</v>
      </c>
      <c r="BB1275">
        <v>0</v>
      </c>
      <c r="BC1275">
        <v>1</v>
      </c>
      <c r="BD1275">
        <v>0</v>
      </c>
      <c r="BE1275">
        <v>2</v>
      </c>
      <c r="BF1275">
        <v>1</v>
      </c>
      <c r="BG1275" t="s">
        <v>104</v>
      </c>
      <c r="BH1275" s="1">
        <v>5</v>
      </c>
      <c r="BI1275" t="s">
        <v>107</v>
      </c>
      <c r="BJ1275" s="2">
        <v>1</v>
      </c>
      <c r="BK1275" s="1">
        <f t="shared" si="79"/>
        <v>1</v>
      </c>
      <c r="BL1275" t="s">
        <v>97</v>
      </c>
      <c r="BM1275" t="s">
        <v>209</v>
      </c>
      <c r="BN1275">
        <v>1959</v>
      </c>
      <c r="BO1275" t="s">
        <v>109</v>
      </c>
      <c r="BP1275">
        <v>1</v>
      </c>
      <c r="BQ1275">
        <v>312</v>
      </c>
      <c r="BR1275" t="s">
        <v>98</v>
      </c>
      <c r="BS1275" t="s">
        <v>98</v>
      </c>
      <c r="BT1275" t="s">
        <v>105</v>
      </c>
      <c r="BU1275">
        <v>0</v>
      </c>
      <c r="BV1275">
        <v>0</v>
      </c>
      <c r="BW1275">
        <v>0</v>
      </c>
      <c r="BX1275">
        <v>0</v>
      </c>
      <c r="BY1275">
        <v>163</v>
      </c>
      <c r="BZ1275">
        <v>0</v>
      </c>
      <c r="CA1275" t="s">
        <v>83</v>
      </c>
      <c r="CB1275" t="s">
        <v>165</v>
      </c>
      <c r="CC1275" t="s">
        <v>83</v>
      </c>
      <c r="CD1275">
        <v>0</v>
      </c>
      <c r="CE1275">
        <v>5</v>
      </c>
      <c r="CF1275">
        <v>2008</v>
      </c>
      <c r="CG1275" t="s">
        <v>110</v>
      </c>
      <c r="CH1275" t="s">
        <v>111</v>
      </c>
      <c r="CI1275" s="3">
        <v>177000</v>
      </c>
    </row>
    <row r="1276" spans="1:87" x14ac:dyDescent="0.3">
      <c r="A1276" s="1">
        <v>1275</v>
      </c>
      <c r="B1276">
        <v>50</v>
      </c>
      <c r="C1276" t="s">
        <v>81</v>
      </c>
      <c r="D1276">
        <v>53</v>
      </c>
      <c r="E1276" s="1">
        <v>5362</v>
      </c>
      <c r="F1276" s="2" t="s">
        <v>82</v>
      </c>
      <c r="G1276" s="1">
        <f t="shared" si="76"/>
        <v>1</v>
      </c>
      <c r="H1276" t="s">
        <v>83</v>
      </c>
      <c r="I1276" t="s">
        <v>84</v>
      </c>
      <c r="J1276" t="s">
        <v>85</v>
      </c>
      <c r="K1276" t="s">
        <v>86</v>
      </c>
      <c r="L1276" t="s">
        <v>122</v>
      </c>
      <c r="M1276" t="s">
        <v>88</v>
      </c>
      <c r="N1276" t="s">
        <v>123</v>
      </c>
      <c r="O1276" t="s">
        <v>90</v>
      </c>
      <c r="P1276" t="s">
        <v>90</v>
      </c>
      <c r="Q1276" t="s">
        <v>91</v>
      </c>
      <c r="R1276" t="s">
        <v>132</v>
      </c>
      <c r="S1276">
        <v>5</v>
      </c>
      <c r="T1276">
        <v>6</v>
      </c>
      <c r="U1276" s="2">
        <v>1910</v>
      </c>
      <c r="V1276" s="2">
        <v>2003</v>
      </c>
      <c r="W1276" s="1">
        <f t="shared" si="77"/>
        <v>112</v>
      </c>
      <c r="X1276" s="1">
        <f t="shared" si="78"/>
        <v>19</v>
      </c>
      <c r="Y1276" t="s">
        <v>93</v>
      </c>
      <c r="Z1276" t="s">
        <v>94</v>
      </c>
      <c r="AA1276" t="s">
        <v>124</v>
      </c>
      <c r="AB1276" t="s">
        <v>125</v>
      </c>
      <c r="AC1276" t="s">
        <v>117</v>
      </c>
      <c r="AE1276">
        <v>0</v>
      </c>
      <c r="AF1276" t="s">
        <v>98</v>
      </c>
      <c r="AG1276" t="s">
        <v>98</v>
      </c>
      <c r="AH1276" t="s">
        <v>99</v>
      </c>
      <c r="AI1276" s="1">
        <f>VLOOKUP('Housing Data Set'!AH1276, 'Look-Up Tab'!$B$3:$C$8,2,FALSE)</f>
        <v>3</v>
      </c>
      <c r="AJ1276" t="s">
        <v>98</v>
      </c>
      <c r="AK1276" t="s">
        <v>98</v>
      </c>
      <c r="AL1276" t="s">
        <v>100</v>
      </c>
      <c r="AM1276" t="s">
        <v>102</v>
      </c>
      <c r="AN1276">
        <v>0</v>
      </c>
      <c r="AO1276" t="s">
        <v>102</v>
      </c>
      <c r="AP1276">
        <v>0</v>
      </c>
      <c r="AQ1276">
        <v>661</v>
      </c>
      <c r="AR1276">
        <v>661</v>
      </c>
      <c r="AS1276" t="s">
        <v>103</v>
      </c>
      <c r="AT1276" t="s">
        <v>104</v>
      </c>
      <c r="AU1276" t="s">
        <v>105</v>
      </c>
      <c r="AV1276" t="s">
        <v>106</v>
      </c>
      <c r="AW1276">
        <v>661</v>
      </c>
      <c r="AX1276">
        <v>589</v>
      </c>
      <c r="AY1276">
        <v>0</v>
      </c>
      <c r="AZ1276">
        <v>1250</v>
      </c>
      <c r="BA1276">
        <v>0</v>
      </c>
      <c r="BB1276">
        <v>0</v>
      </c>
      <c r="BC1276">
        <v>2</v>
      </c>
      <c r="BD1276">
        <v>0</v>
      </c>
      <c r="BE1276">
        <v>3</v>
      </c>
      <c r="BF1276">
        <v>1</v>
      </c>
      <c r="BG1276" t="s">
        <v>98</v>
      </c>
      <c r="BH1276" s="1">
        <v>8</v>
      </c>
      <c r="BI1276" t="s">
        <v>107</v>
      </c>
      <c r="BJ1276" s="2">
        <v>1</v>
      </c>
      <c r="BK1276" s="1">
        <f t="shared" si="79"/>
        <v>1</v>
      </c>
      <c r="BL1276" t="s">
        <v>97</v>
      </c>
      <c r="BM1276" t="s">
        <v>127</v>
      </c>
      <c r="BN1276">
        <v>1985</v>
      </c>
      <c r="BO1276" t="s">
        <v>102</v>
      </c>
      <c r="BP1276">
        <v>2</v>
      </c>
      <c r="BQ1276">
        <v>552</v>
      </c>
      <c r="BR1276" t="s">
        <v>98</v>
      </c>
      <c r="BS1276" t="s">
        <v>98</v>
      </c>
      <c r="BT1276" t="s">
        <v>105</v>
      </c>
      <c r="BU1276">
        <v>242</v>
      </c>
      <c r="BV1276">
        <v>0</v>
      </c>
      <c r="BW1276">
        <v>81</v>
      </c>
      <c r="BX1276">
        <v>0</v>
      </c>
      <c r="BY1276">
        <v>0</v>
      </c>
      <c r="BZ1276">
        <v>0</v>
      </c>
      <c r="CA1276" t="s">
        <v>83</v>
      </c>
      <c r="CB1276" t="s">
        <v>83</v>
      </c>
      <c r="CC1276" t="s">
        <v>83</v>
      </c>
      <c r="CD1276">
        <v>0</v>
      </c>
      <c r="CE1276">
        <v>11</v>
      </c>
      <c r="CF1276">
        <v>2007</v>
      </c>
      <c r="CG1276" t="s">
        <v>110</v>
      </c>
      <c r="CH1276" t="s">
        <v>111</v>
      </c>
      <c r="CI1276" s="3">
        <v>139000</v>
      </c>
    </row>
    <row r="1277" spans="1:87" x14ac:dyDescent="0.3">
      <c r="A1277" s="1">
        <v>1276</v>
      </c>
      <c r="B1277">
        <v>90</v>
      </c>
      <c r="C1277" t="s">
        <v>81</v>
      </c>
      <c r="D1277">
        <v>95</v>
      </c>
      <c r="E1277" s="1">
        <v>11345</v>
      </c>
      <c r="F1277" s="2" t="s">
        <v>82</v>
      </c>
      <c r="G1277" s="1">
        <f t="shared" si="76"/>
        <v>1</v>
      </c>
      <c r="H1277" t="s">
        <v>83</v>
      </c>
      <c r="I1277" t="s">
        <v>84</v>
      </c>
      <c r="J1277" t="s">
        <v>85</v>
      </c>
      <c r="K1277" t="s">
        <v>86</v>
      </c>
      <c r="L1277" t="s">
        <v>122</v>
      </c>
      <c r="M1277" t="s">
        <v>88</v>
      </c>
      <c r="N1277" t="s">
        <v>162</v>
      </c>
      <c r="O1277" t="s">
        <v>114</v>
      </c>
      <c r="P1277" t="s">
        <v>90</v>
      </c>
      <c r="Q1277" t="s">
        <v>167</v>
      </c>
      <c r="R1277" t="s">
        <v>92</v>
      </c>
      <c r="S1277">
        <v>5</v>
      </c>
      <c r="T1277">
        <v>5</v>
      </c>
      <c r="U1277" s="2">
        <v>1948</v>
      </c>
      <c r="V1277" s="2">
        <v>1950</v>
      </c>
      <c r="W1277" s="1">
        <f t="shared" si="77"/>
        <v>74</v>
      </c>
      <c r="X1277" s="1">
        <f t="shared" si="78"/>
        <v>72</v>
      </c>
      <c r="Y1277" t="s">
        <v>93</v>
      </c>
      <c r="Z1277" t="s">
        <v>252</v>
      </c>
      <c r="AA1277" t="s">
        <v>186</v>
      </c>
      <c r="AB1277" t="s">
        <v>186</v>
      </c>
      <c r="AC1277" t="s">
        <v>137</v>
      </c>
      <c r="AE1277">
        <v>567</v>
      </c>
      <c r="AF1277" t="s">
        <v>98</v>
      </c>
      <c r="AG1277" t="s">
        <v>98</v>
      </c>
      <c r="AH1277" t="s">
        <v>118</v>
      </c>
      <c r="AI1277" s="1">
        <f>VLOOKUP('Housing Data Set'!AH1277, 'Look-Up Tab'!$B$3:$C$8,2,FALSE)</f>
        <v>2</v>
      </c>
      <c r="AJ1277" t="s">
        <v>98</v>
      </c>
      <c r="AK1277" t="s">
        <v>98</v>
      </c>
      <c r="AL1277" t="s">
        <v>100</v>
      </c>
      <c r="AM1277" t="s">
        <v>153</v>
      </c>
      <c r="AN1277">
        <v>220</v>
      </c>
      <c r="AO1277" t="s">
        <v>102</v>
      </c>
      <c r="AP1277">
        <v>0</v>
      </c>
      <c r="AQ1277">
        <v>708</v>
      </c>
      <c r="AR1277">
        <v>928</v>
      </c>
      <c r="AS1277" t="s">
        <v>103</v>
      </c>
      <c r="AT1277" t="s">
        <v>97</v>
      </c>
      <c r="AU1277" t="s">
        <v>105</v>
      </c>
      <c r="AV1277" t="s">
        <v>164</v>
      </c>
      <c r="AW1277">
        <v>928</v>
      </c>
      <c r="AX1277">
        <v>992</v>
      </c>
      <c r="AY1277">
        <v>0</v>
      </c>
      <c r="AZ1277">
        <v>1920</v>
      </c>
      <c r="BA1277">
        <v>0</v>
      </c>
      <c r="BB1277">
        <v>0</v>
      </c>
      <c r="BC1277">
        <v>2</v>
      </c>
      <c r="BD1277">
        <v>0</v>
      </c>
      <c r="BE1277">
        <v>4</v>
      </c>
      <c r="BF1277">
        <v>2</v>
      </c>
      <c r="BG1277" t="s">
        <v>98</v>
      </c>
      <c r="BH1277" s="1">
        <v>10</v>
      </c>
      <c r="BI1277" t="s">
        <v>107</v>
      </c>
      <c r="BJ1277" s="2">
        <v>0</v>
      </c>
      <c r="BK1277" s="1">
        <f t="shared" si="79"/>
        <v>0</v>
      </c>
      <c r="BL1277" t="s">
        <v>83</v>
      </c>
      <c r="BM1277" t="s">
        <v>127</v>
      </c>
      <c r="BN1277">
        <v>1948</v>
      </c>
      <c r="BO1277" t="s">
        <v>102</v>
      </c>
      <c r="BP1277">
        <v>2</v>
      </c>
      <c r="BQ1277">
        <v>400</v>
      </c>
      <c r="BR1277" t="s">
        <v>98</v>
      </c>
      <c r="BS1277" t="s">
        <v>147</v>
      </c>
      <c r="BT1277" t="s">
        <v>105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 t="s">
        <v>83</v>
      </c>
      <c r="CB1277" t="s">
        <v>83</v>
      </c>
      <c r="CC1277" t="s">
        <v>83</v>
      </c>
      <c r="CD1277">
        <v>0</v>
      </c>
      <c r="CE1277">
        <v>7</v>
      </c>
      <c r="CF1277">
        <v>2007</v>
      </c>
      <c r="CG1277" t="s">
        <v>110</v>
      </c>
      <c r="CH1277" t="s">
        <v>111</v>
      </c>
      <c r="CI1277" s="3">
        <v>137000</v>
      </c>
    </row>
    <row r="1278" spans="1:87" x14ac:dyDescent="0.3">
      <c r="A1278" s="1">
        <v>1277</v>
      </c>
      <c r="B1278">
        <v>60</v>
      </c>
      <c r="C1278" t="s">
        <v>81</v>
      </c>
      <c r="D1278" t="s">
        <v>83</v>
      </c>
      <c r="E1278" s="1">
        <v>12936</v>
      </c>
      <c r="F1278" s="2" t="s">
        <v>82</v>
      </c>
      <c r="G1278" s="1">
        <f t="shared" si="76"/>
        <v>1</v>
      </c>
      <c r="H1278" t="s">
        <v>83</v>
      </c>
      <c r="I1278" t="s">
        <v>120</v>
      </c>
      <c r="J1278" t="s">
        <v>85</v>
      </c>
      <c r="K1278" t="s">
        <v>86</v>
      </c>
      <c r="L1278" t="s">
        <v>166</v>
      </c>
      <c r="M1278" t="s">
        <v>88</v>
      </c>
      <c r="N1278" t="s">
        <v>138</v>
      </c>
      <c r="O1278" t="s">
        <v>90</v>
      </c>
      <c r="P1278" t="s">
        <v>90</v>
      </c>
      <c r="Q1278" t="s">
        <v>91</v>
      </c>
      <c r="R1278" t="s">
        <v>92</v>
      </c>
      <c r="S1278">
        <v>6</v>
      </c>
      <c r="T1278">
        <v>6</v>
      </c>
      <c r="U1278" s="2">
        <v>1972</v>
      </c>
      <c r="V1278" s="2">
        <v>1972</v>
      </c>
      <c r="W1278" s="1">
        <f t="shared" si="77"/>
        <v>50</v>
      </c>
      <c r="X1278" s="1">
        <f t="shared" si="78"/>
        <v>50</v>
      </c>
      <c r="Y1278" t="s">
        <v>93</v>
      </c>
      <c r="Z1278" t="s">
        <v>94</v>
      </c>
      <c r="AA1278" t="s">
        <v>140</v>
      </c>
      <c r="AB1278" t="s">
        <v>161</v>
      </c>
      <c r="AC1278" t="s">
        <v>117</v>
      </c>
      <c r="AE1278">
        <v>0</v>
      </c>
      <c r="AF1278" t="s">
        <v>98</v>
      </c>
      <c r="AG1278" t="s">
        <v>98</v>
      </c>
      <c r="AH1278" t="s">
        <v>118</v>
      </c>
      <c r="AI1278" s="1">
        <f>VLOOKUP('Housing Data Set'!AH1278, 'Look-Up Tab'!$B$3:$C$8,2,FALSE)</f>
        <v>2</v>
      </c>
      <c r="AJ1278" t="s">
        <v>98</v>
      </c>
      <c r="AK1278" t="s">
        <v>97</v>
      </c>
      <c r="AL1278" t="s">
        <v>100</v>
      </c>
      <c r="AM1278" t="s">
        <v>141</v>
      </c>
      <c r="AN1278">
        <v>593</v>
      </c>
      <c r="AO1278" t="s">
        <v>102</v>
      </c>
      <c r="AP1278">
        <v>0</v>
      </c>
      <c r="AQ1278">
        <v>130</v>
      </c>
      <c r="AR1278">
        <v>723</v>
      </c>
      <c r="AS1278" t="s">
        <v>103</v>
      </c>
      <c r="AT1278" t="s">
        <v>98</v>
      </c>
      <c r="AU1278" t="s">
        <v>105</v>
      </c>
      <c r="AV1278" t="s">
        <v>106</v>
      </c>
      <c r="AW1278">
        <v>735</v>
      </c>
      <c r="AX1278">
        <v>660</v>
      </c>
      <c r="AY1278">
        <v>0</v>
      </c>
      <c r="AZ1278">
        <v>1395</v>
      </c>
      <c r="BA1278">
        <v>0</v>
      </c>
      <c r="BB1278">
        <v>1</v>
      </c>
      <c r="BC1278">
        <v>1</v>
      </c>
      <c r="BD1278">
        <v>1</v>
      </c>
      <c r="BE1278">
        <v>3</v>
      </c>
      <c r="BF1278">
        <v>1</v>
      </c>
      <c r="BG1278" t="s">
        <v>98</v>
      </c>
      <c r="BH1278" s="1">
        <v>6</v>
      </c>
      <c r="BI1278" t="s">
        <v>107</v>
      </c>
      <c r="BJ1278" s="2">
        <v>1</v>
      </c>
      <c r="BK1278" s="1">
        <f t="shared" si="79"/>
        <v>1</v>
      </c>
      <c r="BL1278" t="s">
        <v>98</v>
      </c>
      <c r="BM1278" t="s">
        <v>108</v>
      </c>
      <c r="BN1278">
        <v>1972</v>
      </c>
      <c r="BO1278" t="s">
        <v>102</v>
      </c>
      <c r="BP1278">
        <v>2</v>
      </c>
      <c r="BQ1278">
        <v>497</v>
      </c>
      <c r="BR1278" t="s">
        <v>98</v>
      </c>
      <c r="BS1278" t="s">
        <v>98</v>
      </c>
      <c r="BT1278" t="s">
        <v>105</v>
      </c>
      <c r="BU1278">
        <v>294</v>
      </c>
      <c r="BV1278">
        <v>116</v>
      </c>
      <c r="BW1278">
        <v>0</v>
      </c>
      <c r="BX1278">
        <v>0</v>
      </c>
      <c r="BY1278">
        <v>0</v>
      </c>
      <c r="BZ1278">
        <v>0</v>
      </c>
      <c r="CA1278" t="s">
        <v>83</v>
      </c>
      <c r="CB1278" t="s">
        <v>83</v>
      </c>
      <c r="CC1278" t="s">
        <v>83</v>
      </c>
      <c r="CD1278">
        <v>0</v>
      </c>
      <c r="CE1278">
        <v>12</v>
      </c>
      <c r="CF1278">
        <v>2009</v>
      </c>
      <c r="CG1278" t="s">
        <v>110</v>
      </c>
      <c r="CH1278" t="s">
        <v>111</v>
      </c>
      <c r="CI1278" s="3">
        <v>162000</v>
      </c>
    </row>
    <row r="1279" spans="1:87" x14ac:dyDescent="0.3">
      <c r="A1279" s="1">
        <v>1278</v>
      </c>
      <c r="B1279">
        <v>80</v>
      </c>
      <c r="C1279" t="s">
        <v>81</v>
      </c>
      <c r="D1279" t="s">
        <v>83</v>
      </c>
      <c r="E1279" s="1">
        <v>17871</v>
      </c>
      <c r="F1279" s="2" t="s">
        <v>82</v>
      </c>
      <c r="G1279" s="1">
        <f t="shared" si="76"/>
        <v>1</v>
      </c>
      <c r="H1279" t="s">
        <v>83</v>
      </c>
      <c r="I1279" t="s">
        <v>120</v>
      </c>
      <c r="J1279" t="s">
        <v>85</v>
      </c>
      <c r="K1279" t="s">
        <v>86</v>
      </c>
      <c r="L1279" t="s">
        <v>166</v>
      </c>
      <c r="M1279" t="s">
        <v>88</v>
      </c>
      <c r="N1279" t="s">
        <v>138</v>
      </c>
      <c r="O1279" t="s">
        <v>90</v>
      </c>
      <c r="P1279" t="s">
        <v>90</v>
      </c>
      <c r="Q1279" t="s">
        <v>91</v>
      </c>
      <c r="R1279" t="s">
        <v>197</v>
      </c>
      <c r="S1279">
        <v>6</v>
      </c>
      <c r="T1279">
        <v>5</v>
      </c>
      <c r="U1279" s="2">
        <v>1967</v>
      </c>
      <c r="V1279" s="2">
        <v>1976</v>
      </c>
      <c r="W1279" s="1">
        <f t="shared" si="77"/>
        <v>55</v>
      </c>
      <c r="X1279" s="1">
        <f t="shared" si="78"/>
        <v>46</v>
      </c>
      <c r="Y1279" t="s">
        <v>93</v>
      </c>
      <c r="Z1279" t="s">
        <v>94</v>
      </c>
      <c r="AA1279" t="s">
        <v>140</v>
      </c>
      <c r="AB1279" t="s">
        <v>140</v>
      </c>
      <c r="AC1279" t="s">
        <v>96</v>
      </c>
      <c r="AE1279">
        <v>359</v>
      </c>
      <c r="AF1279" t="s">
        <v>98</v>
      </c>
      <c r="AG1279" t="s">
        <v>98</v>
      </c>
      <c r="AH1279" t="s">
        <v>118</v>
      </c>
      <c r="AI1279" s="1">
        <f>VLOOKUP('Housing Data Set'!AH1279, 'Look-Up Tab'!$B$3:$C$8,2,FALSE)</f>
        <v>2</v>
      </c>
      <c r="AJ1279" t="s">
        <v>97</v>
      </c>
      <c r="AK1279" t="s">
        <v>98</v>
      </c>
      <c r="AL1279" t="s">
        <v>130</v>
      </c>
      <c r="AM1279" t="s">
        <v>119</v>
      </c>
      <c r="AN1279">
        <v>528</v>
      </c>
      <c r="AO1279" t="s">
        <v>102</v>
      </c>
      <c r="AP1279">
        <v>0</v>
      </c>
      <c r="AQ1279">
        <v>1152</v>
      </c>
      <c r="AR1279">
        <v>1680</v>
      </c>
      <c r="AS1279" t="s">
        <v>103</v>
      </c>
      <c r="AT1279" t="s">
        <v>147</v>
      </c>
      <c r="AU1279" t="s">
        <v>105</v>
      </c>
      <c r="AV1279" t="s">
        <v>106</v>
      </c>
      <c r="AW1279">
        <v>1724</v>
      </c>
      <c r="AX1279">
        <v>0</v>
      </c>
      <c r="AY1279">
        <v>0</v>
      </c>
      <c r="AZ1279">
        <v>1724</v>
      </c>
      <c r="BA1279">
        <v>1</v>
      </c>
      <c r="BB1279">
        <v>0</v>
      </c>
      <c r="BC1279">
        <v>1</v>
      </c>
      <c r="BD1279">
        <v>1</v>
      </c>
      <c r="BE1279">
        <v>3</v>
      </c>
      <c r="BF1279">
        <v>1</v>
      </c>
      <c r="BG1279" t="s">
        <v>98</v>
      </c>
      <c r="BH1279" s="1">
        <v>7</v>
      </c>
      <c r="BI1279" t="s">
        <v>107</v>
      </c>
      <c r="BJ1279" s="2">
        <v>1</v>
      </c>
      <c r="BK1279" s="1">
        <f t="shared" si="79"/>
        <v>1</v>
      </c>
      <c r="BL1279" t="s">
        <v>97</v>
      </c>
      <c r="BM1279" t="s">
        <v>108</v>
      </c>
      <c r="BN1279">
        <v>1967</v>
      </c>
      <c r="BO1279" t="s">
        <v>109</v>
      </c>
      <c r="BP1279">
        <v>2</v>
      </c>
      <c r="BQ1279">
        <v>480</v>
      </c>
      <c r="BR1279" t="s">
        <v>98</v>
      </c>
      <c r="BS1279" t="s">
        <v>98</v>
      </c>
      <c r="BT1279" t="s">
        <v>105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 t="s">
        <v>83</v>
      </c>
      <c r="CB1279" t="s">
        <v>83</v>
      </c>
      <c r="CC1279" t="s">
        <v>83</v>
      </c>
      <c r="CD1279">
        <v>0</v>
      </c>
      <c r="CE1279">
        <v>6</v>
      </c>
      <c r="CF1279">
        <v>2009</v>
      </c>
      <c r="CG1279" t="s">
        <v>110</v>
      </c>
      <c r="CH1279" t="s">
        <v>111</v>
      </c>
      <c r="CI1279" s="3">
        <v>197900</v>
      </c>
    </row>
    <row r="1280" spans="1:87" x14ac:dyDescent="0.3">
      <c r="A1280" s="1">
        <v>1279</v>
      </c>
      <c r="B1280">
        <v>60</v>
      </c>
      <c r="C1280" t="s">
        <v>81</v>
      </c>
      <c r="D1280">
        <v>75</v>
      </c>
      <c r="E1280" s="1">
        <v>9473</v>
      </c>
      <c r="F1280" s="2" t="s">
        <v>82</v>
      </c>
      <c r="G1280" s="1">
        <f t="shared" si="76"/>
        <v>1</v>
      </c>
      <c r="H1280" t="s">
        <v>83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89</v>
      </c>
      <c r="O1280" t="s">
        <v>90</v>
      </c>
      <c r="P1280" t="s">
        <v>90</v>
      </c>
      <c r="Q1280" t="s">
        <v>91</v>
      </c>
      <c r="R1280" t="s">
        <v>92</v>
      </c>
      <c r="S1280">
        <v>8</v>
      </c>
      <c r="T1280">
        <v>5</v>
      </c>
      <c r="U1280" s="2">
        <v>2002</v>
      </c>
      <c r="V1280" s="2">
        <v>2002</v>
      </c>
      <c r="W1280" s="1">
        <f t="shared" si="77"/>
        <v>20</v>
      </c>
      <c r="X1280" s="1">
        <f t="shared" si="78"/>
        <v>20</v>
      </c>
      <c r="Y1280" t="s">
        <v>93</v>
      </c>
      <c r="Z1280" t="s">
        <v>94</v>
      </c>
      <c r="AA1280" t="s">
        <v>95</v>
      </c>
      <c r="AB1280" t="s">
        <v>95</v>
      </c>
      <c r="AC1280" t="s">
        <v>83</v>
      </c>
      <c r="AE1280" t="s">
        <v>83</v>
      </c>
      <c r="AF1280" t="s">
        <v>97</v>
      </c>
      <c r="AG1280" t="s">
        <v>98</v>
      </c>
      <c r="AH1280" t="s">
        <v>99</v>
      </c>
      <c r="AI1280" s="1">
        <f>VLOOKUP('Housing Data Set'!AH1280, 'Look-Up Tab'!$B$3:$C$8,2,FALSE)</f>
        <v>3</v>
      </c>
      <c r="AJ1280" t="s">
        <v>97</v>
      </c>
      <c r="AK1280" t="s">
        <v>98</v>
      </c>
      <c r="AL1280" t="s">
        <v>100</v>
      </c>
      <c r="AM1280" t="s">
        <v>101</v>
      </c>
      <c r="AN1280">
        <v>804</v>
      </c>
      <c r="AO1280" t="s">
        <v>102</v>
      </c>
      <c r="AP1280">
        <v>0</v>
      </c>
      <c r="AQ1280">
        <v>324</v>
      </c>
      <c r="AR1280">
        <v>1128</v>
      </c>
      <c r="AS1280" t="s">
        <v>103</v>
      </c>
      <c r="AT1280" t="s">
        <v>104</v>
      </c>
      <c r="AU1280" t="s">
        <v>105</v>
      </c>
      <c r="AV1280" t="s">
        <v>106</v>
      </c>
      <c r="AW1280">
        <v>1128</v>
      </c>
      <c r="AX1280">
        <v>903</v>
      </c>
      <c r="AY1280">
        <v>0</v>
      </c>
      <c r="AZ1280">
        <v>2031</v>
      </c>
      <c r="BA1280">
        <v>1</v>
      </c>
      <c r="BB1280">
        <v>0</v>
      </c>
      <c r="BC1280">
        <v>2</v>
      </c>
      <c r="BD1280">
        <v>1</v>
      </c>
      <c r="BE1280">
        <v>3</v>
      </c>
      <c r="BF1280">
        <v>1</v>
      </c>
      <c r="BG1280" t="s">
        <v>97</v>
      </c>
      <c r="BH1280" s="1">
        <v>7</v>
      </c>
      <c r="BI1280" t="s">
        <v>107</v>
      </c>
      <c r="BJ1280" s="2">
        <v>1</v>
      </c>
      <c r="BK1280" s="1">
        <f t="shared" si="79"/>
        <v>1</v>
      </c>
      <c r="BL1280" t="s">
        <v>97</v>
      </c>
      <c r="BM1280" t="s">
        <v>108</v>
      </c>
      <c r="BN1280">
        <v>2002</v>
      </c>
      <c r="BO1280" t="s">
        <v>109</v>
      </c>
      <c r="BP1280">
        <v>2</v>
      </c>
      <c r="BQ1280">
        <v>577</v>
      </c>
      <c r="BR1280" t="s">
        <v>98</v>
      </c>
      <c r="BS1280" t="s">
        <v>98</v>
      </c>
      <c r="BT1280" t="s">
        <v>105</v>
      </c>
      <c r="BU1280">
        <v>0</v>
      </c>
      <c r="BV1280">
        <v>211</v>
      </c>
      <c r="BW1280">
        <v>0</v>
      </c>
      <c r="BX1280">
        <v>0</v>
      </c>
      <c r="BY1280">
        <v>0</v>
      </c>
      <c r="BZ1280">
        <v>0</v>
      </c>
      <c r="CA1280" t="s">
        <v>83</v>
      </c>
      <c r="CB1280" t="s">
        <v>83</v>
      </c>
      <c r="CC1280" t="s">
        <v>83</v>
      </c>
      <c r="CD1280">
        <v>0</v>
      </c>
      <c r="CE1280">
        <v>3</v>
      </c>
      <c r="CF1280">
        <v>2008</v>
      </c>
      <c r="CG1280" t="s">
        <v>110</v>
      </c>
      <c r="CH1280" t="s">
        <v>111</v>
      </c>
      <c r="CI1280" s="3">
        <v>237000</v>
      </c>
    </row>
    <row r="1281" spans="1:87" x14ac:dyDescent="0.3">
      <c r="A1281" s="1">
        <v>1280</v>
      </c>
      <c r="B1281">
        <v>50</v>
      </c>
      <c r="C1281" t="s">
        <v>183</v>
      </c>
      <c r="D1281">
        <v>60</v>
      </c>
      <c r="E1281" s="1">
        <v>7500</v>
      </c>
      <c r="F1281" s="2" t="s">
        <v>82</v>
      </c>
      <c r="G1281" s="1">
        <f t="shared" si="76"/>
        <v>1</v>
      </c>
      <c r="H1281" t="s">
        <v>83</v>
      </c>
      <c r="I1281" t="s">
        <v>84</v>
      </c>
      <c r="J1281" t="s">
        <v>85</v>
      </c>
      <c r="K1281" t="s">
        <v>86</v>
      </c>
      <c r="L1281" t="s">
        <v>87</v>
      </c>
      <c r="M1281" t="s">
        <v>88</v>
      </c>
      <c r="N1281" t="s">
        <v>176</v>
      </c>
      <c r="O1281" t="s">
        <v>90</v>
      </c>
      <c r="P1281" t="s">
        <v>90</v>
      </c>
      <c r="Q1281" t="s">
        <v>91</v>
      </c>
      <c r="R1281" t="s">
        <v>132</v>
      </c>
      <c r="S1281">
        <v>4</v>
      </c>
      <c r="T1281">
        <v>4</v>
      </c>
      <c r="U1281" s="2">
        <v>1920</v>
      </c>
      <c r="V1281" s="2">
        <v>1950</v>
      </c>
      <c r="W1281" s="1">
        <f t="shared" si="77"/>
        <v>102</v>
      </c>
      <c r="X1281" s="1">
        <f t="shared" si="78"/>
        <v>72</v>
      </c>
      <c r="Y1281" t="s">
        <v>93</v>
      </c>
      <c r="Z1281" t="s">
        <v>94</v>
      </c>
      <c r="AA1281" t="s">
        <v>116</v>
      </c>
      <c r="AB1281" t="s">
        <v>116</v>
      </c>
      <c r="AC1281" t="s">
        <v>117</v>
      </c>
      <c r="AE1281">
        <v>0</v>
      </c>
      <c r="AF1281" t="s">
        <v>98</v>
      </c>
      <c r="AG1281" t="s">
        <v>97</v>
      </c>
      <c r="AH1281" t="s">
        <v>118</v>
      </c>
      <c r="AI1281" s="1">
        <f>VLOOKUP('Housing Data Set'!AH1281, 'Look-Up Tab'!$B$3:$C$8,2,FALSE)</f>
        <v>2</v>
      </c>
      <c r="AJ1281" t="s">
        <v>98</v>
      </c>
      <c r="AK1281" t="s">
        <v>98</v>
      </c>
      <c r="AL1281" t="s">
        <v>100</v>
      </c>
      <c r="AM1281" t="s">
        <v>102</v>
      </c>
      <c r="AN1281">
        <v>0</v>
      </c>
      <c r="AO1281" t="s">
        <v>102</v>
      </c>
      <c r="AP1281">
        <v>0</v>
      </c>
      <c r="AQ1281">
        <v>698</v>
      </c>
      <c r="AR1281">
        <v>698</v>
      </c>
      <c r="AS1281" t="s">
        <v>103</v>
      </c>
      <c r="AT1281" t="s">
        <v>98</v>
      </c>
      <c r="AU1281" t="s">
        <v>105</v>
      </c>
      <c r="AV1281" t="s">
        <v>164</v>
      </c>
      <c r="AW1281">
        <v>698</v>
      </c>
      <c r="AX1281">
        <v>430</v>
      </c>
      <c r="AY1281">
        <v>0</v>
      </c>
      <c r="AZ1281">
        <v>1128</v>
      </c>
      <c r="BA1281">
        <v>0</v>
      </c>
      <c r="BB1281">
        <v>0</v>
      </c>
      <c r="BC1281">
        <v>1</v>
      </c>
      <c r="BD1281">
        <v>0</v>
      </c>
      <c r="BE1281">
        <v>2</v>
      </c>
      <c r="BF1281">
        <v>1</v>
      </c>
      <c r="BG1281" t="s">
        <v>98</v>
      </c>
      <c r="BH1281" s="1">
        <v>6</v>
      </c>
      <c r="BI1281" t="s">
        <v>107</v>
      </c>
      <c r="BJ1281" s="2">
        <v>0</v>
      </c>
      <c r="BK1281" s="1">
        <f t="shared" si="79"/>
        <v>0</v>
      </c>
      <c r="BL1281" t="s">
        <v>83</v>
      </c>
      <c r="BM1281" t="s">
        <v>127</v>
      </c>
      <c r="BN1281">
        <v>1980</v>
      </c>
      <c r="BO1281" t="s">
        <v>109</v>
      </c>
      <c r="BP1281">
        <v>2</v>
      </c>
      <c r="BQ1281">
        <v>528</v>
      </c>
      <c r="BR1281" t="s">
        <v>98</v>
      </c>
      <c r="BS1281" t="s">
        <v>98</v>
      </c>
      <c r="BT1281" t="s">
        <v>105</v>
      </c>
      <c r="BU1281">
        <v>30</v>
      </c>
      <c r="BV1281">
        <v>0</v>
      </c>
      <c r="BW1281">
        <v>164</v>
      </c>
      <c r="BX1281">
        <v>0</v>
      </c>
      <c r="BY1281">
        <v>0</v>
      </c>
      <c r="BZ1281">
        <v>0</v>
      </c>
      <c r="CA1281" t="s">
        <v>83</v>
      </c>
      <c r="CB1281" t="s">
        <v>83</v>
      </c>
      <c r="CC1281" t="s">
        <v>83</v>
      </c>
      <c r="CD1281">
        <v>0</v>
      </c>
      <c r="CE1281">
        <v>4</v>
      </c>
      <c r="CF1281">
        <v>2010</v>
      </c>
      <c r="CG1281" t="s">
        <v>173</v>
      </c>
      <c r="CH1281" t="s">
        <v>128</v>
      </c>
      <c r="CI1281" s="3">
        <v>68400</v>
      </c>
    </row>
    <row r="1282" spans="1:87" x14ac:dyDescent="0.3">
      <c r="A1282" s="1">
        <v>1281</v>
      </c>
      <c r="B1282">
        <v>20</v>
      </c>
      <c r="C1282" t="s">
        <v>81</v>
      </c>
      <c r="D1282">
        <v>67</v>
      </c>
      <c r="E1282" s="1">
        <v>9808</v>
      </c>
      <c r="F1282" s="2" t="s">
        <v>82</v>
      </c>
      <c r="G1282" s="1">
        <f t="shared" si="76"/>
        <v>1</v>
      </c>
      <c r="H1282" t="s">
        <v>83</v>
      </c>
      <c r="I1282" t="s">
        <v>120</v>
      </c>
      <c r="J1282" t="s">
        <v>85</v>
      </c>
      <c r="K1282" t="s">
        <v>86</v>
      </c>
      <c r="L1282" t="s">
        <v>87</v>
      </c>
      <c r="M1282" t="s">
        <v>88</v>
      </c>
      <c r="N1282" t="s">
        <v>89</v>
      </c>
      <c r="O1282" t="s">
        <v>90</v>
      </c>
      <c r="P1282" t="s">
        <v>90</v>
      </c>
      <c r="Q1282" t="s">
        <v>91</v>
      </c>
      <c r="R1282" t="s">
        <v>115</v>
      </c>
      <c r="S1282">
        <v>7</v>
      </c>
      <c r="T1282">
        <v>5</v>
      </c>
      <c r="U1282" s="2">
        <v>2002</v>
      </c>
      <c r="V1282" s="2">
        <v>2002</v>
      </c>
      <c r="W1282" s="1">
        <f t="shared" si="77"/>
        <v>20</v>
      </c>
      <c r="X1282" s="1">
        <f t="shared" si="78"/>
        <v>20</v>
      </c>
      <c r="Y1282" t="s">
        <v>93</v>
      </c>
      <c r="Z1282" t="s">
        <v>94</v>
      </c>
      <c r="AA1282" t="s">
        <v>95</v>
      </c>
      <c r="AB1282" t="s">
        <v>95</v>
      </c>
      <c r="AC1282" t="s">
        <v>96</v>
      </c>
      <c r="AE1282">
        <v>110</v>
      </c>
      <c r="AF1282" t="s">
        <v>97</v>
      </c>
      <c r="AG1282" t="s">
        <v>98</v>
      </c>
      <c r="AH1282" t="s">
        <v>99</v>
      </c>
      <c r="AI1282" s="1">
        <f>VLOOKUP('Housing Data Set'!AH1282, 'Look-Up Tab'!$B$3:$C$8,2,FALSE)</f>
        <v>3</v>
      </c>
      <c r="AJ1282" t="s">
        <v>97</v>
      </c>
      <c r="AK1282" t="s">
        <v>98</v>
      </c>
      <c r="AL1282" t="s">
        <v>100</v>
      </c>
      <c r="AM1282" t="s">
        <v>101</v>
      </c>
      <c r="AN1282">
        <v>788</v>
      </c>
      <c r="AO1282" t="s">
        <v>102</v>
      </c>
      <c r="AP1282">
        <v>0</v>
      </c>
      <c r="AQ1282">
        <v>785</v>
      </c>
      <c r="AR1282">
        <v>1573</v>
      </c>
      <c r="AS1282" t="s">
        <v>103</v>
      </c>
      <c r="AT1282" t="s">
        <v>104</v>
      </c>
      <c r="AU1282" t="s">
        <v>105</v>
      </c>
      <c r="AV1282" t="s">
        <v>106</v>
      </c>
      <c r="AW1282">
        <v>1573</v>
      </c>
      <c r="AX1282">
        <v>0</v>
      </c>
      <c r="AY1282">
        <v>0</v>
      </c>
      <c r="AZ1282">
        <v>1573</v>
      </c>
      <c r="BA1282">
        <v>1</v>
      </c>
      <c r="BB1282">
        <v>0</v>
      </c>
      <c r="BC1282">
        <v>2</v>
      </c>
      <c r="BD1282">
        <v>0</v>
      </c>
      <c r="BE1282">
        <v>3</v>
      </c>
      <c r="BF1282">
        <v>1</v>
      </c>
      <c r="BG1282" t="s">
        <v>97</v>
      </c>
      <c r="BH1282" s="1">
        <v>6</v>
      </c>
      <c r="BI1282" t="s">
        <v>107</v>
      </c>
      <c r="BJ1282" s="2">
        <v>0</v>
      </c>
      <c r="BK1282" s="1">
        <f t="shared" si="79"/>
        <v>0</v>
      </c>
      <c r="BL1282" t="s">
        <v>83</v>
      </c>
      <c r="BM1282" t="s">
        <v>108</v>
      </c>
      <c r="BN1282">
        <v>2002</v>
      </c>
      <c r="BO1282" t="s">
        <v>109</v>
      </c>
      <c r="BP1282">
        <v>2</v>
      </c>
      <c r="BQ1282">
        <v>544</v>
      </c>
      <c r="BR1282" t="s">
        <v>98</v>
      </c>
      <c r="BS1282" t="s">
        <v>98</v>
      </c>
      <c r="BT1282" t="s">
        <v>105</v>
      </c>
      <c r="BU1282">
        <v>0</v>
      </c>
      <c r="BV1282">
        <v>72</v>
      </c>
      <c r="BW1282">
        <v>0</v>
      </c>
      <c r="BX1282">
        <v>0</v>
      </c>
      <c r="BY1282">
        <v>0</v>
      </c>
      <c r="BZ1282">
        <v>0</v>
      </c>
      <c r="CA1282" t="s">
        <v>83</v>
      </c>
      <c r="CB1282" t="s">
        <v>83</v>
      </c>
      <c r="CC1282" t="s">
        <v>83</v>
      </c>
      <c r="CD1282">
        <v>0</v>
      </c>
      <c r="CE1282">
        <v>3</v>
      </c>
      <c r="CF1282">
        <v>2009</v>
      </c>
      <c r="CG1282" t="s">
        <v>110</v>
      </c>
      <c r="CH1282" t="s">
        <v>111</v>
      </c>
      <c r="CI1282" s="3">
        <v>227000</v>
      </c>
    </row>
    <row r="1283" spans="1:87" x14ac:dyDescent="0.3">
      <c r="A1283" s="1">
        <v>1282</v>
      </c>
      <c r="B1283">
        <v>20</v>
      </c>
      <c r="C1283" t="s">
        <v>81</v>
      </c>
      <c r="D1283">
        <v>50</v>
      </c>
      <c r="E1283" s="1">
        <v>8049</v>
      </c>
      <c r="F1283" s="2" t="s">
        <v>82</v>
      </c>
      <c r="G1283" s="1">
        <f t="shared" ref="G1283:G1346" si="80">IF(F1283="pave",1,0)</f>
        <v>1</v>
      </c>
      <c r="H1283" t="s">
        <v>83</v>
      </c>
      <c r="I1283" t="s">
        <v>120</v>
      </c>
      <c r="J1283" t="s">
        <v>85</v>
      </c>
      <c r="K1283" t="s">
        <v>86</v>
      </c>
      <c r="L1283" t="s">
        <v>166</v>
      </c>
      <c r="M1283" t="s">
        <v>88</v>
      </c>
      <c r="N1283" t="s">
        <v>189</v>
      </c>
      <c r="O1283" t="s">
        <v>90</v>
      </c>
      <c r="P1283" t="s">
        <v>90</v>
      </c>
      <c r="Q1283" t="s">
        <v>91</v>
      </c>
      <c r="R1283" t="s">
        <v>115</v>
      </c>
      <c r="S1283">
        <v>7</v>
      </c>
      <c r="T1283">
        <v>5</v>
      </c>
      <c r="U1283" s="2">
        <v>1990</v>
      </c>
      <c r="V1283" s="2">
        <v>1990</v>
      </c>
      <c r="W1283" s="1">
        <f t="shared" ref="W1283:W1346" si="81">2022-U1283</f>
        <v>32</v>
      </c>
      <c r="X1283" s="1">
        <f t="shared" ref="X1283:X1346" si="82">2022-V1283</f>
        <v>32</v>
      </c>
      <c r="Y1283" t="s">
        <v>152</v>
      </c>
      <c r="Z1283" t="s">
        <v>94</v>
      </c>
      <c r="AA1283" t="s">
        <v>140</v>
      </c>
      <c r="AB1283" t="s">
        <v>140</v>
      </c>
      <c r="AC1283" t="s">
        <v>96</v>
      </c>
      <c r="AE1283">
        <v>54</v>
      </c>
      <c r="AF1283" t="s">
        <v>98</v>
      </c>
      <c r="AG1283" t="s">
        <v>98</v>
      </c>
      <c r="AH1283" t="s">
        <v>118</v>
      </c>
      <c r="AI1283" s="1">
        <f>VLOOKUP('Housing Data Set'!AH1283, 'Look-Up Tab'!$B$3:$C$8,2,FALSE)</f>
        <v>2</v>
      </c>
      <c r="AJ1283" t="s">
        <v>97</v>
      </c>
      <c r="AK1283" t="s">
        <v>98</v>
      </c>
      <c r="AL1283" t="s">
        <v>100</v>
      </c>
      <c r="AM1283" t="s">
        <v>119</v>
      </c>
      <c r="AN1283">
        <v>1053</v>
      </c>
      <c r="AO1283" t="s">
        <v>102</v>
      </c>
      <c r="AP1283">
        <v>0</v>
      </c>
      <c r="AQ1283">
        <v>256</v>
      </c>
      <c r="AR1283">
        <v>1309</v>
      </c>
      <c r="AS1283" t="s">
        <v>103</v>
      </c>
      <c r="AT1283" t="s">
        <v>98</v>
      </c>
      <c r="AU1283" t="s">
        <v>105</v>
      </c>
      <c r="AV1283" t="s">
        <v>106</v>
      </c>
      <c r="AW1283">
        <v>1339</v>
      </c>
      <c r="AX1283">
        <v>0</v>
      </c>
      <c r="AY1283">
        <v>0</v>
      </c>
      <c r="AZ1283">
        <v>1339</v>
      </c>
      <c r="BA1283">
        <v>1</v>
      </c>
      <c r="BB1283">
        <v>0</v>
      </c>
      <c r="BC1283">
        <v>2</v>
      </c>
      <c r="BD1283">
        <v>0</v>
      </c>
      <c r="BE1283">
        <v>2</v>
      </c>
      <c r="BF1283">
        <v>1</v>
      </c>
      <c r="BG1283" t="s">
        <v>98</v>
      </c>
      <c r="BH1283" s="1">
        <v>6</v>
      </c>
      <c r="BI1283" t="s">
        <v>107</v>
      </c>
      <c r="BJ1283" s="2">
        <v>1</v>
      </c>
      <c r="BK1283" s="1">
        <f t="shared" ref="BK1283:BK1346" si="83">IF(BJ1283=0,0,1)</f>
        <v>1</v>
      </c>
      <c r="BL1283" t="s">
        <v>98</v>
      </c>
      <c r="BM1283" t="s">
        <v>108</v>
      </c>
      <c r="BN1283">
        <v>1990</v>
      </c>
      <c r="BO1283" t="s">
        <v>157</v>
      </c>
      <c r="BP1283">
        <v>2</v>
      </c>
      <c r="BQ1283">
        <v>484</v>
      </c>
      <c r="BR1283" t="s">
        <v>97</v>
      </c>
      <c r="BS1283" t="s">
        <v>97</v>
      </c>
      <c r="BT1283" t="s">
        <v>105</v>
      </c>
      <c r="BU1283">
        <v>0</v>
      </c>
      <c r="BV1283">
        <v>58</v>
      </c>
      <c r="BW1283">
        <v>0</v>
      </c>
      <c r="BX1283">
        <v>0</v>
      </c>
      <c r="BY1283">
        <v>90</v>
      </c>
      <c r="BZ1283">
        <v>0</v>
      </c>
      <c r="CA1283" t="s">
        <v>83</v>
      </c>
      <c r="CB1283" t="s">
        <v>83</v>
      </c>
      <c r="CC1283" t="s">
        <v>83</v>
      </c>
      <c r="CD1283">
        <v>0</v>
      </c>
      <c r="CE1283">
        <v>7</v>
      </c>
      <c r="CF1283">
        <v>2006</v>
      </c>
      <c r="CG1283" t="s">
        <v>110</v>
      </c>
      <c r="CH1283" t="s">
        <v>111</v>
      </c>
      <c r="CI1283" s="3">
        <v>180000</v>
      </c>
    </row>
    <row r="1284" spans="1:87" x14ac:dyDescent="0.3">
      <c r="A1284" s="1">
        <v>1283</v>
      </c>
      <c r="B1284">
        <v>20</v>
      </c>
      <c r="C1284" t="s">
        <v>81</v>
      </c>
      <c r="D1284">
        <v>61</v>
      </c>
      <c r="E1284" s="1">
        <v>8800</v>
      </c>
      <c r="F1284" s="2" t="s">
        <v>82</v>
      </c>
      <c r="G1284" s="1">
        <f t="shared" si="80"/>
        <v>1</v>
      </c>
      <c r="H1284" t="s">
        <v>83</v>
      </c>
      <c r="I1284" t="s">
        <v>120</v>
      </c>
      <c r="J1284" t="s">
        <v>85</v>
      </c>
      <c r="K1284" t="s">
        <v>86</v>
      </c>
      <c r="L1284" t="s">
        <v>87</v>
      </c>
      <c r="M1284" t="s">
        <v>88</v>
      </c>
      <c r="N1284" t="s">
        <v>89</v>
      </c>
      <c r="O1284" t="s">
        <v>90</v>
      </c>
      <c r="P1284" t="s">
        <v>90</v>
      </c>
      <c r="Q1284" t="s">
        <v>91</v>
      </c>
      <c r="R1284" t="s">
        <v>115</v>
      </c>
      <c r="S1284">
        <v>5</v>
      </c>
      <c r="T1284">
        <v>7</v>
      </c>
      <c r="U1284" s="2">
        <v>1977</v>
      </c>
      <c r="V1284" s="2">
        <v>2008</v>
      </c>
      <c r="W1284" s="1">
        <f t="shared" si="81"/>
        <v>45</v>
      </c>
      <c r="X1284" s="1">
        <f t="shared" si="82"/>
        <v>14</v>
      </c>
      <c r="Y1284" t="s">
        <v>93</v>
      </c>
      <c r="Z1284" t="s">
        <v>94</v>
      </c>
      <c r="AA1284" t="s">
        <v>140</v>
      </c>
      <c r="AB1284" t="s">
        <v>140</v>
      </c>
      <c r="AC1284" t="s">
        <v>117</v>
      </c>
      <c r="AE1284">
        <v>0</v>
      </c>
      <c r="AF1284" t="s">
        <v>98</v>
      </c>
      <c r="AG1284" t="s">
        <v>98</v>
      </c>
      <c r="AH1284" t="s">
        <v>118</v>
      </c>
      <c r="AI1284" s="1">
        <f>VLOOKUP('Housing Data Set'!AH1284, 'Look-Up Tab'!$B$3:$C$8,2,FALSE)</f>
        <v>2</v>
      </c>
      <c r="AJ1284" t="s">
        <v>97</v>
      </c>
      <c r="AK1284" t="s">
        <v>98</v>
      </c>
      <c r="AL1284" t="s">
        <v>121</v>
      </c>
      <c r="AM1284" t="s">
        <v>172</v>
      </c>
      <c r="AN1284">
        <v>532</v>
      </c>
      <c r="AO1284" t="s">
        <v>153</v>
      </c>
      <c r="AP1284">
        <v>144</v>
      </c>
      <c r="AQ1284">
        <v>364</v>
      </c>
      <c r="AR1284">
        <v>1040</v>
      </c>
      <c r="AS1284" t="s">
        <v>103</v>
      </c>
      <c r="AT1284" t="s">
        <v>98</v>
      </c>
      <c r="AU1284" t="s">
        <v>105</v>
      </c>
      <c r="AV1284" t="s">
        <v>106</v>
      </c>
      <c r="AW1284">
        <v>1040</v>
      </c>
      <c r="AX1284">
        <v>0</v>
      </c>
      <c r="AY1284">
        <v>0</v>
      </c>
      <c r="AZ1284">
        <v>1040</v>
      </c>
      <c r="BA1284">
        <v>0</v>
      </c>
      <c r="BB1284">
        <v>0</v>
      </c>
      <c r="BC1284">
        <v>2</v>
      </c>
      <c r="BD1284">
        <v>0</v>
      </c>
      <c r="BE1284">
        <v>3</v>
      </c>
      <c r="BF1284">
        <v>1</v>
      </c>
      <c r="BG1284" t="s">
        <v>97</v>
      </c>
      <c r="BH1284" s="1">
        <v>5</v>
      </c>
      <c r="BI1284" t="s">
        <v>107</v>
      </c>
      <c r="BJ1284" s="2">
        <v>0</v>
      </c>
      <c r="BK1284" s="1">
        <f t="shared" si="83"/>
        <v>0</v>
      </c>
      <c r="BL1284" t="s">
        <v>83</v>
      </c>
      <c r="BM1284" t="s">
        <v>127</v>
      </c>
      <c r="BN1284">
        <v>1977</v>
      </c>
      <c r="BO1284" t="s">
        <v>102</v>
      </c>
      <c r="BP1284">
        <v>2</v>
      </c>
      <c r="BQ1284">
        <v>484</v>
      </c>
      <c r="BR1284" t="s">
        <v>98</v>
      </c>
      <c r="BS1284" t="s">
        <v>98</v>
      </c>
      <c r="BT1284" t="s">
        <v>105</v>
      </c>
      <c r="BU1284">
        <v>0</v>
      </c>
      <c r="BV1284">
        <v>0</v>
      </c>
      <c r="BW1284">
        <v>0</v>
      </c>
      <c r="BX1284">
        <v>0</v>
      </c>
      <c r="BY1284">
        <v>288</v>
      </c>
      <c r="BZ1284">
        <v>0</v>
      </c>
      <c r="CA1284" t="s">
        <v>83</v>
      </c>
      <c r="CB1284" t="s">
        <v>83</v>
      </c>
      <c r="CC1284" t="s">
        <v>83</v>
      </c>
      <c r="CD1284">
        <v>0</v>
      </c>
      <c r="CE1284">
        <v>9</v>
      </c>
      <c r="CF1284">
        <v>2009</v>
      </c>
      <c r="CG1284" t="s">
        <v>110</v>
      </c>
      <c r="CH1284" t="s">
        <v>111</v>
      </c>
      <c r="CI1284" s="3">
        <v>150500</v>
      </c>
    </row>
    <row r="1285" spans="1:87" x14ac:dyDescent="0.3">
      <c r="A1285" s="1">
        <v>1284</v>
      </c>
      <c r="B1285">
        <v>90</v>
      </c>
      <c r="C1285" t="s">
        <v>81</v>
      </c>
      <c r="D1285">
        <v>94</v>
      </c>
      <c r="E1285" s="1">
        <v>9400</v>
      </c>
      <c r="F1285" s="2" t="s">
        <v>82</v>
      </c>
      <c r="G1285" s="1">
        <f t="shared" si="80"/>
        <v>1</v>
      </c>
      <c r="H1285" t="s">
        <v>83</v>
      </c>
      <c r="I1285" t="s">
        <v>84</v>
      </c>
      <c r="J1285" t="s">
        <v>195</v>
      </c>
      <c r="K1285" t="s">
        <v>86</v>
      </c>
      <c r="L1285" t="s">
        <v>122</v>
      </c>
      <c r="M1285" t="s">
        <v>88</v>
      </c>
      <c r="N1285" t="s">
        <v>131</v>
      </c>
      <c r="O1285" t="s">
        <v>90</v>
      </c>
      <c r="P1285" t="s">
        <v>90</v>
      </c>
      <c r="Q1285" t="s">
        <v>167</v>
      </c>
      <c r="R1285" t="s">
        <v>92</v>
      </c>
      <c r="S1285">
        <v>6</v>
      </c>
      <c r="T1285">
        <v>5</v>
      </c>
      <c r="U1285" s="2">
        <v>1971</v>
      </c>
      <c r="V1285" s="2">
        <v>1971</v>
      </c>
      <c r="W1285" s="1">
        <f t="shared" si="81"/>
        <v>51</v>
      </c>
      <c r="X1285" s="1">
        <f t="shared" si="82"/>
        <v>51</v>
      </c>
      <c r="Y1285" t="s">
        <v>211</v>
      </c>
      <c r="Z1285" t="s">
        <v>94</v>
      </c>
      <c r="AA1285" t="s">
        <v>116</v>
      </c>
      <c r="AB1285" t="s">
        <v>125</v>
      </c>
      <c r="AC1285" t="s">
        <v>117</v>
      </c>
      <c r="AE1285">
        <v>0</v>
      </c>
      <c r="AF1285" t="s">
        <v>98</v>
      </c>
      <c r="AG1285" t="s">
        <v>98</v>
      </c>
      <c r="AH1285" t="s">
        <v>118</v>
      </c>
      <c r="AI1285" s="1">
        <f>VLOOKUP('Housing Data Set'!AH1285, 'Look-Up Tab'!$B$3:$C$8,2,FALSE)</f>
        <v>2</v>
      </c>
      <c r="AJ1285" t="s">
        <v>98</v>
      </c>
      <c r="AK1285" t="s">
        <v>98</v>
      </c>
      <c r="AL1285" t="s">
        <v>130</v>
      </c>
      <c r="AM1285" t="s">
        <v>102</v>
      </c>
      <c r="AN1285">
        <v>0</v>
      </c>
      <c r="AO1285" t="s">
        <v>102</v>
      </c>
      <c r="AP1285">
        <v>0</v>
      </c>
      <c r="AQ1285">
        <v>912</v>
      </c>
      <c r="AR1285">
        <v>912</v>
      </c>
      <c r="AS1285" t="s">
        <v>103</v>
      </c>
      <c r="AT1285" t="s">
        <v>98</v>
      </c>
      <c r="AU1285" t="s">
        <v>105</v>
      </c>
      <c r="AV1285" t="s">
        <v>106</v>
      </c>
      <c r="AW1285">
        <v>912</v>
      </c>
      <c r="AX1285">
        <v>912</v>
      </c>
      <c r="AY1285">
        <v>0</v>
      </c>
      <c r="AZ1285">
        <v>1824</v>
      </c>
      <c r="BA1285">
        <v>0</v>
      </c>
      <c r="BB1285">
        <v>0</v>
      </c>
      <c r="BC1285">
        <v>2</v>
      </c>
      <c r="BD1285">
        <v>2</v>
      </c>
      <c r="BE1285">
        <v>4</v>
      </c>
      <c r="BF1285">
        <v>2</v>
      </c>
      <c r="BG1285" t="s">
        <v>98</v>
      </c>
      <c r="BH1285" s="1">
        <v>8</v>
      </c>
      <c r="BI1285" t="s">
        <v>107</v>
      </c>
      <c r="BJ1285" s="2">
        <v>0</v>
      </c>
      <c r="BK1285" s="1">
        <f t="shared" si="83"/>
        <v>0</v>
      </c>
      <c r="BL1285" t="s">
        <v>83</v>
      </c>
      <c r="BM1285" t="s">
        <v>83</v>
      </c>
      <c r="BN1285" t="s">
        <v>83</v>
      </c>
      <c r="BO1285" t="s">
        <v>83</v>
      </c>
      <c r="BP1285">
        <v>0</v>
      </c>
      <c r="BQ1285">
        <v>0</v>
      </c>
      <c r="BR1285" t="s">
        <v>83</v>
      </c>
      <c r="BS1285" t="s">
        <v>83</v>
      </c>
      <c r="BT1285" t="s">
        <v>105</v>
      </c>
      <c r="BU1285">
        <v>128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 t="s">
        <v>83</v>
      </c>
      <c r="CB1285" t="s">
        <v>83</v>
      </c>
      <c r="CC1285" t="s">
        <v>83</v>
      </c>
      <c r="CD1285">
        <v>0</v>
      </c>
      <c r="CE1285">
        <v>4</v>
      </c>
      <c r="CF1285">
        <v>2010</v>
      </c>
      <c r="CG1285" t="s">
        <v>110</v>
      </c>
      <c r="CH1285" t="s">
        <v>111</v>
      </c>
      <c r="CI1285" s="3">
        <v>139000</v>
      </c>
    </row>
    <row r="1286" spans="1:87" x14ac:dyDescent="0.3">
      <c r="A1286" s="1">
        <v>1285</v>
      </c>
      <c r="B1286">
        <v>50</v>
      </c>
      <c r="C1286" t="s">
        <v>81</v>
      </c>
      <c r="D1286">
        <v>50</v>
      </c>
      <c r="E1286" s="1">
        <v>9638</v>
      </c>
      <c r="F1286" s="2" t="s">
        <v>82</v>
      </c>
      <c r="G1286" s="1">
        <f t="shared" si="80"/>
        <v>1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88</v>
      </c>
      <c r="N1286" t="s">
        <v>232</v>
      </c>
      <c r="O1286" t="s">
        <v>114</v>
      </c>
      <c r="P1286" t="s">
        <v>90</v>
      </c>
      <c r="Q1286" t="s">
        <v>91</v>
      </c>
      <c r="R1286" t="s">
        <v>132</v>
      </c>
      <c r="S1286">
        <v>6</v>
      </c>
      <c r="T1286">
        <v>7</v>
      </c>
      <c r="U1286" s="2">
        <v>1919</v>
      </c>
      <c r="V1286" s="2">
        <v>1990</v>
      </c>
      <c r="W1286" s="1">
        <f t="shared" si="81"/>
        <v>103</v>
      </c>
      <c r="X1286" s="1">
        <f t="shared" si="82"/>
        <v>32</v>
      </c>
      <c r="Y1286" t="s">
        <v>93</v>
      </c>
      <c r="Z1286" t="s">
        <v>94</v>
      </c>
      <c r="AA1286" t="s">
        <v>124</v>
      </c>
      <c r="AB1286" t="s">
        <v>125</v>
      </c>
      <c r="AC1286" t="s">
        <v>117</v>
      </c>
      <c r="AE1286">
        <v>0</v>
      </c>
      <c r="AF1286" t="s">
        <v>98</v>
      </c>
      <c r="AG1286" t="s">
        <v>98</v>
      </c>
      <c r="AH1286" t="s">
        <v>99</v>
      </c>
      <c r="AI1286" s="1">
        <f>VLOOKUP('Housing Data Set'!AH1286, 'Look-Up Tab'!$B$3:$C$8,2,FALSE)</f>
        <v>3</v>
      </c>
      <c r="AJ1286" t="s">
        <v>98</v>
      </c>
      <c r="AK1286" t="s">
        <v>98</v>
      </c>
      <c r="AL1286" t="s">
        <v>100</v>
      </c>
      <c r="AM1286" t="s">
        <v>102</v>
      </c>
      <c r="AN1286">
        <v>0</v>
      </c>
      <c r="AO1286" t="s">
        <v>102</v>
      </c>
      <c r="AP1286">
        <v>0</v>
      </c>
      <c r="AQ1286">
        <v>804</v>
      </c>
      <c r="AR1286">
        <v>804</v>
      </c>
      <c r="AS1286" t="s">
        <v>103</v>
      </c>
      <c r="AT1286" t="s">
        <v>104</v>
      </c>
      <c r="AU1286" t="s">
        <v>105</v>
      </c>
      <c r="AV1286" t="s">
        <v>106</v>
      </c>
      <c r="AW1286">
        <v>1699</v>
      </c>
      <c r="AX1286">
        <v>748</v>
      </c>
      <c r="AY1286">
        <v>0</v>
      </c>
      <c r="AZ1286">
        <v>2447</v>
      </c>
      <c r="BA1286">
        <v>0</v>
      </c>
      <c r="BB1286">
        <v>0</v>
      </c>
      <c r="BC1286">
        <v>2</v>
      </c>
      <c r="BD1286">
        <v>0</v>
      </c>
      <c r="BE1286">
        <v>4</v>
      </c>
      <c r="BF1286">
        <v>1</v>
      </c>
      <c r="BG1286" t="s">
        <v>97</v>
      </c>
      <c r="BH1286" s="1">
        <v>10</v>
      </c>
      <c r="BI1286" t="s">
        <v>224</v>
      </c>
      <c r="BJ1286" s="2">
        <v>1</v>
      </c>
      <c r="BK1286" s="1">
        <f t="shared" si="83"/>
        <v>1</v>
      </c>
      <c r="BL1286" t="s">
        <v>97</v>
      </c>
      <c r="BM1286" t="s">
        <v>127</v>
      </c>
      <c r="BN1286">
        <v>1969</v>
      </c>
      <c r="BO1286" t="s">
        <v>102</v>
      </c>
      <c r="BP1286">
        <v>1</v>
      </c>
      <c r="BQ1286">
        <v>336</v>
      </c>
      <c r="BR1286" t="s">
        <v>98</v>
      </c>
      <c r="BS1286" t="s">
        <v>98</v>
      </c>
      <c r="BT1286" t="s">
        <v>105</v>
      </c>
      <c r="BU1286">
        <v>272</v>
      </c>
      <c r="BV1286">
        <v>0</v>
      </c>
      <c r="BW1286">
        <v>42</v>
      </c>
      <c r="BX1286">
        <v>0</v>
      </c>
      <c r="BY1286">
        <v>116</v>
      </c>
      <c r="BZ1286">
        <v>0</v>
      </c>
      <c r="CA1286" t="s">
        <v>83</v>
      </c>
      <c r="CB1286" t="s">
        <v>83</v>
      </c>
      <c r="CC1286" t="s">
        <v>83</v>
      </c>
      <c r="CD1286">
        <v>0</v>
      </c>
      <c r="CE1286">
        <v>3</v>
      </c>
      <c r="CF1286">
        <v>2010</v>
      </c>
      <c r="CG1286" t="s">
        <v>110</v>
      </c>
      <c r="CH1286" t="s">
        <v>111</v>
      </c>
      <c r="CI1286" s="3">
        <v>169000</v>
      </c>
    </row>
    <row r="1287" spans="1:87" x14ac:dyDescent="0.3">
      <c r="A1287" s="1">
        <v>1286</v>
      </c>
      <c r="B1287">
        <v>50</v>
      </c>
      <c r="C1287" t="s">
        <v>142</v>
      </c>
      <c r="D1287">
        <v>50</v>
      </c>
      <c r="E1287" s="1">
        <v>6000</v>
      </c>
      <c r="F1287" s="2" t="s">
        <v>82</v>
      </c>
      <c r="G1287" s="1">
        <f t="shared" si="80"/>
        <v>1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88</v>
      </c>
      <c r="N1287" t="s">
        <v>148</v>
      </c>
      <c r="O1287" t="s">
        <v>90</v>
      </c>
      <c r="P1287" t="s">
        <v>90</v>
      </c>
      <c r="Q1287" t="s">
        <v>91</v>
      </c>
      <c r="R1287" t="s">
        <v>132</v>
      </c>
      <c r="S1287">
        <v>6</v>
      </c>
      <c r="T1287">
        <v>6</v>
      </c>
      <c r="U1287" s="2">
        <v>1939</v>
      </c>
      <c r="V1287" s="2">
        <v>1950</v>
      </c>
      <c r="W1287" s="1">
        <f t="shared" si="81"/>
        <v>83</v>
      </c>
      <c r="X1287" s="1">
        <f t="shared" si="82"/>
        <v>72</v>
      </c>
      <c r="Y1287" t="s">
        <v>93</v>
      </c>
      <c r="Z1287" t="s">
        <v>94</v>
      </c>
      <c r="AA1287" t="s">
        <v>116</v>
      </c>
      <c r="AB1287" t="s">
        <v>116</v>
      </c>
      <c r="AC1287" t="s">
        <v>117</v>
      </c>
      <c r="AE1287">
        <v>0</v>
      </c>
      <c r="AF1287" t="s">
        <v>98</v>
      </c>
      <c r="AG1287" t="s">
        <v>147</v>
      </c>
      <c r="AH1287" t="s">
        <v>118</v>
      </c>
      <c r="AI1287" s="1">
        <f>VLOOKUP('Housing Data Set'!AH1287, 'Look-Up Tab'!$B$3:$C$8,2,FALSE)</f>
        <v>2</v>
      </c>
      <c r="AJ1287" t="s">
        <v>98</v>
      </c>
      <c r="AK1287" t="s">
        <v>98</v>
      </c>
      <c r="AL1287" t="s">
        <v>100</v>
      </c>
      <c r="AM1287" t="s">
        <v>102</v>
      </c>
      <c r="AN1287">
        <v>0</v>
      </c>
      <c r="AO1287" t="s">
        <v>102</v>
      </c>
      <c r="AP1287">
        <v>0</v>
      </c>
      <c r="AQ1287">
        <v>780</v>
      </c>
      <c r="AR1287">
        <v>780</v>
      </c>
      <c r="AS1287" t="s">
        <v>103</v>
      </c>
      <c r="AT1287" t="s">
        <v>104</v>
      </c>
      <c r="AU1287" t="s">
        <v>105</v>
      </c>
      <c r="AV1287" t="s">
        <v>145</v>
      </c>
      <c r="AW1287">
        <v>825</v>
      </c>
      <c r="AX1287">
        <v>587</v>
      </c>
      <c r="AY1287">
        <v>0</v>
      </c>
      <c r="AZ1287">
        <v>1412</v>
      </c>
      <c r="BA1287">
        <v>0</v>
      </c>
      <c r="BB1287">
        <v>0</v>
      </c>
      <c r="BC1287">
        <v>1</v>
      </c>
      <c r="BD1287">
        <v>0</v>
      </c>
      <c r="BE1287">
        <v>4</v>
      </c>
      <c r="BF1287">
        <v>1</v>
      </c>
      <c r="BG1287" t="s">
        <v>98</v>
      </c>
      <c r="BH1287" s="1">
        <v>6</v>
      </c>
      <c r="BI1287" t="s">
        <v>107</v>
      </c>
      <c r="BJ1287" s="2">
        <v>1</v>
      </c>
      <c r="BK1287" s="1">
        <f t="shared" si="83"/>
        <v>1</v>
      </c>
      <c r="BL1287" t="s">
        <v>97</v>
      </c>
      <c r="BM1287" t="s">
        <v>127</v>
      </c>
      <c r="BN1287">
        <v>1939</v>
      </c>
      <c r="BO1287" t="s">
        <v>102</v>
      </c>
      <c r="BP1287">
        <v>1</v>
      </c>
      <c r="BQ1287">
        <v>280</v>
      </c>
      <c r="BR1287" t="s">
        <v>98</v>
      </c>
      <c r="BS1287" t="s">
        <v>98</v>
      </c>
      <c r="BT1287" t="s">
        <v>105</v>
      </c>
      <c r="BU1287">
        <v>45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 t="s">
        <v>83</v>
      </c>
      <c r="CB1287" t="s">
        <v>83</v>
      </c>
      <c r="CC1287" t="s">
        <v>83</v>
      </c>
      <c r="CD1287">
        <v>0</v>
      </c>
      <c r="CE1287">
        <v>5</v>
      </c>
      <c r="CF1287">
        <v>2009</v>
      </c>
      <c r="CG1287" t="s">
        <v>110</v>
      </c>
      <c r="CH1287" t="s">
        <v>111</v>
      </c>
      <c r="CI1287" s="3">
        <v>132500</v>
      </c>
    </row>
    <row r="1288" spans="1:87" x14ac:dyDescent="0.3">
      <c r="A1288" s="1">
        <v>1287</v>
      </c>
      <c r="B1288">
        <v>20</v>
      </c>
      <c r="C1288" t="s">
        <v>81</v>
      </c>
      <c r="D1288" t="s">
        <v>83</v>
      </c>
      <c r="E1288" s="1">
        <v>9790</v>
      </c>
      <c r="F1288" s="2" t="s">
        <v>82</v>
      </c>
      <c r="G1288" s="1">
        <f t="shared" si="80"/>
        <v>1</v>
      </c>
      <c r="H1288" t="s">
        <v>83</v>
      </c>
      <c r="I1288" t="s">
        <v>84</v>
      </c>
      <c r="J1288" t="s">
        <v>85</v>
      </c>
      <c r="K1288" t="s">
        <v>86</v>
      </c>
      <c r="L1288" t="s">
        <v>87</v>
      </c>
      <c r="M1288" t="s">
        <v>88</v>
      </c>
      <c r="N1288" t="s">
        <v>138</v>
      </c>
      <c r="O1288" t="s">
        <v>114</v>
      </c>
      <c r="P1288" t="s">
        <v>90</v>
      </c>
      <c r="Q1288" t="s">
        <v>91</v>
      </c>
      <c r="R1288" t="s">
        <v>115</v>
      </c>
      <c r="S1288">
        <v>6</v>
      </c>
      <c r="T1288">
        <v>5</v>
      </c>
      <c r="U1288" s="2">
        <v>1963</v>
      </c>
      <c r="V1288" s="2">
        <v>1963</v>
      </c>
      <c r="W1288" s="1">
        <f t="shared" si="81"/>
        <v>59</v>
      </c>
      <c r="X1288" s="1">
        <f t="shared" si="82"/>
        <v>59</v>
      </c>
      <c r="Y1288" t="s">
        <v>152</v>
      </c>
      <c r="Z1288" t="s">
        <v>94</v>
      </c>
      <c r="AA1288" t="s">
        <v>140</v>
      </c>
      <c r="AB1288" t="s">
        <v>140</v>
      </c>
      <c r="AC1288" t="s">
        <v>96</v>
      </c>
      <c r="AE1288">
        <v>451</v>
      </c>
      <c r="AF1288" t="s">
        <v>98</v>
      </c>
      <c r="AG1288" t="s">
        <v>98</v>
      </c>
      <c r="AH1288" t="s">
        <v>118</v>
      </c>
      <c r="AI1288" s="1">
        <f>VLOOKUP('Housing Data Set'!AH1288, 'Look-Up Tab'!$B$3:$C$8,2,FALSE)</f>
        <v>2</v>
      </c>
      <c r="AJ1288" t="s">
        <v>98</v>
      </c>
      <c r="AK1288" t="s">
        <v>98</v>
      </c>
      <c r="AL1288" t="s">
        <v>100</v>
      </c>
      <c r="AM1288" t="s">
        <v>119</v>
      </c>
      <c r="AN1288">
        <v>569</v>
      </c>
      <c r="AO1288" t="s">
        <v>153</v>
      </c>
      <c r="AP1288">
        <v>81</v>
      </c>
      <c r="AQ1288">
        <v>678</v>
      </c>
      <c r="AR1288">
        <v>1328</v>
      </c>
      <c r="AS1288" t="s">
        <v>103</v>
      </c>
      <c r="AT1288" t="s">
        <v>98</v>
      </c>
      <c r="AU1288" t="s">
        <v>105</v>
      </c>
      <c r="AV1288" t="s">
        <v>106</v>
      </c>
      <c r="AW1288">
        <v>1328</v>
      </c>
      <c r="AX1288">
        <v>0</v>
      </c>
      <c r="AY1288">
        <v>0</v>
      </c>
      <c r="AZ1288">
        <v>1328</v>
      </c>
      <c r="BA1288">
        <v>1</v>
      </c>
      <c r="BB1288">
        <v>0</v>
      </c>
      <c r="BC1288">
        <v>1</v>
      </c>
      <c r="BD1288">
        <v>1</v>
      </c>
      <c r="BE1288">
        <v>3</v>
      </c>
      <c r="BF1288">
        <v>1</v>
      </c>
      <c r="BG1288" t="s">
        <v>98</v>
      </c>
      <c r="BH1288" s="1">
        <v>6</v>
      </c>
      <c r="BI1288" t="s">
        <v>107</v>
      </c>
      <c r="BJ1288" s="2">
        <v>2</v>
      </c>
      <c r="BK1288" s="1">
        <f t="shared" si="83"/>
        <v>1</v>
      </c>
      <c r="BL1288" t="s">
        <v>97</v>
      </c>
      <c r="BM1288" t="s">
        <v>108</v>
      </c>
      <c r="BN1288">
        <v>1963</v>
      </c>
      <c r="BO1288" t="s">
        <v>102</v>
      </c>
      <c r="BP1288">
        <v>2</v>
      </c>
      <c r="BQ1288">
        <v>528</v>
      </c>
      <c r="BR1288" t="s">
        <v>98</v>
      </c>
      <c r="BS1288" t="s">
        <v>98</v>
      </c>
      <c r="BT1288" t="s">
        <v>105</v>
      </c>
      <c r="BU1288">
        <v>0</v>
      </c>
      <c r="BV1288">
        <v>26</v>
      </c>
      <c r="BW1288">
        <v>0</v>
      </c>
      <c r="BX1288">
        <v>0</v>
      </c>
      <c r="BY1288">
        <v>0</v>
      </c>
      <c r="BZ1288">
        <v>0</v>
      </c>
      <c r="CA1288" t="s">
        <v>83</v>
      </c>
      <c r="CB1288" t="s">
        <v>83</v>
      </c>
      <c r="CC1288" t="s">
        <v>83</v>
      </c>
      <c r="CD1288">
        <v>0</v>
      </c>
      <c r="CE1288">
        <v>6</v>
      </c>
      <c r="CF1288">
        <v>2010</v>
      </c>
      <c r="CG1288" t="s">
        <v>110</v>
      </c>
      <c r="CH1288" t="s">
        <v>111</v>
      </c>
      <c r="CI1288" s="3">
        <v>143000</v>
      </c>
    </row>
    <row r="1289" spans="1:87" x14ac:dyDescent="0.3">
      <c r="A1289" s="1">
        <v>1288</v>
      </c>
      <c r="B1289">
        <v>20</v>
      </c>
      <c r="C1289" t="s">
        <v>81</v>
      </c>
      <c r="D1289" t="s">
        <v>83</v>
      </c>
      <c r="E1289" s="1">
        <v>36500</v>
      </c>
      <c r="F1289" s="2" t="s">
        <v>82</v>
      </c>
      <c r="G1289" s="1">
        <f t="shared" si="80"/>
        <v>1</v>
      </c>
      <c r="H1289" t="s">
        <v>83</v>
      </c>
      <c r="I1289" t="s">
        <v>120</v>
      </c>
      <c r="J1289" t="s">
        <v>195</v>
      </c>
      <c r="K1289" t="s">
        <v>86</v>
      </c>
      <c r="L1289" t="s">
        <v>87</v>
      </c>
      <c r="M1289" t="s">
        <v>194</v>
      </c>
      <c r="N1289" t="s">
        <v>205</v>
      </c>
      <c r="O1289" t="s">
        <v>90</v>
      </c>
      <c r="P1289" t="s">
        <v>90</v>
      </c>
      <c r="Q1289" t="s">
        <v>91</v>
      </c>
      <c r="R1289" t="s">
        <v>115</v>
      </c>
      <c r="S1289">
        <v>5</v>
      </c>
      <c r="T1289">
        <v>5</v>
      </c>
      <c r="U1289" s="2">
        <v>1964</v>
      </c>
      <c r="V1289" s="2">
        <v>1964</v>
      </c>
      <c r="W1289" s="1">
        <f t="shared" si="81"/>
        <v>58</v>
      </c>
      <c r="X1289" s="1">
        <f t="shared" si="82"/>
        <v>58</v>
      </c>
      <c r="Y1289" t="s">
        <v>93</v>
      </c>
      <c r="Z1289" t="s">
        <v>94</v>
      </c>
      <c r="AA1289" t="s">
        <v>124</v>
      </c>
      <c r="AB1289" t="s">
        <v>124</v>
      </c>
      <c r="AC1289" t="s">
        <v>207</v>
      </c>
      <c r="AE1289">
        <v>621</v>
      </c>
      <c r="AF1289" t="s">
        <v>98</v>
      </c>
      <c r="AG1289" t="s">
        <v>97</v>
      </c>
      <c r="AH1289" t="s">
        <v>118</v>
      </c>
      <c r="AI1289" s="1">
        <f>VLOOKUP('Housing Data Set'!AH1289, 'Look-Up Tab'!$B$3:$C$8,2,FALSE)</f>
        <v>2</v>
      </c>
      <c r="AJ1289" t="s">
        <v>98</v>
      </c>
      <c r="AK1289" t="s">
        <v>98</v>
      </c>
      <c r="AL1289" t="s">
        <v>130</v>
      </c>
      <c r="AM1289" t="s">
        <v>153</v>
      </c>
      <c r="AN1289">
        <v>812</v>
      </c>
      <c r="AO1289" t="s">
        <v>102</v>
      </c>
      <c r="AP1289">
        <v>0</v>
      </c>
      <c r="AQ1289">
        <v>812</v>
      </c>
      <c r="AR1289">
        <v>1624</v>
      </c>
      <c r="AS1289" t="s">
        <v>103</v>
      </c>
      <c r="AT1289" t="s">
        <v>147</v>
      </c>
      <c r="AU1289" t="s">
        <v>105</v>
      </c>
      <c r="AV1289" t="s">
        <v>106</v>
      </c>
      <c r="AW1289">
        <v>1582</v>
      </c>
      <c r="AX1289">
        <v>0</v>
      </c>
      <c r="AY1289">
        <v>0</v>
      </c>
      <c r="AZ1289">
        <v>1582</v>
      </c>
      <c r="BA1289">
        <v>0</v>
      </c>
      <c r="BB1289">
        <v>1</v>
      </c>
      <c r="BC1289">
        <v>2</v>
      </c>
      <c r="BD1289">
        <v>0</v>
      </c>
      <c r="BE1289">
        <v>4</v>
      </c>
      <c r="BF1289">
        <v>1</v>
      </c>
      <c r="BG1289" t="s">
        <v>98</v>
      </c>
      <c r="BH1289" s="1">
        <v>7</v>
      </c>
      <c r="BI1289" t="s">
        <v>107</v>
      </c>
      <c r="BJ1289" s="2">
        <v>0</v>
      </c>
      <c r="BK1289" s="1">
        <f t="shared" si="83"/>
        <v>0</v>
      </c>
      <c r="BL1289" t="s">
        <v>83</v>
      </c>
      <c r="BM1289" t="s">
        <v>108</v>
      </c>
      <c r="BN1289">
        <v>1964</v>
      </c>
      <c r="BO1289" t="s">
        <v>102</v>
      </c>
      <c r="BP1289">
        <v>2</v>
      </c>
      <c r="BQ1289">
        <v>390</v>
      </c>
      <c r="BR1289" t="s">
        <v>98</v>
      </c>
      <c r="BS1289" t="s">
        <v>98</v>
      </c>
      <c r="BT1289" t="s">
        <v>177</v>
      </c>
      <c r="BU1289">
        <v>168</v>
      </c>
      <c r="BV1289">
        <v>198</v>
      </c>
      <c r="BW1289">
        <v>0</v>
      </c>
      <c r="BX1289">
        <v>0</v>
      </c>
      <c r="BY1289">
        <v>0</v>
      </c>
      <c r="BZ1289">
        <v>0</v>
      </c>
      <c r="CA1289" t="s">
        <v>83</v>
      </c>
      <c r="CB1289" t="s">
        <v>83</v>
      </c>
      <c r="CC1289" t="s">
        <v>83</v>
      </c>
      <c r="CD1289">
        <v>0</v>
      </c>
      <c r="CE1289">
        <v>6</v>
      </c>
      <c r="CF1289">
        <v>2006</v>
      </c>
      <c r="CG1289" t="s">
        <v>110</v>
      </c>
      <c r="CH1289" t="s">
        <v>111</v>
      </c>
      <c r="CI1289" s="3">
        <v>190000</v>
      </c>
    </row>
    <row r="1290" spans="1:87" x14ac:dyDescent="0.3">
      <c r="A1290" s="1">
        <v>1289</v>
      </c>
      <c r="B1290">
        <v>120</v>
      </c>
      <c r="C1290" t="s">
        <v>81</v>
      </c>
      <c r="D1290">
        <v>40</v>
      </c>
      <c r="E1290" s="1">
        <v>5664</v>
      </c>
      <c r="F1290" s="2" t="s">
        <v>82</v>
      </c>
      <c r="G1290" s="1">
        <f t="shared" si="80"/>
        <v>1</v>
      </c>
      <c r="H1290" t="s">
        <v>83</v>
      </c>
      <c r="I1290" t="s">
        <v>120</v>
      </c>
      <c r="J1290" t="s">
        <v>85</v>
      </c>
      <c r="K1290" t="s">
        <v>86</v>
      </c>
      <c r="L1290" t="s">
        <v>87</v>
      </c>
      <c r="M1290" t="s">
        <v>88</v>
      </c>
      <c r="N1290" t="s">
        <v>200</v>
      </c>
      <c r="O1290" t="s">
        <v>90</v>
      </c>
      <c r="P1290" t="s">
        <v>90</v>
      </c>
      <c r="Q1290" t="s">
        <v>179</v>
      </c>
      <c r="R1290" t="s">
        <v>115</v>
      </c>
      <c r="S1290">
        <v>8</v>
      </c>
      <c r="T1290">
        <v>5</v>
      </c>
      <c r="U1290" s="2">
        <v>2000</v>
      </c>
      <c r="V1290" s="2">
        <v>2000</v>
      </c>
      <c r="W1290" s="1">
        <f t="shared" si="81"/>
        <v>22</v>
      </c>
      <c r="X1290" s="1">
        <f t="shared" si="82"/>
        <v>22</v>
      </c>
      <c r="Y1290" t="s">
        <v>93</v>
      </c>
      <c r="Z1290" t="s">
        <v>94</v>
      </c>
      <c r="AA1290" t="s">
        <v>180</v>
      </c>
      <c r="AB1290" t="s">
        <v>181</v>
      </c>
      <c r="AC1290" t="s">
        <v>117</v>
      </c>
      <c r="AE1290">
        <v>0</v>
      </c>
      <c r="AF1290" t="s">
        <v>97</v>
      </c>
      <c r="AG1290" t="s">
        <v>98</v>
      </c>
      <c r="AH1290" t="s">
        <v>99</v>
      </c>
      <c r="AI1290" s="1">
        <f>VLOOKUP('Housing Data Set'!AH1290, 'Look-Up Tab'!$B$3:$C$8,2,FALSE)</f>
        <v>3</v>
      </c>
      <c r="AJ1290" t="s">
        <v>97</v>
      </c>
      <c r="AK1290" t="s">
        <v>98</v>
      </c>
      <c r="AL1290" t="s">
        <v>100</v>
      </c>
      <c r="AM1290" t="s">
        <v>101</v>
      </c>
      <c r="AN1290">
        <v>1158</v>
      </c>
      <c r="AO1290" t="s">
        <v>102</v>
      </c>
      <c r="AP1290">
        <v>0</v>
      </c>
      <c r="AQ1290">
        <v>343</v>
      </c>
      <c r="AR1290">
        <v>1501</v>
      </c>
      <c r="AS1290" t="s">
        <v>103</v>
      </c>
      <c r="AT1290" t="s">
        <v>104</v>
      </c>
      <c r="AU1290" t="s">
        <v>105</v>
      </c>
      <c r="AV1290" t="s">
        <v>106</v>
      </c>
      <c r="AW1290">
        <v>1659</v>
      </c>
      <c r="AX1290">
        <v>0</v>
      </c>
      <c r="AY1290">
        <v>0</v>
      </c>
      <c r="AZ1290">
        <v>1659</v>
      </c>
      <c r="BA1290">
        <v>1</v>
      </c>
      <c r="BB1290">
        <v>0</v>
      </c>
      <c r="BC1290">
        <v>2</v>
      </c>
      <c r="BD1290">
        <v>0</v>
      </c>
      <c r="BE1290">
        <v>2</v>
      </c>
      <c r="BF1290">
        <v>1</v>
      </c>
      <c r="BG1290" t="s">
        <v>104</v>
      </c>
      <c r="BH1290" s="1">
        <v>5</v>
      </c>
      <c r="BI1290" t="s">
        <v>107</v>
      </c>
      <c r="BJ1290" s="2">
        <v>1</v>
      </c>
      <c r="BK1290" s="1">
        <f t="shared" si="83"/>
        <v>1</v>
      </c>
      <c r="BL1290" t="s">
        <v>104</v>
      </c>
      <c r="BM1290" t="s">
        <v>108</v>
      </c>
      <c r="BN1290">
        <v>2000</v>
      </c>
      <c r="BO1290" t="s">
        <v>157</v>
      </c>
      <c r="BP1290">
        <v>2</v>
      </c>
      <c r="BQ1290">
        <v>499</v>
      </c>
      <c r="BR1290" t="s">
        <v>98</v>
      </c>
      <c r="BS1290" t="s">
        <v>98</v>
      </c>
      <c r="BT1290" t="s">
        <v>105</v>
      </c>
      <c r="BU1290">
        <v>212</v>
      </c>
      <c r="BV1290">
        <v>59</v>
      </c>
      <c r="BW1290">
        <v>0</v>
      </c>
      <c r="BX1290">
        <v>0</v>
      </c>
      <c r="BY1290">
        <v>0</v>
      </c>
      <c r="BZ1290">
        <v>0</v>
      </c>
      <c r="CA1290" t="s">
        <v>83</v>
      </c>
      <c r="CB1290" t="s">
        <v>83</v>
      </c>
      <c r="CC1290" t="s">
        <v>83</v>
      </c>
      <c r="CD1290">
        <v>0</v>
      </c>
      <c r="CE1290">
        <v>10</v>
      </c>
      <c r="CF1290">
        <v>2009</v>
      </c>
      <c r="CG1290" t="s">
        <v>110</v>
      </c>
      <c r="CH1290" t="s">
        <v>111</v>
      </c>
      <c r="CI1290" s="3">
        <v>278000</v>
      </c>
    </row>
    <row r="1291" spans="1:87" x14ac:dyDescent="0.3">
      <c r="A1291" s="1">
        <v>1290</v>
      </c>
      <c r="B1291">
        <v>60</v>
      </c>
      <c r="C1291" t="s">
        <v>81</v>
      </c>
      <c r="D1291">
        <v>86</v>
      </c>
      <c r="E1291" s="1">
        <v>11065</v>
      </c>
      <c r="F1291" s="2" t="s">
        <v>82</v>
      </c>
      <c r="G1291" s="1">
        <f t="shared" si="80"/>
        <v>1</v>
      </c>
      <c r="H1291" t="s">
        <v>83</v>
      </c>
      <c r="I1291" t="s">
        <v>120</v>
      </c>
      <c r="J1291" t="s">
        <v>85</v>
      </c>
      <c r="K1291" t="s">
        <v>86</v>
      </c>
      <c r="L1291" t="s">
        <v>87</v>
      </c>
      <c r="M1291" t="s">
        <v>88</v>
      </c>
      <c r="N1291" t="s">
        <v>154</v>
      </c>
      <c r="O1291" t="s">
        <v>90</v>
      </c>
      <c r="P1291" t="s">
        <v>90</v>
      </c>
      <c r="Q1291" t="s">
        <v>91</v>
      </c>
      <c r="R1291" t="s">
        <v>92</v>
      </c>
      <c r="S1291">
        <v>8</v>
      </c>
      <c r="T1291">
        <v>5</v>
      </c>
      <c r="U1291" s="2">
        <v>2006</v>
      </c>
      <c r="V1291" s="2">
        <v>2006</v>
      </c>
      <c r="W1291" s="1">
        <f t="shared" si="81"/>
        <v>16</v>
      </c>
      <c r="X1291" s="1">
        <f t="shared" si="82"/>
        <v>16</v>
      </c>
      <c r="Y1291" t="s">
        <v>93</v>
      </c>
      <c r="Z1291" t="s">
        <v>94</v>
      </c>
      <c r="AA1291" t="s">
        <v>95</v>
      </c>
      <c r="AB1291" t="s">
        <v>95</v>
      </c>
      <c r="AC1291" t="s">
        <v>137</v>
      </c>
      <c r="AE1291">
        <v>788</v>
      </c>
      <c r="AF1291" t="s">
        <v>97</v>
      </c>
      <c r="AG1291" t="s">
        <v>98</v>
      </c>
      <c r="AH1291" t="s">
        <v>99</v>
      </c>
      <c r="AI1291" s="1">
        <f>VLOOKUP('Housing Data Set'!AH1291, 'Look-Up Tab'!$B$3:$C$8,2,FALSE)</f>
        <v>3</v>
      </c>
      <c r="AJ1291" t="s">
        <v>97</v>
      </c>
      <c r="AK1291" t="s">
        <v>98</v>
      </c>
      <c r="AL1291" t="s">
        <v>121</v>
      </c>
      <c r="AM1291" t="s">
        <v>102</v>
      </c>
      <c r="AN1291">
        <v>0</v>
      </c>
      <c r="AO1291" t="s">
        <v>102</v>
      </c>
      <c r="AP1291">
        <v>0</v>
      </c>
      <c r="AQ1291">
        <v>1085</v>
      </c>
      <c r="AR1291">
        <v>1085</v>
      </c>
      <c r="AS1291" t="s">
        <v>103</v>
      </c>
      <c r="AT1291" t="s">
        <v>104</v>
      </c>
      <c r="AU1291" t="s">
        <v>105</v>
      </c>
      <c r="AV1291" t="s">
        <v>106</v>
      </c>
      <c r="AW1291">
        <v>1120</v>
      </c>
      <c r="AX1291">
        <v>850</v>
      </c>
      <c r="AY1291">
        <v>0</v>
      </c>
      <c r="AZ1291">
        <v>1970</v>
      </c>
      <c r="BA1291">
        <v>0</v>
      </c>
      <c r="BB1291">
        <v>0</v>
      </c>
      <c r="BC1291">
        <v>2</v>
      </c>
      <c r="BD1291">
        <v>1</v>
      </c>
      <c r="BE1291">
        <v>3</v>
      </c>
      <c r="BF1291">
        <v>1</v>
      </c>
      <c r="BG1291" t="s">
        <v>104</v>
      </c>
      <c r="BH1291" s="1">
        <v>8</v>
      </c>
      <c r="BI1291" t="s">
        <v>107</v>
      </c>
      <c r="BJ1291" s="2">
        <v>1</v>
      </c>
      <c r="BK1291" s="1">
        <f t="shared" si="83"/>
        <v>1</v>
      </c>
      <c r="BL1291" t="s">
        <v>97</v>
      </c>
      <c r="BM1291" t="s">
        <v>156</v>
      </c>
      <c r="BN1291">
        <v>2006</v>
      </c>
      <c r="BO1291" t="s">
        <v>157</v>
      </c>
      <c r="BP1291">
        <v>3</v>
      </c>
      <c r="BQ1291">
        <v>753</v>
      </c>
      <c r="BR1291" t="s">
        <v>98</v>
      </c>
      <c r="BS1291" t="s">
        <v>98</v>
      </c>
      <c r="BT1291" t="s">
        <v>105</v>
      </c>
      <c r="BU1291">
        <v>177</v>
      </c>
      <c r="BV1291">
        <v>74</v>
      </c>
      <c r="BW1291">
        <v>0</v>
      </c>
      <c r="BX1291">
        <v>0</v>
      </c>
      <c r="BY1291">
        <v>0</v>
      </c>
      <c r="BZ1291">
        <v>0</v>
      </c>
      <c r="CA1291" t="s">
        <v>83</v>
      </c>
      <c r="CB1291" t="s">
        <v>83</v>
      </c>
      <c r="CC1291" t="s">
        <v>83</v>
      </c>
      <c r="CD1291">
        <v>0</v>
      </c>
      <c r="CE1291">
        <v>10</v>
      </c>
      <c r="CF1291">
        <v>2006</v>
      </c>
      <c r="CG1291" t="s">
        <v>158</v>
      </c>
      <c r="CH1291" t="s">
        <v>159</v>
      </c>
      <c r="CI1291" s="3">
        <v>281000</v>
      </c>
    </row>
    <row r="1292" spans="1:87" x14ac:dyDescent="0.3">
      <c r="A1292" s="1">
        <v>1291</v>
      </c>
      <c r="B1292">
        <v>80</v>
      </c>
      <c r="C1292" t="s">
        <v>81</v>
      </c>
      <c r="D1292" t="s">
        <v>83</v>
      </c>
      <c r="E1292" s="1">
        <v>14112</v>
      </c>
      <c r="F1292" s="2" t="s">
        <v>82</v>
      </c>
      <c r="G1292" s="1">
        <f t="shared" si="80"/>
        <v>1</v>
      </c>
      <c r="H1292" t="s">
        <v>83</v>
      </c>
      <c r="I1292" t="s">
        <v>120</v>
      </c>
      <c r="J1292" t="s">
        <v>85</v>
      </c>
      <c r="K1292" t="s">
        <v>86</v>
      </c>
      <c r="L1292" t="s">
        <v>122</v>
      </c>
      <c r="M1292" t="s">
        <v>88</v>
      </c>
      <c r="N1292" t="s">
        <v>162</v>
      </c>
      <c r="O1292" t="s">
        <v>90</v>
      </c>
      <c r="P1292" t="s">
        <v>90</v>
      </c>
      <c r="Q1292" t="s">
        <v>91</v>
      </c>
      <c r="R1292" t="s">
        <v>197</v>
      </c>
      <c r="S1292">
        <v>5</v>
      </c>
      <c r="T1292">
        <v>7</v>
      </c>
      <c r="U1292" s="2">
        <v>1964</v>
      </c>
      <c r="V1292" s="2">
        <v>1964</v>
      </c>
      <c r="W1292" s="1">
        <f t="shared" si="81"/>
        <v>58</v>
      </c>
      <c r="X1292" s="1">
        <f t="shared" si="82"/>
        <v>58</v>
      </c>
      <c r="Y1292" t="s">
        <v>152</v>
      </c>
      <c r="Z1292" t="s">
        <v>94</v>
      </c>
      <c r="AA1292" t="s">
        <v>124</v>
      </c>
      <c r="AB1292" t="s">
        <v>140</v>
      </c>
      <c r="AC1292" t="s">
        <v>96</v>
      </c>
      <c r="AE1292">
        <v>86</v>
      </c>
      <c r="AF1292" t="s">
        <v>98</v>
      </c>
      <c r="AG1292" t="s">
        <v>98</v>
      </c>
      <c r="AH1292" t="s">
        <v>99</v>
      </c>
      <c r="AI1292" s="1">
        <f>VLOOKUP('Housing Data Set'!AH1292, 'Look-Up Tab'!$B$3:$C$8,2,FALSE)</f>
        <v>3</v>
      </c>
      <c r="AJ1292" t="s">
        <v>98</v>
      </c>
      <c r="AK1292" t="s">
        <v>98</v>
      </c>
      <c r="AL1292" t="s">
        <v>130</v>
      </c>
      <c r="AM1292" t="s">
        <v>101</v>
      </c>
      <c r="AN1292">
        <v>1014</v>
      </c>
      <c r="AO1292" t="s">
        <v>102</v>
      </c>
      <c r="AP1292">
        <v>0</v>
      </c>
      <c r="AQ1292">
        <v>138</v>
      </c>
      <c r="AR1292">
        <v>1152</v>
      </c>
      <c r="AS1292" t="s">
        <v>103</v>
      </c>
      <c r="AT1292" t="s">
        <v>98</v>
      </c>
      <c r="AU1292" t="s">
        <v>105</v>
      </c>
      <c r="AV1292" t="s">
        <v>106</v>
      </c>
      <c r="AW1292">
        <v>1152</v>
      </c>
      <c r="AX1292">
        <v>0</v>
      </c>
      <c r="AY1292">
        <v>0</v>
      </c>
      <c r="AZ1292">
        <v>1152</v>
      </c>
      <c r="BA1292">
        <v>1</v>
      </c>
      <c r="BB1292">
        <v>0</v>
      </c>
      <c r="BC1292">
        <v>1</v>
      </c>
      <c r="BD1292">
        <v>0</v>
      </c>
      <c r="BE1292">
        <v>3</v>
      </c>
      <c r="BF1292">
        <v>1</v>
      </c>
      <c r="BG1292" t="s">
        <v>98</v>
      </c>
      <c r="BH1292" s="1">
        <v>6</v>
      </c>
      <c r="BI1292" t="s">
        <v>107</v>
      </c>
      <c r="BJ1292" s="2">
        <v>1</v>
      </c>
      <c r="BK1292" s="1">
        <f t="shared" si="83"/>
        <v>1</v>
      </c>
      <c r="BL1292" t="s">
        <v>97</v>
      </c>
      <c r="BM1292" t="s">
        <v>108</v>
      </c>
      <c r="BN1292">
        <v>1964</v>
      </c>
      <c r="BO1292" t="s">
        <v>109</v>
      </c>
      <c r="BP1292">
        <v>2</v>
      </c>
      <c r="BQ1292">
        <v>484</v>
      </c>
      <c r="BR1292" t="s">
        <v>98</v>
      </c>
      <c r="BS1292" t="s">
        <v>98</v>
      </c>
      <c r="BT1292" t="s">
        <v>105</v>
      </c>
      <c r="BU1292">
        <v>227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 t="s">
        <v>83</v>
      </c>
      <c r="CB1292" t="s">
        <v>83</v>
      </c>
      <c r="CC1292" t="s">
        <v>83</v>
      </c>
      <c r="CD1292">
        <v>0</v>
      </c>
      <c r="CE1292">
        <v>4</v>
      </c>
      <c r="CF1292">
        <v>2010</v>
      </c>
      <c r="CG1292" t="s">
        <v>110</v>
      </c>
      <c r="CH1292" t="s">
        <v>111</v>
      </c>
      <c r="CI1292" s="3">
        <v>180500</v>
      </c>
    </row>
    <row r="1293" spans="1:87" x14ac:dyDescent="0.3">
      <c r="A1293" s="1">
        <v>1292</v>
      </c>
      <c r="B1293">
        <v>160</v>
      </c>
      <c r="C1293" t="s">
        <v>142</v>
      </c>
      <c r="D1293">
        <v>21</v>
      </c>
      <c r="E1293" s="1">
        <v>1680</v>
      </c>
      <c r="F1293" s="2" t="s">
        <v>82</v>
      </c>
      <c r="G1293" s="1">
        <f t="shared" si="80"/>
        <v>1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88</v>
      </c>
      <c r="N1293" t="s">
        <v>228</v>
      </c>
      <c r="O1293" t="s">
        <v>90</v>
      </c>
      <c r="P1293" t="s">
        <v>90</v>
      </c>
      <c r="Q1293" t="s">
        <v>198</v>
      </c>
      <c r="R1293" t="s">
        <v>92</v>
      </c>
      <c r="S1293">
        <v>5</v>
      </c>
      <c r="T1293">
        <v>7</v>
      </c>
      <c r="U1293" s="2">
        <v>1972</v>
      </c>
      <c r="V1293" s="2">
        <v>1972</v>
      </c>
      <c r="W1293" s="1">
        <f t="shared" si="81"/>
        <v>50</v>
      </c>
      <c r="X1293" s="1">
        <f t="shared" si="82"/>
        <v>50</v>
      </c>
      <c r="Y1293" t="s">
        <v>93</v>
      </c>
      <c r="Z1293" t="s">
        <v>94</v>
      </c>
      <c r="AA1293" t="s">
        <v>180</v>
      </c>
      <c r="AB1293" t="s">
        <v>181</v>
      </c>
      <c r="AC1293" t="s">
        <v>96</v>
      </c>
      <c r="AE1293">
        <v>268</v>
      </c>
      <c r="AF1293" t="s">
        <v>98</v>
      </c>
      <c r="AG1293" t="s">
        <v>98</v>
      </c>
      <c r="AH1293" t="s">
        <v>118</v>
      </c>
      <c r="AI1293" s="1">
        <f>VLOOKUP('Housing Data Set'!AH1293, 'Look-Up Tab'!$B$3:$C$8,2,FALSE)</f>
        <v>2</v>
      </c>
      <c r="AJ1293" t="s">
        <v>98</v>
      </c>
      <c r="AK1293" t="s">
        <v>98</v>
      </c>
      <c r="AL1293" t="s">
        <v>100</v>
      </c>
      <c r="AM1293" t="s">
        <v>119</v>
      </c>
      <c r="AN1293">
        <v>231</v>
      </c>
      <c r="AO1293" t="s">
        <v>102</v>
      </c>
      <c r="AP1293">
        <v>0</v>
      </c>
      <c r="AQ1293">
        <v>399</v>
      </c>
      <c r="AR1293">
        <v>630</v>
      </c>
      <c r="AS1293" t="s">
        <v>103</v>
      </c>
      <c r="AT1293" t="s">
        <v>98</v>
      </c>
      <c r="AU1293" t="s">
        <v>105</v>
      </c>
      <c r="AV1293" t="s">
        <v>106</v>
      </c>
      <c r="AW1293">
        <v>630</v>
      </c>
      <c r="AX1293">
        <v>672</v>
      </c>
      <c r="AY1293">
        <v>0</v>
      </c>
      <c r="AZ1293">
        <v>1302</v>
      </c>
      <c r="BA1293">
        <v>0</v>
      </c>
      <c r="BB1293">
        <v>0</v>
      </c>
      <c r="BC1293">
        <v>2</v>
      </c>
      <c r="BD1293">
        <v>1</v>
      </c>
      <c r="BE1293">
        <v>3</v>
      </c>
      <c r="BF1293">
        <v>1</v>
      </c>
      <c r="BG1293" t="s">
        <v>98</v>
      </c>
      <c r="BH1293" s="1">
        <v>6</v>
      </c>
      <c r="BI1293" t="s">
        <v>107</v>
      </c>
      <c r="BJ1293" s="2">
        <v>0</v>
      </c>
      <c r="BK1293" s="1">
        <f t="shared" si="83"/>
        <v>0</v>
      </c>
      <c r="BL1293" t="s">
        <v>83</v>
      </c>
      <c r="BM1293" t="s">
        <v>127</v>
      </c>
      <c r="BN1293">
        <v>1972</v>
      </c>
      <c r="BO1293" t="s">
        <v>102</v>
      </c>
      <c r="BP1293">
        <v>1</v>
      </c>
      <c r="BQ1293">
        <v>264</v>
      </c>
      <c r="BR1293" t="s">
        <v>98</v>
      </c>
      <c r="BS1293" t="s">
        <v>98</v>
      </c>
      <c r="BT1293" t="s">
        <v>105</v>
      </c>
      <c r="BU1293">
        <v>185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 t="s">
        <v>83</v>
      </c>
      <c r="CB1293" t="s">
        <v>83</v>
      </c>
      <c r="CC1293" t="s">
        <v>83</v>
      </c>
      <c r="CD1293">
        <v>0</v>
      </c>
      <c r="CE1293">
        <v>2</v>
      </c>
      <c r="CF1293">
        <v>2009</v>
      </c>
      <c r="CG1293" t="s">
        <v>110</v>
      </c>
      <c r="CH1293" t="s">
        <v>111</v>
      </c>
      <c r="CI1293" s="3">
        <v>119500</v>
      </c>
    </row>
    <row r="1294" spans="1:87" x14ac:dyDescent="0.3">
      <c r="A1294" s="1">
        <v>1293</v>
      </c>
      <c r="B1294">
        <v>70</v>
      </c>
      <c r="C1294" t="s">
        <v>142</v>
      </c>
      <c r="D1294">
        <v>60</v>
      </c>
      <c r="E1294" s="1">
        <v>6600</v>
      </c>
      <c r="F1294" s="2" t="s">
        <v>82</v>
      </c>
      <c r="G1294" s="1">
        <f t="shared" si="80"/>
        <v>1</v>
      </c>
      <c r="H1294" t="s">
        <v>83</v>
      </c>
      <c r="I1294" t="s">
        <v>84</v>
      </c>
      <c r="J1294" t="s">
        <v>85</v>
      </c>
      <c r="K1294" t="s">
        <v>86</v>
      </c>
      <c r="L1294" t="s">
        <v>122</v>
      </c>
      <c r="M1294" t="s">
        <v>88</v>
      </c>
      <c r="N1294" t="s">
        <v>143</v>
      </c>
      <c r="O1294" t="s">
        <v>90</v>
      </c>
      <c r="P1294" t="s">
        <v>90</v>
      </c>
      <c r="Q1294" t="s">
        <v>91</v>
      </c>
      <c r="R1294" t="s">
        <v>92</v>
      </c>
      <c r="S1294">
        <v>5</v>
      </c>
      <c r="T1294">
        <v>4</v>
      </c>
      <c r="U1294" s="2">
        <v>1892</v>
      </c>
      <c r="V1294" s="2">
        <v>1965</v>
      </c>
      <c r="W1294" s="1">
        <f t="shared" si="81"/>
        <v>130</v>
      </c>
      <c r="X1294" s="1">
        <f t="shared" si="82"/>
        <v>57</v>
      </c>
      <c r="Y1294" t="s">
        <v>93</v>
      </c>
      <c r="Z1294" t="s">
        <v>94</v>
      </c>
      <c r="AA1294" t="s">
        <v>124</v>
      </c>
      <c r="AB1294" t="s">
        <v>124</v>
      </c>
      <c r="AC1294" t="s">
        <v>117</v>
      </c>
      <c r="AE1294">
        <v>0</v>
      </c>
      <c r="AF1294" t="s">
        <v>98</v>
      </c>
      <c r="AG1294" t="s">
        <v>98</v>
      </c>
      <c r="AH1294" t="s">
        <v>137</v>
      </c>
      <c r="AI1294" s="1">
        <f>VLOOKUP('Housing Data Set'!AH1294, 'Look-Up Tab'!$B$3:$C$8,2,FALSE)</f>
        <v>5</v>
      </c>
      <c r="AJ1294" t="s">
        <v>98</v>
      </c>
      <c r="AK1294" t="s">
        <v>98</v>
      </c>
      <c r="AL1294" t="s">
        <v>100</v>
      </c>
      <c r="AM1294" t="s">
        <v>102</v>
      </c>
      <c r="AN1294">
        <v>0</v>
      </c>
      <c r="AO1294" t="s">
        <v>102</v>
      </c>
      <c r="AP1294">
        <v>0</v>
      </c>
      <c r="AQ1294">
        <v>994</v>
      </c>
      <c r="AR1294">
        <v>994</v>
      </c>
      <c r="AS1294" t="s">
        <v>103</v>
      </c>
      <c r="AT1294" t="s">
        <v>98</v>
      </c>
      <c r="AU1294" t="s">
        <v>177</v>
      </c>
      <c r="AV1294" t="s">
        <v>106</v>
      </c>
      <c r="AW1294">
        <v>1378</v>
      </c>
      <c r="AX1294">
        <v>994</v>
      </c>
      <c r="AY1294">
        <v>0</v>
      </c>
      <c r="AZ1294">
        <v>2372</v>
      </c>
      <c r="BA1294">
        <v>0</v>
      </c>
      <c r="BB1294">
        <v>0</v>
      </c>
      <c r="BC1294">
        <v>2</v>
      </c>
      <c r="BD1294">
        <v>0</v>
      </c>
      <c r="BE1294">
        <v>4</v>
      </c>
      <c r="BF1294">
        <v>2</v>
      </c>
      <c r="BG1294" t="s">
        <v>98</v>
      </c>
      <c r="BH1294" s="1">
        <v>11</v>
      </c>
      <c r="BI1294" t="s">
        <v>224</v>
      </c>
      <c r="BJ1294" s="2">
        <v>0</v>
      </c>
      <c r="BK1294" s="1">
        <f t="shared" si="83"/>
        <v>0</v>
      </c>
      <c r="BL1294" t="s">
        <v>83</v>
      </c>
      <c r="BM1294" t="s">
        <v>108</v>
      </c>
      <c r="BN1294">
        <v>1985</v>
      </c>
      <c r="BO1294" t="s">
        <v>109</v>
      </c>
      <c r="BP1294">
        <v>1</v>
      </c>
      <c r="BQ1294">
        <v>432</v>
      </c>
      <c r="BR1294" t="s">
        <v>98</v>
      </c>
      <c r="BS1294" t="s">
        <v>98</v>
      </c>
      <c r="BT1294" t="s">
        <v>105</v>
      </c>
      <c r="BU1294">
        <v>0</v>
      </c>
      <c r="BV1294">
        <v>287</v>
      </c>
      <c r="BW1294">
        <v>0</v>
      </c>
      <c r="BX1294">
        <v>0</v>
      </c>
      <c r="BY1294">
        <v>0</v>
      </c>
      <c r="BZ1294">
        <v>0</v>
      </c>
      <c r="CA1294" t="s">
        <v>83</v>
      </c>
      <c r="CB1294" t="s">
        <v>83</v>
      </c>
      <c r="CC1294" t="s">
        <v>83</v>
      </c>
      <c r="CD1294">
        <v>0</v>
      </c>
      <c r="CE1294">
        <v>12</v>
      </c>
      <c r="CF1294">
        <v>2009</v>
      </c>
      <c r="CG1294" t="s">
        <v>110</v>
      </c>
      <c r="CH1294" t="s">
        <v>111</v>
      </c>
      <c r="CI1294" s="3">
        <v>107500</v>
      </c>
    </row>
    <row r="1295" spans="1:87" x14ac:dyDescent="0.3">
      <c r="A1295" s="1">
        <v>1294</v>
      </c>
      <c r="B1295">
        <v>60</v>
      </c>
      <c r="C1295" t="s">
        <v>81</v>
      </c>
      <c r="D1295">
        <v>78</v>
      </c>
      <c r="E1295" s="1">
        <v>10140</v>
      </c>
      <c r="F1295" s="2" t="s">
        <v>82</v>
      </c>
      <c r="G1295" s="1">
        <f t="shared" si="80"/>
        <v>1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88</v>
      </c>
      <c r="N1295" t="s">
        <v>138</v>
      </c>
      <c r="O1295" t="s">
        <v>90</v>
      </c>
      <c r="P1295" t="s">
        <v>90</v>
      </c>
      <c r="Q1295" t="s">
        <v>91</v>
      </c>
      <c r="R1295" t="s">
        <v>92</v>
      </c>
      <c r="S1295">
        <v>7</v>
      </c>
      <c r="T1295">
        <v>5</v>
      </c>
      <c r="U1295" s="2">
        <v>1976</v>
      </c>
      <c r="V1295" s="2">
        <v>1976</v>
      </c>
      <c r="W1295" s="1">
        <f t="shared" si="81"/>
        <v>46</v>
      </c>
      <c r="X1295" s="1">
        <f t="shared" si="82"/>
        <v>46</v>
      </c>
      <c r="Y1295" t="s">
        <v>93</v>
      </c>
      <c r="Z1295" t="s">
        <v>94</v>
      </c>
      <c r="AA1295" t="s">
        <v>140</v>
      </c>
      <c r="AB1295" t="s">
        <v>140</v>
      </c>
      <c r="AC1295" t="s">
        <v>117</v>
      </c>
      <c r="AE1295">
        <v>0</v>
      </c>
      <c r="AF1295" t="s">
        <v>98</v>
      </c>
      <c r="AG1295" t="s">
        <v>98</v>
      </c>
      <c r="AH1295" t="s">
        <v>99</v>
      </c>
      <c r="AI1295" s="1">
        <f>VLOOKUP('Housing Data Set'!AH1295, 'Look-Up Tab'!$B$3:$C$8,2,FALSE)</f>
        <v>3</v>
      </c>
      <c r="AJ1295" t="s">
        <v>97</v>
      </c>
      <c r="AK1295" t="s">
        <v>98</v>
      </c>
      <c r="AL1295" t="s">
        <v>100</v>
      </c>
      <c r="AM1295" t="s">
        <v>101</v>
      </c>
      <c r="AN1295">
        <v>194</v>
      </c>
      <c r="AO1295" t="s">
        <v>102</v>
      </c>
      <c r="AP1295">
        <v>0</v>
      </c>
      <c r="AQ1295">
        <v>638</v>
      </c>
      <c r="AR1295">
        <v>832</v>
      </c>
      <c r="AS1295" t="s">
        <v>103</v>
      </c>
      <c r="AT1295" t="s">
        <v>98</v>
      </c>
      <c r="AU1295" t="s">
        <v>105</v>
      </c>
      <c r="AV1295" t="s">
        <v>106</v>
      </c>
      <c r="AW1295">
        <v>832</v>
      </c>
      <c r="AX1295">
        <v>832</v>
      </c>
      <c r="AY1295">
        <v>0</v>
      </c>
      <c r="AZ1295">
        <v>1664</v>
      </c>
      <c r="BA1295">
        <v>0</v>
      </c>
      <c r="BB1295">
        <v>0</v>
      </c>
      <c r="BC1295">
        <v>2</v>
      </c>
      <c r="BD1295">
        <v>1</v>
      </c>
      <c r="BE1295">
        <v>4</v>
      </c>
      <c r="BF1295">
        <v>1</v>
      </c>
      <c r="BG1295" t="s">
        <v>98</v>
      </c>
      <c r="BH1295" s="1">
        <v>8</v>
      </c>
      <c r="BI1295" t="s">
        <v>107</v>
      </c>
      <c r="BJ1295" s="2">
        <v>1</v>
      </c>
      <c r="BK1295" s="1">
        <f t="shared" si="83"/>
        <v>1</v>
      </c>
      <c r="BL1295" t="s">
        <v>98</v>
      </c>
      <c r="BM1295" t="s">
        <v>108</v>
      </c>
      <c r="BN1295">
        <v>1976</v>
      </c>
      <c r="BO1295" t="s">
        <v>109</v>
      </c>
      <c r="BP1295">
        <v>2</v>
      </c>
      <c r="BQ1295">
        <v>528</v>
      </c>
      <c r="BR1295" t="s">
        <v>98</v>
      </c>
      <c r="BS1295" t="s">
        <v>98</v>
      </c>
      <c r="BT1295" t="s">
        <v>105</v>
      </c>
      <c r="BU1295">
        <v>0</v>
      </c>
      <c r="BV1295">
        <v>28</v>
      </c>
      <c r="BW1295">
        <v>0</v>
      </c>
      <c r="BX1295">
        <v>0</v>
      </c>
      <c r="BY1295">
        <v>259</v>
      </c>
      <c r="BZ1295">
        <v>0</v>
      </c>
      <c r="CA1295" t="s">
        <v>83</v>
      </c>
      <c r="CB1295" t="s">
        <v>163</v>
      </c>
      <c r="CC1295" t="s">
        <v>83</v>
      </c>
      <c r="CD1295">
        <v>0</v>
      </c>
      <c r="CE1295">
        <v>3</v>
      </c>
      <c r="CF1295">
        <v>2006</v>
      </c>
      <c r="CG1295" t="s">
        <v>110</v>
      </c>
      <c r="CH1295" t="s">
        <v>111</v>
      </c>
      <c r="CI1295" s="3">
        <v>162900</v>
      </c>
    </row>
    <row r="1296" spans="1:87" x14ac:dyDescent="0.3">
      <c r="A1296" s="1">
        <v>1295</v>
      </c>
      <c r="B1296">
        <v>20</v>
      </c>
      <c r="C1296" t="s">
        <v>81</v>
      </c>
      <c r="D1296">
        <v>60</v>
      </c>
      <c r="E1296" s="1">
        <v>8172</v>
      </c>
      <c r="F1296" s="2" t="s">
        <v>82</v>
      </c>
      <c r="G1296" s="1">
        <f t="shared" si="80"/>
        <v>1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88</v>
      </c>
      <c r="N1296" t="s">
        <v>185</v>
      </c>
      <c r="O1296" t="s">
        <v>90</v>
      </c>
      <c r="P1296" t="s">
        <v>90</v>
      </c>
      <c r="Q1296" t="s">
        <v>91</v>
      </c>
      <c r="R1296" t="s">
        <v>115</v>
      </c>
      <c r="S1296">
        <v>5</v>
      </c>
      <c r="T1296">
        <v>7</v>
      </c>
      <c r="U1296" s="2">
        <v>1955</v>
      </c>
      <c r="V1296" s="2">
        <v>1990</v>
      </c>
      <c r="W1296" s="1">
        <f t="shared" si="81"/>
        <v>67</v>
      </c>
      <c r="X1296" s="1">
        <f t="shared" si="82"/>
        <v>32</v>
      </c>
      <c r="Y1296" t="s">
        <v>152</v>
      </c>
      <c r="Z1296" t="s">
        <v>94</v>
      </c>
      <c r="AA1296" t="s">
        <v>155</v>
      </c>
      <c r="AB1296" t="s">
        <v>161</v>
      </c>
      <c r="AC1296" t="s">
        <v>117</v>
      </c>
      <c r="AE1296">
        <v>0</v>
      </c>
      <c r="AF1296" t="s">
        <v>98</v>
      </c>
      <c r="AG1296" t="s">
        <v>98</v>
      </c>
      <c r="AH1296" t="s">
        <v>118</v>
      </c>
      <c r="AI1296" s="1">
        <f>VLOOKUP('Housing Data Set'!AH1296, 'Look-Up Tab'!$B$3:$C$8,2,FALSE)</f>
        <v>2</v>
      </c>
      <c r="AJ1296" t="s">
        <v>98</v>
      </c>
      <c r="AK1296" t="s">
        <v>98</v>
      </c>
      <c r="AL1296" t="s">
        <v>100</v>
      </c>
      <c r="AM1296" t="s">
        <v>153</v>
      </c>
      <c r="AN1296">
        <v>167</v>
      </c>
      <c r="AO1296" t="s">
        <v>102</v>
      </c>
      <c r="AP1296">
        <v>0</v>
      </c>
      <c r="AQ1296">
        <v>697</v>
      </c>
      <c r="AR1296">
        <v>864</v>
      </c>
      <c r="AS1296" t="s">
        <v>103</v>
      </c>
      <c r="AT1296" t="s">
        <v>98</v>
      </c>
      <c r="AU1296" t="s">
        <v>105</v>
      </c>
      <c r="AV1296" t="s">
        <v>106</v>
      </c>
      <c r="AW1296">
        <v>864</v>
      </c>
      <c r="AX1296">
        <v>0</v>
      </c>
      <c r="AY1296">
        <v>0</v>
      </c>
      <c r="AZ1296">
        <v>864</v>
      </c>
      <c r="BA1296">
        <v>1</v>
      </c>
      <c r="BB1296">
        <v>0</v>
      </c>
      <c r="BC1296">
        <v>1</v>
      </c>
      <c r="BD1296">
        <v>0</v>
      </c>
      <c r="BE1296">
        <v>2</v>
      </c>
      <c r="BF1296">
        <v>1</v>
      </c>
      <c r="BG1296" t="s">
        <v>98</v>
      </c>
      <c r="BH1296" s="1">
        <v>5</v>
      </c>
      <c r="BI1296" t="s">
        <v>107</v>
      </c>
      <c r="BJ1296" s="2">
        <v>0</v>
      </c>
      <c r="BK1296" s="1">
        <f t="shared" si="83"/>
        <v>0</v>
      </c>
      <c r="BL1296" t="s">
        <v>83</v>
      </c>
      <c r="BM1296" t="s">
        <v>127</v>
      </c>
      <c r="BN1296">
        <v>1957</v>
      </c>
      <c r="BO1296" t="s">
        <v>102</v>
      </c>
      <c r="BP1296">
        <v>2</v>
      </c>
      <c r="BQ1296">
        <v>572</v>
      </c>
      <c r="BR1296" t="s">
        <v>98</v>
      </c>
      <c r="BS1296" t="s">
        <v>98</v>
      </c>
      <c r="BT1296" t="s">
        <v>177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 t="s">
        <v>83</v>
      </c>
      <c r="CB1296" t="s">
        <v>83</v>
      </c>
      <c r="CC1296" t="s">
        <v>83</v>
      </c>
      <c r="CD1296">
        <v>0</v>
      </c>
      <c r="CE1296">
        <v>4</v>
      </c>
      <c r="CF1296">
        <v>2006</v>
      </c>
      <c r="CG1296" t="s">
        <v>110</v>
      </c>
      <c r="CH1296" t="s">
        <v>111</v>
      </c>
      <c r="CI1296" s="3">
        <v>115000</v>
      </c>
    </row>
    <row r="1297" spans="1:87" x14ac:dyDescent="0.3">
      <c r="A1297" s="1">
        <v>1296</v>
      </c>
      <c r="B1297">
        <v>20</v>
      </c>
      <c r="C1297" t="s">
        <v>81</v>
      </c>
      <c r="D1297">
        <v>70</v>
      </c>
      <c r="E1297" s="1">
        <v>8400</v>
      </c>
      <c r="F1297" s="2" t="s">
        <v>82</v>
      </c>
      <c r="G1297" s="1">
        <f t="shared" si="80"/>
        <v>1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88</v>
      </c>
      <c r="N1297" t="s">
        <v>162</v>
      </c>
      <c r="O1297" t="s">
        <v>114</v>
      </c>
      <c r="P1297" t="s">
        <v>90</v>
      </c>
      <c r="Q1297" t="s">
        <v>91</v>
      </c>
      <c r="R1297" t="s">
        <v>115</v>
      </c>
      <c r="S1297">
        <v>5</v>
      </c>
      <c r="T1297">
        <v>5</v>
      </c>
      <c r="U1297" s="2">
        <v>1968</v>
      </c>
      <c r="V1297" s="2">
        <v>1968</v>
      </c>
      <c r="W1297" s="1">
        <f t="shared" si="81"/>
        <v>54</v>
      </c>
      <c r="X1297" s="1">
        <f t="shared" si="82"/>
        <v>54</v>
      </c>
      <c r="Y1297" t="s">
        <v>152</v>
      </c>
      <c r="Z1297" t="s">
        <v>94</v>
      </c>
      <c r="AA1297" t="s">
        <v>140</v>
      </c>
      <c r="AB1297" t="s">
        <v>140</v>
      </c>
      <c r="AC1297" t="s">
        <v>96</v>
      </c>
      <c r="AE1297">
        <v>168</v>
      </c>
      <c r="AF1297" t="s">
        <v>98</v>
      </c>
      <c r="AG1297" t="s">
        <v>98</v>
      </c>
      <c r="AH1297" t="s">
        <v>118</v>
      </c>
      <c r="AI1297" s="1">
        <f>VLOOKUP('Housing Data Set'!AH1297, 'Look-Up Tab'!$B$3:$C$8,2,FALSE)</f>
        <v>2</v>
      </c>
      <c r="AJ1297" t="s">
        <v>98</v>
      </c>
      <c r="AK1297" t="s">
        <v>98</v>
      </c>
      <c r="AL1297" t="s">
        <v>130</v>
      </c>
      <c r="AM1297" t="s">
        <v>141</v>
      </c>
      <c r="AN1297">
        <v>1016</v>
      </c>
      <c r="AO1297" t="s">
        <v>102</v>
      </c>
      <c r="AP1297">
        <v>0</v>
      </c>
      <c r="AQ1297">
        <v>36</v>
      </c>
      <c r="AR1297">
        <v>1052</v>
      </c>
      <c r="AS1297" t="s">
        <v>103</v>
      </c>
      <c r="AT1297" t="s">
        <v>97</v>
      </c>
      <c r="AU1297" t="s">
        <v>105</v>
      </c>
      <c r="AV1297" t="s">
        <v>106</v>
      </c>
      <c r="AW1297">
        <v>1052</v>
      </c>
      <c r="AX1297">
        <v>0</v>
      </c>
      <c r="AY1297">
        <v>0</v>
      </c>
      <c r="AZ1297">
        <v>1052</v>
      </c>
      <c r="BA1297">
        <v>1</v>
      </c>
      <c r="BB1297">
        <v>0</v>
      </c>
      <c r="BC1297">
        <v>1</v>
      </c>
      <c r="BD1297">
        <v>1</v>
      </c>
      <c r="BE1297">
        <v>3</v>
      </c>
      <c r="BF1297">
        <v>1</v>
      </c>
      <c r="BG1297" t="s">
        <v>98</v>
      </c>
      <c r="BH1297" s="1">
        <v>5</v>
      </c>
      <c r="BI1297" t="s">
        <v>107</v>
      </c>
      <c r="BJ1297" s="2">
        <v>0</v>
      </c>
      <c r="BK1297" s="1">
        <f t="shared" si="83"/>
        <v>0</v>
      </c>
      <c r="BL1297" t="s">
        <v>83</v>
      </c>
      <c r="BM1297" t="s">
        <v>108</v>
      </c>
      <c r="BN1297">
        <v>1968</v>
      </c>
      <c r="BO1297" t="s">
        <v>109</v>
      </c>
      <c r="BP1297">
        <v>1</v>
      </c>
      <c r="BQ1297">
        <v>288</v>
      </c>
      <c r="BR1297" t="s">
        <v>98</v>
      </c>
      <c r="BS1297" t="s">
        <v>98</v>
      </c>
      <c r="BT1297" t="s">
        <v>105</v>
      </c>
      <c r="BU1297">
        <v>356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 t="s">
        <v>83</v>
      </c>
      <c r="CB1297" t="s">
        <v>163</v>
      </c>
      <c r="CC1297" t="s">
        <v>83</v>
      </c>
      <c r="CD1297">
        <v>0</v>
      </c>
      <c r="CE1297">
        <v>11</v>
      </c>
      <c r="CF1297">
        <v>2006</v>
      </c>
      <c r="CG1297" t="s">
        <v>110</v>
      </c>
      <c r="CH1297" t="s">
        <v>111</v>
      </c>
      <c r="CI1297" s="3">
        <v>138500</v>
      </c>
    </row>
    <row r="1298" spans="1:87" x14ac:dyDescent="0.3">
      <c r="A1298" s="1">
        <v>1297</v>
      </c>
      <c r="B1298">
        <v>20</v>
      </c>
      <c r="C1298" t="s">
        <v>81</v>
      </c>
      <c r="D1298">
        <v>80</v>
      </c>
      <c r="E1298" s="1">
        <v>8700</v>
      </c>
      <c r="F1298" s="2" t="s">
        <v>82</v>
      </c>
      <c r="G1298" s="1">
        <f t="shared" si="80"/>
        <v>1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88</v>
      </c>
      <c r="N1298" t="s">
        <v>162</v>
      </c>
      <c r="O1298" t="s">
        <v>90</v>
      </c>
      <c r="P1298" t="s">
        <v>90</v>
      </c>
      <c r="Q1298" t="s">
        <v>91</v>
      </c>
      <c r="R1298" t="s">
        <v>115</v>
      </c>
      <c r="S1298">
        <v>5</v>
      </c>
      <c r="T1298">
        <v>6</v>
      </c>
      <c r="U1298" s="2">
        <v>1963</v>
      </c>
      <c r="V1298" s="2">
        <v>1963</v>
      </c>
      <c r="W1298" s="1">
        <f t="shared" si="81"/>
        <v>59</v>
      </c>
      <c r="X1298" s="1">
        <f t="shared" si="82"/>
        <v>59</v>
      </c>
      <c r="Y1298" t="s">
        <v>152</v>
      </c>
      <c r="Z1298" t="s">
        <v>94</v>
      </c>
      <c r="AA1298" t="s">
        <v>116</v>
      </c>
      <c r="AB1298" t="s">
        <v>116</v>
      </c>
      <c r="AC1298" t="s">
        <v>96</v>
      </c>
      <c r="AE1298">
        <v>148</v>
      </c>
      <c r="AF1298" t="s">
        <v>98</v>
      </c>
      <c r="AG1298" t="s">
        <v>97</v>
      </c>
      <c r="AH1298" t="s">
        <v>118</v>
      </c>
      <c r="AI1298" s="1">
        <f>VLOOKUP('Housing Data Set'!AH1298, 'Look-Up Tab'!$B$3:$C$8,2,FALSE)</f>
        <v>2</v>
      </c>
      <c r="AJ1298" t="s">
        <v>98</v>
      </c>
      <c r="AK1298" t="s">
        <v>98</v>
      </c>
      <c r="AL1298" t="s">
        <v>121</v>
      </c>
      <c r="AM1298" t="s">
        <v>119</v>
      </c>
      <c r="AN1298">
        <v>776</v>
      </c>
      <c r="AO1298" t="s">
        <v>102</v>
      </c>
      <c r="AP1298">
        <v>0</v>
      </c>
      <c r="AQ1298">
        <v>344</v>
      </c>
      <c r="AR1298">
        <v>1120</v>
      </c>
      <c r="AS1298" t="s">
        <v>103</v>
      </c>
      <c r="AT1298" t="s">
        <v>97</v>
      </c>
      <c r="AU1298" t="s">
        <v>105</v>
      </c>
      <c r="AV1298" t="s">
        <v>106</v>
      </c>
      <c r="AW1298">
        <v>1128</v>
      </c>
      <c r="AX1298">
        <v>0</v>
      </c>
      <c r="AY1298">
        <v>0</v>
      </c>
      <c r="AZ1298">
        <v>1128</v>
      </c>
      <c r="BA1298">
        <v>1</v>
      </c>
      <c r="BB1298">
        <v>0</v>
      </c>
      <c r="BC1298">
        <v>2</v>
      </c>
      <c r="BD1298">
        <v>0</v>
      </c>
      <c r="BE1298">
        <v>3</v>
      </c>
      <c r="BF1298">
        <v>1</v>
      </c>
      <c r="BG1298" t="s">
        <v>98</v>
      </c>
      <c r="BH1298" s="1">
        <v>6</v>
      </c>
      <c r="BI1298" t="s">
        <v>107</v>
      </c>
      <c r="BJ1298" s="2">
        <v>0</v>
      </c>
      <c r="BK1298" s="1">
        <f t="shared" si="83"/>
        <v>0</v>
      </c>
      <c r="BL1298" t="s">
        <v>83</v>
      </c>
      <c r="BM1298" t="s">
        <v>108</v>
      </c>
      <c r="BN1298">
        <v>1963</v>
      </c>
      <c r="BO1298" t="s">
        <v>109</v>
      </c>
      <c r="BP1298">
        <v>2</v>
      </c>
      <c r="BQ1298">
        <v>525</v>
      </c>
      <c r="BR1298" t="s">
        <v>98</v>
      </c>
      <c r="BS1298" t="s">
        <v>98</v>
      </c>
      <c r="BT1298" t="s">
        <v>105</v>
      </c>
      <c r="BU1298">
        <v>192</v>
      </c>
      <c r="BV1298">
        <v>20</v>
      </c>
      <c r="BW1298">
        <v>123</v>
      </c>
      <c r="BX1298">
        <v>0</v>
      </c>
      <c r="BY1298">
        <v>0</v>
      </c>
      <c r="BZ1298">
        <v>0</v>
      </c>
      <c r="CA1298" t="s">
        <v>83</v>
      </c>
      <c r="CB1298" t="s">
        <v>134</v>
      </c>
      <c r="CC1298" t="s">
        <v>83</v>
      </c>
      <c r="CD1298">
        <v>0</v>
      </c>
      <c r="CE1298">
        <v>12</v>
      </c>
      <c r="CF1298">
        <v>2008</v>
      </c>
      <c r="CG1298" t="s">
        <v>110</v>
      </c>
      <c r="CH1298" t="s">
        <v>111</v>
      </c>
      <c r="CI1298" s="3">
        <v>155000</v>
      </c>
    </row>
    <row r="1299" spans="1:87" x14ac:dyDescent="0.3">
      <c r="A1299" s="1">
        <v>1298</v>
      </c>
      <c r="B1299">
        <v>180</v>
      </c>
      <c r="C1299" t="s">
        <v>142</v>
      </c>
      <c r="D1299">
        <v>35</v>
      </c>
      <c r="E1299" s="1">
        <v>3675</v>
      </c>
      <c r="F1299" s="2" t="s">
        <v>82</v>
      </c>
      <c r="G1299" s="1">
        <f t="shared" si="80"/>
        <v>1</v>
      </c>
      <c r="H1299" t="s">
        <v>83</v>
      </c>
      <c r="I1299" t="s">
        <v>84</v>
      </c>
      <c r="J1299" t="s">
        <v>85</v>
      </c>
      <c r="K1299" t="s">
        <v>86</v>
      </c>
      <c r="L1299" t="s">
        <v>87</v>
      </c>
      <c r="M1299" t="s">
        <v>88</v>
      </c>
      <c r="N1299" t="s">
        <v>185</v>
      </c>
      <c r="O1299" t="s">
        <v>90</v>
      </c>
      <c r="P1299" t="s">
        <v>90</v>
      </c>
      <c r="Q1299" t="s">
        <v>179</v>
      </c>
      <c r="R1299" t="s">
        <v>191</v>
      </c>
      <c r="S1299">
        <v>6</v>
      </c>
      <c r="T1299">
        <v>5</v>
      </c>
      <c r="U1299" s="2">
        <v>2005</v>
      </c>
      <c r="V1299" s="2">
        <v>2006</v>
      </c>
      <c r="W1299" s="1">
        <f t="shared" si="81"/>
        <v>17</v>
      </c>
      <c r="X1299" s="1">
        <f t="shared" si="82"/>
        <v>16</v>
      </c>
      <c r="Y1299" t="s">
        <v>93</v>
      </c>
      <c r="Z1299" t="s">
        <v>94</v>
      </c>
      <c r="AA1299" t="s">
        <v>95</v>
      </c>
      <c r="AB1299" t="s">
        <v>95</v>
      </c>
      <c r="AC1299" t="s">
        <v>96</v>
      </c>
      <c r="AE1299">
        <v>82</v>
      </c>
      <c r="AF1299" t="s">
        <v>98</v>
      </c>
      <c r="AG1299" t="s">
        <v>98</v>
      </c>
      <c r="AH1299" t="s">
        <v>99</v>
      </c>
      <c r="AI1299" s="1">
        <f>VLOOKUP('Housing Data Set'!AH1299, 'Look-Up Tab'!$B$3:$C$8,2,FALSE)</f>
        <v>3</v>
      </c>
      <c r="AJ1299" t="s">
        <v>97</v>
      </c>
      <c r="AK1299" t="s">
        <v>98</v>
      </c>
      <c r="AL1299" t="s">
        <v>97</v>
      </c>
      <c r="AM1299" t="s">
        <v>101</v>
      </c>
      <c r="AN1299">
        <v>547</v>
      </c>
      <c r="AO1299" t="s">
        <v>102</v>
      </c>
      <c r="AP1299">
        <v>0</v>
      </c>
      <c r="AQ1299">
        <v>0</v>
      </c>
      <c r="AR1299">
        <v>547</v>
      </c>
      <c r="AS1299" t="s">
        <v>103</v>
      </c>
      <c r="AT1299" t="s">
        <v>97</v>
      </c>
      <c r="AU1299" t="s">
        <v>105</v>
      </c>
      <c r="AV1299" t="s">
        <v>106</v>
      </c>
      <c r="AW1299">
        <v>1072</v>
      </c>
      <c r="AX1299">
        <v>0</v>
      </c>
      <c r="AY1299">
        <v>0</v>
      </c>
      <c r="AZ1299">
        <v>1072</v>
      </c>
      <c r="BA1299">
        <v>1</v>
      </c>
      <c r="BB1299">
        <v>0</v>
      </c>
      <c r="BC1299">
        <v>2</v>
      </c>
      <c r="BD1299">
        <v>0</v>
      </c>
      <c r="BE1299">
        <v>2</v>
      </c>
      <c r="BF1299">
        <v>1</v>
      </c>
      <c r="BG1299" t="s">
        <v>98</v>
      </c>
      <c r="BH1299" s="1">
        <v>5</v>
      </c>
      <c r="BI1299" t="s">
        <v>107</v>
      </c>
      <c r="BJ1299" s="2">
        <v>0</v>
      </c>
      <c r="BK1299" s="1">
        <f t="shared" si="83"/>
        <v>0</v>
      </c>
      <c r="BL1299" t="s">
        <v>83</v>
      </c>
      <c r="BM1299" t="s">
        <v>209</v>
      </c>
      <c r="BN1299">
        <v>2005</v>
      </c>
      <c r="BO1299" t="s">
        <v>157</v>
      </c>
      <c r="BP1299">
        <v>2</v>
      </c>
      <c r="BQ1299">
        <v>525</v>
      </c>
      <c r="BR1299" t="s">
        <v>98</v>
      </c>
      <c r="BS1299" t="s">
        <v>98</v>
      </c>
      <c r="BT1299" t="s">
        <v>105</v>
      </c>
      <c r="BU1299">
        <v>0</v>
      </c>
      <c r="BV1299">
        <v>44</v>
      </c>
      <c r="BW1299">
        <v>0</v>
      </c>
      <c r="BX1299">
        <v>0</v>
      </c>
      <c r="BY1299">
        <v>0</v>
      </c>
      <c r="BZ1299">
        <v>0</v>
      </c>
      <c r="CA1299" t="s">
        <v>83</v>
      </c>
      <c r="CB1299" t="s">
        <v>83</v>
      </c>
      <c r="CC1299" t="s">
        <v>83</v>
      </c>
      <c r="CD1299">
        <v>0</v>
      </c>
      <c r="CE1299">
        <v>6</v>
      </c>
      <c r="CF1299">
        <v>2006</v>
      </c>
      <c r="CG1299" t="s">
        <v>158</v>
      </c>
      <c r="CH1299" t="s">
        <v>159</v>
      </c>
      <c r="CI1299" s="3">
        <v>140000</v>
      </c>
    </row>
    <row r="1300" spans="1:87" x14ac:dyDescent="0.3">
      <c r="A1300" s="1">
        <v>1299</v>
      </c>
      <c r="B1300">
        <v>60</v>
      </c>
      <c r="C1300" t="s">
        <v>81</v>
      </c>
      <c r="D1300">
        <v>313</v>
      </c>
      <c r="E1300" s="1">
        <v>63887</v>
      </c>
      <c r="F1300" s="2" t="s">
        <v>82</v>
      </c>
      <c r="G1300" s="1">
        <f t="shared" si="80"/>
        <v>1</v>
      </c>
      <c r="H1300" t="s">
        <v>83</v>
      </c>
      <c r="I1300" t="s">
        <v>231</v>
      </c>
      <c r="J1300" t="s">
        <v>175</v>
      </c>
      <c r="K1300" t="s">
        <v>86</v>
      </c>
      <c r="L1300" t="s">
        <v>122</v>
      </c>
      <c r="M1300" t="s">
        <v>88</v>
      </c>
      <c r="N1300" t="s">
        <v>185</v>
      </c>
      <c r="O1300" t="s">
        <v>114</v>
      </c>
      <c r="P1300" t="s">
        <v>90</v>
      </c>
      <c r="Q1300" t="s">
        <v>91</v>
      </c>
      <c r="R1300" t="s">
        <v>92</v>
      </c>
      <c r="S1300">
        <v>10</v>
      </c>
      <c r="T1300">
        <v>5</v>
      </c>
      <c r="U1300" s="2">
        <v>2008</v>
      </c>
      <c r="V1300" s="2">
        <v>2008</v>
      </c>
      <c r="W1300" s="1">
        <f t="shared" si="81"/>
        <v>14</v>
      </c>
      <c r="X1300" s="1">
        <f t="shared" si="82"/>
        <v>14</v>
      </c>
      <c r="Y1300" t="s">
        <v>152</v>
      </c>
      <c r="Z1300" t="s">
        <v>253</v>
      </c>
      <c r="AA1300" t="s">
        <v>203</v>
      </c>
      <c r="AB1300" t="s">
        <v>203</v>
      </c>
      <c r="AC1300" t="s">
        <v>137</v>
      </c>
      <c r="AE1300">
        <v>796</v>
      </c>
      <c r="AF1300" t="s">
        <v>104</v>
      </c>
      <c r="AG1300" t="s">
        <v>98</v>
      </c>
      <c r="AH1300" t="s">
        <v>99</v>
      </c>
      <c r="AI1300" s="1">
        <f>VLOOKUP('Housing Data Set'!AH1300, 'Look-Up Tab'!$B$3:$C$8,2,FALSE)</f>
        <v>3</v>
      </c>
      <c r="AJ1300" t="s">
        <v>104</v>
      </c>
      <c r="AK1300" t="s">
        <v>98</v>
      </c>
      <c r="AL1300" t="s">
        <v>97</v>
      </c>
      <c r="AM1300" t="s">
        <v>101</v>
      </c>
      <c r="AN1300">
        <v>5644</v>
      </c>
      <c r="AO1300" t="s">
        <v>102</v>
      </c>
      <c r="AP1300">
        <v>0</v>
      </c>
      <c r="AQ1300">
        <v>466</v>
      </c>
      <c r="AR1300">
        <v>6110</v>
      </c>
      <c r="AS1300" t="s">
        <v>103</v>
      </c>
      <c r="AT1300" t="s">
        <v>104</v>
      </c>
      <c r="AU1300" t="s">
        <v>105</v>
      </c>
      <c r="AV1300" t="s">
        <v>106</v>
      </c>
      <c r="AW1300">
        <v>4692</v>
      </c>
      <c r="AX1300">
        <v>950</v>
      </c>
      <c r="AY1300">
        <v>0</v>
      </c>
      <c r="AZ1300">
        <v>5642</v>
      </c>
      <c r="BA1300">
        <v>2</v>
      </c>
      <c r="BB1300">
        <v>0</v>
      </c>
      <c r="BC1300">
        <v>2</v>
      </c>
      <c r="BD1300">
        <v>1</v>
      </c>
      <c r="BE1300">
        <v>3</v>
      </c>
      <c r="BF1300">
        <v>1</v>
      </c>
      <c r="BG1300" t="s">
        <v>104</v>
      </c>
      <c r="BH1300" s="1">
        <v>12</v>
      </c>
      <c r="BI1300" t="s">
        <v>107</v>
      </c>
      <c r="BJ1300" s="2">
        <v>3</v>
      </c>
      <c r="BK1300" s="1">
        <f t="shared" si="83"/>
        <v>1</v>
      </c>
      <c r="BL1300" t="s">
        <v>97</v>
      </c>
      <c r="BM1300" t="s">
        <v>108</v>
      </c>
      <c r="BN1300">
        <v>2008</v>
      </c>
      <c r="BO1300" t="s">
        <v>157</v>
      </c>
      <c r="BP1300">
        <v>2</v>
      </c>
      <c r="BQ1300">
        <v>1418</v>
      </c>
      <c r="BR1300" t="s">
        <v>98</v>
      </c>
      <c r="BS1300" t="s">
        <v>98</v>
      </c>
      <c r="BT1300" t="s">
        <v>105</v>
      </c>
      <c r="BU1300">
        <v>214</v>
      </c>
      <c r="BV1300">
        <v>292</v>
      </c>
      <c r="BW1300">
        <v>0</v>
      </c>
      <c r="BX1300">
        <v>0</v>
      </c>
      <c r="BY1300">
        <v>0</v>
      </c>
      <c r="BZ1300">
        <v>480</v>
      </c>
      <c r="CA1300" t="s">
        <v>97</v>
      </c>
      <c r="CB1300" t="s">
        <v>83</v>
      </c>
      <c r="CC1300" t="s">
        <v>83</v>
      </c>
      <c r="CD1300">
        <v>0</v>
      </c>
      <c r="CE1300">
        <v>1</v>
      </c>
      <c r="CF1300">
        <v>2008</v>
      </c>
      <c r="CG1300" t="s">
        <v>158</v>
      </c>
      <c r="CH1300" t="s">
        <v>159</v>
      </c>
      <c r="CI1300" s="3">
        <v>160000</v>
      </c>
    </row>
    <row r="1301" spans="1:87" x14ac:dyDescent="0.3">
      <c r="A1301" s="1">
        <v>1300</v>
      </c>
      <c r="B1301">
        <v>20</v>
      </c>
      <c r="C1301" t="s">
        <v>81</v>
      </c>
      <c r="D1301">
        <v>75</v>
      </c>
      <c r="E1301" s="1">
        <v>7500</v>
      </c>
      <c r="F1301" s="2" t="s">
        <v>82</v>
      </c>
      <c r="G1301" s="1">
        <f t="shared" si="80"/>
        <v>1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88</v>
      </c>
      <c r="N1301" t="s">
        <v>162</v>
      </c>
      <c r="O1301" t="s">
        <v>90</v>
      </c>
      <c r="P1301" t="s">
        <v>90</v>
      </c>
      <c r="Q1301" t="s">
        <v>91</v>
      </c>
      <c r="R1301" t="s">
        <v>115</v>
      </c>
      <c r="S1301">
        <v>5</v>
      </c>
      <c r="T1301">
        <v>7</v>
      </c>
      <c r="U1301" s="2">
        <v>1959</v>
      </c>
      <c r="V1301" s="2">
        <v>1994</v>
      </c>
      <c r="W1301" s="1">
        <f t="shared" si="81"/>
        <v>63</v>
      </c>
      <c r="X1301" s="1">
        <f t="shared" si="82"/>
        <v>28</v>
      </c>
      <c r="Y1301" t="s">
        <v>152</v>
      </c>
      <c r="Z1301" t="s">
        <v>94</v>
      </c>
      <c r="AA1301" t="s">
        <v>96</v>
      </c>
      <c r="AB1301" t="s">
        <v>96</v>
      </c>
      <c r="AC1301" t="s">
        <v>117</v>
      </c>
      <c r="AE1301">
        <v>0</v>
      </c>
      <c r="AF1301" t="s">
        <v>98</v>
      </c>
      <c r="AG1301" t="s">
        <v>98</v>
      </c>
      <c r="AH1301" t="s">
        <v>118</v>
      </c>
      <c r="AI1301" s="1">
        <f>VLOOKUP('Housing Data Set'!AH1301, 'Look-Up Tab'!$B$3:$C$8,2,FALSE)</f>
        <v>2</v>
      </c>
      <c r="AJ1301" t="s">
        <v>98</v>
      </c>
      <c r="AK1301" t="s">
        <v>98</v>
      </c>
      <c r="AL1301" t="s">
        <v>100</v>
      </c>
      <c r="AM1301" t="s">
        <v>172</v>
      </c>
      <c r="AN1301">
        <v>340</v>
      </c>
      <c r="AO1301" t="s">
        <v>153</v>
      </c>
      <c r="AP1301">
        <v>906</v>
      </c>
      <c r="AQ1301">
        <v>0</v>
      </c>
      <c r="AR1301">
        <v>1246</v>
      </c>
      <c r="AS1301" t="s">
        <v>103</v>
      </c>
      <c r="AT1301" t="s">
        <v>104</v>
      </c>
      <c r="AU1301" t="s">
        <v>105</v>
      </c>
      <c r="AV1301" t="s">
        <v>106</v>
      </c>
      <c r="AW1301">
        <v>1246</v>
      </c>
      <c r="AX1301">
        <v>0</v>
      </c>
      <c r="AY1301">
        <v>0</v>
      </c>
      <c r="AZ1301">
        <v>1246</v>
      </c>
      <c r="BA1301">
        <v>1</v>
      </c>
      <c r="BB1301">
        <v>0</v>
      </c>
      <c r="BC1301">
        <v>1</v>
      </c>
      <c r="BD1301">
        <v>1</v>
      </c>
      <c r="BE1301">
        <v>3</v>
      </c>
      <c r="BF1301">
        <v>1</v>
      </c>
      <c r="BG1301" t="s">
        <v>97</v>
      </c>
      <c r="BH1301" s="1">
        <v>6</v>
      </c>
      <c r="BI1301" t="s">
        <v>107</v>
      </c>
      <c r="BJ1301" s="2">
        <v>0</v>
      </c>
      <c r="BK1301" s="1">
        <f t="shared" si="83"/>
        <v>0</v>
      </c>
      <c r="BL1301" t="s">
        <v>83</v>
      </c>
      <c r="BM1301" t="s">
        <v>108</v>
      </c>
      <c r="BN1301">
        <v>1959</v>
      </c>
      <c r="BO1301" t="s">
        <v>109</v>
      </c>
      <c r="BP1301">
        <v>1</v>
      </c>
      <c r="BQ1301">
        <v>305</v>
      </c>
      <c r="BR1301" t="s">
        <v>98</v>
      </c>
      <c r="BS1301" t="s">
        <v>98</v>
      </c>
      <c r="BT1301" t="s">
        <v>105</v>
      </c>
      <c r="BU1301">
        <v>218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 t="s">
        <v>83</v>
      </c>
      <c r="CB1301" t="s">
        <v>165</v>
      </c>
      <c r="CC1301" t="s">
        <v>83</v>
      </c>
      <c r="CD1301">
        <v>0</v>
      </c>
      <c r="CE1301">
        <v>5</v>
      </c>
      <c r="CF1301">
        <v>2010</v>
      </c>
      <c r="CG1301" t="s">
        <v>110</v>
      </c>
      <c r="CH1301" t="s">
        <v>111</v>
      </c>
      <c r="CI1301" s="3">
        <v>154000</v>
      </c>
    </row>
    <row r="1302" spans="1:87" x14ac:dyDescent="0.3">
      <c r="A1302" s="1">
        <v>1301</v>
      </c>
      <c r="B1302">
        <v>60</v>
      </c>
      <c r="C1302" t="s">
        <v>81</v>
      </c>
      <c r="D1302" t="s">
        <v>83</v>
      </c>
      <c r="E1302" s="1">
        <v>10762</v>
      </c>
      <c r="F1302" s="2" t="s">
        <v>82</v>
      </c>
      <c r="G1302" s="1">
        <f t="shared" si="80"/>
        <v>1</v>
      </c>
      <c r="H1302" t="s">
        <v>83</v>
      </c>
      <c r="I1302" t="s">
        <v>120</v>
      </c>
      <c r="J1302" t="s">
        <v>85</v>
      </c>
      <c r="K1302" t="s">
        <v>86</v>
      </c>
      <c r="L1302" t="s">
        <v>166</v>
      </c>
      <c r="M1302" t="s">
        <v>88</v>
      </c>
      <c r="N1302" t="s">
        <v>193</v>
      </c>
      <c r="O1302" t="s">
        <v>90</v>
      </c>
      <c r="P1302" t="s">
        <v>90</v>
      </c>
      <c r="Q1302" t="s">
        <v>91</v>
      </c>
      <c r="R1302" t="s">
        <v>92</v>
      </c>
      <c r="S1302">
        <v>7</v>
      </c>
      <c r="T1302">
        <v>5</v>
      </c>
      <c r="U1302" s="2">
        <v>1999</v>
      </c>
      <c r="V1302" s="2">
        <v>1999</v>
      </c>
      <c r="W1302" s="1">
        <f t="shared" si="81"/>
        <v>23</v>
      </c>
      <c r="X1302" s="1">
        <f t="shared" si="82"/>
        <v>23</v>
      </c>
      <c r="Y1302" t="s">
        <v>93</v>
      </c>
      <c r="Z1302" t="s">
        <v>94</v>
      </c>
      <c r="AA1302" t="s">
        <v>95</v>
      </c>
      <c r="AB1302" t="s">
        <v>95</v>
      </c>
      <c r="AC1302" t="s">
        <v>117</v>
      </c>
      <c r="AE1302">
        <v>344</v>
      </c>
      <c r="AF1302" t="s">
        <v>97</v>
      </c>
      <c r="AG1302" t="s">
        <v>98</v>
      </c>
      <c r="AH1302" t="s">
        <v>99</v>
      </c>
      <c r="AI1302" s="1">
        <f>VLOOKUP('Housing Data Set'!AH1302, 'Look-Up Tab'!$B$3:$C$8,2,FALSE)</f>
        <v>3</v>
      </c>
      <c r="AJ1302" t="s">
        <v>97</v>
      </c>
      <c r="AK1302" t="s">
        <v>98</v>
      </c>
      <c r="AL1302" t="s">
        <v>100</v>
      </c>
      <c r="AM1302" t="s">
        <v>101</v>
      </c>
      <c r="AN1302">
        <v>694</v>
      </c>
      <c r="AO1302" t="s">
        <v>102</v>
      </c>
      <c r="AP1302">
        <v>0</v>
      </c>
      <c r="AQ1302">
        <v>284</v>
      </c>
      <c r="AR1302">
        <v>978</v>
      </c>
      <c r="AS1302" t="s">
        <v>103</v>
      </c>
      <c r="AT1302" t="s">
        <v>104</v>
      </c>
      <c r="AU1302" t="s">
        <v>105</v>
      </c>
      <c r="AV1302" t="s">
        <v>106</v>
      </c>
      <c r="AW1302">
        <v>1005</v>
      </c>
      <c r="AX1302">
        <v>978</v>
      </c>
      <c r="AY1302">
        <v>0</v>
      </c>
      <c r="AZ1302">
        <v>1983</v>
      </c>
      <c r="BA1302">
        <v>0</v>
      </c>
      <c r="BB1302">
        <v>0</v>
      </c>
      <c r="BC1302">
        <v>2</v>
      </c>
      <c r="BD1302">
        <v>1</v>
      </c>
      <c r="BE1302">
        <v>3</v>
      </c>
      <c r="BF1302">
        <v>1</v>
      </c>
      <c r="BG1302" t="s">
        <v>97</v>
      </c>
      <c r="BH1302" s="1">
        <v>9</v>
      </c>
      <c r="BI1302" t="s">
        <v>107</v>
      </c>
      <c r="BJ1302" s="2">
        <v>1</v>
      </c>
      <c r="BK1302" s="1">
        <f t="shared" si="83"/>
        <v>1</v>
      </c>
      <c r="BL1302" t="s">
        <v>98</v>
      </c>
      <c r="BM1302" t="s">
        <v>108</v>
      </c>
      <c r="BN1302">
        <v>1999</v>
      </c>
      <c r="BO1302" t="s">
        <v>157</v>
      </c>
      <c r="BP1302">
        <v>2</v>
      </c>
      <c r="BQ1302">
        <v>490</v>
      </c>
      <c r="BR1302" t="s">
        <v>98</v>
      </c>
      <c r="BS1302" t="s">
        <v>98</v>
      </c>
      <c r="BT1302" t="s">
        <v>105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 t="s">
        <v>83</v>
      </c>
      <c r="CB1302" t="s">
        <v>83</v>
      </c>
      <c r="CC1302" t="s">
        <v>83</v>
      </c>
      <c r="CD1302">
        <v>0</v>
      </c>
      <c r="CE1302">
        <v>5</v>
      </c>
      <c r="CF1302">
        <v>2009</v>
      </c>
      <c r="CG1302" t="s">
        <v>110</v>
      </c>
      <c r="CH1302" t="s">
        <v>111</v>
      </c>
      <c r="CI1302" s="3">
        <v>225000</v>
      </c>
    </row>
    <row r="1303" spans="1:87" x14ac:dyDescent="0.3">
      <c r="A1303" s="1">
        <v>1302</v>
      </c>
      <c r="B1303">
        <v>70</v>
      </c>
      <c r="C1303" t="s">
        <v>81</v>
      </c>
      <c r="D1303" t="s">
        <v>83</v>
      </c>
      <c r="E1303" s="1">
        <v>7500</v>
      </c>
      <c r="F1303" s="2" t="s">
        <v>82</v>
      </c>
      <c r="G1303" s="1">
        <f t="shared" si="80"/>
        <v>1</v>
      </c>
      <c r="H1303" t="s">
        <v>83</v>
      </c>
      <c r="I1303" t="s">
        <v>120</v>
      </c>
      <c r="J1303" t="s">
        <v>175</v>
      </c>
      <c r="K1303" t="s">
        <v>86</v>
      </c>
      <c r="L1303" t="s">
        <v>87</v>
      </c>
      <c r="M1303" t="s">
        <v>88</v>
      </c>
      <c r="N1303" t="s">
        <v>123</v>
      </c>
      <c r="O1303" t="s">
        <v>90</v>
      </c>
      <c r="P1303" t="s">
        <v>90</v>
      </c>
      <c r="Q1303" t="s">
        <v>91</v>
      </c>
      <c r="R1303" t="s">
        <v>92</v>
      </c>
      <c r="S1303">
        <v>6</v>
      </c>
      <c r="T1303">
        <v>7</v>
      </c>
      <c r="U1303" s="2">
        <v>1942</v>
      </c>
      <c r="V1303" s="2">
        <v>1950</v>
      </c>
      <c r="W1303" s="1">
        <f t="shared" si="81"/>
        <v>80</v>
      </c>
      <c r="X1303" s="1">
        <f t="shared" si="82"/>
        <v>72</v>
      </c>
      <c r="Y1303" t="s">
        <v>93</v>
      </c>
      <c r="Z1303" t="s">
        <v>94</v>
      </c>
      <c r="AA1303" t="s">
        <v>124</v>
      </c>
      <c r="AB1303" t="s">
        <v>124</v>
      </c>
      <c r="AC1303" t="s">
        <v>117</v>
      </c>
      <c r="AE1303">
        <v>0</v>
      </c>
      <c r="AF1303" t="s">
        <v>98</v>
      </c>
      <c r="AG1303" t="s">
        <v>98</v>
      </c>
      <c r="AH1303" t="s">
        <v>118</v>
      </c>
      <c r="AI1303" s="1">
        <f>VLOOKUP('Housing Data Set'!AH1303, 'Look-Up Tab'!$B$3:$C$8,2,FALSE)</f>
        <v>2</v>
      </c>
      <c r="AJ1303" t="s">
        <v>98</v>
      </c>
      <c r="AK1303" t="s">
        <v>98</v>
      </c>
      <c r="AL1303" t="s">
        <v>100</v>
      </c>
      <c r="AM1303" t="s">
        <v>141</v>
      </c>
      <c r="AN1303">
        <v>547</v>
      </c>
      <c r="AO1303" t="s">
        <v>102</v>
      </c>
      <c r="AP1303">
        <v>0</v>
      </c>
      <c r="AQ1303">
        <v>224</v>
      </c>
      <c r="AR1303">
        <v>771</v>
      </c>
      <c r="AS1303" t="s">
        <v>103</v>
      </c>
      <c r="AT1303" t="s">
        <v>147</v>
      </c>
      <c r="AU1303" t="s">
        <v>105</v>
      </c>
      <c r="AV1303" t="s">
        <v>106</v>
      </c>
      <c r="AW1303">
        <v>753</v>
      </c>
      <c r="AX1303">
        <v>741</v>
      </c>
      <c r="AY1303">
        <v>0</v>
      </c>
      <c r="AZ1303">
        <v>1494</v>
      </c>
      <c r="BA1303">
        <v>0</v>
      </c>
      <c r="BB1303">
        <v>0</v>
      </c>
      <c r="BC1303">
        <v>1</v>
      </c>
      <c r="BD1303">
        <v>0</v>
      </c>
      <c r="BE1303">
        <v>3</v>
      </c>
      <c r="BF1303">
        <v>1</v>
      </c>
      <c r="BG1303" t="s">
        <v>97</v>
      </c>
      <c r="BH1303" s="1">
        <v>7</v>
      </c>
      <c r="BI1303" t="s">
        <v>107</v>
      </c>
      <c r="BJ1303" s="2">
        <v>2</v>
      </c>
      <c r="BK1303" s="1">
        <f t="shared" si="83"/>
        <v>1</v>
      </c>
      <c r="BL1303" t="s">
        <v>97</v>
      </c>
      <c r="BM1303" t="s">
        <v>108</v>
      </c>
      <c r="BN1303">
        <v>1942</v>
      </c>
      <c r="BO1303" t="s">
        <v>102</v>
      </c>
      <c r="BP1303">
        <v>1</v>
      </c>
      <c r="BQ1303">
        <v>213</v>
      </c>
      <c r="BR1303" t="s">
        <v>98</v>
      </c>
      <c r="BS1303" t="s">
        <v>98</v>
      </c>
      <c r="BT1303" t="s">
        <v>190</v>
      </c>
      <c r="BU1303">
        <v>0</v>
      </c>
      <c r="BV1303">
        <v>0</v>
      </c>
      <c r="BW1303">
        <v>0</v>
      </c>
      <c r="BX1303">
        <v>0</v>
      </c>
      <c r="BY1303">
        <v>224</v>
      </c>
      <c r="BZ1303">
        <v>0</v>
      </c>
      <c r="CA1303" t="s">
        <v>83</v>
      </c>
      <c r="CB1303" t="s">
        <v>83</v>
      </c>
      <c r="CC1303" t="s">
        <v>83</v>
      </c>
      <c r="CD1303">
        <v>0</v>
      </c>
      <c r="CE1303">
        <v>11</v>
      </c>
      <c r="CF1303">
        <v>2009</v>
      </c>
      <c r="CG1303" t="s">
        <v>110</v>
      </c>
      <c r="CH1303" t="s">
        <v>111</v>
      </c>
      <c r="CI1303" s="3">
        <v>177500</v>
      </c>
    </row>
    <row r="1304" spans="1:87" x14ac:dyDescent="0.3">
      <c r="A1304" s="1">
        <v>1303</v>
      </c>
      <c r="B1304">
        <v>60</v>
      </c>
      <c r="C1304" t="s">
        <v>81</v>
      </c>
      <c r="D1304">
        <v>92</v>
      </c>
      <c r="E1304" s="1">
        <v>10120</v>
      </c>
      <c r="F1304" s="2" t="s">
        <v>82</v>
      </c>
      <c r="G1304" s="1">
        <f t="shared" si="80"/>
        <v>1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88</v>
      </c>
      <c r="N1304" t="s">
        <v>129</v>
      </c>
      <c r="O1304" t="s">
        <v>90</v>
      </c>
      <c r="P1304" t="s">
        <v>90</v>
      </c>
      <c r="Q1304" t="s">
        <v>91</v>
      </c>
      <c r="R1304" t="s">
        <v>92</v>
      </c>
      <c r="S1304">
        <v>8</v>
      </c>
      <c r="T1304">
        <v>5</v>
      </c>
      <c r="U1304" s="2">
        <v>1994</v>
      </c>
      <c r="V1304" s="2">
        <v>1994</v>
      </c>
      <c r="W1304" s="1">
        <f t="shared" si="81"/>
        <v>28</v>
      </c>
      <c r="X1304" s="1">
        <f t="shared" si="82"/>
        <v>28</v>
      </c>
      <c r="Y1304" t="s">
        <v>152</v>
      </c>
      <c r="Z1304" t="s">
        <v>94</v>
      </c>
      <c r="AA1304" t="s">
        <v>95</v>
      </c>
      <c r="AB1304" t="s">
        <v>95</v>
      </c>
      <c r="AC1304" t="s">
        <v>96</v>
      </c>
      <c r="AE1304">
        <v>391</v>
      </c>
      <c r="AF1304" t="s">
        <v>97</v>
      </c>
      <c r="AG1304" t="s">
        <v>98</v>
      </c>
      <c r="AH1304" t="s">
        <v>99</v>
      </c>
      <c r="AI1304" s="1">
        <f>VLOOKUP('Housing Data Set'!AH1304, 'Look-Up Tab'!$B$3:$C$8,2,FALSE)</f>
        <v>3</v>
      </c>
      <c r="AJ1304" t="s">
        <v>97</v>
      </c>
      <c r="AK1304" t="s">
        <v>98</v>
      </c>
      <c r="AL1304" t="s">
        <v>100</v>
      </c>
      <c r="AM1304" t="s">
        <v>101</v>
      </c>
      <c r="AN1304">
        <v>740</v>
      </c>
      <c r="AO1304" t="s">
        <v>102</v>
      </c>
      <c r="AP1304">
        <v>0</v>
      </c>
      <c r="AQ1304">
        <v>425</v>
      </c>
      <c r="AR1304">
        <v>1165</v>
      </c>
      <c r="AS1304" t="s">
        <v>103</v>
      </c>
      <c r="AT1304" t="s">
        <v>104</v>
      </c>
      <c r="AU1304" t="s">
        <v>105</v>
      </c>
      <c r="AV1304" t="s">
        <v>106</v>
      </c>
      <c r="AW1304">
        <v>1203</v>
      </c>
      <c r="AX1304">
        <v>1323</v>
      </c>
      <c r="AY1304">
        <v>0</v>
      </c>
      <c r="AZ1304">
        <v>2526</v>
      </c>
      <c r="BA1304">
        <v>1</v>
      </c>
      <c r="BB1304">
        <v>0</v>
      </c>
      <c r="BC1304">
        <v>2</v>
      </c>
      <c r="BD1304">
        <v>1</v>
      </c>
      <c r="BE1304">
        <v>4</v>
      </c>
      <c r="BF1304">
        <v>1</v>
      </c>
      <c r="BG1304" t="s">
        <v>97</v>
      </c>
      <c r="BH1304" s="1">
        <v>8</v>
      </c>
      <c r="BI1304" t="s">
        <v>107</v>
      </c>
      <c r="BJ1304" s="2">
        <v>1</v>
      </c>
      <c r="BK1304" s="1">
        <f t="shared" si="83"/>
        <v>1</v>
      </c>
      <c r="BL1304" t="s">
        <v>98</v>
      </c>
      <c r="BM1304" t="s">
        <v>108</v>
      </c>
      <c r="BN1304">
        <v>1994</v>
      </c>
      <c r="BO1304" t="s">
        <v>109</v>
      </c>
      <c r="BP1304">
        <v>3</v>
      </c>
      <c r="BQ1304">
        <v>844</v>
      </c>
      <c r="BR1304" t="s">
        <v>98</v>
      </c>
      <c r="BS1304" t="s">
        <v>98</v>
      </c>
      <c r="BT1304" t="s">
        <v>105</v>
      </c>
      <c r="BU1304">
        <v>309</v>
      </c>
      <c r="BV1304">
        <v>78</v>
      </c>
      <c r="BW1304">
        <v>0</v>
      </c>
      <c r="BX1304">
        <v>0</v>
      </c>
      <c r="BY1304">
        <v>0</v>
      </c>
      <c r="BZ1304">
        <v>0</v>
      </c>
      <c r="CA1304" t="s">
        <v>83</v>
      </c>
      <c r="CB1304" t="s">
        <v>83</v>
      </c>
      <c r="CC1304" t="s">
        <v>83</v>
      </c>
      <c r="CD1304">
        <v>0</v>
      </c>
      <c r="CE1304">
        <v>12</v>
      </c>
      <c r="CF1304">
        <v>2006</v>
      </c>
      <c r="CG1304" t="s">
        <v>110</v>
      </c>
      <c r="CH1304" t="s">
        <v>111</v>
      </c>
      <c r="CI1304" s="3">
        <v>290000</v>
      </c>
    </row>
    <row r="1305" spans="1:87" x14ac:dyDescent="0.3">
      <c r="A1305" s="1">
        <v>1304</v>
      </c>
      <c r="B1305">
        <v>20</v>
      </c>
      <c r="C1305" t="s">
        <v>81</v>
      </c>
      <c r="D1305">
        <v>73</v>
      </c>
      <c r="E1305" s="1">
        <v>8688</v>
      </c>
      <c r="F1305" s="2" t="s">
        <v>82</v>
      </c>
      <c r="G1305" s="1">
        <f t="shared" si="80"/>
        <v>1</v>
      </c>
      <c r="H1305" t="s">
        <v>83</v>
      </c>
      <c r="I1305" t="s">
        <v>84</v>
      </c>
      <c r="J1305" t="s">
        <v>85</v>
      </c>
      <c r="K1305" t="s">
        <v>86</v>
      </c>
      <c r="L1305" t="s">
        <v>87</v>
      </c>
      <c r="M1305" t="s">
        <v>88</v>
      </c>
      <c r="N1305" t="s">
        <v>136</v>
      </c>
      <c r="O1305" t="s">
        <v>90</v>
      </c>
      <c r="P1305" t="s">
        <v>90</v>
      </c>
      <c r="Q1305" t="s">
        <v>91</v>
      </c>
      <c r="R1305" t="s">
        <v>115</v>
      </c>
      <c r="S1305">
        <v>7</v>
      </c>
      <c r="T1305">
        <v>5</v>
      </c>
      <c r="U1305" s="2">
        <v>2005</v>
      </c>
      <c r="V1305" s="2">
        <v>2005</v>
      </c>
      <c r="W1305" s="1">
        <f t="shared" si="81"/>
        <v>17</v>
      </c>
      <c r="X1305" s="1">
        <f t="shared" si="82"/>
        <v>17</v>
      </c>
      <c r="Y1305" t="s">
        <v>93</v>
      </c>
      <c r="Z1305" t="s">
        <v>94</v>
      </c>
      <c r="AA1305" t="s">
        <v>95</v>
      </c>
      <c r="AB1305" t="s">
        <v>95</v>
      </c>
      <c r="AC1305" t="s">
        <v>96</v>
      </c>
      <c r="AE1305">
        <v>228</v>
      </c>
      <c r="AF1305" t="s">
        <v>97</v>
      </c>
      <c r="AG1305" t="s">
        <v>98</v>
      </c>
      <c r="AH1305" t="s">
        <v>99</v>
      </c>
      <c r="AI1305" s="1">
        <f>VLOOKUP('Housing Data Set'!AH1305, 'Look-Up Tab'!$B$3:$C$8,2,FALSE)</f>
        <v>3</v>
      </c>
      <c r="AJ1305" t="s">
        <v>97</v>
      </c>
      <c r="AK1305" t="s">
        <v>98</v>
      </c>
      <c r="AL1305" t="s">
        <v>130</v>
      </c>
      <c r="AM1305" t="s">
        <v>102</v>
      </c>
      <c r="AN1305">
        <v>0</v>
      </c>
      <c r="AO1305" t="s">
        <v>102</v>
      </c>
      <c r="AP1305">
        <v>0</v>
      </c>
      <c r="AQ1305">
        <v>1616</v>
      </c>
      <c r="AR1305">
        <v>1616</v>
      </c>
      <c r="AS1305" t="s">
        <v>103</v>
      </c>
      <c r="AT1305" t="s">
        <v>104</v>
      </c>
      <c r="AU1305" t="s">
        <v>105</v>
      </c>
      <c r="AV1305" t="s">
        <v>106</v>
      </c>
      <c r="AW1305">
        <v>1616</v>
      </c>
      <c r="AX1305">
        <v>0</v>
      </c>
      <c r="AY1305">
        <v>0</v>
      </c>
      <c r="AZ1305">
        <v>1616</v>
      </c>
      <c r="BA1305">
        <v>0</v>
      </c>
      <c r="BB1305">
        <v>0</v>
      </c>
      <c r="BC1305">
        <v>2</v>
      </c>
      <c r="BD1305">
        <v>0</v>
      </c>
      <c r="BE1305">
        <v>3</v>
      </c>
      <c r="BF1305">
        <v>1</v>
      </c>
      <c r="BG1305" t="s">
        <v>97</v>
      </c>
      <c r="BH1305" s="1">
        <v>7</v>
      </c>
      <c r="BI1305" t="s">
        <v>107</v>
      </c>
      <c r="BJ1305" s="2">
        <v>0</v>
      </c>
      <c r="BK1305" s="1">
        <f t="shared" si="83"/>
        <v>0</v>
      </c>
      <c r="BL1305" t="s">
        <v>83</v>
      </c>
      <c r="BM1305" t="s">
        <v>108</v>
      </c>
      <c r="BN1305">
        <v>2005</v>
      </c>
      <c r="BO1305" t="s">
        <v>109</v>
      </c>
      <c r="BP1305">
        <v>3</v>
      </c>
      <c r="BQ1305">
        <v>834</v>
      </c>
      <c r="BR1305" t="s">
        <v>98</v>
      </c>
      <c r="BS1305" t="s">
        <v>98</v>
      </c>
      <c r="BT1305" t="s">
        <v>105</v>
      </c>
      <c r="BU1305">
        <v>208</v>
      </c>
      <c r="BV1305">
        <v>59</v>
      </c>
      <c r="BW1305">
        <v>0</v>
      </c>
      <c r="BX1305">
        <v>0</v>
      </c>
      <c r="BY1305">
        <v>0</v>
      </c>
      <c r="BZ1305">
        <v>0</v>
      </c>
      <c r="CA1305" t="s">
        <v>83</v>
      </c>
      <c r="CB1305" t="s">
        <v>83</v>
      </c>
      <c r="CC1305" t="s">
        <v>83</v>
      </c>
      <c r="CD1305">
        <v>0</v>
      </c>
      <c r="CE1305">
        <v>4</v>
      </c>
      <c r="CF1305">
        <v>2006</v>
      </c>
      <c r="CG1305" t="s">
        <v>110</v>
      </c>
      <c r="CH1305" t="s">
        <v>111</v>
      </c>
      <c r="CI1305" s="3">
        <v>232000</v>
      </c>
    </row>
    <row r="1306" spans="1:87" x14ac:dyDescent="0.3">
      <c r="A1306" s="1">
        <v>1305</v>
      </c>
      <c r="B1306">
        <v>160</v>
      </c>
      <c r="C1306" t="s">
        <v>142</v>
      </c>
      <c r="D1306">
        <v>32</v>
      </c>
      <c r="E1306" s="1">
        <v>3363</v>
      </c>
      <c r="F1306" s="2" t="s">
        <v>82</v>
      </c>
      <c r="G1306" s="1">
        <f t="shared" si="80"/>
        <v>1</v>
      </c>
      <c r="H1306" t="s">
        <v>83</v>
      </c>
      <c r="I1306" t="s">
        <v>84</v>
      </c>
      <c r="J1306" t="s">
        <v>85</v>
      </c>
      <c r="K1306" t="s">
        <v>86</v>
      </c>
      <c r="L1306" t="s">
        <v>87</v>
      </c>
      <c r="M1306" t="s">
        <v>88</v>
      </c>
      <c r="N1306" t="s">
        <v>185</v>
      </c>
      <c r="O1306" t="s">
        <v>90</v>
      </c>
      <c r="P1306" t="s">
        <v>90</v>
      </c>
      <c r="Q1306" t="s">
        <v>179</v>
      </c>
      <c r="R1306" t="s">
        <v>92</v>
      </c>
      <c r="S1306">
        <v>7</v>
      </c>
      <c r="T1306">
        <v>5</v>
      </c>
      <c r="U1306" s="2">
        <v>2004</v>
      </c>
      <c r="V1306" s="2">
        <v>2004</v>
      </c>
      <c r="W1306" s="1">
        <f t="shared" si="81"/>
        <v>18</v>
      </c>
      <c r="X1306" s="1">
        <f t="shared" si="82"/>
        <v>18</v>
      </c>
      <c r="Y1306" t="s">
        <v>93</v>
      </c>
      <c r="Z1306" t="s">
        <v>94</v>
      </c>
      <c r="AA1306" t="s">
        <v>95</v>
      </c>
      <c r="AB1306" t="s">
        <v>95</v>
      </c>
      <c r="AC1306" t="s">
        <v>137</v>
      </c>
      <c r="AE1306">
        <v>117</v>
      </c>
      <c r="AF1306" t="s">
        <v>97</v>
      </c>
      <c r="AG1306" t="s">
        <v>98</v>
      </c>
      <c r="AH1306" t="s">
        <v>99</v>
      </c>
      <c r="AI1306" s="1">
        <f>VLOOKUP('Housing Data Set'!AH1306, 'Look-Up Tab'!$B$3:$C$8,2,FALSE)</f>
        <v>3</v>
      </c>
      <c r="AJ1306" t="s">
        <v>97</v>
      </c>
      <c r="AK1306" t="s">
        <v>98</v>
      </c>
      <c r="AL1306" t="s">
        <v>100</v>
      </c>
      <c r="AM1306" t="s">
        <v>102</v>
      </c>
      <c r="AN1306">
        <v>0</v>
      </c>
      <c r="AO1306" t="s">
        <v>102</v>
      </c>
      <c r="AP1306">
        <v>0</v>
      </c>
      <c r="AQ1306">
        <v>976</v>
      </c>
      <c r="AR1306">
        <v>976</v>
      </c>
      <c r="AS1306" t="s">
        <v>103</v>
      </c>
      <c r="AT1306" t="s">
        <v>104</v>
      </c>
      <c r="AU1306" t="s">
        <v>105</v>
      </c>
      <c r="AV1306" t="s">
        <v>106</v>
      </c>
      <c r="AW1306">
        <v>976</v>
      </c>
      <c r="AX1306">
        <v>732</v>
      </c>
      <c r="AY1306">
        <v>0</v>
      </c>
      <c r="AZ1306">
        <v>1708</v>
      </c>
      <c r="BA1306">
        <v>0</v>
      </c>
      <c r="BB1306">
        <v>0</v>
      </c>
      <c r="BC1306">
        <v>2</v>
      </c>
      <c r="BD1306">
        <v>0</v>
      </c>
      <c r="BE1306">
        <v>3</v>
      </c>
      <c r="BF1306">
        <v>1</v>
      </c>
      <c r="BG1306" t="s">
        <v>97</v>
      </c>
      <c r="BH1306" s="1">
        <v>7</v>
      </c>
      <c r="BI1306" t="s">
        <v>221</v>
      </c>
      <c r="BJ1306" s="2">
        <v>0</v>
      </c>
      <c r="BK1306" s="1">
        <f t="shared" si="83"/>
        <v>0</v>
      </c>
      <c r="BL1306" t="s">
        <v>83</v>
      </c>
      <c r="BM1306" t="s">
        <v>127</v>
      </c>
      <c r="BN1306">
        <v>2004</v>
      </c>
      <c r="BO1306" t="s">
        <v>102</v>
      </c>
      <c r="BP1306">
        <v>2</v>
      </c>
      <c r="BQ1306">
        <v>380</v>
      </c>
      <c r="BR1306" t="s">
        <v>98</v>
      </c>
      <c r="BS1306" t="s">
        <v>98</v>
      </c>
      <c r="BT1306" t="s">
        <v>105</v>
      </c>
      <c r="BU1306">
        <v>0</v>
      </c>
      <c r="BV1306">
        <v>40</v>
      </c>
      <c r="BW1306">
        <v>0</v>
      </c>
      <c r="BX1306">
        <v>0</v>
      </c>
      <c r="BY1306">
        <v>0</v>
      </c>
      <c r="BZ1306">
        <v>0</v>
      </c>
      <c r="CA1306" t="s">
        <v>83</v>
      </c>
      <c r="CB1306" t="s">
        <v>83</v>
      </c>
      <c r="CC1306" t="s">
        <v>83</v>
      </c>
      <c r="CD1306">
        <v>0</v>
      </c>
      <c r="CE1306">
        <v>4</v>
      </c>
      <c r="CF1306">
        <v>2006</v>
      </c>
      <c r="CG1306" t="s">
        <v>110</v>
      </c>
      <c r="CH1306" t="s">
        <v>111</v>
      </c>
      <c r="CI1306" s="3">
        <v>130000</v>
      </c>
    </row>
    <row r="1307" spans="1:87" x14ac:dyDescent="0.3">
      <c r="A1307" s="1">
        <v>1306</v>
      </c>
      <c r="B1307">
        <v>20</v>
      </c>
      <c r="C1307" t="s">
        <v>81</v>
      </c>
      <c r="D1307">
        <v>108</v>
      </c>
      <c r="E1307" s="1">
        <v>13173</v>
      </c>
      <c r="F1307" s="2" t="s">
        <v>82</v>
      </c>
      <c r="G1307" s="1">
        <f t="shared" si="80"/>
        <v>1</v>
      </c>
      <c r="H1307" t="s">
        <v>83</v>
      </c>
      <c r="I1307" t="s">
        <v>120</v>
      </c>
      <c r="J1307" t="s">
        <v>85</v>
      </c>
      <c r="K1307" t="s">
        <v>86</v>
      </c>
      <c r="L1307" t="s">
        <v>122</v>
      </c>
      <c r="M1307" t="s">
        <v>88</v>
      </c>
      <c r="N1307" t="s">
        <v>154</v>
      </c>
      <c r="O1307" t="s">
        <v>90</v>
      </c>
      <c r="P1307" t="s">
        <v>90</v>
      </c>
      <c r="Q1307" t="s">
        <v>91</v>
      </c>
      <c r="R1307" t="s">
        <v>115</v>
      </c>
      <c r="S1307">
        <v>9</v>
      </c>
      <c r="T1307">
        <v>5</v>
      </c>
      <c r="U1307" s="2">
        <v>2006</v>
      </c>
      <c r="V1307" s="2">
        <v>2007</v>
      </c>
      <c r="W1307" s="1">
        <f t="shared" si="81"/>
        <v>16</v>
      </c>
      <c r="X1307" s="1">
        <f t="shared" si="82"/>
        <v>15</v>
      </c>
      <c r="Y1307" t="s">
        <v>152</v>
      </c>
      <c r="Z1307" t="s">
        <v>94</v>
      </c>
      <c r="AA1307" t="s">
        <v>95</v>
      </c>
      <c r="AB1307" t="s">
        <v>95</v>
      </c>
      <c r="AC1307" t="s">
        <v>137</v>
      </c>
      <c r="AE1307">
        <v>300</v>
      </c>
      <c r="AF1307" t="s">
        <v>97</v>
      </c>
      <c r="AG1307" t="s">
        <v>98</v>
      </c>
      <c r="AH1307" t="s">
        <v>99</v>
      </c>
      <c r="AI1307" s="1">
        <f>VLOOKUP('Housing Data Set'!AH1307, 'Look-Up Tab'!$B$3:$C$8,2,FALSE)</f>
        <v>3</v>
      </c>
      <c r="AJ1307" t="s">
        <v>104</v>
      </c>
      <c r="AK1307" t="s">
        <v>98</v>
      </c>
      <c r="AL1307" t="s">
        <v>100</v>
      </c>
      <c r="AM1307" t="s">
        <v>101</v>
      </c>
      <c r="AN1307">
        <v>1572</v>
      </c>
      <c r="AO1307" t="s">
        <v>102</v>
      </c>
      <c r="AP1307">
        <v>0</v>
      </c>
      <c r="AQ1307">
        <v>80</v>
      </c>
      <c r="AR1307">
        <v>1652</v>
      </c>
      <c r="AS1307" t="s">
        <v>103</v>
      </c>
      <c r="AT1307" t="s">
        <v>104</v>
      </c>
      <c r="AU1307" t="s">
        <v>105</v>
      </c>
      <c r="AV1307" t="s">
        <v>106</v>
      </c>
      <c r="AW1307">
        <v>1652</v>
      </c>
      <c r="AX1307">
        <v>0</v>
      </c>
      <c r="AY1307">
        <v>0</v>
      </c>
      <c r="AZ1307">
        <v>1652</v>
      </c>
      <c r="BA1307">
        <v>1</v>
      </c>
      <c r="BB1307">
        <v>0</v>
      </c>
      <c r="BC1307">
        <v>2</v>
      </c>
      <c r="BD1307">
        <v>0</v>
      </c>
      <c r="BE1307">
        <v>2</v>
      </c>
      <c r="BF1307">
        <v>1</v>
      </c>
      <c r="BG1307" t="s">
        <v>104</v>
      </c>
      <c r="BH1307" s="1">
        <v>6</v>
      </c>
      <c r="BI1307" t="s">
        <v>107</v>
      </c>
      <c r="BJ1307" s="2">
        <v>2</v>
      </c>
      <c r="BK1307" s="1">
        <f t="shared" si="83"/>
        <v>1</v>
      </c>
      <c r="BL1307" t="s">
        <v>104</v>
      </c>
      <c r="BM1307" t="s">
        <v>108</v>
      </c>
      <c r="BN1307">
        <v>2006</v>
      </c>
      <c r="BO1307" t="s">
        <v>157</v>
      </c>
      <c r="BP1307">
        <v>2</v>
      </c>
      <c r="BQ1307">
        <v>840</v>
      </c>
      <c r="BR1307" t="s">
        <v>98</v>
      </c>
      <c r="BS1307" t="s">
        <v>98</v>
      </c>
      <c r="BT1307" t="s">
        <v>105</v>
      </c>
      <c r="BU1307">
        <v>404</v>
      </c>
      <c r="BV1307">
        <v>102</v>
      </c>
      <c r="BW1307">
        <v>0</v>
      </c>
      <c r="BX1307">
        <v>0</v>
      </c>
      <c r="BY1307">
        <v>0</v>
      </c>
      <c r="BZ1307">
        <v>0</v>
      </c>
      <c r="CA1307" t="s">
        <v>83</v>
      </c>
      <c r="CB1307" t="s">
        <v>83</v>
      </c>
      <c r="CC1307" t="s">
        <v>83</v>
      </c>
      <c r="CD1307">
        <v>0</v>
      </c>
      <c r="CE1307">
        <v>11</v>
      </c>
      <c r="CF1307">
        <v>2009</v>
      </c>
      <c r="CG1307" t="s">
        <v>110</v>
      </c>
      <c r="CH1307" t="s">
        <v>111</v>
      </c>
      <c r="CI1307" s="3">
        <v>325000</v>
      </c>
    </row>
    <row r="1308" spans="1:87" x14ac:dyDescent="0.3">
      <c r="A1308" s="1">
        <v>1307</v>
      </c>
      <c r="B1308">
        <v>120</v>
      </c>
      <c r="C1308" t="s">
        <v>81</v>
      </c>
      <c r="D1308">
        <v>48</v>
      </c>
      <c r="E1308" s="1">
        <v>6955</v>
      </c>
      <c r="F1308" s="2" t="s">
        <v>82</v>
      </c>
      <c r="G1308" s="1">
        <f t="shared" si="80"/>
        <v>1</v>
      </c>
      <c r="H1308" t="s">
        <v>83</v>
      </c>
      <c r="I1308" t="s">
        <v>120</v>
      </c>
      <c r="J1308" t="s">
        <v>85</v>
      </c>
      <c r="K1308" t="s">
        <v>86</v>
      </c>
      <c r="L1308" t="s">
        <v>87</v>
      </c>
      <c r="M1308" t="s">
        <v>88</v>
      </c>
      <c r="N1308" t="s">
        <v>154</v>
      </c>
      <c r="O1308" t="s">
        <v>90</v>
      </c>
      <c r="P1308" t="s">
        <v>90</v>
      </c>
      <c r="Q1308" t="s">
        <v>179</v>
      </c>
      <c r="R1308" t="s">
        <v>115</v>
      </c>
      <c r="S1308">
        <v>7</v>
      </c>
      <c r="T1308">
        <v>5</v>
      </c>
      <c r="U1308" s="2">
        <v>2005</v>
      </c>
      <c r="V1308" s="2">
        <v>2006</v>
      </c>
      <c r="W1308" s="1">
        <f t="shared" si="81"/>
        <v>17</v>
      </c>
      <c r="X1308" s="1">
        <f t="shared" si="82"/>
        <v>16</v>
      </c>
      <c r="Y1308" t="s">
        <v>93</v>
      </c>
      <c r="Z1308" t="s">
        <v>94</v>
      </c>
      <c r="AA1308" t="s">
        <v>95</v>
      </c>
      <c r="AB1308" t="s">
        <v>95</v>
      </c>
      <c r="AC1308" t="s">
        <v>137</v>
      </c>
      <c r="AE1308">
        <v>94</v>
      </c>
      <c r="AF1308" t="s">
        <v>97</v>
      </c>
      <c r="AG1308" t="s">
        <v>98</v>
      </c>
      <c r="AH1308" t="s">
        <v>99</v>
      </c>
      <c r="AI1308" s="1">
        <f>VLOOKUP('Housing Data Set'!AH1308, 'Look-Up Tab'!$B$3:$C$8,2,FALSE)</f>
        <v>3</v>
      </c>
      <c r="AJ1308" t="s">
        <v>97</v>
      </c>
      <c r="AK1308" t="s">
        <v>98</v>
      </c>
      <c r="AL1308" t="s">
        <v>100</v>
      </c>
      <c r="AM1308" t="s">
        <v>102</v>
      </c>
      <c r="AN1308">
        <v>0</v>
      </c>
      <c r="AO1308" t="s">
        <v>102</v>
      </c>
      <c r="AP1308">
        <v>0</v>
      </c>
      <c r="AQ1308">
        <v>1368</v>
      </c>
      <c r="AR1308">
        <v>1368</v>
      </c>
      <c r="AS1308" t="s">
        <v>103</v>
      </c>
      <c r="AT1308" t="s">
        <v>104</v>
      </c>
      <c r="AU1308" t="s">
        <v>105</v>
      </c>
      <c r="AV1308" t="s">
        <v>106</v>
      </c>
      <c r="AW1308">
        <v>1368</v>
      </c>
      <c r="AX1308">
        <v>0</v>
      </c>
      <c r="AY1308">
        <v>0</v>
      </c>
      <c r="AZ1308">
        <v>1368</v>
      </c>
      <c r="BA1308">
        <v>0</v>
      </c>
      <c r="BB1308">
        <v>0</v>
      </c>
      <c r="BC1308">
        <v>2</v>
      </c>
      <c r="BD1308">
        <v>0</v>
      </c>
      <c r="BE1308">
        <v>2</v>
      </c>
      <c r="BF1308">
        <v>1</v>
      </c>
      <c r="BG1308" t="s">
        <v>97</v>
      </c>
      <c r="BH1308" s="1">
        <v>6</v>
      </c>
      <c r="BI1308" t="s">
        <v>107</v>
      </c>
      <c r="BJ1308" s="2">
        <v>1</v>
      </c>
      <c r="BK1308" s="1">
        <f t="shared" si="83"/>
        <v>1</v>
      </c>
      <c r="BL1308" t="s">
        <v>97</v>
      </c>
      <c r="BM1308" t="s">
        <v>108</v>
      </c>
      <c r="BN1308">
        <v>2005</v>
      </c>
      <c r="BO1308" t="s">
        <v>109</v>
      </c>
      <c r="BP1308">
        <v>2</v>
      </c>
      <c r="BQ1308">
        <v>474</v>
      </c>
      <c r="BR1308" t="s">
        <v>98</v>
      </c>
      <c r="BS1308" t="s">
        <v>98</v>
      </c>
      <c r="BT1308" t="s">
        <v>105</v>
      </c>
      <c r="BU1308">
        <v>132</v>
      </c>
      <c r="BV1308">
        <v>35</v>
      </c>
      <c r="BW1308">
        <v>0</v>
      </c>
      <c r="BX1308">
        <v>0</v>
      </c>
      <c r="BY1308">
        <v>0</v>
      </c>
      <c r="BZ1308">
        <v>0</v>
      </c>
      <c r="CA1308" t="s">
        <v>83</v>
      </c>
      <c r="CB1308" t="s">
        <v>83</v>
      </c>
      <c r="CC1308" t="s">
        <v>83</v>
      </c>
      <c r="CD1308">
        <v>0</v>
      </c>
      <c r="CE1308">
        <v>9</v>
      </c>
      <c r="CF1308">
        <v>2006</v>
      </c>
      <c r="CG1308" t="s">
        <v>158</v>
      </c>
      <c r="CH1308" t="s">
        <v>159</v>
      </c>
      <c r="CI1308" s="3">
        <v>202500</v>
      </c>
    </row>
    <row r="1309" spans="1:87" x14ac:dyDescent="0.3">
      <c r="A1309" s="1">
        <v>1308</v>
      </c>
      <c r="B1309">
        <v>20</v>
      </c>
      <c r="C1309" t="s">
        <v>81</v>
      </c>
      <c r="D1309">
        <v>60</v>
      </c>
      <c r="E1309" s="1">
        <v>8072</v>
      </c>
      <c r="F1309" s="2" t="s">
        <v>82</v>
      </c>
      <c r="G1309" s="1">
        <f t="shared" si="80"/>
        <v>1</v>
      </c>
      <c r="H1309" t="s">
        <v>83</v>
      </c>
      <c r="I1309" t="s">
        <v>84</v>
      </c>
      <c r="J1309" t="s">
        <v>85</v>
      </c>
      <c r="K1309" t="s">
        <v>86</v>
      </c>
      <c r="L1309" t="s">
        <v>87</v>
      </c>
      <c r="M1309" t="s">
        <v>88</v>
      </c>
      <c r="N1309" t="s">
        <v>89</v>
      </c>
      <c r="O1309" t="s">
        <v>90</v>
      </c>
      <c r="P1309" t="s">
        <v>90</v>
      </c>
      <c r="Q1309" t="s">
        <v>91</v>
      </c>
      <c r="R1309" t="s">
        <v>115</v>
      </c>
      <c r="S1309">
        <v>5</v>
      </c>
      <c r="T1309">
        <v>5</v>
      </c>
      <c r="U1309" s="2">
        <v>1994</v>
      </c>
      <c r="V1309" s="2">
        <v>1995</v>
      </c>
      <c r="W1309" s="1">
        <f t="shared" si="81"/>
        <v>28</v>
      </c>
      <c r="X1309" s="1">
        <f t="shared" si="82"/>
        <v>27</v>
      </c>
      <c r="Y1309" t="s">
        <v>93</v>
      </c>
      <c r="Z1309" t="s">
        <v>94</v>
      </c>
      <c r="AA1309" t="s">
        <v>95</v>
      </c>
      <c r="AB1309" t="s">
        <v>95</v>
      </c>
      <c r="AC1309" t="s">
        <v>117</v>
      </c>
      <c r="AE1309">
        <v>0</v>
      </c>
      <c r="AF1309" t="s">
        <v>98</v>
      </c>
      <c r="AG1309" t="s">
        <v>97</v>
      </c>
      <c r="AH1309" t="s">
        <v>99</v>
      </c>
      <c r="AI1309" s="1">
        <f>VLOOKUP('Housing Data Set'!AH1309, 'Look-Up Tab'!$B$3:$C$8,2,FALSE)</f>
        <v>3</v>
      </c>
      <c r="AJ1309" t="s">
        <v>97</v>
      </c>
      <c r="AK1309" t="s">
        <v>97</v>
      </c>
      <c r="AL1309" t="s">
        <v>100</v>
      </c>
      <c r="AM1309" t="s">
        <v>119</v>
      </c>
      <c r="AN1309">
        <v>746</v>
      </c>
      <c r="AO1309" t="s">
        <v>102</v>
      </c>
      <c r="AP1309">
        <v>0</v>
      </c>
      <c r="AQ1309">
        <v>244</v>
      </c>
      <c r="AR1309">
        <v>990</v>
      </c>
      <c r="AS1309" t="s">
        <v>103</v>
      </c>
      <c r="AT1309" t="s">
        <v>104</v>
      </c>
      <c r="AU1309" t="s">
        <v>105</v>
      </c>
      <c r="AV1309" t="s">
        <v>106</v>
      </c>
      <c r="AW1309">
        <v>990</v>
      </c>
      <c r="AX1309">
        <v>0</v>
      </c>
      <c r="AY1309">
        <v>0</v>
      </c>
      <c r="AZ1309">
        <v>990</v>
      </c>
      <c r="BA1309">
        <v>1</v>
      </c>
      <c r="BB1309">
        <v>0</v>
      </c>
      <c r="BC1309">
        <v>1</v>
      </c>
      <c r="BD1309">
        <v>0</v>
      </c>
      <c r="BE1309">
        <v>3</v>
      </c>
      <c r="BF1309">
        <v>1</v>
      </c>
      <c r="BG1309" t="s">
        <v>98</v>
      </c>
      <c r="BH1309" s="1">
        <v>5</v>
      </c>
      <c r="BI1309" t="s">
        <v>107</v>
      </c>
      <c r="BJ1309" s="2">
        <v>0</v>
      </c>
      <c r="BK1309" s="1">
        <f t="shared" si="83"/>
        <v>0</v>
      </c>
      <c r="BL1309" t="s">
        <v>83</v>
      </c>
      <c r="BM1309" t="s">
        <v>127</v>
      </c>
      <c r="BN1309">
        <v>2000</v>
      </c>
      <c r="BO1309" t="s">
        <v>102</v>
      </c>
      <c r="BP1309">
        <v>2</v>
      </c>
      <c r="BQ1309">
        <v>480</v>
      </c>
      <c r="BR1309" t="s">
        <v>98</v>
      </c>
      <c r="BS1309" t="s">
        <v>98</v>
      </c>
      <c r="BT1309" t="s">
        <v>105</v>
      </c>
      <c r="BU1309">
        <v>0</v>
      </c>
      <c r="BV1309">
        <v>64</v>
      </c>
      <c r="BW1309">
        <v>0</v>
      </c>
      <c r="BX1309">
        <v>0</v>
      </c>
      <c r="BY1309">
        <v>0</v>
      </c>
      <c r="BZ1309">
        <v>0</v>
      </c>
      <c r="CA1309" t="s">
        <v>83</v>
      </c>
      <c r="CB1309" t="s">
        <v>83</v>
      </c>
      <c r="CC1309" t="s">
        <v>83</v>
      </c>
      <c r="CD1309">
        <v>0</v>
      </c>
      <c r="CE1309">
        <v>5</v>
      </c>
      <c r="CF1309">
        <v>2009</v>
      </c>
      <c r="CG1309" t="s">
        <v>110</v>
      </c>
      <c r="CH1309" t="s">
        <v>111</v>
      </c>
      <c r="CI1309" s="3">
        <v>138000</v>
      </c>
    </row>
    <row r="1310" spans="1:87" x14ac:dyDescent="0.3">
      <c r="A1310" s="1">
        <v>1309</v>
      </c>
      <c r="B1310">
        <v>20</v>
      </c>
      <c r="C1310" t="s">
        <v>142</v>
      </c>
      <c r="D1310">
        <v>100</v>
      </c>
      <c r="E1310" s="1">
        <v>12000</v>
      </c>
      <c r="F1310" s="2" t="s">
        <v>82</v>
      </c>
      <c r="G1310" s="1">
        <f t="shared" si="80"/>
        <v>1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88</v>
      </c>
      <c r="N1310" t="s">
        <v>143</v>
      </c>
      <c r="O1310" t="s">
        <v>90</v>
      </c>
      <c r="P1310" t="s">
        <v>90</v>
      </c>
      <c r="Q1310" t="s">
        <v>91</v>
      </c>
      <c r="R1310" t="s">
        <v>115</v>
      </c>
      <c r="S1310">
        <v>5</v>
      </c>
      <c r="T1310">
        <v>7</v>
      </c>
      <c r="U1310" s="2">
        <v>1948</v>
      </c>
      <c r="V1310" s="2">
        <v>2005</v>
      </c>
      <c r="W1310" s="1">
        <f t="shared" si="81"/>
        <v>74</v>
      </c>
      <c r="X1310" s="1">
        <f t="shared" si="82"/>
        <v>17</v>
      </c>
      <c r="Y1310" t="s">
        <v>93</v>
      </c>
      <c r="Z1310" t="s">
        <v>94</v>
      </c>
      <c r="AA1310" t="s">
        <v>116</v>
      </c>
      <c r="AB1310" t="s">
        <v>116</v>
      </c>
      <c r="AC1310" t="s">
        <v>117</v>
      </c>
      <c r="AE1310">
        <v>0</v>
      </c>
      <c r="AF1310" t="s">
        <v>98</v>
      </c>
      <c r="AG1310" t="s">
        <v>98</v>
      </c>
      <c r="AH1310" t="s">
        <v>118</v>
      </c>
      <c r="AI1310" s="1">
        <f>VLOOKUP('Housing Data Set'!AH1310, 'Look-Up Tab'!$B$3:$C$8,2,FALSE)</f>
        <v>2</v>
      </c>
      <c r="AJ1310" t="s">
        <v>98</v>
      </c>
      <c r="AK1310" t="s">
        <v>98</v>
      </c>
      <c r="AL1310" t="s">
        <v>100</v>
      </c>
      <c r="AM1310" t="s">
        <v>101</v>
      </c>
      <c r="AN1310">
        <v>144</v>
      </c>
      <c r="AO1310" t="s">
        <v>119</v>
      </c>
      <c r="AP1310">
        <v>608</v>
      </c>
      <c r="AQ1310">
        <v>172</v>
      </c>
      <c r="AR1310">
        <v>924</v>
      </c>
      <c r="AS1310" t="s">
        <v>103</v>
      </c>
      <c r="AT1310" t="s">
        <v>104</v>
      </c>
      <c r="AU1310" t="s">
        <v>105</v>
      </c>
      <c r="AV1310" t="s">
        <v>106</v>
      </c>
      <c r="AW1310">
        <v>1122</v>
      </c>
      <c r="AX1310">
        <v>0</v>
      </c>
      <c r="AY1310">
        <v>0</v>
      </c>
      <c r="AZ1310">
        <v>1122</v>
      </c>
      <c r="BA1310">
        <v>1</v>
      </c>
      <c r="BB1310">
        <v>0</v>
      </c>
      <c r="BC1310">
        <v>1</v>
      </c>
      <c r="BD1310">
        <v>0</v>
      </c>
      <c r="BE1310">
        <v>2</v>
      </c>
      <c r="BF1310">
        <v>1</v>
      </c>
      <c r="BG1310" t="s">
        <v>97</v>
      </c>
      <c r="BH1310" s="1">
        <v>6</v>
      </c>
      <c r="BI1310" t="s">
        <v>107</v>
      </c>
      <c r="BJ1310" s="2">
        <v>0</v>
      </c>
      <c r="BK1310" s="1">
        <f t="shared" si="83"/>
        <v>0</v>
      </c>
      <c r="BL1310" t="s">
        <v>83</v>
      </c>
      <c r="BM1310" t="s">
        <v>108</v>
      </c>
      <c r="BN1310">
        <v>1948</v>
      </c>
      <c r="BO1310" t="s">
        <v>102</v>
      </c>
      <c r="BP1310">
        <v>2</v>
      </c>
      <c r="BQ1310">
        <v>528</v>
      </c>
      <c r="BR1310" t="s">
        <v>98</v>
      </c>
      <c r="BS1310" t="s">
        <v>98</v>
      </c>
      <c r="BT1310" t="s">
        <v>105</v>
      </c>
      <c r="BU1310">
        <v>0</v>
      </c>
      <c r="BV1310">
        <v>36</v>
      </c>
      <c r="BW1310">
        <v>0</v>
      </c>
      <c r="BX1310">
        <v>0</v>
      </c>
      <c r="BY1310">
        <v>0</v>
      </c>
      <c r="BZ1310">
        <v>0</v>
      </c>
      <c r="CA1310" t="s">
        <v>83</v>
      </c>
      <c r="CB1310" t="s">
        <v>163</v>
      </c>
      <c r="CC1310" t="s">
        <v>83</v>
      </c>
      <c r="CD1310">
        <v>0</v>
      </c>
      <c r="CE1310">
        <v>5</v>
      </c>
      <c r="CF1310">
        <v>2008</v>
      </c>
      <c r="CG1310" t="s">
        <v>110</v>
      </c>
      <c r="CH1310" t="s">
        <v>111</v>
      </c>
      <c r="CI1310" s="3">
        <v>147000</v>
      </c>
    </row>
    <row r="1311" spans="1:87" x14ac:dyDescent="0.3">
      <c r="A1311" s="1">
        <v>1310</v>
      </c>
      <c r="B1311">
        <v>20</v>
      </c>
      <c r="C1311" t="s">
        <v>81</v>
      </c>
      <c r="D1311" t="s">
        <v>83</v>
      </c>
      <c r="E1311" s="1">
        <v>7153</v>
      </c>
      <c r="F1311" s="2" t="s">
        <v>82</v>
      </c>
      <c r="G1311" s="1">
        <f t="shared" si="80"/>
        <v>1</v>
      </c>
      <c r="H1311" t="s">
        <v>83</v>
      </c>
      <c r="I1311" t="s">
        <v>84</v>
      </c>
      <c r="J1311" t="s">
        <v>85</v>
      </c>
      <c r="K1311" t="s">
        <v>86</v>
      </c>
      <c r="L1311" t="s">
        <v>87</v>
      </c>
      <c r="M1311" t="s">
        <v>88</v>
      </c>
      <c r="N1311" t="s">
        <v>170</v>
      </c>
      <c r="O1311" t="s">
        <v>90</v>
      </c>
      <c r="P1311" t="s">
        <v>90</v>
      </c>
      <c r="Q1311" t="s">
        <v>91</v>
      </c>
      <c r="R1311" t="s">
        <v>115</v>
      </c>
      <c r="S1311">
        <v>6</v>
      </c>
      <c r="T1311">
        <v>5</v>
      </c>
      <c r="U1311" s="2">
        <v>1991</v>
      </c>
      <c r="V1311" s="2">
        <v>1991</v>
      </c>
      <c r="W1311" s="1">
        <f t="shared" si="81"/>
        <v>31</v>
      </c>
      <c r="X1311" s="1">
        <f t="shared" si="82"/>
        <v>31</v>
      </c>
      <c r="Y1311" t="s">
        <v>93</v>
      </c>
      <c r="Z1311" t="s">
        <v>94</v>
      </c>
      <c r="AA1311" t="s">
        <v>140</v>
      </c>
      <c r="AB1311" t="s">
        <v>140</v>
      </c>
      <c r="AC1311" t="s">
        <v>96</v>
      </c>
      <c r="AE1311">
        <v>88</v>
      </c>
      <c r="AF1311" t="s">
        <v>98</v>
      </c>
      <c r="AG1311" t="s">
        <v>98</v>
      </c>
      <c r="AH1311" t="s">
        <v>118</v>
      </c>
      <c r="AI1311" s="1">
        <f>VLOOKUP('Housing Data Set'!AH1311, 'Look-Up Tab'!$B$3:$C$8,2,FALSE)</f>
        <v>2</v>
      </c>
      <c r="AJ1311" t="s">
        <v>97</v>
      </c>
      <c r="AK1311" t="s">
        <v>98</v>
      </c>
      <c r="AL1311" t="s">
        <v>100</v>
      </c>
      <c r="AM1311" t="s">
        <v>101</v>
      </c>
      <c r="AN1311">
        <v>1200</v>
      </c>
      <c r="AO1311" t="s">
        <v>102</v>
      </c>
      <c r="AP1311">
        <v>0</v>
      </c>
      <c r="AQ1311">
        <v>78</v>
      </c>
      <c r="AR1311">
        <v>1278</v>
      </c>
      <c r="AS1311" t="s">
        <v>103</v>
      </c>
      <c r="AT1311" t="s">
        <v>97</v>
      </c>
      <c r="AU1311" t="s">
        <v>105</v>
      </c>
      <c r="AV1311" t="s">
        <v>106</v>
      </c>
      <c r="AW1311">
        <v>1294</v>
      </c>
      <c r="AX1311">
        <v>0</v>
      </c>
      <c r="AY1311">
        <v>0</v>
      </c>
      <c r="AZ1311">
        <v>1294</v>
      </c>
      <c r="BA1311">
        <v>1</v>
      </c>
      <c r="BB1311">
        <v>0</v>
      </c>
      <c r="BC1311">
        <v>2</v>
      </c>
      <c r="BD1311">
        <v>0</v>
      </c>
      <c r="BE1311">
        <v>3</v>
      </c>
      <c r="BF1311">
        <v>1</v>
      </c>
      <c r="BG1311" t="s">
        <v>97</v>
      </c>
      <c r="BH1311" s="1">
        <v>6</v>
      </c>
      <c r="BI1311" t="s">
        <v>107</v>
      </c>
      <c r="BJ1311" s="2">
        <v>0</v>
      </c>
      <c r="BK1311" s="1">
        <f t="shared" si="83"/>
        <v>0</v>
      </c>
      <c r="BL1311" t="s">
        <v>83</v>
      </c>
      <c r="BM1311" t="s">
        <v>108</v>
      </c>
      <c r="BN1311">
        <v>1991</v>
      </c>
      <c r="BO1311" t="s">
        <v>109</v>
      </c>
      <c r="BP1311">
        <v>2</v>
      </c>
      <c r="BQ1311">
        <v>496</v>
      </c>
      <c r="BR1311" t="s">
        <v>98</v>
      </c>
      <c r="BS1311" t="s">
        <v>98</v>
      </c>
      <c r="BT1311" t="s">
        <v>105</v>
      </c>
      <c r="BU1311">
        <v>112</v>
      </c>
      <c r="BV1311">
        <v>51</v>
      </c>
      <c r="BW1311">
        <v>0</v>
      </c>
      <c r="BX1311">
        <v>0</v>
      </c>
      <c r="BY1311">
        <v>0</v>
      </c>
      <c r="BZ1311">
        <v>0</v>
      </c>
      <c r="CA1311" t="s">
        <v>83</v>
      </c>
      <c r="CB1311" t="s">
        <v>163</v>
      </c>
      <c r="CC1311" t="s">
        <v>83</v>
      </c>
      <c r="CD1311">
        <v>0</v>
      </c>
      <c r="CE1311">
        <v>6</v>
      </c>
      <c r="CF1311">
        <v>2008</v>
      </c>
      <c r="CG1311" t="s">
        <v>110</v>
      </c>
      <c r="CH1311" t="s">
        <v>111</v>
      </c>
      <c r="CI1311" s="3">
        <v>179200</v>
      </c>
    </row>
    <row r="1312" spans="1:87" x14ac:dyDescent="0.3">
      <c r="A1312" s="1">
        <v>1311</v>
      </c>
      <c r="B1312">
        <v>20</v>
      </c>
      <c r="C1312" t="s">
        <v>81</v>
      </c>
      <c r="D1312">
        <v>100</v>
      </c>
      <c r="E1312" s="1">
        <v>17500</v>
      </c>
      <c r="F1312" s="2" t="s">
        <v>82</v>
      </c>
      <c r="G1312" s="1">
        <f t="shared" si="80"/>
        <v>1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88</v>
      </c>
      <c r="N1312" t="s">
        <v>123</v>
      </c>
      <c r="O1312" t="s">
        <v>204</v>
      </c>
      <c r="P1312" t="s">
        <v>90</v>
      </c>
      <c r="Q1312" t="s">
        <v>91</v>
      </c>
      <c r="R1312" t="s">
        <v>115</v>
      </c>
      <c r="S1312">
        <v>7</v>
      </c>
      <c r="T1312">
        <v>8</v>
      </c>
      <c r="U1312" s="2">
        <v>1959</v>
      </c>
      <c r="V1312" s="2">
        <v>2002</v>
      </c>
      <c r="W1312" s="1">
        <f t="shared" si="81"/>
        <v>63</v>
      </c>
      <c r="X1312" s="1">
        <f t="shared" si="82"/>
        <v>20</v>
      </c>
      <c r="Y1312" t="s">
        <v>93</v>
      </c>
      <c r="Z1312" t="s">
        <v>94</v>
      </c>
      <c r="AA1312" t="s">
        <v>96</v>
      </c>
      <c r="AB1312" t="s">
        <v>140</v>
      </c>
      <c r="AC1312" t="s">
        <v>117</v>
      </c>
      <c r="AE1312">
        <v>0</v>
      </c>
      <c r="AF1312" t="s">
        <v>97</v>
      </c>
      <c r="AG1312" t="s">
        <v>97</v>
      </c>
      <c r="AH1312" t="s">
        <v>99</v>
      </c>
      <c r="AI1312" s="1">
        <f>VLOOKUP('Housing Data Set'!AH1312, 'Look-Up Tab'!$B$3:$C$8,2,FALSE)</f>
        <v>3</v>
      </c>
      <c r="AJ1312" t="s">
        <v>97</v>
      </c>
      <c r="AK1312" t="s">
        <v>98</v>
      </c>
      <c r="AL1312" t="s">
        <v>130</v>
      </c>
      <c r="AM1312" t="s">
        <v>101</v>
      </c>
      <c r="AN1312">
        <v>1406</v>
      </c>
      <c r="AO1312" t="s">
        <v>102</v>
      </c>
      <c r="AP1312">
        <v>0</v>
      </c>
      <c r="AQ1312">
        <v>496</v>
      </c>
      <c r="AR1312">
        <v>1902</v>
      </c>
      <c r="AS1312" t="s">
        <v>103</v>
      </c>
      <c r="AT1312" t="s">
        <v>98</v>
      </c>
      <c r="AU1312" t="s">
        <v>105</v>
      </c>
      <c r="AV1312" t="s">
        <v>106</v>
      </c>
      <c r="AW1312">
        <v>1902</v>
      </c>
      <c r="AX1312">
        <v>0</v>
      </c>
      <c r="AY1312">
        <v>0</v>
      </c>
      <c r="AZ1312">
        <v>1902</v>
      </c>
      <c r="BA1312">
        <v>1</v>
      </c>
      <c r="BB1312">
        <v>0</v>
      </c>
      <c r="BC1312">
        <v>2</v>
      </c>
      <c r="BD1312">
        <v>0</v>
      </c>
      <c r="BE1312">
        <v>3</v>
      </c>
      <c r="BF1312">
        <v>1</v>
      </c>
      <c r="BG1312" t="s">
        <v>104</v>
      </c>
      <c r="BH1312" s="1">
        <v>7</v>
      </c>
      <c r="BI1312" t="s">
        <v>107</v>
      </c>
      <c r="BJ1312" s="2">
        <v>2</v>
      </c>
      <c r="BK1312" s="1">
        <f t="shared" si="83"/>
        <v>1</v>
      </c>
      <c r="BL1312" t="s">
        <v>98</v>
      </c>
      <c r="BM1312" t="s">
        <v>108</v>
      </c>
      <c r="BN1312">
        <v>1959</v>
      </c>
      <c r="BO1312" t="s">
        <v>157</v>
      </c>
      <c r="BP1312">
        <v>2</v>
      </c>
      <c r="BQ1312">
        <v>567</v>
      </c>
      <c r="BR1312" t="s">
        <v>98</v>
      </c>
      <c r="BS1312" t="s">
        <v>98</v>
      </c>
      <c r="BT1312" t="s">
        <v>105</v>
      </c>
      <c r="BU1312">
        <v>0</v>
      </c>
      <c r="BV1312">
        <v>207</v>
      </c>
      <c r="BW1312">
        <v>162</v>
      </c>
      <c r="BX1312">
        <v>0</v>
      </c>
      <c r="BY1312">
        <v>0</v>
      </c>
      <c r="BZ1312">
        <v>0</v>
      </c>
      <c r="CA1312" t="s">
        <v>83</v>
      </c>
      <c r="CB1312" t="s">
        <v>83</v>
      </c>
      <c r="CC1312" t="s">
        <v>83</v>
      </c>
      <c r="CD1312">
        <v>0</v>
      </c>
      <c r="CE1312">
        <v>5</v>
      </c>
      <c r="CF1312">
        <v>2010</v>
      </c>
      <c r="CG1312" t="s">
        <v>110</v>
      </c>
      <c r="CH1312" t="s">
        <v>111</v>
      </c>
      <c r="CI1312" s="3">
        <v>335000</v>
      </c>
    </row>
    <row r="1313" spans="1:87" x14ac:dyDescent="0.3">
      <c r="A1313" s="1">
        <v>1312</v>
      </c>
      <c r="B1313">
        <v>20</v>
      </c>
      <c r="C1313" t="s">
        <v>81</v>
      </c>
      <c r="D1313">
        <v>68</v>
      </c>
      <c r="E1313" s="1">
        <v>8814</v>
      </c>
      <c r="F1313" s="2" t="s">
        <v>82</v>
      </c>
      <c r="G1313" s="1">
        <f t="shared" si="80"/>
        <v>1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89</v>
      </c>
      <c r="O1313" t="s">
        <v>90</v>
      </c>
      <c r="P1313" t="s">
        <v>90</v>
      </c>
      <c r="Q1313" t="s">
        <v>91</v>
      </c>
      <c r="R1313" t="s">
        <v>115</v>
      </c>
      <c r="S1313">
        <v>7</v>
      </c>
      <c r="T1313">
        <v>5</v>
      </c>
      <c r="U1313" s="2">
        <v>2005</v>
      </c>
      <c r="V1313" s="2">
        <v>2007</v>
      </c>
      <c r="W1313" s="1">
        <f t="shared" si="81"/>
        <v>17</v>
      </c>
      <c r="X1313" s="1">
        <f t="shared" si="82"/>
        <v>15</v>
      </c>
      <c r="Y1313" t="s">
        <v>93</v>
      </c>
      <c r="Z1313" t="s">
        <v>94</v>
      </c>
      <c r="AA1313" t="s">
        <v>95</v>
      </c>
      <c r="AB1313" t="s">
        <v>95</v>
      </c>
      <c r="AC1313" t="s">
        <v>96</v>
      </c>
      <c r="AE1313">
        <v>80</v>
      </c>
      <c r="AF1313" t="s">
        <v>97</v>
      </c>
      <c r="AG1313" t="s">
        <v>98</v>
      </c>
      <c r="AH1313" t="s">
        <v>99</v>
      </c>
      <c r="AI1313" s="1">
        <f>VLOOKUP('Housing Data Set'!AH1313, 'Look-Up Tab'!$B$3:$C$8,2,FALSE)</f>
        <v>3</v>
      </c>
      <c r="AJ1313" t="s">
        <v>97</v>
      </c>
      <c r="AK1313" t="s">
        <v>98</v>
      </c>
      <c r="AL1313" t="s">
        <v>100</v>
      </c>
      <c r="AM1313" t="s">
        <v>101</v>
      </c>
      <c r="AN1313">
        <v>925</v>
      </c>
      <c r="AO1313" t="s">
        <v>102</v>
      </c>
      <c r="AP1313">
        <v>0</v>
      </c>
      <c r="AQ1313">
        <v>349</v>
      </c>
      <c r="AR1313">
        <v>1274</v>
      </c>
      <c r="AS1313" t="s">
        <v>103</v>
      </c>
      <c r="AT1313" t="s">
        <v>104</v>
      </c>
      <c r="AU1313" t="s">
        <v>105</v>
      </c>
      <c r="AV1313" t="s">
        <v>106</v>
      </c>
      <c r="AW1313">
        <v>1274</v>
      </c>
      <c r="AX1313">
        <v>0</v>
      </c>
      <c r="AY1313">
        <v>0</v>
      </c>
      <c r="AZ1313">
        <v>1274</v>
      </c>
      <c r="BA1313">
        <v>1</v>
      </c>
      <c r="BB1313">
        <v>0</v>
      </c>
      <c r="BC1313">
        <v>2</v>
      </c>
      <c r="BD1313">
        <v>0</v>
      </c>
      <c r="BE1313">
        <v>3</v>
      </c>
      <c r="BF1313">
        <v>1</v>
      </c>
      <c r="BG1313" t="s">
        <v>97</v>
      </c>
      <c r="BH1313" s="1">
        <v>6</v>
      </c>
      <c r="BI1313" t="s">
        <v>107</v>
      </c>
      <c r="BJ1313" s="2">
        <v>0</v>
      </c>
      <c r="BK1313" s="1">
        <f t="shared" si="83"/>
        <v>0</v>
      </c>
      <c r="BL1313" t="s">
        <v>83</v>
      </c>
      <c r="BM1313" t="s">
        <v>108</v>
      </c>
      <c r="BN1313">
        <v>2005</v>
      </c>
      <c r="BO1313" t="s">
        <v>109</v>
      </c>
      <c r="BP1313">
        <v>2</v>
      </c>
      <c r="BQ1313">
        <v>508</v>
      </c>
      <c r="BR1313" t="s">
        <v>98</v>
      </c>
      <c r="BS1313" t="s">
        <v>98</v>
      </c>
      <c r="BT1313" t="s">
        <v>105</v>
      </c>
      <c r="BU1313">
        <v>264</v>
      </c>
      <c r="BV1313">
        <v>98</v>
      </c>
      <c r="BW1313">
        <v>0</v>
      </c>
      <c r="BX1313">
        <v>0</v>
      </c>
      <c r="BY1313">
        <v>0</v>
      </c>
      <c r="BZ1313">
        <v>0</v>
      </c>
      <c r="CA1313" t="s">
        <v>83</v>
      </c>
      <c r="CB1313" t="s">
        <v>83</v>
      </c>
      <c r="CC1313" t="s">
        <v>83</v>
      </c>
      <c r="CD1313">
        <v>0</v>
      </c>
      <c r="CE1313">
        <v>1</v>
      </c>
      <c r="CF1313">
        <v>2007</v>
      </c>
      <c r="CG1313" t="s">
        <v>158</v>
      </c>
      <c r="CH1313" t="s">
        <v>159</v>
      </c>
      <c r="CI1313" s="3">
        <v>203000</v>
      </c>
    </row>
    <row r="1314" spans="1:87" x14ac:dyDescent="0.3">
      <c r="A1314" s="1">
        <v>1313</v>
      </c>
      <c r="B1314">
        <v>60</v>
      </c>
      <c r="C1314" t="s">
        <v>81</v>
      </c>
      <c r="D1314" t="s">
        <v>83</v>
      </c>
      <c r="E1314" s="1">
        <v>9572</v>
      </c>
      <c r="F1314" s="2" t="s">
        <v>82</v>
      </c>
      <c r="G1314" s="1">
        <f t="shared" si="80"/>
        <v>1</v>
      </c>
      <c r="H1314" t="s">
        <v>83</v>
      </c>
      <c r="I1314" t="s">
        <v>120</v>
      </c>
      <c r="J1314" t="s">
        <v>85</v>
      </c>
      <c r="K1314" t="s">
        <v>86</v>
      </c>
      <c r="L1314" t="s">
        <v>87</v>
      </c>
      <c r="M1314" t="s">
        <v>88</v>
      </c>
      <c r="N1314" t="s">
        <v>129</v>
      </c>
      <c r="O1314" t="s">
        <v>90</v>
      </c>
      <c r="P1314" t="s">
        <v>90</v>
      </c>
      <c r="Q1314" t="s">
        <v>91</v>
      </c>
      <c r="R1314" t="s">
        <v>92</v>
      </c>
      <c r="S1314">
        <v>8</v>
      </c>
      <c r="T1314">
        <v>5</v>
      </c>
      <c r="U1314" s="2">
        <v>1990</v>
      </c>
      <c r="V1314" s="2">
        <v>1990</v>
      </c>
      <c r="W1314" s="1">
        <f t="shared" si="81"/>
        <v>32</v>
      </c>
      <c r="X1314" s="1">
        <f t="shared" si="82"/>
        <v>32</v>
      </c>
      <c r="Y1314" t="s">
        <v>93</v>
      </c>
      <c r="Z1314" t="s">
        <v>94</v>
      </c>
      <c r="AA1314" t="s">
        <v>124</v>
      </c>
      <c r="AB1314" t="s">
        <v>124</v>
      </c>
      <c r="AC1314" t="s">
        <v>96</v>
      </c>
      <c r="AE1314">
        <v>336</v>
      </c>
      <c r="AF1314" t="s">
        <v>97</v>
      </c>
      <c r="AG1314" t="s">
        <v>98</v>
      </c>
      <c r="AH1314" t="s">
        <v>99</v>
      </c>
      <c r="AI1314" s="1">
        <f>VLOOKUP('Housing Data Set'!AH1314, 'Look-Up Tab'!$B$3:$C$8,2,FALSE)</f>
        <v>3</v>
      </c>
      <c r="AJ1314" t="s">
        <v>104</v>
      </c>
      <c r="AK1314" t="s">
        <v>98</v>
      </c>
      <c r="AL1314" t="s">
        <v>100</v>
      </c>
      <c r="AM1314" t="s">
        <v>101</v>
      </c>
      <c r="AN1314">
        <v>482</v>
      </c>
      <c r="AO1314" t="s">
        <v>102</v>
      </c>
      <c r="AP1314">
        <v>0</v>
      </c>
      <c r="AQ1314">
        <v>971</v>
      </c>
      <c r="AR1314">
        <v>1453</v>
      </c>
      <c r="AS1314" t="s">
        <v>103</v>
      </c>
      <c r="AT1314" t="s">
        <v>104</v>
      </c>
      <c r="AU1314" t="s">
        <v>105</v>
      </c>
      <c r="AV1314" t="s">
        <v>106</v>
      </c>
      <c r="AW1314">
        <v>1453</v>
      </c>
      <c r="AX1314">
        <v>1357</v>
      </c>
      <c r="AY1314">
        <v>0</v>
      </c>
      <c r="AZ1314">
        <v>2810</v>
      </c>
      <c r="BA1314">
        <v>0</v>
      </c>
      <c r="BB1314">
        <v>0</v>
      </c>
      <c r="BC1314">
        <v>2</v>
      </c>
      <c r="BD1314">
        <v>1</v>
      </c>
      <c r="BE1314">
        <v>4</v>
      </c>
      <c r="BF1314">
        <v>1</v>
      </c>
      <c r="BG1314" t="s">
        <v>97</v>
      </c>
      <c r="BH1314" s="1">
        <v>9</v>
      </c>
      <c r="BI1314" t="s">
        <v>107</v>
      </c>
      <c r="BJ1314" s="2">
        <v>1</v>
      </c>
      <c r="BK1314" s="1">
        <f t="shared" si="83"/>
        <v>1</v>
      </c>
      <c r="BL1314" t="s">
        <v>104</v>
      </c>
      <c r="BM1314" t="s">
        <v>108</v>
      </c>
      <c r="BN1314">
        <v>1990</v>
      </c>
      <c r="BO1314" t="s">
        <v>109</v>
      </c>
      <c r="BP1314">
        <v>2</v>
      </c>
      <c r="BQ1314">
        <v>750</v>
      </c>
      <c r="BR1314" t="s">
        <v>97</v>
      </c>
      <c r="BS1314" t="s">
        <v>97</v>
      </c>
      <c r="BT1314" t="s">
        <v>105</v>
      </c>
      <c r="BU1314">
        <v>500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 t="s">
        <v>83</v>
      </c>
      <c r="CB1314" t="s">
        <v>83</v>
      </c>
      <c r="CC1314" t="s">
        <v>83</v>
      </c>
      <c r="CD1314">
        <v>0</v>
      </c>
      <c r="CE1314">
        <v>6</v>
      </c>
      <c r="CF1314">
        <v>2007</v>
      </c>
      <c r="CG1314" t="s">
        <v>110</v>
      </c>
      <c r="CH1314" t="s">
        <v>111</v>
      </c>
      <c r="CI1314" s="3">
        <v>302000</v>
      </c>
    </row>
    <row r="1315" spans="1:87" x14ac:dyDescent="0.3">
      <c r="A1315" s="1">
        <v>1314</v>
      </c>
      <c r="B1315">
        <v>60</v>
      </c>
      <c r="C1315" t="s">
        <v>81</v>
      </c>
      <c r="D1315">
        <v>108</v>
      </c>
      <c r="E1315" s="1">
        <v>14774</v>
      </c>
      <c r="F1315" s="2" t="s">
        <v>82</v>
      </c>
      <c r="G1315" s="1">
        <f t="shared" si="80"/>
        <v>1</v>
      </c>
      <c r="H1315" t="s">
        <v>83</v>
      </c>
      <c r="I1315" t="s">
        <v>120</v>
      </c>
      <c r="J1315" t="s">
        <v>85</v>
      </c>
      <c r="K1315" t="s">
        <v>86</v>
      </c>
      <c r="L1315" t="s">
        <v>122</v>
      </c>
      <c r="M1315" t="s">
        <v>88</v>
      </c>
      <c r="N1315" t="s">
        <v>129</v>
      </c>
      <c r="O1315" t="s">
        <v>90</v>
      </c>
      <c r="P1315" t="s">
        <v>90</v>
      </c>
      <c r="Q1315" t="s">
        <v>91</v>
      </c>
      <c r="R1315" t="s">
        <v>92</v>
      </c>
      <c r="S1315">
        <v>9</v>
      </c>
      <c r="T1315">
        <v>5</v>
      </c>
      <c r="U1315" s="2">
        <v>1999</v>
      </c>
      <c r="V1315" s="2">
        <v>1999</v>
      </c>
      <c r="W1315" s="1">
        <f t="shared" si="81"/>
        <v>23</v>
      </c>
      <c r="X1315" s="1">
        <f t="shared" si="82"/>
        <v>23</v>
      </c>
      <c r="Y1315" t="s">
        <v>93</v>
      </c>
      <c r="Z1315" t="s">
        <v>94</v>
      </c>
      <c r="AA1315" t="s">
        <v>95</v>
      </c>
      <c r="AB1315" t="s">
        <v>95</v>
      </c>
      <c r="AC1315" t="s">
        <v>96</v>
      </c>
      <c r="AE1315">
        <v>165</v>
      </c>
      <c r="AF1315" t="s">
        <v>97</v>
      </c>
      <c r="AG1315" t="s">
        <v>98</v>
      </c>
      <c r="AH1315" t="s">
        <v>99</v>
      </c>
      <c r="AI1315" s="1">
        <f>VLOOKUP('Housing Data Set'!AH1315, 'Look-Up Tab'!$B$3:$C$8,2,FALSE)</f>
        <v>3</v>
      </c>
      <c r="AJ1315" t="s">
        <v>97</v>
      </c>
      <c r="AK1315" t="s">
        <v>98</v>
      </c>
      <c r="AL1315" t="s">
        <v>100</v>
      </c>
      <c r="AM1315" t="s">
        <v>102</v>
      </c>
      <c r="AN1315">
        <v>0</v>
      </c>
      <c r="AO1315" t="s">
        <v>102</v>
      </c>
      <c r="AP1315">
        <v>0</v>
      </c>
      <c r="AQ1315">
        <v>1393</v>
      </c>
      <c r="AR1315">
        <v>1393</v>
      </c>
      <c r="AS1315" t="s">
        <v>103</v>
      </c>
      <c r="AT1315" t="s">
        <v>104</v>
      </c>
      <c r="AU1315" t="s">
        <v>105</v>
      </c>
      <c r="AV1315" t="s">
        <v>106</v>
      </c>
      <c r="AW1315">
        <v>1422</v>
      </c>
      <c r="AX1315">
        <v>1177</v>
      </c>
      <c r="AY1315">
        <v>0</v>
      </c>
      <c r="AZ1315">
        <v>2599</v>
      </c>
      <c r="BA1315">
        <v>0</v>
      </c>
      <c r="BB1315">
        <v>0</v>
      </c>
      <c r="BC1315">
        <v>2</v>
      </c>
      <c r="BD1315">
        <v>1</v>
      </c>
      <c r="BE1315">
        <v>4</v>
      </c>
      <c r="BF1315">
        <v>1</v>
      </c>
      <c r="BG1315" t="s">
        <v>97</v>
      </c>
      <c r="BH1315" s="1">
        <v>10</v>
      </c>
      <c r="BI1315" t="s">
        <v>107</v>
      </c>
      <c r="BJ1315" s="2">
        <v>1</v>
      </c>
      <c r="BK1315" s="1">
        <f t="shared" si="83"/>
        <v>1</v>
      </c>
      <c r="BL1315" t="s">
        <v>98</v>
      </c>
      <c r="BM1315" t="s">
        <v>156</v>
      </c>
      <c r="BN1315">
        <v>1999</v>
      </c>
      <c r="BO1315" t="s">
        <v>157</v>
      </c>
      <c r="BP1315">
        <v>3</v>
      </c>
      <c r="BQ1315">
        <v>779</v>
      </c>
      <c r="BR1315" t="s">
        <v>98</v>
      </c>
      <c r="BS1315" t="s">
        <v>98</v>
      </c>
      <c r="BT1315" t="s">
        <v>105</v>
      </c>
      <c r="BU1315">
        <v>668</v>
      </c>
      <c r="BV1315">
        <v>30</v>
      </c>
      <c r="BW1315">
        <v>0</v>
      </c>
      <c r="BX1315">
        <v>0</v>
      </c>
      <c r="BY1315">
        <v>0</v>
      </c>
      <c r="BZ1315">
        <v>0</v>
      </c>
      <c r="CA1315" t="s">
        <v>83</v>
      </c>
      <c r="CB1315" t="s">
        <v>83</v>
      </c>
      <c r="CC1315" t="s">
        <v>83</v>
      </c>
      <c r="CD1315">
        <v>0</v>
      </c>
      <c r="CE1315">
        <v>5</v>
      </c>
      <c r="CF1315">
        <v>2010</v>
      </c>
      <c r="CG1315" t="s">
        <v>110</v>
      </c>
      <c r="CH1315" t="s">
        <v>111</v>
      </c>
      <c r="CI1315" s="3">
        <v>333168</v>
      </c>
    </row>
    <row r="1316" spans="1:87" x14ac:dyDescent="0.3">
      <c r="A1316" s="1">
        <v>1315</v>
      </c>
      <c r="B1316">
        <v>20</v>
      </c>
      <c r="C1316" t="s">
        <v>81</v>
      </c>
      <c r="D1316">
        <v>60</v>
      </c>
      <c r="E1316" s="1">
        <v>8190</v>
      </c>
      <c r="F1316" s="2" t="s">
        <v>82</v>
      </c>
      <c r="G1316" s="1">
        <f t="shared" si="80"/>
        <v>1</v>
      </c>
      <c r="H1316" t="s">
        <v>83</v>
      </c>
      <c r="I1316" t="s">
        <v>84</v>
      </c>
      <c r="J1316" t="s">
        <v>85</v>
      </c>
      <c r="K1316" t="s">
        <v>86</v>
      </c>
      <c r="L1316" t="s">
        <v>87</v>
      </c>
      <c r="M1316" t="s">
        <v>88</v>
      </c>
      <c r="N1316" t="s">
        <v>185</v>
      </c>
      <c r="O1316" t="s">
        <v>90</v>
      </c>
      <c r="P1316" t="s">
        <v>90</v>
      </c>
      <c r="Q1316" t="s">
        <v>91</v>
      </c>
      <c r="R1316" t="s">
        <v>115</v>
      </c>
      <c r="S1316">
        <v>4</v>
      </c>
      <c r="T1316">
        <v>6</v>
      </c>
      <c r="U1316" s="2">
        <v>1954</v>
      </c>
      <c r="V1316" s="2">
        <v>1954</v>
      </c>
      <c r="W1316" s="1">
        <f t="shared" si="81"/>
        <v>68</v>
      </c>
      <c r="X1316" s="1">
        <f t="shared" si="82"/>
        <v>68</v>
      </c>
      <c r="Y1316" t="s">
        <v>152</v>
      </c>
      <c r="Z1316" t="s">
        <v>94</v>
      </c>
      <c r="AA1316" t="s">
        <v>124</v>
      </c>
      <c r="AB1316" t="s">
        <v>124</v>
      </c>
      <c r="AC1316" t="s">
        <v>117</v>
      </c>
      <c r="AE1316">
        <v>0</v>
      </c>
      <c r="AF1316" t="s">
        <v>98</v>
      </c>
      <c r="AG1316" t="s">
        <v>98</v>
      </c>
      <c r="AH1316" t="s">
        <v>118</v>
      </c>
      <c r="AI1316" s="1">
        <f>VLOOKUP('Housing Data Set'!AH1316, 'Look-Up Tab'!$B$3:$C$8,2,FALSE)</f>
        <v>2</v>
      </c>
      <c r="AJ1316" t="s">
        <v>98</v>
      </c>
      <c r="AK1316" t="s">
        <v>98</v>
      </c>
      <c r="AL1316" t="s">
        <v>100</v>
      </c>
      <c r="AM1316" t="s">
        <v>153</v>
      </c>
      <c r="AN1316">
        <v>732</v>
      </c>
      <c r="AO1316" t="s">
        <v>102</v>
      </c>
      <c r="AP1316">
        <v>0</v>
      </c>
      <c r="AQ1316">
        <v>216</v>
      </c>
      <c r="AR1316">
        <v>948</v>
      </c>
      <c r="AS1316" t="s">
        <v>103</v>
      </c>
      <c r="AT1316" t="s">
        <v>104</v>
      </c>
      <c r="AU1316" t="s">
        <v>105</v>
      </c>
      <c r="AV1316" t="s">
        <v>106</v>
      </c>
      <c r="AW1316">
        <v>948</v>
      </c>
      <c r="AX1316">
        <v>0</v>
      </c>
      <c r="AY1316">
        <v>0</v>
      </c>
      <c r="AZ1316">
        <v>948</v>
      </c>
      <c r="BA1316">
        <v>1</v>
      </c>
      <c r="BB1316">
        <v>0</v>
      </c>
      <c r="BC1316">
        <v>1</v>
      </c>
      <c r="BD1316">
        <v>0</v>
      </c>
      <c r="BE1316">
        <v>3</v>
      </c>
      <c r="BF1316">
        <v>1</v>
      </c>
      <c r="BG1316" t="s">
        <v>98</v>
      </c>
      <c r="BH1316" s="1">
        <v>5</v>
      </c>
      <c r="BI1316" t="s">
        <v>107</v>
      </c>
      <c r="BJ1316" s="2">
        <v>1</v>
      </c>
      <c r="BK1316" s="1">
        <f t="shared" si="83"/>
        <v>1</v>
      </c>
      <c r="BL1316" t="s">
        <v>98</v>
      </c>
      <c r="BM1316" t="s">
        <v>127</v>
      </c>
      <c r="BN1316">
        <v>1956</v>
      </c>
      <c r="BO1316" t="s">
        <v>102</v>
      </c>
      <c r="BP1316">
        <v>1</v>
      </c>
      <c r="BQ1316">
        <v>280</v>
      </c>
      <c r="BR1316" t="s">
        <v>98</v>
      </c>
      <c r="BS1316" t="s">
        <v>98</v>
      </c>
      <c r="BT1316" t="s">
        <v>105</v>
      </c>
      <c r="BU1316">
        <v>0</v>
      </c>
      <c r="BV1316">
        <v>36</v>
      </c>
      <c r="BW1316">
        <v>0</v>
      </c>
      <c r="BX1316">
        <v>0</v>
      </c>
      <c r="BY1316">
        <v>0</v>
      </c>
      <c r="BZ1316">
        <v>0</v>
      </c>
      <c r="CA1316" t="s">
        <v>83</v>
      </c>
      <c r="CB1316" t="s">
        <v>83</v>
      </c>
      <c r="CC1316" t="s">
        <v>83</v>
      </c>
      <c r="CD1316">
        <v>0</v>
      </c>
      <c r="CE1316">
        <v>10</v>
      </c>
      <c r="CF1316">
        <v>2007</v>
      </c>
      <c r="CG1316" t="s">
        <v>110</v>
      </c>
      <c r="CH1316" t="s">
        <v>111</v>
      </c>
      <c r="CI1316" s="3">
        <v>119000</v>
      </c>
    </row>
    <row r="1317" spans="1:87" x14ac:dyDescent="0.3">
      <c r="A1317" s="1">
        <v>1316</v>
      </c>
      <c r="B1317">
        <v>60</v>
      </c>
      <c r="C1317" t="s">
        <v>81</v>
      </c>
      <c r="D1317">
        <v>85</v>
      </c>
      <c r="E1317" s="1">
        <v>11075</v>
      </c>
      <c r="F1317" s="2" t="s">
        <v>82</v>
      </c>
      <c r="G1317" s="1">
        <f t="shared" si="80"/>
        <v>1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88</v>
      </c>
      <c r="N1317" t="s">
        <v>162</v>
      </c>
      <c r="O1317" t="s">
        <v>90</v>
      </c>
      <c r="P1317" t="s">
        <v>90</v>
      </c>
      <c r="Q1317" t="s">
        <v>91</v>
      </c>
      <c r="R1317" t="s">
        <v>92</v>
      </c>
      <c r="S1317">
        <v>6</v>
      </c>
      <c r="T1317">
        <v>5</v>
      </c>
      <c r="U1317" s="2">
        <v>1969</v>
      </c>
      <c r="V1317" s="2">
        <v>1969</v>
      </c>
      <c r="W1317" s="1">
        <f t="shared" si="81"/>
        <v>53</v>
      </c>
      <c r="X1317" s="1">
        <f t="shared" si="82"/>
        <v>53</v>
      </c>
      <c r="Y1317" t="s">
        <v>93</v>
      </c>
      <c r="Z1317" t="s">
        <v>94</v>
      </c>
      <c r="AA1317" t="s">
        <v>140</v>
      </c>
      <c r="AB1317" t="s">
        <v>140</v>
      </c>
      <c r="AC1317" t="s">
        <v>117</v>
      </c>
      <c r="AE1317">
        <v>0</v>
      </c>
      <c r="AF1317" t="s">
        <v>98</v>
      </c>
      <c r="AG1317" t="s">
        <v>98</v>
      </c>
      <c r="AH1317" t="s">
        <v>118</v>
      </c>
      <c r="AI1317" s="1">
        <f>VLOOKUP('Housing Data Set'!AH1317, 'Look-Up Tab'!$B$3:$C$8,2,FALSE)</f>
        <v>2</v>
      </c>
      <c r="AJ1317" t="s">
        <v>147</v>
      </c>
      <c r="AK1317" t="s">
        <v>98</v>
      </c>
      <c r="AL1317" t="s">
        <v>121</v>
      </c>
      <c r="AM1317" t="s">
        <v>119</v>
      </c>
      <c r="AN1317">
        <v>500</v>
      </c>
      <c r="AO1317" t="s">
        <v>172</v>
      </c>
      <c r="AP1317">
        <v>276</v>
      </c>
      <c r="AQ1317">
        <v>176</v>
      </c>
      <c r="AR1317">
        <v>952</v>
      </c>
      <c r="AS1317" t="s">
        <v>103</v>
      </c>
      <c r="AT1317" t="s">
        <v>98</v>
      </c>
      <c r="AU1317" t="s">
        <v>105</v>
      </c>
      <c r="AV1317" t="s">
        <v>106</v>
      </c>
      <c r="AW1317">
        <v>1092</v>
      </c>
      <c r="AX1317">
        <v>1020</v>
      </c>
      <c r="AY1317">
        <v>0</v>
      </c>
      <c r="AZ1317">
        <v>2112</v>
      </c>
      <c r="BA1317">
        <v>0</v>
      </c>
      <c r="BB1317">
        <v>0</v>
      </c>
      <c r="BC1317">
        <v>2</v>
      </c>
      <c r="BD1317">
        <v>1</v>
      </c>
      <c r="BE1317">
        <v>4</v>
      </c>
      <c r="BF1317">
        <v>1</v>
      </c>
      <c r="BG1317" t="s">
        <v>98</v>
      </c>
      <c r="BH1317" s="1">
        <v>9</v>
      </c>
      <c r="BI1317" t="s">
        <v>107</v>
      </c>
      <c r="BJ1317" s="2">
        <v>2</v>
      </c>
      <c r="BK1317" s="1">
        <f t="shared" si="83"/>
        <v>1</v>
      </c>
      <c r="BL1317" t="s">
        <v>97</v>
      </c>
      <c r="BM1317" t="s">
        <v>108</v>
      </c>
      <c r="BN1317">
        <v>1969</v>
      </c>
      <c r="BO1317" t="s">
        <v>102</v>
      </c>
      <c r="BP1317">
        <v>2</v>
      </c>
      <c r="BQ1317">
        <v>576</v>
      </c>
      <c r="BR1317" t="s">
        <v>98</v>
      </c>
      <c r="BS1317" t="s">
        <v>98</v>
      </c>
      <c r="BT1317" t="s">
        <v>105</v>
      </c>
      <c r="BU1317">
        <v>280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 t="s">
        <v>83</v>
      </c>
      <c r="CB1317" t="s">
        <v>83</v>
      </c>
      <c r="CC1317" t="s">
        <v>83</v>
      </c>
      <c r="CD1317">
        <v>0</v>
      </c>
      <c r="CE1317">
        <v>6</v>
      </c>
      <c r="CF1317">
        <v>2008</v>
      </c>
      <c r="CG1317" t="s">
        <v>110</v>
      </c>
      <c r="CH1317" t="s">
        <v>111</v>
      </c>
      <c r="CI1317" s="3">
        <v>206900</v>
      </c>
    </row>
    <row r="1318" spans="1:87" x14ac:dyDescent="0.3">
      <c r="A1318" s="1">
        <v>1317</v>
      </c>
      <c r="B1318">
        <v>20</v>
      </c>
      <c r="C1318" t="s">
        <v>81</v>
      </c>
      <c r="D1318">
        <v>61</v>
      </c>
      <c r="E1318" s="1">
        <v>10226</v>
      </c>
      <c r="F1318" s="2" t="s">
        <v>82</v>
      </c>
      <c r="G1318" s="1">
        <f t="shared" si="80"/>
        <v>1</v>
      </c>
      <c r="H1318" t="s">
        <v>83</v>
      </c>
      <c r="I1318" t="s">
        <v>120</v>
      </c>
      <c r="J1318" t="s">
        <v>85</v>
      </c>
      <c r="K1318" t="s">
        <v>86</v>
      </c>
      <c r="L1318" t="s">
        <v>87</v>
      </c>
      <c r="M1318" t="s">
        <v>88</v>
      </c>
      <c r="N1318" t="s">
        <v>89</v>
      </c>
      <c r="O1318" t="s">
        <v>90</v>
      </c>
      <c r="P1318" t="s">
        <v>90</v>
      </c>
      <c r="Q1318" t="s">
        <v>91</v>
      </c>
      <c r="R1318" t="s">
        <v>115</v>
      </c>
      <c r="S1318">
        <v>8</v>
      </c>
      <c r="T1318">
        <v>5</v>
      </c>
      <c r="U1318" s="2">
        <v>2008</v>
      </c>
      <c r="V1318" s="2">
        <v>2008</v>
      </c>
      <c r="W1318" s="1">
        <f t="shared" si="81"/>
        <v>14</v>
      </c>
      <c r="X1318" s="1">
        <f t="shared" si="82"/>
        <v>14</v>
      </c>
      <c r="Y1318" t="s">
        <v>93</v>
      </c>
      <c r="Z1318" t="s">
        <v>94</v>
      </c>
      <c r="AA1318" t="s">
        <v>95</v>
      </c>
      <c r="AB1318" t="s">
        <v>95</v>
      </c>
      <c r="AC1318" t="s">
        <v>137</v>
      </c>
      <c r="AE1318">
        <v>270</v>
      </c>
      <c r="AF1318" t="s">
        <v>97</v>
      </c>
      <c r="AG1318" t="s">
        <v>98</v>
      </c>
      <c r="AH1318" t="s">
        <v>99</v>
      </c>
      <c r="AI1318" s="1">
        <f>VLOOKUP('Housing Data Set'!AH1318, 'Look-Up Tab'!$B$3:$C$8,2,FALSE)</f>
        <v>3</v>
      </c>
      <c r="AJ1318" t="s">
        <v>104</v>
      </c>
      <c r="AK1318" t="s">
        <v>98</v>
      </c>
      <c r="AL1318" t="s">
        <v>97</v>
      </c>
      <c r="AM1318" t="s">
        <v>102</v>
      </c>
      <c r="AN1318">
        <v>0</v>
      </c>
      <c r="AO1318" t="s">
        <v>102</v>
      </c>
      <c r="AP1318">
        <v>0</v>
      </c>
      <c r="AQ1318">
        <v>1622</v>
      </c>
      <c r="AR1318">
        <v>1622</v>
      </c>
      <c r="AS1318" t="s">
        <v>103</v>
      </c>
      <c r="AT1318" t="s">
        <v>104</v>
      </c>
      <c r="AU1318" t="s">
        <v>105</v>
      </c>
      <c r="AV1318" t="s">
        <v>106</v>
      </c>
      <c r="AW1318">
        <v>1630</v>
      </c>
      <c r="AX1318">
        <v>0</v>
      </c>
      <c r="AY1318">
        <v>0</v>
      </c>
      <c r="AZ1318">
        <v>1630</v>
      </c>
      <c r="BA1318">
        <v>1</v>
      </c>
      <c r="BB1318">
        <v>0</v>
      </c>
      <c r="BC1318">
        <v>2</v>
      </c>
      <c r="BD1318">
        <v>0</v>
      </c>
      <c r="BE1318">
        <v>3</v>
      </c>
      <c r="BF1318">
        <v>1</v>
      </c>
      <c r="BG1318" t="s">
        <v>104</v>
      </c>
      <c r="BH1318" s="1">
        <v>8</v>
      </c>
      <c r="BI1318" t="s">
        <v>107</v>
      </c>
      <c r="BJ1318" s="2">
        <v>1</v>
      </c>
      <c r="BK1318" s="1">
        <f t="shared" si="83"/>
        <v>1</v>
      </c>
      <c r="BL1318" t="s">
        <v>97</v>
      </c>
      <c r="BM1318" t="s">
        <v>108</v>
      </c>
      <c r="BN1318">
        <v>2008</v>
      </c>
      <c r="BO1318" t="s">
        <v>109</v>
      </c>
      <c r="BP1318">
        <v>3</v>
      </c>
      <c r="BQ1318">
        <v>860</v>
      </c>
      <c r="BR1318" t="s">
        <v>98</v>
      </c>
      <c r="BS1318" t="s">
        <v>98</v>
      </c>
      <c r="BT1318" t="s">
        <v>105</v>
      </c>
      <c r="BU1318">
        <v>172</v>
      </c>
      <c r="BV1318">
        <v>42</v>
      </c>
      <c r="BW1318">
        <v>0</v>
      </c>
      <c r="BX1318">
        <v>0</v>
      </c>
      <c r="BY1318">
        <v>0</v>
      </c>
      <c r="BZ1318">
        <v>0</v>
      </c>
      <c r="CA1318" t="s">
        <v>83</v>
      </c>
      <c r="CB1318" t="s">
        <v>83</v>
      </c>
      <c r="CC1318" t="s">
        <v>83</v>
      </c>
      <c r="CD1318">
        <v>0</v>
      </c>
      <c r="CE1318">
        <v>1</v>
      </c>
      <c r="CF1318">
        <v>2009</v>
      </c>
      <c r="CG1318" t="s">
        <v>110</v>
      </c>
      <c r="CH1318" t="s">
        <v>111</v>
      </c>
      <c r="CI1318" s="3">
        <v>295493</v>
      </c>
    </row>
    <row r="1319" spans="1:87" x14ac:dyDescent="0.3">
      <c r="A1319" s="1">
        <v>1318</v>
      </c>
      <c r="B1319">
        <v>120</v>
      </c>
      <c r="C1319" t="s">
        <v>192</v>
      </c>
      <c r="D1319">
        <v>47</v>
      </c>
      <c r="E1319" s="1">
        <v>4230</v>
      </c>
      <c r="F1319" s="2" t="s">
        <v>82</v>
      </c>
      <c r="G1319" s="1">
        <f t="shared" si="80"/>
        <v>1</v>
      </c>
      <c r="H1319" t="s">
        <v>82</v>
      </c>
      <c r="I1319" t="s">
        <v>84</v>
      </c>
      <c r="J1319" t="s">
        <v>85</v>
      </c>
      <c r="K1319" t="s">
        <v>86</v>
      </c>
      <c r="L1319" t="s">
        <v>122</v>
      </c>
      <c r="M1319" t="s">
        <v>88</v>
      </c>
      <c r="N1319" t="s">
        <v>136</v>
      </c>
      <c r="O1319" t="s">
        <v>90</v>
      </c>
      <c r="P1319" t="s">
        <v>90</v>
      </c>
      <c r="Q1319" t="s">
        <v>179</v>
      </c>
      <c r="R1319" t="s">
        <v>115</v>
      </c>
      <c r="S1319">
        <v>7</v>
      </c>
      <c r="T1319">
        <v>5</v>
      </c>
      <c r="U1319" s="2">
        <v>2006</v>
      </c>
      <c r="V1319" s="2">
        <v>2007</v>
      </c>
      <c r="W1319" s="1">
        <f t="shared" si="81"/>
        <v>16</v>
      </c>
      <c r="X1319" s="1">
        <f t="shared" si="82"/>
        <v>15</v>
      </c>
      <c r="Y1319" t="s">
        <v>93</v>
      </c>
      <c r="Z1319" t="s">
        <v>94</v>
      </c>
      <c r="AA1319" t="s">
        <v>95</v>
      </c>
      <c r="AB1319" t="s">
        <v>95</v>
      </c>
      <c r="AC1319" t="s">
        <v>117</v>
      </c>
      <c r="AE1319">
        <v>0</v>
      </c>
      <c r="AF1319" t="s">
        <v>97</v>
      </c>
      <c r="AG1319" t="s">
        <v>98</v>
      </c>
      <c r="AH1319" t="s">
        <v>99</v>
      </c>
      <c r="AI1319" s="1">
        <f>VLOOKUP('Housing Data Set'!AH1319, 'Look-Up Tab'!$B$3:$C$8,2,FALSE)</f>
        <v>3</v>
      </c>
      <c r="AJ1319" t="s">
        <v>104</v>
      </c>
      <c r="AK1319" t="s">
        <v>97</v>
      </c>
      <c r="AL1319" t="s">
        <v>100</v>
      </c>
      <c r="AM1319" t="s">
        <v>102</v>
      </c>
      <c r="AN1319">
        <v>0</v>
      </c>
      <c r="AO1319" t="s">
        <v>102</v>
      </c>
      <c r="AP1319">
        <v>0</v>
      </c>
      <c r="AQ1319">
        <v>1352</v>
      </c>
      <c r="AR1319">
        <v>1352</v>
      </c>
      <c r="AS1319" t="s">
        <v>103</v>
      </c>
      <c r="AT1319" t="s">
        <v>104</v>
      </c>
      <c r="AU1319" t="s">
        <v>105</v>
      </c>
      <c r="AV1319" t="s">
        <v>106</v>
      </c>
      <c r="AW1319">
        <v>1352</v>
      </c>
      <c r="AX1319">
        <v>0</v>
      </c>
      <c r="AY1319">
        <v>0</v>
      </c>
      <c r="AZ1319">
        <v>1352</v>
      </c>
      <c r="BA1319">
        <v>0</v>
      </c>
      <c r="BB1319">
        <v>0</v>
      </c>
      <c r="BC1319">
        <v>2</v>
      </c>
      <c r="BD1319">
        <v>0</v>
      </c>
      <c r="BE1319">
        <v>2</v>
      </c>
      <c r="BF1319">
        <v>1</v>
      </c>
      <c r="BG1319" t="s">
        <v>97</v>
      </c>
      <c r="BH1319" s="1">
        <v>5</v>
      </c>
      <c r="BI1319" t="s">
        <v>107</v>
      </c>
      <c r="BJ1319" s="2">
        <v>1</v>
      </c>
      <c r="BK1319" s="1">
        <f t="shared" si="83"/>
        <v>1</v>
      </c>
      <c r="BL1319" t="s">
        <v>97</v>
      </c>
      <c r="BM1319" t="s">
        <v>108</v>
      </c>
      <c r="BN1319">
        <v>2006</v>
      </c>
      <c r="BO1319" t="s">
        <v>109</v>
      </c>
      <c r="BP1319">
        <v>2</v>
      </c>
      <c r="BQ1319">
        <v>466</v>
      </c>
      <c r="BR1319" t="s">
        <v>98</v>
      </c>
      <c r="BS1319" t="s">
        <v>98</v>
      </c>
      <c r="BT1319" t="s">
        <v>105</v>
      </c>
      <c r="BU1319">
        <v>0</v>
      </c>
      <c r="BV1319">
        <v>241</v>
      </c>
      <c r="BW1319">
        <v>0</v>
      </c>
      <c r="BX1319">
        <v>0</v>
      </c>
      <c r="BY1319">
        <v>0</v>
      </c>
      <c r="BZ1319">
        <v>0</v>
      </c>
      <c r="CA1319" t="s">
        <v>83</v>
      </c>
      <c r="CB1319" t="s">
        <v>83</v>
      </c>
      <c r="CC1319" t="s">
        <v>83</v>
      </c>
      <c r="CD1319">
        <v>0</v>
      </c>
      <c r="CE1319">
        <v>4</v>
      </c>
      <c r="CF1319">
        <v>2007</v>
      </c>
      <c r="CG1319" t="s">
        <v>158</v>
      </c>
      <c r="CH1319" t="s">
        <v>159</v>
      </c>
      <c r="CI1319" s="3">
        <v>208900</v>
      </c>
    </row>
    <row r="1320" spans="1:87" x14ac:dyDescent="0.3">
      <c r="A1320" s="1">
        <v>1319</v>
      </c>
      <c r="B1320">
        <v>20</v>
      </c>
      <c r="C1320" t="s">
        <v>81</v>
      </c>
      <c r="D1320" t="s">
        <v>83</v>
      </c>
      <c r="E1320" s="1">
        <v>14781</v>
      </c>
      <c r="F1320" s="2" t="s">
        <v>82</v>
      </c>
      <c r="G1320" s="1">
        <f t="shared" si="80"/>
        <v>1</v>
      </c>
      <c r="H1320" t="s">
        <v>83</v>
      </c>
      <c r="I1320" t="s">
        <v>160</v>
      </c>
      <c r="J1320" t="s">
        <v>85</v>
      </c>
      <c r="K1320" t="s">
        <v>86</v>
      </c>
      <c r="L1320" t="s">
        <v>166</v>
      </c>
      <c r="M1320" t="s">
        <v>88</v>
      </c>
      <c r="N1320" t="s">
        <v>89</v>
      </c>
      <c r="O1320" t="s">
        <v>90</v>
      </c>
      <c r="P1320" t="s">
        <v>90</v>
      </c>
      <c r="Q1320" t="s">
        <v>91</v>
      </c>
      <c r="R1320" t="s">
        <v>115</v>
      </c>
      <c r="S1320">
        <v>8</v>
      </c>
      <c r="T1320">
        <v>5</v>
      </c>
      <c r="U1320" s="2">
        <v>2001</v>
      </c>
      <c r="V1320" s="2">
        <v>2002</v>
      </c>
      <c r="W1320" s="1">
        <f t="shared" si="81"/>
        <v>21</v>
      </c>
      <c r="X1320" s="1">
        <f t="shared" si="82"/>
        <v>20</v>
      </c>
      <c r="Y1320" t="s">
        <v>152</v>
      </c>
      <c r="Z1320" t="s">
        <v>94</v>
      </c>
      <c r="AA1320" t="s">
        <v>95</v>
      </c>
      <c r="AB1320" t="s">
        <v>95</v>
      </c>
      <c r="AC1320" t="s">
        <v>96</v>
      </c>
      <c r="AE1320">
        <v>178</v>
      </c>
      <c r="AF1320" t="s">
        <v>97</v>
      </c>
      <c r="AG1320" t="s">
        <v>98</v>
      </c>
      <c r="AH1320" t="s">
        <v>99</v>
      </c>
      <c r="AI1320" s="1">
        <f>VLOOKUP('Housing Data Set'!AH1320, 'Look-Up Tab'!$B$3:$C$8,2,FALSE)</f>
        <v>3</v>
      </c>
      <c r="AJ1320" t="s">
        <v>97</v>
      </c>
      <c r="AK1320" t="s">
        <v>98</v>
      </c>
      <c r="AL1320" t="s">
        <v>97</v>
      </c>
      <c r="AM1320" t="s">
        <v>102</v>
      </c>
      <c r="AN1320">
        <v>0</v>
      </c>
      <c r="AO1320" t="s">
        <v>102</v>
      </c>
      <c r="AP1320">
        <v>0</v>
      </c>
      <c r="AQ1320">
        <v>1753</v>
      </c>
      <c r="AR1320">
        <v>1753</v>
      </c>
      <c r="AS1320" t="s">
        <v>103</v>
      </c>
      <c r="AT1320" t="s">
        <v>104</v>
      </c>
      <c r="AU1320" t="s">
        <v>105</v>
      </c>
      <c r="AV1320" t="s">
        <v>106</v>
      </c>
      <c r="AW1320">
        <v>1787</v>
      </c>
      <c r="AX1320">
        <v>0</v>
      </c>
      <c r="AY1320">
        <v>0</v>
      </c>
      <c r="AZ1320">
        <v>1787</v>
      </c>
      <c r="BA1320">
        <v>0</v>
      </c>
      <c r="BB1320">
        <v>0</v>
      </c>
      <c r="BC1320">
        <v>2</v>
      </c>
      <c r="BD1320">
        <v>0</v>
      </c>
      <c r="BE1320">
        <v>3</v>
      </c>
      <c r="BF1320">
        <v>1</v>
      </c>
      <c r="BG1320" t="s">
        <v>97</v>
      </c>
      <c r="BH1320" s="1">
        <v>7</v>
      </c>
      <c r="BI1320" t="s">
        <v>107</v>
      </c>
      <c r="BJ1320" s="2">
        <v>1</v>
      </c>
      <c r="BK1320" s="1">
        <f t="shared" si="83"/>
        <v>1</v>
      </c>
      <c r="BL1320" t="s">
        <v>98</v>
      </c>
      <c r="BM1320" t="s">
        <v>108</v>
      </c>
      <c r="BN1320">
        <v>2001</v>
      </c>
      <c r="BO1320" t="s">
        <v>109</v>
      </c>
      <c r="BP1320">
        <v>3</v>
      </c>
      <c r="BQ1320">
        <v>748</v>
      </c>
      <c r="BR1320" t="s">
        <v>98</v>
      </c>
      <c r="BS1320" t="s">
        <v>98</v>
      </c>
      <c r="BT1320" t="s">
        <v>105</v>
      </c>
      <c r="BU1320">
        <v>198</v>
      </c>
      <c r="BV1320">
        <v>150</v>
      </c>
      <c r="BW1320">
        <v>0</v>
      </c>
      <c r="BX1320">
        <v>0</v>
      </c>
      <c r="BY1320">
        <v>0</v>
      </c>
      <c r="BZ1320">
        <v>0</v>
      </c>
      <c r="CA1320" t="s">
        <v>83</v>
      </c>
      <c r="CB1320" t="s">
        <v>83</v>
      </c>
      <c r="CC1320" t="s">
        <v>83</v>
      </c>
      <c r="CD1320">
        <v>0</v>
      </c>
      <c r="CE1320">
        <v>8</v>
      </c>
      <c r="CF1320">
        <v>2006</v>
      </c>
      <c r="CG1320" t="s">
        <v>110</v>
      </c>
      <c r="CH1320" t="s">
        <v>111</v>
      </c>
      <c r="CI1320" s="3">
        <v>275000</v>
      </c>
    </row>
    <row r="1321" spans="1:87" x14ac:dyDescent="0.3">
      <c r="A1321" s="1">
        <v>1320</v>
      </c>
      <c r="B1321">
        <v>20</v>
      </c>
      <c r="C1321" t="s">
        <v>81</v>
      </c>
      <c r="D1321">
        <v>75</v>
      </c>
      <c r="E1321" s="1">
        <v>10215</v>
      </c>
      <c r="F1321" s="2" t="s">
        <v>82</v>
      </c>
      <c r="G1321" s="1">
        <f t="shared" si="80"/>
        <v>1</v>
      </c>
      <c r="H1321" t="s">
        <v>83</v>
      </c>
      <c r="I1321" t="s">
        <v>84</v>
      </c>
      <c r="J1321" t="s">
        <v>175</v>
      </c>
      <c r="K1321" t="s">
        <v>86</v>
      </c>
      <c r="L1321" t="s">
        <v>87</v>
      </c>
      <c r="M1321" t="s">
        <v>88</v>
      </c>
      <c r="N1321" t="s">
        <v>185</v>
      </c>
      <c r="O1321" t="s">
        <v>90</v>
      </c>
      <c r="P1321" t="s">
        <v>90</v>
      </c>
      <c r="Q1321" t="s">
        <v>91</v>
      </c>
      <c r="R1321" t="s">
        <v>115</v>
      </c>
      <c r="S1321">
        <v>4</v>
      </c>
      <c r="T1321">
        <v>5</v>
      </c>
      <c r="U1321" s="2">
        <v>1954</v>
      </c>
      <c r="V1321" s="2">
        <v>1954</v>
      </c>
      <c r="W1321" s="1">
        <f t="shared" si="81"/>
        <v>68</v>
      </c>
      <c r="X1321" s="1">
        <f t="shared" si="82"/>
        <v>68</v>
      </c>
      <c r="Y1321" t="s">
        <v>152</v>
      </c>
      <c r="Z1321" t="s">
        <v>94</v>
      </c>
      <c r="AA1321" t="s">
        <v>124</v>
      </c>
      <c r="AB1321" t="s">
        <v>124</v>
      </c>
      <c r="AC1321" t="s">
        <v>96</v>
      </c>
      <c r="AE1321">
        <v>132</v>
      </c>
      <c r="AF1321" t="s">
        <v>98</v>
      </c>
      <c r="AG1321" t="s">
        <v>98</v>
      </c>
      <c r="AH1321" t="s">
        <v>99</v>
      </c>
      <c r="AI1321" s="1">
        <f>VLOOKUP('Housing Data Set'!AH1321, 'Look-Up Tab'!$B$3:$C$8,2,FALSE)</f>
        <v>3</v>
      </c>
      <c r="AJ1321" t="s">
        <v>98</v>
      </c>
      <c r="AK1321" t="s">
        <v>98</v>
      </c>
      <c r="AL1321" t="s">
        <v>100</v>
      </c>
      <c r="AM1321" t="s">
        <v>119</v>
      </c>
      <c r="AN1321">
        <v>492</v>
      </c>
      <c r="AO1321" t="s">
        <v>102</v>
      </c>
      <c r="AP1321">
        <v>0</v>
      </c>
      <c r="AQ1321">
        <v>372</v>
      </c>
      <c r="AR1321">
        <v>864</v>
      </c>
      <c r="AS1321" t="s">
        <v>103</v>
      </c>
      <c r="AT1321" t="s">
        <v>104</v>
      </c>
      <c r="AU1321" t="s">
        <v>105</v>
      </c>
      <c r="AV1321" t="s">
        <v>106</v>
      </c>
      <c r="AW1321">
        <v>948</v>
      </c>
      <c r="AX1321">
        <v>0</v>
      </c>
      <c r="AY1321">
        <v>0</v>
      </c>
      <c r="AZ1321">
        <v>948</v>
      </c>
      <c r="BA1321">
        <v>0</v>
      </c>
      <c r="BB1321">
        <v>0</v>
      </c>
      <c r="BC1321">
        <v>1</v>
      </c>
      <c r="BD1321">
        <v>0</v>
      </c>
      <c r="BE1321">
        <v>3</v>
      </c>
      <c r="BF1321">
        <v>1</v>
      </c>
      <c r="BG1321" t="s">
        <v>98</v>
      </c>
      <c r="BH1321" s="1">
        <v>5</v>
      </c>
      <c r="BI1321" t="s">
        <v>107</v>
      </c>
      <c r="BJ1321" s="2">
        <v>0</v>
      </c>
      <c r="BK1321" s="1">
        <f t="shared" si="83"/>
        <v>0</v>
      </c>
      <c r="BL1321" t="s">
        <v>83</v>
      </c>
      <c r="BM1321" t="s">
        <v>108</v>
      </c>
      <c r="BN1321">
        <v>1954</v>
      </c>
      <c r="BO1321" t="s">
        <v>102</v>
      </c>
      <c r="BP1321">
        <v>1</v>
      </c>
      <c r="BQ1321">
        <v>248</v>
      </c>
      <c r="BR1321" t="s">
        <v>98</v>
      </c>
      <c r="BS1321" t="s">
        <v>98</v>
      </c>
      <c r="BT1321" t="s">
        <v>105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 t="s">
        <v>83</v>
      </c>
      <c r="CB1321" t="s">
        <v>83</v>
      </c>
      <c r="CC1321" t="s">
        <v>83</v>
      </c>
      <c r="CD1321">
        <v>0</v>
      </c>
      <c r="CE1321">
        <v>2</v>
      </c>
      <c r="CF1321">
        <v>2007</v>
      </c>
      <c r="CG1321" t="s">
        <v>110</v>
      </c>
      <c r="CH1321" t="s">
        <v>111</v>
      </c>
      <c r="CI1321" s="3">
        <v>111000</v>
      </c>
    </row>
    <row r="1322" spans="1:87" x14ac:dyDescent="0.3">
      <c r="A1322" s="1">
        <v>1321</v>
      </c>
      <c r="B1322">
        <v>20</v>
      </c>
      <c r="C1322" t="s">
        <v>81</v>
      </c>
      <c r="D1322">
        <v>70</v>
      </c>
      <c r="E1322" s="1">
        <v>8400</v>
      </c>
      <c r="F1322" s="2" t="s">
        <v>82</v>
      </c>
      <c r="G1322" s="1">
        <f t="shared" si="80"/>
        <v>1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88</v>
      </c>
      <c r="N1322" t="s">
        <v>162</v>
      </c>
      <c r="O1322" t="s">
        <v>90</v>
      </c>
      <c r="P1322" t="s">
        <v>90</v>
      </c>
      <c r="Q1322" t="s">
        <v>91</v>
      </c>
      <c r="R1322" t="s">
        <v>115</v>
      </c>
      <c r="S1322">
        <v>6</v>
      </c>
      <c r="T1322">
        <v>3</v>
      </c>
      <c r="U1322" s="2">
        <v>1957</v>
      </c>
      <c r="V1322" s="2">
        <v>1957</v>
      </c>
      <c r="W1322" s="1">
        <f t="shared" si="81"/>
        <v>65</v>
      </c>
      <c r="X1322" s="1">
        <f t="shared" si="82"/>
        <v>65</v>
      </c>
      <c r="Y1322" t="s">
        <v>152</v>
      </c>
      <c r="Z1322" t="s">
        <v>94</v>
      </c>
      <c r="AA1322" t="s">
        <v>96</v>
      </c>
      <c r="AB1322" t="s">
        <v>96</v>
      </c>
      <c r="AC1322" t="s">
        <v>117</v>
      </c>
      <c r="AE1322">
        <v>0</v>
      </c>
      <c r="AF1322" t="s">
        <v>98</v>
      </c>
      <c r="AG1322" t="s">
        <v>98</v>
      </c>
      <c r="AH1322" t="s">
        <v>118</v>
      </c>
      <c r="AI1322" s="1">
        <f>VLOOKUP('Housing Data Set'!AH1322, 'Look-Up Tab'!$B$3:$C$8,2,FALSE)</f>
        <v>2</v>
      </c>
      <c r="AJ1322" t="s">
        <v>98</v>
      </c>
      <c r="AK1322" t="s">
        <v>98</v>
      </c>
      <c r="AL1322" t="s">
        <v>100</v>
      </c>
      <c r="AM1322" t="s">
        <v>119</v>
      </c>
      <c r="AN1322">
        <v>189</v>
      </c>
      <c r="AO1322" t="s">
        <v>153</v>
      </c>
      <c r="AP1322">
        <v>661</v>
      </c>
      <c r="AQ1322">
        <v>628</v>
      </c>
      <c r="AR1322">
        <v>1478</v>
      </c>
      <c r="AS1322" t="s">
        <v>103</v>
      </c>
      <c r="AT1322" t="s">
        <v>97</v>
      </c>
      <c r="AU1322" t="s">
        <v>105</v>
      </c>
      <c r="AV1322" t="s">
        <v>106</v>
      </c>
      <c r="AW1322">
        <v>1478</v>
      </c>
      <c r="AX1322">
        <v>0</v>
      </c>
      <c r="AY1322">
        <v>0</v>
      </c>
      <c r="AZ1322">
        <v>1478</v>
      </c>
      <c r="BA1322">
        <v>1</v>
      </c>
      <c r="BB1322">
        <v>0</v>
      </c>
      <c r="BC1322">
        <v>1</v>
      </c>
      <c r="BD1322">
        <v>1</v>
      </c>
      <c r="BE1322">
        <v>3</v>
      </c>
      <c r="BF1322">
        <v>1</v>
      </c>
      <c r="BG1322" t="s">
        <v>98</v>
      </c>
      <c r="BH1322" s="1">
        <v>6</v>
      </c>
      <c r="BI1322" t="s">
        <v>107</v>
      </c>
      <c r="BJ1322" s="2">
        <v>2</v>
      </c>
      <c r="BK1322" s="1">
        <f t="shared" si="83"/>
        <v>1</v>
      </c>
      <c r="BL1322" t="s">
        <v>97</v>
      </c>
      <c r="BM1322" t="s">
        <v>108</v>
      </c>
      <c r="BN1322">
        <v>1957</v>
      </c>
      <c r="BO1322" t="s">
        <v>109</v>
      </c>
      <c r="BP1322">
        <v>2</v>
      </c>
      <c r="BQ1322">
        <v>442</v>
      </c>
      <c r="BR1322" t="s">
        <v>98</v>
      </c>
      <c r="BS1322" t="s">
        <v>98</v>
      </c>
      <c r="BT1322" t="s">
        <v>105</v>
      </c>
      <c r="BU1322">
        <v>114</v>
      </c>
      <c r="BV1322">
        <v>0</v>
      </c>
      <c r="BW1322">
        <v>0</v>
      </c>
      <c r="BX1322">
        <v>0</v>
      </c>
      <c r="BY1322">
        <v>216</v>
      </c>
      <c r="BZ1322">
        <v>0</v>
      </c>
      <c r="CA1322" t="s">
        <v>83</v>
      </c>
      <c r="CB1322" t="s">
        <v>83</v>
      </c>
      <c r="CC1322" t="s">
        <v>83</v>
      </c>
      <c r="CD1322">
        <v>0</v>
      </c>
      <c r="CE1322">
        <v>6</v>
      </c>
      <c r="CF1322">
        <v>2009</v>
      </c>
      <c r="CG1322" t="s">
        <v>110</v>
      </c>
      <c r="CH1322" t="s">
        <v>111</v>
      </c>
      <c r="CI1322" s="3">
        <v>156500</v>
      </c>
    </row>
    <row r="1323" spans="1:87" x14ac:dyDescent="0.3">
      <c r="A1323" s="1">
        <v>1322</v>
      </c>
      <c r="B1323">
        <v>20</v>
      </c>
      <c r="C1323" t="s">
        <v>81</v>
      </c>
      <c r="D1323" t="s">
        <v>83</v>
      </c>
      <c r="E1323" s="1">
        <v>6627</v>
      </c>
      <c r="F1323" s="2" t="s">
        <v>82</v>
      </c>
      <c r="G1323" s="1">
        <f t="shared" si="80"/>
        <v>1</v>
      </c>
      <c r="H1323" t="s">
        <v>83</v>
      </c>
      <c r="I1323" t="s">
        <v>120</v>
      </c>
      <c r="J1323" t="s">
        <v>85</v>
      </c>
      <c r="K1323" t="s">
        <v>86</v>
      </c>
      <c r="L1323" t="s">
        <v>122</v>
      </c>
      <c r="M1323" t="s">
        <v>88</v>
      </c>
      <c r="N1323" t="s">
        <v>148</v>
      </c>
      <c r="O1323" t="s">
        <v>114</v>
      </c>
      <c r="P1323" t="s">
        <v>90</v>
      </c>
      <c r="Q1323" t="s">
        <v>91</v>
      </c>
      <c r="R1323" t="s">
        <v>115</v>
      </c>
      <c r="S1323">
        <v>3</v>
      </c>
      <c r="T1323">
        <v>6</v>
      </c>
      <c r="U1323" s="2">
        <v>1949</v>
      </c>
      <c r="V1323" s="2">
        <v>1950</v>
      </c>
      <c r="W1323" s="1">
        <f t="shared" si="81"/>
        <v>73</v>
      </c>
      <c r="X1323" s="1">
        <f t="shared" si="82"/>
        <v>72</v>
      </c>
      <c r="Y1323" t="s">
        <v>152</v>
      </c>
      <c r="Z1323" t="s">
        <v>94</v>
      </c>
      <c r="AA1323" t="s">
        <v>95</v>
      </c>
      <c r="AB1323" t="s">
        <v>95</v>
      </c>
      <c r="AC1323" t="s">
        <v>117</v>
      </c>
      <c r="AE1323">
        <v>0</v>
      </c>
      <c r="AF1323" t="s">
        <v>98</v>
      </c>
      <c r="AG1323" t="s">
        <v>98</v>
      </c>
      <c r="AH1323" t="s">
        <v>118</v>
      </c>
      <c r="AI1323" s="1">
        <f>VLOOKUP('Housing Data Set'!AH1323, 'Look-Up Tab'!$B$3:$C$8,2,FALSE)</f>
        <v>2</v>
      </c>
      <c r="AJ1323" t="s">
        <v>83</v>
      </c>
      <c r="AK1323" t="s">
        <v>83</v>
      </c>
      <c r="AL1323" t="s">
        <v>83</v>
      </c>
      <c r="AM1323" t="s">
        <v>83</v>
      </c>
      <c r="AN1323">
        <v>0</v>
      </c>
      <c r="AO1323" t="s">
        <v>83</v>
      </c>
      <c r="AP1323">
        <v>0</v>
      </c>
      <c r="AQ1323">
        <v>0</v>
      </c>
      <c r="AR1323">
        <v>0</v>
      </c>
      <c r="AS1323" t="s">
        <v>254</v>
      </c>
      <c r="AT1323" t="s">
        <v>98</v>
      </c>
      <c r="AU1323" t="s">
        <v>177</v>
      </c>
      <c r="AV1323" t="s">
        <v>106</v>
      </c>
      <c r="AW1323">
        <v>720</v>
      </c>
      <c r="AX1323">
        <v>0</v>
      </c>
      <c r="AY1323">
        <v>0</v>
      </c>
      <c r="AZ1323">
        <v>720</v>
      </c>
      <c r="BA1323">
        <v>0</v>
      </c>
      <c r="BB1323">
        <v>0</v>
      </c>
      <c r="BC1323">
        <v>1</v>
      </c>
      <c r="BD1323">
        <v>0</v>
      </c>
      <c r="BE1323">
        <v>2</v>
      </c>
      <c r="BF1323">
        <v>1</v>
      </c>
      <c r="BG1323" t="s">
        <v>98</v>
      </c>
      <c r="BH1323" s="1">
        <v>4</v>
      </c>
      <c r="BI1323" t="s">
        <v>107</v>
      </c>
      <c r="BJ1323" s="2">
        <v>0</v>
      </c>
      <c r="BK1323" s="1">
        <f t="shared" si="83"/>
        <v>0</v>
      </c>
      <c r="BL1323" t="s">
        <v>83</v>
      </c>
      <c r="BM1323" t="s">
        <v>127</v>
      </c>
      <c r="BN1323">
        <v>1955</v>
      </c>
      <c r="BO1323" t="s">
        <v>102</v>
      </c>
      <c r="BP1323">
        <v>1</v>
      </c>
      <c r="BQ1323">
        <v>287</v>
      </c>
      <c r="BR1323" t="s">
        <v>98</v>
      </c>
      <c r="BS1323" t="s">
        <v>147</v>
      </c>
      <c r="BT1323" t="s">
        <v>105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 t="s">
        <v>83</v>
      </c>
      <c r="CB1323" t="s">
        <v>83</v>
      </c>
      <c r="CC1323" t="s">
        <v>83</v>
      </c>
      <c r="CD1323">
        <v>0</v>
      </c>
      <c r="CE1323">
        <v>7</v>
      </c>
      <c r="CF1323">
        <v>2008</v>
      </c>
      <c r="CG1323" t="s">
        <v>110</v>
      </c>
      <c r="CH1323" t="s">
        <v>111</v>
      </c>
      <c r="CI1323" s="3">
        <v>72500</v>
      </c>
    </row>
    <row r="1324" spans="1:87" x14ac:dyDescent="0.3">
      <c r="A1324" s="1">
        <v>1323</v>
      </c>
      <c r="B1324">
        <v>60</v>
      </c>
      <c r="C1324" t="s">
        <v>81</v>
      </c>
      <c r="D1324">
        <v>107</v>
      </c>
      <c r="E1324" s="1">
        <v>10186</v>
      </c>
      <c r="F1324" s="2" t="s">
        <v>82</v>
      </c>
      <c r="G1324" s="1">
        <f t="shared" si="80"/>
        <v>1</v>
      </c>
      <c r="H1324" t="s">
        <v>83</v>
      </c>
      <c r="I1324" t="s">
        <v>120</v>
      </c>
      <c r="J1324" t="s">
        <v>85</v>
      </c>
      <c r="K1324" t="s">
        <v>86</v>
      </c>
      <c r="L1324" t="s">
        <v>87</v>
      </c>
      <c r="M1324" t="s">
        <v>88</v>
      </c>
      <c r="N1324" t="s">
        <v>129</v>
      </c>
      <c r="O1324" t="s">
        <v>90</v>
      </c>
      <c r="P1324" t="s">
        <v>90</v>
      </c>
      <c r="Q1324" t="s">
        <v>91</v>
      </c>
      <c r="R1324" t="s">
        <v>92</v>
      </c>
      <c r="S1324">
        <v>7</v>
      </c>
      <c r="T1324">
        <v>5</v>
      </c>
      <c r="U1324" s="2">
        <v>1992</v>
      </c>
      <c r="V1324" s="2">
        <v>1992</v>
      </c>
      <c r="W1324" s="1">
        <f t="shared" si="81"/>
        <v>30</v>
      </c>
      <c r="X1324" s="1">
        <f t="shared" si="82"/>
        <v>30</v>
      </c>
      <c r="Y1324" t="s">
        <v>93</v>
      </c>
      <c r="Z1324" t="s">
        <v>94</v>
      </c>
      <c r="AA1324" t="s">
        <v>140</v>
      </c>
      <c r="AB1324" t="s">
        <v>140</v>
      </c>
      <c r="AC1324" t="s">
        <v>117</v>
      </c>
      <c r="AE1324">
        <v>0</v>
      </c>
      <c r="AF1324" t="s">
        <v>97</v>
      </c>
      <c r="AG1324" t="s">
        <v>98</v>
      </c>
      <c r="AH1324" t="s">
        <v>99</v>
      </c>
      <c r="AI1324" s="1">
        <f>VLOOKUP('Housing Data Set'!AH1324, 'Look-Up Tab'!$B$3:$C$8,2,FALSE)</f>
        <v>3</v>
      </c>
      <c r="AJ1324" t="s">
        <v>97</v>
      </c>
      <c r="AK1324" t="s">
        <v>98</v>
      </c>
      <c r="AL1324" t="s">
        <v>100</v>
      </c>
      <c r="AM1324" t="s">
        <v>101</v>
      </c>
      <c r="AN1324">
        <v>674</v>
      </c>
      <c r="AO1324" t="s">
        <v>102</v>
      </c>
      <c r="AP1324">
        <v>0</v>
      </c>
      <c r="AQ1324">
        <v>76</v>
      </c>
      <c r="AR1324">
        <v>750</v>
      </c>
      <c r="AS1324" t="s">
        <v>103</v>
      </c>
      <c r="AT1324" t="s">
        <v>104</v>
      </c>
      <c r="AU1324" t="s">
        <v>105</v>
      </c>
      <c r="AV1324" t="s">
        <v>106</v>
      </c>
      <c r="AW1324">
        <v>1061</v>
      </c>
      <c r="AX1324">
        <v>862</v>
      </c>
      <c r="AY1324">
        <v>0</v>
      </c>
      <c r="AZ1324">
        <v>1923</v>
      </c>
      <c r="BA1324">
        <v>1</v>
      </c>
      <c r="BB1324">
        <v>0</v>
      </c>
      <c r="BC1324">
        <v>2</v>
      </c>
      <c r="BD1324">
        <v>1</v>
      </c>
      <c r="BE1324">
        <v>3</v>
      </c>
      <c r="BF1324">
        <v>1</v>
      </c>
      <c r="BG1324" t="s">
        <v>97</v>
      </c>
      <c r="BH1324" s="1">
        <v>8</v>
      </c>
      <c r="BI1324" t="s">
        <v>107</v>
      </c>
      <c r="BJ1324" s="2">
        <v>1</v>
      </c>
      <c r="BK1324" s="1">
        <f t="shared" si="83"/>
        <v>1</v>
      </c>
      <c r="BL1324" t="s">
        <v>98</v>
      </c>
      <c r="BM1324" t="s">
        <v>108</v>
      </c>
      <c r="BN1324">
        <v>1992</v>
      </c>
      <c r="BO1324" t="s">
        <v>109</v>
      </c>
      <c r="BP1324">
        <v>2</v>
      </c>
      <c r="BQ1324">
        <v>564</v>
      </c>
      <c r="BR1324" t="s">
        <v>98</v>
      </c>
      <c r="BS1324" t="s">
        <v>98</v>
      </c>
      <c r="BT1324" t="s">
        <v>105</v>
      </c>
      <c r="BU1324">
        <v>240</v>
      </c>
      <c r="BV1324">
        <v>39</v>
      </c>
      <c r="BW1324">
        <v>0</v>
      </c>
      <c r="BX1324">
        <v>0</v>
      </c>
      <c r="BY1324">
        <v>0</v>
      </c>
      <c r="BZ1324">
        <v>0</v>
      </c>
      <c r="CA1324" t="s">
        <v>83</v>
      </c>
      <c r="CB1324" t="s">
        <v>83</v>
      </c>
      <c r="CC1324" t="s">
        <v>83</v>
      </c>
      <c r="CD1324">
        <v>0</v>
      </c>
      <c r="CE1324">
        <v>6</v>
      </c>
      <c r="CF1324">
        <v>2010</v>
      </c>
      <c r="CG1324" t="s">
        <v>110</v>
      </c>
      <c r="CH1324" t="s">
        <v>111</v>
      </c>
      <c r="CI1324" s="3">
        <v>190000</v>
      </c>
    </row>
    <row r="1325" spans="1:87" x14ac:dyDescent="0.3">
      <c r="A1325" s="1">
        <v>1324</v>
      </c>
      <c r="B1325">
        <v>30</v>
      </c>
      <c r="C1325" t="s">
        <v>81</v>
      </c>
      <c r="D1325">
        <v>50</v>
      </c>
      <c r="E1325" s="1">
        <v>5330</v>
      </c>
      <c r="F1325" s="2" t="s">
        <v>82</v>
      </c>
      <c r="G1325" s="1">
        <f t="shared" si="80"/>
        <v>1</v>
      </c>
      <c r="H1325" t="s">
        <v>83</v>
      </c>
      <c r="I1325" t="s">
        <v>84</v>
      </c>
      <c r="J1325" t="s">
        <v>199</v>
      </c>
      <c r="K1325" t="s">
        <v>86</v>
      </c>
      <c r="L1325" t="s">
        <v>87</v>
      </c>
      <c r="M1325" t="s">
        <v>88</v>
      </c>
      <c r="N1325" t="s">
        <v>148</v>
      </c>
      <c r="O1325" t="s">
        <v>90</v>
      </c>
      <c r="P1325" t="s">
        <v>90</v>
      </c>
      <c r="Q1325" t="s">
        <v>91</v>
      </c>
      <c r="R1325" t="s">
        <v>115</v>
      </c>
      <c r="S1325">
        <v>4</v>
      </c>
      <c r="T1325">
        <v>7</v>
      </c>
      <c r="U1325" s="2">
        <v>1940</v>
      </c>
      <c r="V1325" s="2">
        <v>1950</v>
      </c>
      <c r="W1325" s="1">
        <f t="shared" si="81"/>
        <v>82</v>
      </c>
      <c r="X1325" s="1">
        <f t="shared" si="82"/>
        <v>72</v>
      </c>
      <c r="Y1325" t="s">
        <v>152</v>
      </c>
      <c r="Z1325" t="s">
        <v>94</v>
      </c>
      <c r="AA1325" t="s">
        <v>95</v>
      </c>
      <c r="AB1325" t="s">
        <v>95</v>
      </c>
      <c r="AC1325" t="s">
        <v>117</v>
      </c>
      <c r="AE1325">
        <v>0</v>
      </c>
      <c r="AF1325" t="s">
        <v>147</v>
      </c>
      <c r="AG1325" t="s">
        <v>98</v>
      </c>
      <c r="AH1325" t="s">
        <v>118</v>
      </c>
      <c r="AI1325" s="1">
        <f>VLOOKUP('Housing Data Set'!AH1325, 'Look-Up Tab'!$B$3:$C$8,2,FALSE)</f>
        <v>2</v>
      </c>
      <c r="AJ1325" t="s">
        <v>98</v>
      </c>
      <c r="AK1325" t="s">
        <v>98</v>
      </c>
      <c r="AL1325" t="s">
        <v>100</v>
      </c>
      <c r="AM1325" t="s">
        <v>172</v>
      </c>
      <c r="AN1325">
        <v>280</v>
      </c>
      <c r="AO1325" t="s">
        <v>102</v>
      </c>
      <c r="AP1325">
        <v>0</v>
      </c>
      <c r="AQ1325">
        <v>140</v>
      </c>
      <c r="AR1325">
        <v>420</v>
      </c>
      <c r="AS1325" t="s">
        <v>103</v>
      </c>
      <c r="AT1325" t="s">
        <v>97</v>
      </c>
      <c r="AU1325" t="s">
        <v>105</v>
      </c>
      <c r="AV1325" t="s">
        <v>106</v>
      </c>
      <c r="AW1325">
        <v>708</v>
      </c>
      <c r="AX1325">
        <v>0</v>
      </c>
      <c r="AY1325">
        <v>0</v>
      </c>
      <c r="AZ1325">
        <v>708</v>
      </c>
      <c r="BA1325">
        <v>0</v>
      </c>
      <c r="BB1325">
        <v>0</v>
      </c>
      <c r="BC1325">
        <v>1</v>
      </c>
      <c r="BD1325">
        <v>0</v>
      </c>
      <c r="BE1325">
        <v>2</v>
      </c>
      <c r="BF1325">
        <v>1</v>
      </c>
      <c r="BG1325" t="s">
        <v>147</v>
      </c>
      <c r="BH1325" s="1">
        <v>5</v>
      </c>
      <c r="BI1325" t="s">
        <v>107</v>
      </c>
      <c r="BJ1325" s="2">
        <v>0</v>
      </c>
      <c r="BK1325" s="1">
        <f t="shared" si="83"/>
        <v>0</v>
      </c>
      <c r="BL1325" t="s">
        <v>83</v>
      </c>
      <c r="BM1325" t="s">
        <v>83</v>
      </c>
      <c r="BN1325" t="s">
        <v>83</v>
      </c>
      <c r="BO1325" t="s">
        <v>83</v>
      </c>
      <c r="BP1325">
        <v>0</v>
      </c>
      <c r="BQ1325">
        <v>0</v>
      </c>
      <c r="BR1325" t="s">
        <v>83</v>
      </c>
      <c r="BS1325" t="s">
        <v>83</v>
      </c>
      <c r="BT1325" t="s">
        <v>105</v>
      </c>
      <c r="BU1325">
        <v>164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 t="s">
        <v>83</v>
      </c>
      <c r="CB1325" t="s">
        <v>83</v>
      </c>
      <c r="CC1325" t="s">
        <v>83</v>
      </c>
      <c r="CD1325">
        <v>0</v>
      </c>
      <c r="CE1325">
        <v>12</v>
      </c>
      <c r="CF1325">
        <v>2009</v>
      </c>
      <c r="CG1325" t="s">
        <v>110</v>
      </c>
      <c r="CH1325" t="s">
        <v>111</v>
      </c>
      <c r="CI1325" s="3">
        <v>82500</v>
      </c>
    </row>
    <row r="1326" spans="1:87" x14ac:dyDescent="0.3">
      <c r="A1326" s="1">
        <v>1325</v>
      </c>
      <c r="B1326">
        <v>20</v>
      </c>
      <c r="C1326" t="s">
        <v>81</v>
      </c>
      <c r="D1326">
        <v>75</v>
      </c>
      <c r="E1326" s="1">
        <v>9986</v>
      </c>
      <c r="F1326" s="2" t="s">
        <v>82</v>
      </c>
      <c r="G1326" s="1">
        <f t="shared" si="80"/>
        <v>1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88</v>
      </c>
      <c r="N1326" t="s">
        <v>136</v>
      </c>
      <c r="O1326" t="s">
        <v>90</v>
      </c>
      <c r="P1326" t="s">
        <v>90</v>
      </c>
      <c r="Q1326" t="s">
        <v>91</v>
      </c>
      <c r="R1326" t="s">
        <v>115</v>
      </c>
      <c r="S1326">
        <v>8</v>
      </c>
      <c r="T1326">
        <v>5</v>
      </c>
      <c r="U1326" s="2">
        <v>2006</v>
      </c>
      <c r="V1326" s="2">
        <v>2007</v>
      </c>
      <c r="W1326" s="1">
        <f t="shared" si="81"/>
        <v>16</v>
      </c>
      <c r="X1326" s="1">
        <f t="shared" si="82"/>
        <v>15</v>
      </c>
      <c r="Y1326" t="s">
        <v>93</v>
      </c>
      <c r="Z1326" t="s">
        <v>94</v>
      </c>
      <c r="AA1326" t="s">
        <v>95</v>
      </c>
      <c r="AB1326" t="s">
        <v>95</v>
      </c>
      <c r="AC1326" t="s">
        <v>96</v>
      </c>
      <c r="AE1326">
        <v>428</v>
      </c>
      <c r="AF1326" t="s">
        <v>97</v>
      </c>
      <c r="AG1326" t="s">
        <v>98</v>
      </c>
      <c r="AH1326" t="s">
        <v>99</v>
      </c>
      <c r="AI1326" s="1">
        <f>VLOOKUP('Housing Data Set'!AH1326, 'Look-Up Tab'!$B$3:$C$8,2,FALSE)</f>
        <v>3</v>
      </c>
      <c r="AJ1326" t="s">
        <v>104</v>
      </c>
      <c r="AK1326" t="s">
        <v>98</v>
      </c>
      <c r="AL1326" t="s">
        <v>130</v>
      </c>
      <c r="AM1326" t="s">
        <v>102</v>
      </c>
      <c r="AN1326">
        <v>0</v>
      </c>
      <c r="AO1326" t="s">
        <v>102</v>
      </c>
      <c r="AP1326">
        <v>0</v>
      </c>
      <c r="AQ1326">
        <v>1795</v>
      </c>
      <c r="AR1326">
        <v>1795</v>
      </c>
      <c r="AS1326" t="s">
        <v>103</v>
      </c>
      <c r="AT1326" t="s">
        <v>104</v>
      </c>
      <c r="AU1326" t="s">
        <v>105</v>
      </c>
      <c r="AV1326" t="s">
        <v>106</v>
      </c>
      <c r="AW1326">
        <v>1795</v>
      </c>
      <c r="AX1326">
        <v>0</v>
      </c>
      <c r="AY1326">
        <v>0</v>
      </c>
      <c r="AZ1326">
        <v>1795</v>
      </c>
      <c r="BA1326">
        <v>0</v>
      </c>
      <c r="BB1326">
        <v>0</v>
      </c>
      <c r="BC1326">
        <v>2</v>
      </c>
      <c r="BD1326">
        <v>0</v>
      </c>
      <c r="BE1326">
        <v>2</v>
      </c>
      <c r="BF1326">
        <v>1</v>
      </c>
      <c r="BG1326" t="s">
        <v>97</v>
      </c>
      <c r="BH1326" s="1">
        <v>7</v>
      </c>
      <c r="BI1326" t="s">
        <v>107</v>
      </c>
      <c r="BJ1326" s="2">
        <v>1</v>
      </c>
      <c r="BK1326" s="1">
        <f t="shared" si="83"/>
        <v>1</v>
      </c>
      <c r="BL1326" t="s">
        <v>97</v>
      </c>
      <c r="BM1326" t="s">
        <v>108</v>
      </c>
      <c r="BN1326">
        <v>2007</v>
      </c>
      <c r="BO1326" t="s">
        <v>109</v>
      </c>
      <c r="BP1326">
        <v>3</v>
      </c>
      <c r="BQ1326">
        <v>895</v>
      </c>
      <c r="BR1326" t="s">
        <v>98</v>
      </c>
      <c r="BS1326" t="s">
        <v>98</v>
      </c>
      <c r="BT1326" t="s">
        <v>105</v>
      </c>
      <c r="BU1326">
        <v>0</v>
      </c>
      <c r="BV1326">
        <v>49</v>
      </c>
      <c r="BW1326">
        <v>0</v>
      </c>
      <c r="BX1326">
        <v>0</v>
      </c>
      <c r="BY1326">
        <v>0</v>
      </c>
      <c r="BZ1326">
        <v>0</v>
      </c>
      <c r="CA1326" t="s">
        <v>83</v>
      </c>
      <c r="CB1326" t="s">
        <v>83</v>
      </c>
      <c r="CC1326" t="s">
        <v>83</v>
      </c>
      <c r="CD1326">
        <v>0</v>
      </c>
      <c r="CE1326">
        <v>2</v>
      </c>
      <c r="CF1326">
        <v>2007</v>
      </c>
      <c r="CG1326" t="s">
        <v>158</v>
      </c>
      <c r="CH1326" t="s">
        <v>159</v>
      </c>
      <c r="CI1326" s="3">
        <v>147000</v>
      </c>
    </row>
    <row r="1327" spans="1:87" x14ac:dyDescent="0.3">
      <c r="A1327" s="1">
        <v>1326</v>
      </c>
      <c r="B1327">
        <v>30</v>
      </c>
      <c r="C1327" t="s">
        <v>142</v>
      </c>
      <c r="D1327">
        <v>40</v>
      </c>
      <c r="E1327" s="1">
        <v>3636</v>
      </c>
      <c r="F1327" s="2" t="s">
        <v>82</v>
      </c>
      <c r="G1327" s="1">
        <f t="shared" si="80"/>
        <v>1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88</v>
      </c>
      <c r="N1327" t="s">
        <v>176</v>
      </c>
      <c r="O1327" t="s">
        <v>90</v>
      </c>
      <c r="P1327" t="s">
        <v>90</v>
      </c>
      <c r="Q1327" t="s">
        <v>91</v>
      </c>
      <c r="R1327" t="s">
        <v>115</v>
      </c>
      <c r="S1327">
        <v>4</v>
      </c>
      <c r="T1327">
        <v>4</v>
      </c>
      <c r="U1327" s="2">
        <v>1922</v>
      </c>
      <c r="V1327" s="2">
        <v>1950</v>
      </c>
      <c r="W1327" s="1">
        <f t="shared" si="81"/>
        <v>100</v>
      </c>
      <c r="X1327" s="1">
        <f t="shared" si="82"/>
        <v>72</v>
      </c>
      <c r="Y1327" t="s">
        <v>93</v>
      </c>
      <c r="Z1327" t="s">
        <v>94</v>
      </c>
      <c r="AA1327" t="s">
        <v>186</v>
      </c>
      <c r="AB1327" t="s">
        <v>186</v>
      </c>
      <c r="AC1327" t="s">
        <v>117</v>
      </c>
      <c r="AE1327">
        <v>0</v>
      </c>
      <c r="AF1327" t="s">
        <v>98</v>
      </c>
      <c r="AG1327" t="s">
        <v>98</v>
      </c>
      <c r="AH1327" t="s">
        <v>126</v>
      </c>
      <c r="AI1327" s="1">
        <f>VLOOKUP('Housing Data Set'!AH1327, 'Look-Up Tab'!$B$3:$C$8,2,FALSE)</f>
        <v>1</v>
      </c>
      <c r="AJ1327" t="s">
        <v>98</v>
      </c>
      <c r="AK1327" t="s">
        <v>147</v>
      </c>
      <c r="AL1327" t="s">
        <v>100</v>
      </c>
      <c r="AM1327" t="s">
        <v>102</v>
      </c>
      <c r="AN1327">
        <v>0</v>
      </c>
      <c r="AO1327" t="s">
        <v>102</v>
      </c>
      <c r="AP1327">
        <v>0</v>
      </c>
      <c r="AQ1327">
        <v>796</v>
      </c>
      <c r="AR1327">
        <v>796</v>
      </c>
      <c r="AS1327" t="s">
        <v>103</v>
      </c>
      <c r="AT1327" t="s">
        <v>147</v>
      </c>
      <c r="AU1327" t="s">
        <v>177</v>
      </c>
      <c r="AV1327" t="s">
        <v>106</v>
      </c>
      <c r="AW1327">
        <v>796</v>
      </c>
      <c r="AX1327">
        <v>0</v>
      </c>
      <c r="AY1327">
        <v>0</v>
      </c>
      <c r="AZ1327">
        <v>796</v>
      </c>
      <c r="BA1327">
        <v>0</v>
      </c>
      <c r="BB1327">
        <v>0</v>
      </c>
      <c r="BC1327">
        <v>1</v>
      </c>
      <c r="BD1327">
        <v>0</v>
      </c>
      <c r="BE1327">
        <v>2</v>
      </c>
      <c r="BF1327">
        <v>1</v>
      </c>
      <c r="BG1327" t="s">
        <v>98</v>
      </c>
      <c r="BH1327" s="1">
        <v>5</v>
      </c>
      <c r="BI1327" t="s">
        <v>107</v>
      </c>
      <c r="BJ1327" s="2">
        <v>0</v>
      </c>
      <c r="BK1327" s="1">
        <f t="shared" si="83"/>
        <v>0</v>
      </c>
      <c r="BL1327" t="s">
        <v>83</v>
      </c>
      <c r="BM1327" t="s">
        <v>83</v>
      </c>
      <c r="BN1327" t="s">
        <v>83</v>
      </c>
      <c r="BO1327" t="s">
        <v>83</v>
      </c>
      <c r="BP1327">
        <v>0</v>
      </c>
      <c r="BQ1327">
        <v>0</v>
      </c>
      <c r="BR1327" t="s">
        <v>83</v>
      </c>
      <c r="BS1327" t="s">
        <v>83</v>
      </c>
      <c r="BT1327" t="s">
        <v>177</v>
      </c>
      <c r="BU1327">
        <v>0</v>
      </c>
      <c r="BV1327">
        <v>0</v>
      </c>
      <c r="BW1327">
        <v>100</v>
      </c>
      <c r="BX1327">
        <v>0</v>
      </c>
      <c r="BY1327">
        <v>0</v>
      </c>
      <c r="BZ1327">
        <v>0</v>
      </c>
      <c r="CA1327" t="s">
        <v>83</v>
      </c>
      <c r="CB1327" t="s">
        <v>134</v>
      </c>
      <c r="CC1327" t="s">
        <v>83</v>
      </c>
      <c r="CD1327">
        <v>0</v>
      </c>
      <c r="CE1327">
        <v>1</v>
      </c>
      <c r="CF1327">
        <v>2008</v>
      </c>
      <c r="CG1327" t="s">
        <v>110</v>
      </c>
      <c r="CH1327" t="s">
        <v>111</v>
      </c>
      <c r="CI1327" s="3">
        <v>55000</v>
      </c>
    </row>
    <row r="1328" spans="1:87" x14ac:dyDescent="0.3">
      <c r="A1328" s="1">
        <v>1327</v>
      </c>
      <c r="B1328">
        <v>30</v>
      </c>
      <c r="C1328" t="s">
        <v>239</v>
      </c>
      <c r="D1328">
        <v>70</v>
      </c>
      <c r="E1328" s="1">
        <v>4270</v>
      </c>
      <c r="F1328" s="2" t="s">
        <v>82</v>
      </c>
      <c r="G1328" s="1">
        <f t="shared" si="80"/>
        <v>1</v>
      </c>
      <c r="H1328" t="s">
        <v>83</v>
      </c>
      <c r="I1328" t="s">
        <v>84</v>
      </c>
      <c r="J1328" t="s">
        <v>175</v>
      </c>
      <c r="K1328" t="s">
        <v>86</v>
      </c>
      <c r="L1328" t="s">
        <v>87</v>
      </c>
      <c r="M1328" t="s">
        <v>194</v>
      </c>
      <c r="N1328" t="s">
        <v>185</v>
      </c>
      <c r="O1328" t="s">
        <v>90</v>
      </c>
      <c r="P1328" t="s">
        <v>90</v>
      </c>
      <c r="Q1328" t="s">
        <v>91</v>
      </c>
      <c r="R1328" t="s">
        <v>115</v>
      </c>
      <c r="S1328">
        <v>3</v>
      </c>
      <c r="T1328">
        <v>6</v>
      </c>
      <c r="U1328" s="2">
        <v>1931</v>
      </c>
      <c r="V1328" s="2">
        <v>2006</v>
      </c>
      <c r="W1328" s="1">
        <f t="shared" si="81"/>
        <v>91</v>
      </c>
      <c r="X1328" s="1">
        <f t="shared" si="82"/>
        <v>16</v>
      </c>
      <c r="Y1328" t="s">
        <v>93</v>
      </c>
      <c r="Z1328" t="s">
        <v>94</v>
      </c>
      <c r="AA1328" t="s">
        <v>116</v>
      </c>
      <c r="AB1328" t="s">
        <v>116</v>
      </c>
      <c r="AC1328" t="s">
        <v>117</v>
      </c>
      <c r="AE1328">
        <v>0</v>
      </c>
      <c r="AF1328" t="s">
        <v>98</v>
      </c>
      <c r="AG1328" t="s">
        <v>98</v>
      </c>
      <c r="AH1328" t="s">
        <v>126</v>
      </c>
      <c r="AI1328" s="1">
        <f>VLOOKUP('Housing Data Set'!AH1328, 'Look-Up Tab'!$B$3:$C$8,2,FALSE)</f>
        <v>1</v>
      </c>
      <c r="AJ1328" t="s">
        <v>98</v>
      </c>
      <c r="AK1328" t="s">
        <v>98</v>
      </c>
      <c r="AL1328" t="s">
        <v>100</v>
      </c>
      <c r="AM1328" t="s">
        <v>153</v>
      </c>
      <c r="AN1328">
        <v>544</v>
      </c>
      <c r="AO1328" t="s">
        <v>102</v>
      </c>
      <c r="AP1328">
        <v>0</v>
      </c>
      <c r="AQ1328">
        <v>0</v>
      </c>
      <c r="AR1328">
        <v>544</v>
      </c>
      <c r="AS1328" t="s">
        <v>103</v>
      </c>
      <c r="AT1328" t="s">
        <v>104</v>
      </c>
      <c r="AU1328" t="s">
        <v>105</v>
      </c>
      <c r="AV1328" t="s">
        <v>106</v>
      </c>
      <c r="AW1328">
        <v>774</v>
      </c>
      <c r="AX1328">
        <v>0</v>
      </c>
      <c r="AY1328">
        <v>0</v>
      </c>
      <c r="AZ1328">
        <v>774</v>
      </c>
      <c r="BA1328">
        <v>0</v>
      </c>
      <c r="BB1328">
        <v>0</v>
      </c>
      <c r="BC1328">
        <v>1</v>
      </c>
      <c r="BD1328">
        <v>0</v>
      </c>
      <c r="BE1328">
        <v>3</v>
      </c>
      <c r="BF1328">
        <v>1</v>
      </c>
      <c r="BG1328" t="s">
        <v>97</v>
      </c>
      <c r="BH1328" s="1">
        <v>6</v>
      </c>
      <c r="BI1328" t="s">
        <v>107</v>
      </c>
      <c r="BJ1328" s="2">
        <v>0</v>
      </c>
      <c r="BK1328" s="1">
        <f t="shared" si="83"/>
        <v>0</v>
      </c>
      <c r="BL1328" t="s">
        <v>83</v>
      </c>
      <c r="BM1328" t="s">
        <v>83</v>
      </c>
      <c r="BN1328" t="s">
        <v>83</v>
      </c>
      <c r="BO1328" t="s">
        <v>83</v>
      </c>
      <c r="BP1328">
        <v>0</v>
      </c>
      <c r="BQ1328">
        <v>0</v>
      </c>
      <c r="BR1328" t="s">
        <v>83</v>
      </c>
      <c r="BS1328" t="s">
        <v>83</v>
      </c>
      <c r="BT1328" t="s">
        <v>105</v>
      </c>
      <c r="BU1328">
        <v>0</v>
      </c>
      <c r="BV1328">
        <v>0</v>
      </c>
      <c r="BW1328">
        <v>286</v>
      </c>
      <c r="BX1328">
        <v>0</v>
      </c>
      <c r="BY1328">
        <v>0</v>
      </c>
      <c r="BZ1328">
        <v>0</v>
      </c>
      <c r="CA1328" t="s">
        <v>83</v>
      </c>
      <c r="CB1328" t="s">
        <v>83</v>
      </c>
      <c r="CC1328" t="s">
        <v>83</v>
      </c>
      <c r="CD1328">
        <v>0</v>
      </c>
      <c r="CE1328">
        <v>5</v>
      </c>
      <c r="CF1328">
        <v>2007</v>
      </c>
      <c r="CG1328" t="s">
        <v>110</v>
      </c>
      <c r="CH1328" t="s">
        <v>111</v>
      </c>
      <c r="CI1328" s="3">
        <v>79000</v>
      </c>
    </row>
    <row r="1329" spans="1:87" x14ac:dyDescent="0.3">
      <c r="A1329" s="1">
        <v>1328</v>
      </c>
      <c r="B1329">
        <v>20</v>
      </c>
      <c r="C1329" t="s">
        <v>81</v>
      </c>
      <c r="D1329">
        <v>60</v>
      </c>
      <c r="E1329" s="1">
        <v>6600</v>
      </c>
      <c r="F1329" s="2" t="s">
        <v>82</v>
      </c>
      <c r="G1329" s="1">
        <f t="shared" si="80"/>
        <v>1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88</v>
      </c>
      <c r="N1329" t="s">
        <v>131</v>
      </c>
      <c r="O1329" t="s">
        <v>90</v>
      </c>
      <c r="P1329" t="s">
        <v>90</v>
      </c>
      <c r="Q1329" t="s">
        <v>91</v>
      </c>
      <c r="R1329" t="s">
        <v>115</v>
      </c>
      <c r="S1329">
        <v>5</v>
      </c>
      <c r="T1329">
        <v>9</v>
      </c>
      <c r="U1329" s="2">
        <v>1982</v>
      </c>
      <c r="V1329" s="2">
        <v>2008</v>
      </c>
      <c r="W1329" s="1">
        <f t="shared" si="81"/>
        <v>40</v>
      </c>
      <c r="X1329" s="1">
        <f t="shared" si="82"/>
        <v>14</v>
      </c>
      <c r="Y1329" t="s">
        <v>93</v>
      </c>
      <c r="Z1329" t="s">
        <v>94</v>
      </c>
      <c r="AA1329" t="s">
        <v>95</v>
      </c>
      <c r="AB1329" t="s">
        <v>95</v>
      </c>
      <c r="AC1329" t="s">
        <v>117</v>
      </c>
      <c r="AE1329">
        <v>0</v>
      </c>
      <c r="AF1329" t="s">
        <v>97</v>
      </c>
      <c r="AG1329" t="s">
        <v>97</v>
      </c>
      <c r="AH1329" t="s">
        <v>118</v>
      </c>
      <c r="AI1329" s="1">
        <f>VLOOKUP('Housing Data Set'!AH1329, 'Look-Up Tab'!$B$3:$C$8,2,FALSE)</f>
        <v>2</v>
      </c>
      <c r="AJ1329" t="s">
        <v>98</v>
      </c>
      <c r="AK1329" t="s">
        <v>98</v>
      </c>
      <c r="AL1329" t="s">
        <v>100</v>
      </c>
      <c r="AM1329" t="s">
        <v>119</v>
      </c>
      <c r="AN1329">
        <v>641</v>
      </c>
      <c r="AO1329" t="s">
        <v>102</v>
      </c>
      <c r="AP1329">
        <v>0</v>
      </c>
      <c r="AQ1329">
        <v>175</v>
      </c>
      <c r="AR1329">
        <v>816</v>
      </c>
      <c r="AS1329" t="s">
        <v>103</v>
      </c>
      <c r="AT1329" t="s">
        <v>104</v>
      </c>
      <c r="AU1329" t="s">
        <v>105</v>
      </c>
      <c r="AV1329" t="s">
        <v>106</v>
      </c>
      <c r="AW1329">
        <v>816</v>
      </c>
      <c r="AX1329">
        <v>0</v>
      </c>
      <c r="AY1329">
        <v>0</v>
      </c>
      <c r="AZ1329">
        <v>816</v>
      </c>
      <c r="BA1329">
        <v>0</v>
      </c>
      <c r="BB1329">
        <v>1</v>
      </c>
      <c r="BC1329">
        <v>1</v>
      </c>
      <c r="BD1329">
        <v>0</v>
      </c>
      <c r="BE1329">
        <v>3</v>
      </c>
      <c r="BF1329">
        <v>1</v>
      </c>
      <c r="BG1329" t="s">
        <v>97</v>
      </c>
      <c r="BH1329" s="1">
        <v>5</v>
      </c>
      <c r="BI1329" t="s">
        <v>107</v>
      </c>
      <c r="BJ1329" s="2">
        <v>1</v>
      </c>
      <c r="BK1329" s="1">
        <f t="shared" si="83"/>
        <v>1</v>
      </c>
      <c r="BL1329" t="s">
        <v>104</v>
      </c>
      <c r="BM1329" t="s">
        <v>108</v>
      </c>
      <c r="BN1329">
        <v>1982</v>
      </c>
      <c r="BO1329" t="s">
        <v>102</v>
      </c>
      <c r="BP1329">
        <v>1</v>
      </c>
      <c r="BQ1329">
        <v>264</v>
      </c>
      <c r="BR1329" t="s">
        <v>98</v>
      </c>
      <c r="BS1329" t="s">
        <v>98</v>
      </c>
      <c r="BT1329" t="s">
        <v>105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 t="s">
        <v>83</v>
      </c>
      <c r="CB1329" t="s">
        <v>134</v>
      </c>
      <c r="CC1329" t="s">
        <v>83</v>
      </c>
      <c r="CD1329">
        <v>0</v>
      </c>
      <c r="CE1329">
        <v>10</v>
      </c>
      <c r="CF1329">
        <v>2008</v>
      </c>
      <c r="CG1329" t="s">
        <v>110</v>
      </c>
      <c r="CH1329" t="s">
        <v>111</v>
      </c>
      <c r="CI1329" s="3">
        <v>130500</v>
      </c>
    </row>
    <row r="1330" spans="1:87" x14ac:dyDescent="0.3">
      <c r="A1330" s="1">
        <v>1329</v>
      </c>
      <c r="B1330">
        <v>50</v>
      </c>
      <c r="C1330" t="s">
        <v>142</v>
      </c>
      <c r="D1330">
        <v>60</v>
      </c>
      <c r="E1330" s="1">
        <v>10440</v>
      </c>
      <c r="F1330" s="2" t="s">
        <v>82</v>
      </c>
      <c r="G1330" s="1">
        <f t="shared" si="80"/>
        <v>1</v>
      </c>
      <c r="H1330" t="s">
        <v>174</v>
      </c>
      <c r="I1330" t="s">
        <v>84</v>
      </c>
      <c r="J1330" t="s">
        <v>85</v>
      </c>
      <c r="K1330" t="s">
        <v>86</v>
      </c>
      <c r="L1330" t="s">
        <v>122</v>
      </c>
      <c r="M1330" t="s">
        <v>88</v>
      </c>
      <c r="N1330" t="s">
        <v>143</v>
      </c>
      <c r="O1330" t="s">
        <v>90</v>
      </c>
      <c r="P1330" t="s">
        <v>90</v>
      </c>
      <c r="Q1330" t="s">
        <v>91</v>
      </c>
      <c r="R1330" t="s">
        <v>132</v>
      </c>
      <c r="S1330">
        <v>6</v>
      </c>
      <c r="T1330">
        <v>7</v>
      </c>
      <c r="U1330" s="2">
        <v>1920</v>
      </c>
      <c r="V1330" s="2">
        <v>1950</v>
      </c>
      <c r="W1330" s="1">
        <f t="shared" si="81"/>
        <v>102</v>
      </c>
      <c r="X1330" s="1">
        <f t="shared" si="82"/>
        <v>72</v>
      </c>
      <c r="Y1330" t="s">
        <v>93</v>
      </c>
      <c r="Z1330" t="s">
        <v>94</v>
      </c>
      <c r="AA1330" t="s">
        <v>96</v>
      </c>
      <c r="AB1330" t="s">
        <v>124</v>
      </c>
      <c r="AC1330" t="s">
        <v>117</v>
      </c>
      <c r="AE1330">
        <v>0</v>
      </c>
      <c r="AF1330" t="s">
        <v>97</v>
      </c>
      <c r="AG1330" t="s">
        <v>97</v>
      </c>
      <c r="AH1330" t="s">
        <v>126</v>
      </c>
      <c r="AI1330" s="1">
        <f>VLOOKUP('Housing Data Set'!AH1330, 'Look-Up Tab'!$B$3:$C$8,2,FALSE)</f>
        <v>1</v>
      </c>
      <c r="AJ1330" t="s">
        <v>97</v>
      </c>
      <c r="AK1330" t="s">
        <v>98</v>
      </c>
      <c r="AL1330" t="s">
        <v>100</v>
      </c>
      <c r="AM1330" t="s">
        <v>172</v>
      </c>
      <c r="AN1330">
        <v>493</v>
      </c>
      <c r="AO1330" t="s">
        <v>102</v>
      </c>
      <c r="AP1330">
        <v>0</v>
      </c>
      <c r="AQ1330">
        <v>1017</v>
      </c>
      <c r="AR1330">
        <v>1510</v>
      </c>
      <c r="AS1330" t="s">
        <v>206</v>
      </c>
      <c r="AT1330" t="s">
        <v>104</v>
      </c>
      <c r="AU1330" t="s">
        <v>105</v>
      </c>
      <c r="AV1330" t="s">
        <v>106</v>
      </c>
      <c r="AW1330">
        <v>1584</v>
      </c>
      <c r="AX1330">
        <v>1208</v>
      </c>
      <c r="AY1330">
        <v>0</v>
      </c>
      <c r="AZ1330">
        <v>2792</v>
      </c>
      <c r="BA1330">
        <v>0</v>
      </c>
      <c r="BB1330">
        <v>0</v>
      </c>
      <c r="BC1330">
        <v>2</v>
      </c>
      <c r="BD1330">
        <v>0</v>
      </c>
      <c r="BE1330">
        <v>5</v>
      </c>
      <c r="BF1330">
        <v>1</v>
      </c>
      <c r="BG1330" t="s">
        <v>98</v>
      </c>
      <c r="BH1330" s="1">
        <v>8</v>
      </c>
      <c r="BI1330" t="s">
        <v>194</v>
      </c>
      <c r="BJ1330" s="2">
        <v>2</v>
      </c>
      <c r="BK1330" s="1">
        <f t="shared" si="83"/>
        <v>1</v>
      </c>
      <c r="BL1330" t="s">
        <v>98</v>
      </c>
      <c r="BM1330" t="s">
        <v>127</v>
      </c>
      <c r="BN1330">
        <v>1920</v>
      </c>
      <c r="BO1330" t="s">
        <v>102</v>
      </c>
      <c r="BP1330">
        <v>2</v>
      </c>
      <c r="BQ1330">
        <v>520</v>
      </c>
      <c r="BR1330" t="s">
        <v>147</v>
      </c>
      <c r="BS1330" t="s">
        <v>98</v>
      </c>
      <c r="BT1330" t="s">
        <v>105</v>
      </c>
      <c r="BU1330">
        <v>0</v>
      </c>
      <c r="BV1330">
        <v>547</v>
      </c>
      <c r="BW1330">
        <v>0</v>
      </c>
      <c r="BX1330">
        <v>0</v>
      </c>
      <c r="BY1330">
        <v>480</v>
      </c>
      <c r="BZ1330">
        <v>0</v>
      </c>
      <c r="CA1330" t="s">
        <v>83</v>
      </c>
      <c r="CB1330" t="s">
        <v>134</v>
      </c>
      <c r="CC1330" t="s">
        <v>135</v>
      </c>
      <c r="CD1330">
        <v>1150</v>
      </c>
      <c r="CE1330">
        <v>6</v>
      </c>
      <c r="CF1330">
        <v>2008</v>
      </c>
      <c r="CG1330" t="s">
        <v>110</v>
      </c>
      <c r="CH1330" t="s">
        <v>111</v>
      </c>
      <c r="CI1330" s="3">
        <v>256000</v>
      </c>
    </row>
    <row r="1331" spans="1:87" x14ac:dyDescent="0.3">
      <c r="A1331" s="1">
        <v>1330</v>
      </c>
      <c r="B1331">
        <v>60</v>
      </c>
      <c r="C1331" t="s">
        <v>81</v>
      </c>
      <c r="D1331">
        <v>63</v>
      </c>
      <c r="E1331" s="1">
        <v>9084</v>
      </c>
      <c r="F1331" s="2" t="s">
        <v>82</v>
      </c>
      <c r="G1331" s="1">
        <f t="shared" si="80"/>
        <v>1</v>
      </c>
      <c r="H1331" t="s">
        <v>83</v>
      </c>
      <c r="I1331" t="s">
        <v>120</v>
      </c>
      <c r="J1331" t="s">
        <v>85</v>
      </c>
      <c r="K1331" t="s">
        <v>86</v>
      </c>
      <c r="L1331" t="s">
        <v>87</v>
      </c>
      <c r="M1331" t="s">
        <v>88</v>
      </c>
      <c r="N1331" t="s">
        <v>193</v>
      </c>
      <c r="O1331" t="s">
        <v>90</v>
      </c>
      <c r="P1331" t="s">
        <v>90</v>
      </c>
      <c r="Q1331" t="s">
        <v>91</v>
      </c>
      <c r="R1331" t="s">
        <v>92</v>
      </c>
      <c r="S1331">
        <v>7</v>
      </c>
      <c r="T1331">
        <v>5</v>
      </c>
      <c r="U1331" s="2">
        <v>1998</v>
      </c>
      <c r="V1331" s="2">
        <v>1998</v>
      </c>
      <c r="W1331" s="1">
        <f t="shared" si="81"/>
        <v>24</v>
      </c>
      <c r="X1331" s="1">
        <f t="shared" si="82"/>
        <v>24</v>
      </c>
      <c r="Y1331" t="s">
        <v>152</v>
      </c>
      <c r="Z1331" t="s">
        <v>94</v>
      </c>
      <c r="AA1331" t="s">
        <v>95</v>
      </c>
      <c r="AB1331" t="s">
        <v>95</v>
      </c>
      <c r="AC1331" t="s">
        <v>117</v>
      </c>
      <c r="AE1331">
        <v>0</v>
      </c>
      <c r="AF1331" t="s">
        <v>98</v>
      </c>
      <c r="AG1331" t="s">
        <v>98</v>
      </c>
      <c r="AH1331" t="s">
        <v>99</v>
      </c>
      <c r="AI1331" s="1">
        <f>VLOOKUP('Housing Data Set'!AH1331, 'Look-Up Tab'!$B$3:$C$8,2,FALSE)</f>
        <v>3</v>
      </c>
      <c r="AJ1331" t="s">
        <v>97</v>
      </c>
      <c r="AK1331" t="s">
        <v>98</v>
      </c>
      <c r="AL1331" t="s">
        <v>100</v>
      </c>
      <c r="AM1331" t="s">
        <v>102</v>
      </c>
      <c r="AN1331">
        <v>0</v>
      </c>
      <c r="AO1331" t="s">
        <v>102</v>
      </c>
      <c r="AP1331">
        <v>0</v>
      </c>
      <c r="AQ1331">
        <v>935</v>
      </c>
      <c r="AR1331">
        <v>935</v>
      </c>
      <c r="AS1331" t="s">
        <v>103</v>
      </c>
      <c r="AT1331" t="s">
        <v>97</v>
      </c>
      <c r="AU1331" t="s">
        <v>105</v>
      </c>
      <c r="AV1331" t="s">
        <v>106</v>
      </c>
      <c r="AW1331">
        <v>955</v>
      </c>
      <c r="AX1331">
        <v>677</v>
      </c>
      <c r="AY1331">
        <v>0</v>
      </c>
      <c r="AZ1331">
        <v>1632</v>
      </c>
      <c r="BA1331">
        <v>0</v>
      </c>
      <c r="BB1331">
        <v>0</v>
      </c>
      <c r="BC1331">
        <v>2</v>
      </c>
      <c r="BD1331">
        <v>1</v>
      </c>
      <c r="BE1331">
        <v>3</v>
      </c>
      <c r="BF1331">
        <v>1</v>
      </c>
      <c r="BG1331" t="s">
        <v>98</v>
      </c>
      <c r="BH1331" s="1">
        <v>8</v>
      </c>
      <c r="BI1331" t="s">
        <v>107</v>
      </c>
      <c r="BJ1331" s="2">
        <v>1</v>
      </c>
      <c r="BK1331" s="1">
        <f t="shared" si="83"/>
        <v>1</v>
      </c>
      <c r="BL1331" t="s">
        <v>98</v>
      </c>
      <c r="BM1331" t="s">
        <v>108</v>
      </c>
      <c r="BN1331">
        <v>1998</v>
      </c>
      <c r="BO1331" t="s">
        <v>157</v>
      </c>
      <c r="BP1331">
        <v>2</v>
      </c>
      <c r="BQ1331">
        <v>462</v>
      </c>
      <c r="BR1331" t="s">
        <v>98</v>
      </c>
      <c r="BS1331" t="s">
        <v>98</v>
      </c>
      <c r="BT1331" t="s">
        <v>105</v>
      </c>
      <c r="BU1331">
        <v>0</v>
      </c>
      <c r="BV1331">
        <v>28</v>
      </c>
      <c r="BW1331">
        <v>0</v>
      </c>
      <c r="BX1331">
        <v>0</v>
      </c>
      <c r="BY1331">
        <v>0</v>
      </c>
      <c r="BZ1331">
        <v>0</v>
      </c>
      <c r="CA1331" t="s">
        <v>83</v>
      </c>
      <c r="CB1331" t="s">
        <v>83</v>
      </c>
      <c r="CC1331" t="s">
        <v>83</v>
      </c>
      <c r="CD1331">
        <v>0</v>
      </c>
      <c r="CE1331">
        <v>6</v>
      </c>
      <c r="CF1331">
        <v>2006</v>
      </c>
      <c r="CG1331" t="s">
        <v>110</v>
      </c>
      <c r="CH1331" t="s">
        <v>111</v>
      </c>
      <c r="CI1331" s="3">
        <v>176500</v>
      </c>
    </row>
    <row r="1332" spans="1:87" x14ac:dyDescent="0.3">
      <c r="A1332" s="1">
        <v>1331</v>
      </c>
      <c r="B1332">
        <v>20</v>
      </c>
      <c r="C1332" t="s">
        <v>81</v>
      </c>
      <c r="D1332">
        <v>85</v>
      </c>
      <c r="E1332" s="1">
        <v>10000</v>
      </c>
      <c r="F1332" s="2" t="s">
        <v>82</v>
      </c>
      <c r="G1332" s="1">
        <f t="shared" si="80"/>
        <v>1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88</v>
      </c>
      <c r="N1332" t="s">
        <v>136</v>
      </c>
      <c r="O1332" t="s">
        <v>90</v>
      </c>
      <c r="P1332" t="s">
        <v>90</v>
      </c>
      <c r="Q1332" t="s">
        <v>91</v>
      </c>
      <c r="R1332" t="s">
        <v>115</v>
      </c>
      <c r="S1332">
        <v>8</v>
      </c>
      <c r="T1332">
        <v>5</v>
      </c>
      <c r="U1332" s="2">
        <v>2006</v>
      </c>
      <c r="V1332" s="2">
        <v>2006</v>
      </c>
      <c r="W1332" s="1">
        <f t="shared" si="81"/>
        <v>16</v>
      </c>
      <c r="X1332" s="1">
        <f t="shared" si="82"/>
        <v>16</v>
      </c>
      <c r="Y1332" t="s">
        <v>152</v>
      </c>
      <c r="Z1332" t="s">
        <v>94</v>
      </c>
      <c r="AA1332" t="s">
        <v>95</v>
      </c>
      <c r="AB1332" t="s">
        <v>95</v>
      </c>
      <c r="AC1332" t="s">
        <v>137</v>
      </c>
      <c r="AE1332">
        <v>410</v>
      </c>
      <c r="AF1332" t="s">
        <v>97</v>
      </c>
      <c r="AG1332" t="s">
        <v>98</v>
      </c>
      <c r="AH1332" t="s">
        <v>99</v>
      </c>
      <c r="AI1332" s="1">
        <f>VLOOKUP('Housing Data Set'!AH1332, 'Look-Up Tab'!$B$3:$C$8,2,FALSE)</f>
        <v>3</v>
      </c>
      <c r="AJ1332" t="s">
        <v>97</v>
      </c>
      <c r="AK1332" t="s">
        <v>97</v>
      </c>
      <c r="AL1332" t="s">
        <v>130</v>
      </c>
      <c r="AM1332" t="s">
        <v>102</v>
      </c>
      <c r="AN1332">
        <v>0</v>
      </c>
      <c r="AO1332" t="s">
        <v>102</v>
      </c>
      <c r="AP1332">
        <v>0</v>
      </c>
      <c r="AQ1332">
        <v>1588</v>
      </c>
      <c r="AR1332">
        <v>1588</v>
      </c>
      <c r="AS1332" t="s">
        <v>103</v>
      </c>
      <c r="AT1332" t="s">
        <v>104</v>
      </c>
      <c r="AU1332" t="s">
        <v>105</v>
      </c>
      <c r="AV1332" t="s">
        <v>106</v>
      </c>
      <c r="AW1332">
        <v>1588</v>
      </c>
      <c r="AX1332">
        <v>0</v>
      </c>
      <c r="AY1332">
        <v>0</v>
      </c>
      <c r="AZ1332">
        <v>1588</v>
      </c>
      <c r="BA1332">
        <v>0</v>
      </c>
      <c r="BB1332">
        <v>0</v>
      </c>
      <c r="BC1332">
        <v>2</v>
      </c>
      <c r="BD1332">
        <v>0</v>
      </c>
      <c r="BE1332">
        <v>3</v>
      </c>
      <c r="BF1332">
        <v>1</v>
      </c>
      <c r="BG1332" t="s">
        <v>97</v>
      </c>
      <c r="BH1332" s="1">
        <v>7</v>
      </c>
      <c r="BI1332" t="s">
        <v>107</v>
      </c>
      <c r="BJ1332" s="2">
        <v>1</v>
      </c>
      <c r="BK1332" s="1">
        <f t="shared" si="83"/>
        <v>1</v>
      </c>
      <c r="BL1332" t="s">
        <v>97</v>
      </c>
      <c r="BM1332" t="s">
        <v>108</v>
      </c>
      <c r="BN1332">
        <v>2006</v>
      </c>
      <c r="BO1332" t="s">
        <v>109</v>
      </c>
      <c r="BP1332">
        <v>3</v>
      </c>
      <c r="BQ1332">
        <v>825</v>
      </c>
      <c r="BR1332" t="s">
        <v>98</v>
      </c>
      <c r="BS1332" t="s">
        <v>98</v>
      </c>
      <c r="BT1332" t="s">
        <v>105</v>
      </c>
      <c r="BU1332">
        <v>144</v>
      </c>
      <c r="BV1332">
        <v>45</v>
      </c>
      <c r="BW1332">
        <v>0</v>
      </c>
      <c r="BX1332">
        <v>0</v>
      </c>
      <c r="BY1332">
        <v>0</v>
      </c>
      <c r="BZ1332">
        <v>0</v>
      </c>
      <c r="CA1332" t="s">
        <v>83</v>
      </c>
      <c r="CB1332" t="s">
        <v>83</v>
      </c>
      <c r="CC1332" t="s">
        <v>83</v>
      </c>
      <c r="CD1332">
        <v>0</v>
      </c>
      <c r="CE1332">
        <v>12</v>
      </c>
      <c r="CF1332">
        <v>2007</v>
      </c>
      <c r="CG1332" t="s">
        <v>110</v>
      </c>
      <c r="CH1332" t="s">
        <v>111</v>
      </c>
      <c r="CI1332" s="3">
        <v>227000</v>
      </c>
    </row>
    <row r="1333" spans="1:87" x14ac:dyDescent="0.3">
      <c r="A1333" s="1">
        <v>1332</v>
      </c>
      <c r="B1333">
        <v>80</v>
      </c>
      <c r="C1333" t="s">
        <v>81</v>
      </c>
      <c r="D1333">
        <v>55</v>
      </c>
      <c r="E1333" s="1">
        <v>10780</v>
      </c>
      <c r="F1333" s="2" t="s">
        <v>82</v>
      </c>
      <c r="G1333" s="1">
        <f t="shared" si="80"/>
        <v>1</v>
      </c>
      <c r="H1333" t="s">
        <v>83</v>
      </c>
      <c r="I1333" t="s">
        <v>120</v>
      </c>
      <c r="J1333" t="s">
        <v>85</v>
      </c>
      <c r="K1333" t="s">
        <v>86</v>
      </c>
      <c r="L1333" t="s">
        <v>87</v>
      </c>
      <c r="M1333" t="s">
        <v>88</v>
      </c>
      <c r="N1333" t="s">
        <v>89</v>
      </c>
      <c r="O1333" t="s">
        <v>90</v>
      </c>
      <c r="P1333" t="s">
        <v>90</v>
      </c>
      <c r="Q1333" t="s">
        <v>91</v>
      </c>
      <c r="R1333" t="s">
        <v>197</v>
      </c>
      <c r="S1333">
        <v>5</v>
      </c>
      <c r="T1333">
        <v>5</v>
      </c>
      <c r="U1333" s="2">
        <v>1976</v>
      </c>
      <c r="V1333" s="2">
        <v>1976</v>
      </c>
      <c r="W1333" s="1">
        <f t="shared" si="81"/>
        <v>46</v>
      </c>
      <c r="X1333" s="1">
        <f t="shared" si="82"/>
        <v>46</v>
      </c>
      <c r="Y1333" t="s">
        <v>93</v>
      </c>
      <c r="Z1333" t="s">
        <v>94</v>
      </c>
      <c r="AA1333" t="s">
        <v>116</v>
      </c>
      <c r="AB1333" t="s">
        <v>116</v>
      </c>
      <c r="AC1333" t="s">
        <v>117</v>
      </c>
      <c r="AE1333">
        <v>0</v>
      </c>
      <c r="AF1333" t="s">
        <v>98</v>
      </c>
      <c r="AG1333" t="s">
        <v>98</v>
      </c>
      <c r="AH1333" t="s">
        <v>118</v>
      </c>
      <c r="AI1333" s="1">
        <f>VLOOKUP('Housing Data Set'!AH1333, 'Look-Up Tab'!$B$3:$C$8,2,FALSE)</f>
        <v>2</v>
      </c>
      <c r="AJ1333" t="s">
        <v>98</v>
      </c>
      <c r="AK1333" t="s">
        <v>98</v>
      </c>
      <c r="AL1333" t="s">
        <v>130</v>
      </c>
      <c r="AM1333" t="s">
        <v>119</v>
      </c>
      <c r="AN1333">
        <v>483</v>
      </c>
      <c r="AO1333" t="s">
        <v>102</v>
      </c>
      <c r="AP1333">
        <v>0</v>
      </c>
      <c r="AQ1333">
        <v>428</v>
      </c>
      <c r="AR1333">
        <v>911</v>
      </c>
      <c r="AS1333" t="s">
        <v>103</v>
      </c>
      <c r="AT1333" t="s">
        <v>97</v>
      </c>
      <c r="AU1333" t="s">
        <v>105</v>
      </c>
      <c r="AV1333" t="s">
        <v>106</v>
      </c>
      <c r="AW1333">
        <v>954</v>
      </c>
      <c r="AX1333">
        <v>0</v>
      </c>
      <c r="AY1333">
        <v>0</v>
      </c>
      <c r="AZ1333">
        <v>954</v>
      </c>
      <c r="BA1333">
        <v>0</v>
      </c>
      <c r="BB1333">
        <v>0</v>
      </c>
      <c r="BC1333">
        <v>1</v>
      </c>
      <c r="BD1333">
        <v>0</v>
      </c>
      <c r="BE1333">
        <v>3</v>
      </c>
      <c r="BF1333">
        <v>1</v>
      </c>
      <c r="BG1333" t="s">
        <v>98</v>
      </c>
      <c r="BH1333" s="1">
        <v>6</v>
      </c>
      <c r="BI1333" t="s">
        <v>107</v>
      </c>
      <c r="BJ1333" s="2">
        <v>0</v>
      </c>
      <c r="BK1333" s="1">
        <f t="shared" si="83"/>
        <v>0</v>
      </c>
      <c r="BL1333" t="s">
        <v>83</v>
      </c>
      <c r="BM1333" t="s">
        <v>127</v>
      </c>
      <c r="BN1333">
        <v>1976</v>
      </c>
      <c r="BO1333" t="s">
        <v>102</v>
      </c>
      <c r="BP1333">
        <v>2</v>
      </c>
      <c r="BQ1333">
        <v>576</v>
      </c>
      <c r="BR1333" t="s">
        <v>98</v>
      </c>
      <c r="BS1333" t="s">
        <v>98</v>
      </c>
      <c r="BT1333" t="s">
        <v>105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 t="s">
        <v>83</v>
      </c>
      <c r="CB1333" t="s">
        <v>83</v>
      </c>
      <c r="CC1333" t="s">
        <v>83</v>
      </c>
      <c r="CD1333">
        <v>0</v>
      </c>
      <c r="CE1333">
        <v>7</v>
      </c>
      <c r="CF1333">
        <v>2006</v>
      </c>
      <c r="CG1333" t="s">
        <v>110</v>
      </c>
      <c r="CH1333" t="s">
        <v>111</v>
      </c>
      <c r="CI1333" s="3">
        <v>132500</v>
      </c>
    </row>
    <row r="1334" spans="1:87" x14ac:dyDescent="0.3">
      <c r="A1334" s="1">
        <v>1333</v>
      </c>
      <c r="B1334">
        <v>20</v>
      </c>
      <c r="C1334" t="s">
        <v>81</v>
      </c>
      <c r="D1334">
        <v>67</v>
      </c>
      <c r="E1334" s="1">
        <v>8877</v>
      </c>
      <c r="F1334" s="2" t="s">
        <v>82</v>
      </c>
      <c r="G1334" s="1">
        <f t="shared" si="80"/>
        <v>1</v>
      </c>
      <c r="H1334" t="s">
        <v>83</v>
      </c>
      <c r="I1334" t="s">
        <v>84</v>
      </c>
      <c r="J1334" t="s">
        <v>85</v>
      </c>
      <c r="K1334" t="s">
        <v>86</v>
      </c>
      <c r="L1334" t="s">
        <v>87</v>
      </c>
      <c r="M1334" t="s">
        <v>194</v>
      </c>
      <c r="N1334" t="s">
        <v>185</v>
      </c>
      <c r="O1334" t="s">
        <v>90</v>
      </c>
      <c r="P1334" t="s">
        <v>90</v>
      </c>
      <c r="Q1334" t="s">
        <v>91</v>
      </c>
      <c r="R1334" t="s">
        <v>115</v>
      </c>
      <c r="S1334">
        <v>4</v>
      </c>
      <c r="T1334">
        <v>6</v>
      </c>
      <c r="U1334" s="2">
        <v>1938</v>
      </c>
      <c r="V1334" s="2">
        <v>1958</v>
      </c>
      <c r="W1334" s="1">
        <f t="shared" si="81"/>
        <v>84</v>
      </c>
      <c r="X1334" s="1">
        <f t="shared" si="82"/>
        <v>64</v>
      </c>
      <c r="Y1334" t="s">
        <v>93</v>
      </c>
      <c r="Z1334" t="s">
        <v>94</v>
      </c>
      <c r="AA1334" t="s">
        <v>116</v>
      </c>
      <c r="AB1334" t="s">
        <v>116</v>
      </c>
      <c r="AC1334" t="s">
        <v>117</v>
      </c>
      <c r="AE1334">
        <v>0</v>
      </c>
      <c r="AF1334" t="s">
        <v>98</v>
      </c>
      <c r="AG1334" t="s">
        <v>98</v>
      </c>
      <c r="AH1334" t="s">
        <v>118</v>
      </c>
      <c r="AI1334" s="1">
        <f>VLOOKUP('Housing Data Set'!AH1334, 'Look-Up Tab'!$B$3:$C$8,2,FALSE)</f>
        <v>2</v>
      </c>
      <c r="AJ1334" t="s">
        <v>98</v>
      </c>
      <c r="AK1334" t="s">
        <v>98</v>
      </c>
      <c r="AL1334" t="s">
        <v>121</v>
      </c>
      <c r="AM1334" t="s">
        <v>119</v>
      </c>
      <c r="AN1334">
        <v>690</v>
      </c>
      <c r="AO1334" t="s">
        <v>102</v>
      </c>
      <c r="AP1334">
        <v>0</v>
      </c>
      <c r="AQ1334">
        <v>126</v>
      </c>
      <c r="AR1334">
        <v>816</v>
      </c>
      <c r="AS1334" t="s">
        <v>103</v>
      </c>
      <c r="AT1334" t="s">
        <v>104</v>
      </c>
      <c r="AU1334" t="s">
        <v>105</v>
      </c>
      <c r="AV1334" t="s">
        <v>106</v>
      </c>
      <c r="AW1334">
        <v>816</v>
      </c>
      <c r="AX1334">
        <v>0</v>
      </c>
      <c r="AY1334">
        <v>0</v>
      </c>
      <c r="AZ1334">
        <v>816</v>
      </c>
      <c r="BA1334">
        <v>1</v>
      </c>
      <c r="BB1334">
        <v>0</v>
      </c>
      <c r="BC1334">
        <v>1</v>
      </c>
      <c r="BD1334">
        <v>0</v>
      </c>
      <c r="BE1334">
        <v>2</v>
      </c>
      <c r="BF1334">
        <v>1</v>
      </c>
      <c r="BG1334" t="s">
        <v>98</v>
      </c>
      <c r="BH1334" s="1">
        <v>3</v>
      </c>
      <c r="BI1334" t="s">
        <v>107</v>
      </c>
      <c r="BJ1334" s="2">
        <v>1</v>
      </c>
      <c r="BK1334" s="1">
        <f t="shared" si="83"/>
        <v>1</v>
      </c>
      <c r="BL1334" t="s">
        <v>97</v>
      </c>
      <c r="BM1334" t="s">
        <v>127</v>
      </c>
      <c r="BN1334">
        <v>1958</v>
      </c>
      <c r="BO1334" t="s">
        <v>102</v>
      </c>
      <c r="BP1334">
        <v>1</v>
      </c>
      <c r="BQ1334">
        <v>288</v>
      </c>
      <c r="BR1334" t="s">
        <v>147</v>
      </c>
      <c r="BS1334" t="s">
        <v>147</v>
      </c>
      <c r="BT1334" t="s">
        <v>105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 t="s">
        <v>83</v>
      </c>
      <c r="CB1334" t="s">
        <v>83</v>
      </c>
      <c r="CC1334" t="s">
        <v>83</v>
      </c>
      <c r="CD1334">
        <v>0</v>
      </c>
      <c r="CE1334">
        <v>5</v>
      </c>
      <c r="CF1334">
        <v>2009</v>
      </c>
      <c r="CG1334" t="s">
        <v>110</v>
      </c>
      <c r="CH1334" t="s">
        <v>111</v>
      </c>
      <c r="CI1334" s="3">
        <v>100000</v>
      </c>
    </row>
    <row r="1335" spans="1:87" x14ac:dyDescent="0.3">
      <c r="A1335" s="1">
        <v>1334</v>
      </c>
      <c r="B1335">
        <v>50</v>
      </c>
      <c r="C1335" t="s">
        <v>142</v>
      </c>
      <c r="D1335">
        <v>60</v>
      </c>
      <c r="E1335" s="1">
        <v>7200</v>
      </c>
      <c r="F1335" s="2" t="s">
        <v>82</v>
      </c>
      <c r="G1335" s="1">
        <f t="shared" si="80"/>
        <v>1</v>
      </c>
      <c r="H1335" t="s">
        <v>83</v>
      </c>
      <c r="I1335" t="s">
        <v>84</v>
      </c>
      <c r="J1335" t="s">
        <v>85</v>
      </c>
      <c r="K1335" t="s">
        <v>86</v>
      </c>
      <c r="L1335" t="s">
        <v>122</v>
      </c>
      <c r="M1335" t="s">
        <v>88</v>
      </c>
      <c r="N1335" t="s">
        <v>176</v>
      </c>
      <c r="O1335" t="s">
        <v>90</v>
      </c>
      <c r="P1335" t="s">
        <v>90</v>
      </c>
      <c r="Q1335" t="s">
        <v>91</v>
      </c>
      <c r="R1335" t="s">
        <v>132</v>
      </c>
      <c r="S1335">
        <v>5</v>
      </c>
      <c r="T1335">
        <v>6</v>
      </c>
      <c r="U1335" s="2">
        <v>1938</v>
      </c>
      <c r="V1335" s="2">
        <v>1995</v>
      </c>
      <c r="W1335" s="1">
        <f t="shared" si="81"/>
        <v>84</v>
      </c>
      <c r="X1335" s="1">
        <f t="shared" si="82"/>
        <v>27</v>
      </c>
      <c r="Y1335" t="s">
        <v>93</v>
      </c>
      <c r="Z1335" t="s">
        <v>94</v>
      </c>
      <c r="AA1335" t="s">
        <v>124</v>
      </c>
      <c r="AB1335" t="s">
        <v>124</v>
      </c>
      <c r="AC1335" t="s">
        <v>117</v>
      </c>
      <c r="AE1335">
        <v>0</v>
      </c>
      <c r="AF1335" t="s">
        <v>98</v>
      </c>
      <c r="AG1335" t="s">
        <v>98</v>
      </c>
      <c r="AH1335" t="s">
        <v>118</v>
      </c>
      <c r="AI1335" s="1">
        <f>VLOOKUP('Housing Data Set'!AH1335, 'Look-Up Tab'!$B$3:$C$8,2,FALSE)</f>
        <v>2</v>
      </c>
      <c r="AJ1335" t="s">
        <v>98</v>
      </c>
      <c r="AK1335" t="s">
        <v>98</v>
      </c>
      <c r="AL1335" t="s">
        <v>100</v>
      </c>
      <c r="AM1335" t="s">
        <v>102</v>
      </c>
      <c r="AN1335">
        <v>0</v>
      </c>
      <c r="AO1335" t="s">
        <v>102</v>
      </c>
      <c r="AP1335">
        <v>0</v>
      </c>
      <c r="AQ1335">
        <v>803</v>
      </c>
      <c r="AR1335">
        <v>803</v>
      </c>
      <c r="AS1335" t="s">
        <v>103</v>
      </c>
      <c r="AT1335" t="s">
        <v>104</v>
      </c>
      <c r="AU1335" t="s">
        <v>105</v>
      </c>
      <c r="AV1335" t="s">
        <v>106</v>
      </c>
      <c r="AW1335">
        <v>803</v>
      </c>
      <c r="AX1335">
        <v>557</v>
      </c>
      <c r="AY1335">
        <v>0</v>
      </c>
      <c r="AZ1335">
        <v>1360</v>
      </c>
      <c r="BA1335">
        <v>0</v>
      </c>
      <c r="BB1335">
        <v>0</v>
      </c>
      <c r="BC1335">
        <v>1</v>
      </c>
      <c r="BD1335">
        <v>1</v>
      </c>
      <c r="BE1335">
        <v>2</v>
      </c>
      <c r="BF1335">
        <v>1</v>
      </c>
      <c r="BG1335" t="s">
        <v>97</v>
      </c>
      <c r="BH1335" s="1">
        <v>6</v>
      </c>
      <c r="BI1335" t="s">
        <v>107</v>
      </c>
      <c r="BJ1335" s="2">
        <v>0</v>
      </c>
      <c r="BK1335" s="1">
        <f t="shared" si="83"/>
        <v>0</v>
      </c>
      <c r="BL1335" t="s">
        <v>83</v>
      </c>
      <c r="BM1335" t="s">
        <v>127</v>
      </c>
      <c r="BN1335">
        <v>1951</v>
      </c>
      <c r="BO1335" t="s">
        <v>102</v>
      </c>
      <c r="BP1335">
        <v>1</v>
      </c>
      <c r="BQ1335">
        <v>297</v>
      </c>
      <c r="BR1335" t="s">
        <v>98</v>
      </c>
      <c r="BS1335" t="s">
        <v>98</v>
      </c>
      <c r="BT1335" t="s">
        <v>105</v>
      </c>
      <c r="BU1335">
        <v>0</v>
      </c>
      <c r="BV1335">
        <v>65</v>
      </c>
      <c r="BW1335">
        <v>190</v>
      </c>
      <c r="BX1335">
        <v>0</v>
      </c>
      <c r="BY1335">
        <v>0</v>
      </c>
      <c r="BZ1335">
        <v>0</v>
      </c>
      <c r="CA1335" t="s">
        <v>83</v>
      </c>
      <c r="CB1335" t="s">
        <v>134</v>
      </c>
      <c r="CC1335" t="s">
        <v>83</v>
      </c>
      <c r="CD1335">
        <v>0</v>
      </c>
      <c r="CE1335">
        <v>7</v>
      </c>
      <c r="CF1335">
        <v>2006</v>
      </c>
      <c r="CG1335" t="s">
        <v>110</v>
      </c>
      <c r="CH1335" t="s">
        <v>111</v>
      </c>
      <c r="CI1335" s="3">
        <v>125500</v>
      </c>
    </row>
    <row r="1336" spans="1:87" x14ac:dyDescent="0.3">
      <c r="A1336" s="1">
        <v>1335</v>
      </c>
      <c r="B1336">
        <v>160</v>
      </c>
      <c r="C1336" t="s">
        <v>142</v>
      </c>
      <c r="D1336">
        <v>24</v>
      </c>
      <c r="E1336" s="1">
        <v>2368</v>
      </c>
      <c r="F1336" s="2" t="s">
        <v>82</v>
      </c>
      <c r="G1336" s="1">
        <f t="shared" si="80"/>
        <v>1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88</v>
      </c>
      <c r="N1336" t="s">
        <v>228</v>
      </c>
      <c r="O1336" t="s">
        <v>90</v>
      </c>
      <c r="P1336" t="s">
        <v>90</v>
      </c>
      <c r="Q1336" t="s">
        <v>179</v>
      </c>
      <c r="R1336" t="s">
        <v>92</v>
      </c>
      <c r="S1336">
        <v>5</v>
      </c>
      <c r="T1336">
        <v>6</v>
      </c>
      <c r="U1336" s="2">
        <v>1970</v>
      </c>
      <c r="V1336" s="2">
        <v>1970</v>
      </c>
      <c r="W1336" s="1">
        <f t="shared" si="81"/>
        <v>52</v>
      </c>
      <c r="X1336" s="1">
        <f t="shared" si="82"/>
        <v>52</v>
      </c>
      <c r="Y1336" t="s">
        <v>93</v>
      </c>
      <c r="Z1336" t="s">
        <v>94</v>
      </c>
      <c r="AA1336" t="s">
        <v>140</v>
      </c>
      <c r="AB1336" t="s">
        <v>140</v>
      </c>
      <c r="AC1336" t="s">
        <v>117</v>
      </c>
      <c r="AE1336">
        <v>312</v>
      </c>
      <c r="AF1336" t="s">
        <v>98</v>
      </c>
      <c r="AG1336" t="s">
        <v>98</v>
      </c>
      <c r="AH1336" t="s">
        <v>118</v>
      </c>
      <c r="AI1336" s="1">
        <f>VLOOKUP('Housing Data Set'!AH1336, 'Look-Up Tab'!$B$3:$C$8,2,FALSE)</f>
        <v>2</v>
      </c>
      <c r="AJ1336" t="s">
        <v>98</v>
      </c>
      <c r="AK1336" t="s">
        <v>98</v>
      </c>
      <c r="AL1336" t="s">
        <v>100</v>
      </c>
      <c r="AM1336" t="s">
        <v>172</v>
      </c>
      <c r="AN1336">
        <v>765</v>
      </c>
      <c r="AO1336" t="s">
        <v>102</v>
      </c>
      <c r="AP1336">
        <v>0</v>
      </c>
      <c r="AQ1336">
        <v>0</v>
      </c>
      <c r="AR1336">
        <v>765</v>
      </c>
      <c r="AS1336" t="s">
        <v>103</v>
      </c>
      <c r="AT1336" t="s">
        <v>98</v>
      </c>
      <c r="AU1336" t="s">
        <v>105</v>
      </c>
      <c r="AV1336" t="s">
        <v>106</v>
      </c>
      <c r="AW1336">
        <v>765</v>
      </c>
      <c r="AX1336">
        <v>600</v>
      </c>
      <c r="AY1336">
        <v>0</v>
      </c>
      <c r="AZ1336">
        <v>1365</v>
      </c>
      <c r="BA1336">
        <v>0</v>
      </c>
      <c r="BB1336">
        <v>0</v>
      </c>
      <c r="BC1336">
        <v>1</v>
      </c>
      <c r="BD1336">
        <v>1</v>
      </c>
      <c r="BE1336">
        <v>3</v>
      </c>
      <c r="BF1336">
        <v>1</v>
      </c>
      <c r="BG1336" t="s">
        <v>98</v>
      </c>
      <c r="BH1336" s="1">
        <v>7</v>
      </c>
      <c r="BI1336" t="s">
        <v>146</v>
      </c>
      <c r="BJ1336" s="2">
        <v>0</v>
      </c>
      <c r="BK1336" s="1">
        <f t="shared" si="83"/>
        <v>0</v>
      </c>
      <c r="BL1336" t="s">
        <v>83</v>
      </c>
      <c r="BM1336" t="s">
        <v>108</v>
      </c>
      <c r="BN1336">
        <v>1970</v>
      </c>
      <c r="BO1336" t="s">
        <v>102</v>
      </c>
      <c r="BP1336">
        <v>2</v>
      </c>
      <c r="BQ1336">
        <v>440</v>
      </c>
      <c r="BR1336" t="s">
        <v>98</v>
      </c>
      <c r="BS1336" t="s">
        <v>98</v>
      </c>
      <c r="BT1336" t="s">
        <v>105</v>
      </c>
      <c r="BU1336">
        <v>0</v>
      </c>
      <c r="BV1336">
        <v>36</v>
      </c>
      <c r="BW1336">
        <v>0</v>
      </c>
      <c r="BX1336">
        <v>0</v>
      </c>
      <c r="BY1336">
        <v>0</v>
      </c>
      <c r="BZ1336">
        <v>0</v>
      </c>
      <c r="CA1336" t="s">
        <v>83</v>
      </c>
      <c r="CB1336" t="s">
        <v>83</v>
      </c>
      <c r="CC1336" t="s">
        <v>83</v>
      </c>
      <c r="CD1336">
        <v>0</v>
      </c>
      <c r="CE1336">
        <v>5</v>
      </c>
      <c r="CF1336">
        <v>2009</v>
      </c>
      <c r="CG1336" t="s">
        <v>110</v>
      </c>
      <c r="CH1336" t="s">
        <v>111</v>
      </c>
      <c r="CI1336" s="3">
        <v>125000</v>
      </c>
    </row>
    <row r="1337" spans="1:87" x14ac:dyDescent="0.3">
      <c r="A1337" s="1">
        <v>1336</v>
      </c>
      <c r="B1337">
        <v>20</v>
      </c>
      <c r="C1337" t="s">
        <v>81</v>
      </c>
      <c r="D1337">
        <v>80</v>
      </c>
      <c r="E1337" s="1">
        <v>9650</v>
      </c>
      <c r="F1337" s="2" t="s">
        <v>82</v>
      </c>
      <c r="G1337" s="1">
        <f t="shared" si="80"/>
        <v>1</v>
      </c>
      <c r="H1337" t="s">
        <v>83</v>
      </c>
      <c r="I1337" t="s">
        <v>84</v>
      </c>
      <c r="J1337" t="s">
        <v>85</v>
      </c>
      <c r="K1337" t="s">
        <v>86</v>
      </c>
      <c r="L1337" t="s">
        <v>87</v>
      </c>
      <c r="M1337" t="s">
        <v>88</v>
      </c>
      <c r="N1337" t="s">
        <v>138</v>
      </c>
      <c r="O1337" t="s">
        <v>90</v>
      </c>
      <c r="P1337" t="s">
        <v>90</v>
      </c>
      <c r="Q1337" t="s">
        <v>91</v>
      </c>
      <c r="R1337" t="s">
        <v>115</v>
      </c>
      <c r="S1337">
        <v>6</v>
      </c>
      <c r="T1337">
        <v>5</v>
      </c>
      <c r="U1337" s="2">
        <v>1977</v>
      </c>
      <c r="V1337" s="2">
        <v>1977</v>
      </c>
      <c r="W1337" s="1">
        <f t="shared" si="81"/>
        <v>45</v>
      </c>
      <c r="X1337" s="1">
        <f t="shared" si="82"/>
        <v>45</v>
      </c>
      <c r="Y1337" t="s">
        <v>93</v>
      </c>
      <c r="Z1337" t="s">
        <v>94</v>
      </c>
      <c r="AA1337" t="s">
        <v>161</v>
      </c>
      <c r="AB1337" t="s">
        <v>161</v>
      </c>
      <c r="AC1337" t="s">
        <v>96</v>
      </c>
      <c r="AE1337">
        <v>360</v>
      </c>
      <c r="AF1337" t="s">
        <v>98</v>
      </c>
      <c r="AG1337" t="s">
        <v>98</v>
      </c>
      <c r="AH1337" t="s">
        <v>118</v>
      </c>
      <c r="AI1337" s="1">
        <f>VLOOKUP('Housing Data Set'!AH1337, 'Look-Up Tab'!$B$3:$C$8,2,FALSE)</f>
        <v>2</v>
      </c>
      <c r="AJ1337" t="s">
        <v>97</v>
      </c>
      <c r="AK1337" t="s">
        <v>98</v>
      </c>
      <c r="AL1337" t="s">
        <v>100</v>
      </c>
      <c r="AM1337" t="s">
        <v>119</v>
      </c>
      <c r="AN1337">
        <v>686</v>
      </c>
      <c r="AO1337" t="s">
        <v>102</v>
      </c>
      <c r="AP1337">
        <v>0</v>
      </c>
      <c r="AQ1337">
        <v>664</v>
      </c>
      <c r="AR1337">
        <v>1350</v>
      </c>
      <c r="AS1337" t="s">
        <v>103</v>
      </c>
      <c r="AT1337" t="s">
        <v>98</v>
      </c>
      <c r="AU1337" t="s">
        <v>105</v>
      </c>
      <c r="AV1337" t="s">
        <v>106</v>
      </c>
      <c r="AW1337">
        <v>1334</v>
      </c>
      <c r="AX1337">
        <v>0</v>
      </c>
      <c r="AY1337">
        <v>0</v>
      </c>
      <c r="AZ1337">
        <v>1334</v>
      </c>
      <c r="BA1337">
        <v>0</v>
      </c>
      <c r="BB1337">
        <v>1</v>
      </c>
      <c r="BC1337">
        <v>2</v>
      </c>
      <c r="BD1337">
        <v>0</v>
      </c>
      <c r="BE1337">
        <v>2</v>
      </c>
      <c r="BF1337">
        <v>1</v>
      </c>
      <c r="BG1337" t="s">
        <v>98</v>
      </c>
      <c r="BH1337" s="1">
        <v>6</v>
      </c>
      <c r="BI1337" t="s">
        <v>107</v>
      </c>
      <c r="BJ1337" s="2">
        <v>1</v>
      </c>
      <c r="BK1337" s="1">
        <f t="shared" si="83"/>
        <v>1</v>
      </c>
      <c r="BL1337" t="s">
        <v>98</v>
      </c>
      <c r="BM1337" t="s">
        <v>108</v>
      </c>
      <c r="BN1337">
        <v>1977</v>
      </c>
      <c r="BO1337" t="s">
        <v>109</v>
      </c>
      <c r="BP1337">
        <v>2</v>
      </c>
      <c r="BQ1337">
        <v>630</v>
      </c>
      <c r="BR1337" t="s">
        <v>98</v>
      </c>
      <c r="BS1337" t="s">
        <v>98</v>
      </c>
      <c r="BT1337" t="s">
        <v>105</v>
      </c>
      <c r="BU1337">
        <v>0</v>
      </c>
      <c r="BV1337">
        <v>16</v>
      </c>
      <c r="BW1337">
        <v>0</v>
      </c>
      <c r="BX1337">
        <v>0</v>
      </c>
      <c r="BY1337">
        <v>0</v>
      </c>
      <c r="BZ1337">
        <v>0</v>
      </c>
      <c r="CA1337" t="s">
        <v>83</v>
      </c>
      <c r="CB1337" t="s">
        <v>83</v>
      </c>
      <c r="CC1337" t="s">
        <v>83</v>
      </c>
      <c r="CD1337">
        <v>0</v>
      </c>
      <c r="CE1337">
        <v>4</v>
      </c>
      <c r="CF1337">
        <v>2009</v>
      </c>
      <c r="CG1337" t="s">
        <v>110</v>
      </c>
      <c r="CH1337" t="s">
        <v>111</v>
      </c>
      <c r="CI1337" s="3">
        <v>167900</v>
      </c>
    </row>
    <row r="1338" spans="1:87" x14ac:dyDescent="0.3">
      <c r="A1338" s="1">
        <v>1337</v>
      </c>
      <c r="B1338">
        <v>90</v>
      </c>
      <c r="C1338" t="s">
        <v>81</v>
      </c>
      <c r="D1338">
        <v>87</v>
      </c>
      <c r="E1338" s="1">
        <v>9246</v>
      </c>
      <c r="F1338" s="2" t="s">
        <v>82</v>
      </c>
      <c r="G1338" s="1">
        <f t="shared" si="80"/>
        <v>1</v>
      </c>
      <c r="H1338" t="s">
        <v>83</v>
      </c>
      <c r="I1338" t="s">
        <v>120</v>
      </c>
      <c r="J1338" t="s">
        <v>85</v>
      </c>
      <c r="K1338" t="s">
        <v>86</v>
      </c>
      <c r="L1338" t="s">
        <v>87</v>
      </c>
      <c r="M1338" t="s">
        <v>88</v>
      </c>
      <c r="N1338" t="s">
        <v>138</v>
      </c>
      <c r="O1338" t="s">
        <v>114</v>
      </c>
      <c r="P1338" t="s">
        <v>90</v>
      </c>
      <c r="Q1338" t="s">
        <v>167</v>
      </c>
      <c r="R1338" t="s">
        <v>115</v>
      </c>
      <c r="S1338">
        <v>5</v>
      </c>
      <c r="T1338">
        <v>5</v>
      </c>
      <c r="U1338" s="2">
        <v>1973</v>
      </c>
      <c r="V1338" s="2">
        <v>1973</v>
      </c>
      <c r="W1338" s="1">
        <f t="shared" si="81"/>
        <v>49</v>
      </c>
      <c r="X1338" s="1">
        <f t="shared" si="82"/>
        <v>49</v>
      </c>
      <c r="Y1338" t="s">
        <v>93</v>
      </c>
      <c r="Z1338" t="s">
        <v>94</v>
      </c>
      <c r="AA1338" t="s">
        <v>161</v>
      </c>
      <c r="AB1338" t="s">
        <v>161</v>
      </c>
      <c r="AC1338" t="s">
        <v>96</v>
      </c>
      <c r="AE1338">
        <v>564</v>
      </c>
      <c r="AF1338" t="s">
        <v>98</v>
      </c>
      <c r="AG1338" t="s">
        <v>98</v>
      </c>
      <c r="AH1338" t="s">
        <v>118</v>
      </c>
      <c r="AI1338" s="1">
        <f>VLOOKUP('Housing Data Set'!AH1338, 'Look-Up Tab'!$B$3:$C$8,2,FALSE)</f>
        <v>2</v>
      </c>
      <c r="AJ1338" t="s">
        <v>98</v>
      </c>
      <c r="AK1338" t="s">
        <v>98</v>
      </c>
      <c r="AL1338" t="s">
        <v>100</v>
      </c>
      <c r="AM1338" t="s">
        <v>102</v>
      </c>
      <c r="AN1338">
        <v>0</v>
      </c>
      <c r="AO1338" t="s">
        <v>102</v>
      </c>
      <c r="AP1338">
        <v>0</v>
      </c>
      <c r="AQ1338">
        <v>1656</v>
      </c>
      <c r="AR1338">
        <v>1656</v>
      </c>
      <c r="AS1338" t="s">
        <v>103</v>
      </c>
      <c r="AT1338" t="s">
        <v>98</v>
      </c>
      <c r="AU1338" t="s">
        <v>105</v>
      </c>
      <c r="AV1338" t="s">
        <v>106</v>
      </c>
      <c r="AW1338">
        <v>1656</v>
      </c>
      <c r="AX1338">
        <v>0</v>
      </c>
      <c r="AY1338">
        <v>0</v>
      </c>
      <c r="AZ1338">
        <v>1656</v>
      </c>
      <c r="BA1338">
        <v>0</v>
      </c>
      <c r="BB1338">
        <v>0</v>
      </c>
      <c r="BC1338">
        <v>2</v>
      </c>
      <c r="BD1338">
        <v>0</v>
      </c>
      <c r="BE1338">
        <v>4</v>
      </c>
      <c r="BF1338">
        <v>2</v>
      </c>
      <c r="BG1338" t="s">
        <v>98</v>
      </c>
      <c r="BH1338" s="1">
        <v>8</v>
      </c>
      <c r="BI1338" t="s">
        <v>107</v>
      </c>
      <c r="BJ1338" s="2">
        <v>0</v>
      </c>
      <c r="BK1338" s="1">
        <f t="shared" si="83"/>
        <v>0</v>
      </c>
      <c r="BL1338" t="s">
        <v>83</v>
      </c>
      <c r="BM1338" t="s">
        <v>127</v>
      </c>
      <c r="BN1338">
        <v>1973</v>
      </c>
      <c r="BO1338" t="s">
        <v>102</v>
      </c>
      <c r="BP1338">
        <v>2</v>
      </c>
      <c r="BQ1338">
        <v>506</v>
      </c>
      <c r="BR1338" t="s">
        <v>98</v>
      </c>
      <c r="BS1338" t="s">
        <v>98</v>
      </c>
      <c r="BT1338" t="s">
        <v>105</v>
      </c>
      <c r="BU1338">
        <v>0</v>
      </c>
      <c r="BV1338">
        <v>211</v>
      </c>
      <c r="BW1338">
        <v>0</v>
      </c>
      <c r="BX1338">
        <v>0</v>
      </c>
      <c r="BY1338">
        <v>0</v>
      </c>
      <c r="BZ1338">
        <v>0</v>
      </c>
      <c r="CA1338" t="s">
        <v>83</v>
      </c>
      <c r="CB1338" t="s">
        <v>83</v>
      </c>
      <c r="CC1338" t="s">
        <v>83</v>
      </c>
      <c r="CD1338">
        <v>0</v>
      </c>
      <c r="CE1338">
        <v>11</v>
      </c>
      <c r="CF1338">
        <v>2008</v>
      </c>
      <c r="CG1338" t="s">
        <v>110</v>
      </c>
      <c r="CH1338" t="s">
        <v>111</v>
      </c>
      <c r="CI1338" s="3">
        <v>135000</v>
      </c>
    </row>
    <row r="1339" spans="1:87" x14ac:dyDescent="0.3">
      <c r="A1339" s="1">
        <v>1338</v>
      </c>
      <c r="B1339">
        <v>30</v>
      </c>
      <c r="C1339" t="s">
        <v>142</v>
      </c>
      <c r="D1339">
        <v>153</v>
      </c>
      <c r="E1339" s="1">
        <v>4118</v>
      </c>
      <c r="F1339" s="2" t="s">
        <v>82</v>
      </c>
      <c r="G1339" s="1">
        <f t="shared" si="80"/>
        <v>1</v>
      </c>
      <c r="H1339" t="s">
        <v>174</v>
      </c>
      <c r="I1339" t="s">
        <v>120</v>
      </c>
      <c r="J1339" t="s">
        <v>175</v>
      </c>
      <c r="K1339" t="s">
        <v>86</v>
      </c>
      <c r="L1339" t="s">
        <v>122</v>
      </c>
      <c r="M1339" t="s">
        <v>194</v>
      </c>
      <c r="N1339" t="s">
        <v>143</v>
      </c>
      <c r="O1339" t="s">
        <v>114</v>
      </c>
      <c r="P1339" t="s">
        <v>90</v>
      </c>
      <c r="Q1339" t="s">
        <v>91</v>
      </c>
      <c r="R1339" t="s">
        <v>115</v>
      </c>
      <c r="S1339">
        <v>4</v>
      </c>
      <c r="T1339">
        <v>4</v>
      </c>
      <c r="U1339" s="2">
        <v>1941</v>
      </c>
      <c r="V1339" s="2">
        <v>1950</v>
      </c>
      <c r="W1339" s="1">
        <f t="shared" si="81"/>
        <v>81</v>
      </c>
      <c r="X1339" s="1">
        <f t="shared" si="82"/>
        <v>72</v>
      </c>
      <c r="Y1339" t="s">
        <v>93</v>
      </c>
      <c r="Z1339" t="s">
        <v>94</v>
      </c>
      <c r="AA1339" t="s">
        <v>124</v>
      </c>
      <c r="AB1339" t="s">
        <v>124</v>
      </c>
      <c r="AC1339" t="s">
        <v>117</v>
      </c>
      <c r="AE1339">
        <v>0</v>
      </c>
      <c r="AF1339" t="s">
        <v>98</v>
      </c>
      <c r="AG1339" t="s">
        <v>98</v>
      </c>
      <c r="AH1339" t="s">
        <v>118</v>
      </c>
      <c r="AI1339" s="1">
        <f>VLOOKUP('Housing Data Set'!AH1339, 'Look-Up Tab'!$B$3:$C$8,2,FALSE)</f>
        <v>2</v>
      </c>
      <c r="AJ1339" t="s">
        <v>98</v>
      </c>
      <c r="AK1339" t="s">
        <v>98</v>
      </c>
      <c r="AL1339" t="s">
        <v>100</v>
      </c>
      <c r="AM1339" t="s">
        <v>102</v>
      </c>
      <c r="AN1339">
        <v>0</v>
      </c>
      <c r="AO1339" t="s">
        <v>102</v>
      </c>
      <c r="AP1339">
        <v>0</v>
      </c>
      <c r="AQ1339">
        <v>693</v>
      </c>
      <c r="AR1339">
        <v>693</v>
      </c>
      <c r="AS1339" t="s">
        <v>222</v>
      </c>
      <c r="AT1339" t="s">
        <v>147</v>
      </c>
      <c r="AU1339" t="s">
        <v>177</v>
      </c>
      <c r="AV1339" t="s">
        <v>164</v>
      </c>
      <c r="AW1339">
        <v>693</v>
      </c>
      <c r="AX1339">
        <v>0</v>
      </c>
      <c r="AY1339">
        <v>0</v>
      </c>
      <c r="AZ1339">
        <v>693</v>
      </c>
      <c r="BA1339">
        <v>0</v>
      </c>
      <c r="BB1339">
        <v>0</v>
      </c>
      <c r="BC1339">
        <v>1</v>
      </c>
      <c r="BD1339">
        <v>0</v>
      </c>
      <c r="BE1339">
        <v>2</v>
      </c>
      <c r="BF1339">
        <v>1</v>
      </c>
      <c r="BG1339" t="s">
        <v>147</v>
      </c>
      <c r="BH1339" s="1">
        <v>4</v>
      </c>
      <c r="BI1339" t="s">
        <v>107</v>
      </c>
      <c r="BJ1339" s="2">
        <v>0</v>
      </c>
      <c r="BK1339" s="1">
        <f t="shared" si="83"/>
        <v>0</v>
      </c>
      <c r="BL1339" t="s">
        <v>83</v>
      </c>
      <c r="BM1339" t="s">
        <v>83</v>
      </c>
      <c r="BN1339" t="s">
        <v>83</v>
      </c>
      <c r="BO1339" t="s">
        <v>83</v>
      </c>
      <c r="BP1339">
        <v>0</v>
      </c>
      <c r="BQ1339">
        <v>0</v>
      </c>
      <c r="BR1339" t="s">
        <v>83</v>
      </c>
      <c r="BS1339" t="s">
        <v>83</v>
      </c>
      <c r="BT1339" t="s">
        <v>177</v>
      </c>
      <c r="BU1339">
        <v>0</v>
      </c>
      <c r="BV1339">
        <v>20</v>
      </c>
      <c r="BW1339">
        <v>0</v>
      </c>
      <c r="BX1339">
        <v>0</v>
      </c>
      <c r="BY1339">
        <v>0</v>
      </c>
      <c r="BZ1339">
        <v>0</v>
      </c>
      <c r="CA1339" t="s">
        <v>83</v>
      </c>
      <c r="CB1339" t="s">
        <v>83</v>
      </c>
      <c r="CC1339" t="s">
        <v>83</v>
      </c>
      <c r="CD1339">
        <v>0</v>
      </c>
      <c r="CE1339">
        <v>3</v>
      </c>
      <c r="CF1339">
        <v>2006</v>
      </c>
      <c r="CG1339" t="s">
        <v>110</v>
      </c>
      <c r="CH1339" t="s">
        <v>111</v>
      </c>
      <c r="CI1339" s="3">
        <v>52500</v>
      </c>
    </row>
    <row r="1340" spans="1:87" x14ac:dyDescent="0.3">
      <c r="A1340" s="1">
        <v>1339</v>
      </c>
      <c r="B1340">
        <v>60</v>
      </c>
      <c r="C1340" t="s">
        <v>81</v>
      </c>
      <c r="D1340">
        <v>95</v>
      </c>
      <c r="E1340" s="1">
        <v>13450</v>
      </c>
      <c r="F1340" s="2" t="s">
        <v>82</v>
      </c>
      <c r="G1340" s="1">
        <f t="shared" si="80"/>
        <v>1</v>
      </c>
      <c r="H1340" t="s">
        <v>83</v>
      </c>
      <c r="I1340" t="s">
        <v>120</v>
      </c>
      <c r="J1340" t="s">
        <v>85</v>
      </c>
      <c r="K1340" t="s">
        <v>86</v>
      </c>
      <c r="L1340" t="s">
        <v>122</v>
      </c>
      <c r="M1340" t="s">
        <v>88</v>
      </c>
      <c r="N1340" t="s">
        <v>89</v>
      </c>
      <c r="O1340" t="s">
        <v>90</v>
      </c>
      <c r="P1340" t="s">
        <v>90</v>
      </c>
      <c r="Q1340" t="s">
        <v>91</v>
      </c>
      <c r="R1340" t="s">
        <v>92</v>
      </c>
      <c r="S1340">
        <v>7</v>
      </c>
      <c r="T1340">
        <v>5</v>
      </c>
      <c r="U1340" s="2">
        <v>2002</v>
      </c>
      <c r="V1340" s="2">
        <v>2002</v>
      </c>
      <c r="W1340" s="1">
        <f t="shared" si="81"/>
        <v>20</v>
      </c>
      <c r="X1340" s="1">
        <f t="shared" si="82"/>
        <v>20</v>
      </c>
      <c r="Y1340" t="s">
        <v>93</v>
      </c>
      <c r="Z1340" t="s">
        <v>94</v>
      </c>
      <c r="AA1340" t="s">
        <v>95</v>
      </c>
      <c r="AB1340" t="s">
        <v>95</v>
      </c>
      <c r="AC1340" t="s">
        <v>117</v>
      </c>
      <c r="AE1340">
        <v>0</v>
      </c>
      <c r="AF1340" t="s">
        <v>97</v>
      </c>
      <c r="AG1340" t="s">
        <v>98</v>
      </c>
      <c r="AH1340" t="s">
        <v>99</v>
      </c>
      <c r="AI1340" s="1">
        <f>VLOOKUP('Housing Data Set'!AH1340, 'Look-Up Tab'!$B$3:$C$8,2,FALSE)</f>
        <v>3</v>
      </c>
      <c r="AJ1340" t="s">
        <v>97</v>
      </c>
      <c r="AK1340" t="s">
        <v>98</v>
      </c>
      <c r="AL1340" t="s">
        <v>100</v>
      </c>
      <c r="AM1340" t="s">
        <v>101</v>
      </c>
      <c r="AN1340">
        <v>700</v>
      </c>
      <c r="AO1340" t="s">
        <v>102</v>
      </c>
      <c r="AP1340">
        <v>0</v>
      </c>
      <c r="AQ1340">
        <v>216</v>
      </c>
      <c r="AR1340">
        <v>916</v>
      </c>
      <c r="AS1340" t="s">
        <v>103</v>
      </c>
      <c r="AT1340" t="s">
        <v>104</v>
      </c>
      <c r="AU1340" t="s">
        <v>105</v>
      </c>
      <c r="AV1340" t="s">
        <v>106</v>
      </c>
      <c r="AW1340">
        <v>920</v>
      </c>
      <c r="AX1340">
        <v>941</v>
      </c>
      <c r="AY1340">
        <v>0</v>
      </c>
      <c r="AZ1340">
        <v>1861</v>
      </c>
      <c r="BA1340">
        <v>1</v>
      </c>
      <c r="BB1340">
        <v>0</v>
      </c>
      <c r="BC1340">
        <v>2</v>
      </c>
      <c r="BD1340">
        <v>1</v>
      </c>
      <c r="BE1340">
        <v>3</v>
      </c>
      <c r="BF1340">
        <v>1</v>
      </c>
      <c r="BG1340" t="s">
        <v>97</v>
      </c>
      <c r="BH1340" s="1">
        <v>8</v>
      </c>
      <c r="BI1340" t="s">
        <v>107</v>
      </c>
      <c r="BJ1340" s="2">
        <v>0</v>
      </c>
      <c r="BK1340" s="1">
        <f t="shared" si="83"/>
        <v>0</v>
      </c>
      <c r="BL1340" t="s">
        <v>83</v>
      </c>
      <c r="BM1340" t="s">
        <v>156</v>
      </c>
      <c r="BN1340">
        <v>2002</v>
      </c>
      <c r="BO1340" t="s">
        <v>109</v>
      </c>
      <c r="BP1340">
        <v>2</v>
      </c>
      <c r="BQ1340">
        <v>492</v>
      </c>
      <c r="BR1340" t="s">
        <v>98</v>
      </c>
      <c r="BS1340" t="s">
        <v>98</v>
      </c>
      <c r="BT1340" t="s">
        <v>105</v>
      </c>
      <c r="BU1340">
        <v>146</v>
      </c>
      <c r="BV1340">
        <v>91</v>
      </c>
      <c r="BW1340">
        <v>0</v>
      </c>
      <c r="BX1340">
        <v>0</v>
      </c>
      <c r="BY1340">
        <v>0</v>
      </c>
      <c r="BZ1340">
        <v>0</v>
      </c>
      <c r="CA1340" t="s">
        <v>83</v>
      </c>
      <c r="CB1340" t="s">
        <v>83</v>
      </c>
      <c r="CC1340" t="s">
        <v>83</v>
      </c>
      <c r="CD1340">
        <v>0</v>
      </c>
      <c r="CE1340">
        <v>6</v>
      </c>
      <c r="CF1340">
        <v>2006</v>
      </c>
      <c r="CG1340" t="s">
        <v>110</v>
      </c>
      <c r="CH1340" t="s">
        <v>111</v>
      </c>
      <c r="CI1340" s="3">
        <v>200000</v>
      </c>
    </row>
    <row r="1341" spans="1:87" x14ac:dyDescent="0.3">
      <c r="A1341" s="1">
        <v>1340</v>
      </c>
      <c r="B1341">
        <v>20</v>
      </c>
      <c r="C1341" t="s">
        <v>81</v>
      </c>
      <c r="D1341">
        <v>120</v>
      </c>
      <c r="E1341" s="1">
        <v>9560</v>
      </c>
      <c r="F1341" s="2" t="s">
        <v>82</v>
      </c>
      <c r="G1341" s="1">
        <f t="shared" si="80"/>
        <v>1</v>
      </c>
      <c r="H1341" t="s">
        <v>83</v>
      </c>
      <c r="I1341" t="s">
        <v>120</v>
      </c>
      <c r="J1341" t="s">
        <v>85</v>
      </c>
      <c r="K1341" t="s">
        <v>86</v>
      </c>
      <c r="L1341" t="s">
        <v>122</v>
      </c>
      <c r="M1341" t="s">
        <v>88</v>
      </c>
      <c r="N1341" t="s">
        <v>89</v>
      </c>
      <c r="O1341" t="s">
        <v>90</v>
      </c>
      <c r="P1341" t="s">
        <v>90</v>
      </c>
      <c r="Q1341" t="s">
        <v>91</v>
      </c>
      <c r="R1341" t="s">
        <v>115</v>
      </c>
      <c r="S1341">
        <v>5</v>
      </c>
      <c r="T1341">
        <v>7</v>
      </c>
      <c r="U1341" s="2">
        <v>1972</v>
      </c>
      <c r="V1341" s="2">
        <v>1972</v>
      </c>
      <c r="W1341" s="1">
        <f t="shared" si="81"/>
        <v>50</v>
      </c>
      <c r="X1341" s="1">
        <f t="shared" si="82"/>
        <v>50</v>
      </c>
      <c r="Y1341" t="s">
        <v>152</v>
      </c>
      <c r="Z1341" t="s">
        <v>94</v>
      </c>
      <c r="AA1341" t="s">
        <v>116</v>
      </c>
      <c r="AB1341" t="s">
        <v>116</v>
      </c>
      <c r="AC1341" t="s">
        <v>117</v>
      </c>
      <c r="AE1341">
        <v>0</v>
      </c>
      <c r="AF1341" t="s">
        <v>98</v>
      </c>
      <c r="AG1341" t="s">
        <v>97</v>
      </c>
      <c r="AH1341" t="s">
        <v>118</v>
      </c>
      <c r="AI1341" s="1">
        <f>VLOOKUP('Housing Data Set'!AH1341, 'Look-Up Tab'!$B$3:$C$8,2,FALSE)</f>
        <v>2</v>
      </c>
      <c r="AJ1341" t="s">
        <v>98</v>
      </c>
      <c r="AK1341" t="s">
        <v>98</v>
      </c>
      <c r="AL1341" t="s">
        <v>121</v>
      </c>
      <c r="AM1341" t="s">
        <v>153</v>
      </c>
      <c r="AN1341">
        <v>360</v>
      </c>
      <c r="AO1341" t="s">
        <v>102</v>
      </c>
      <c r="AP1341">
        <v>0</v>
      </c>
      <c r="AQ1341">
        <v>504</v>
      </c>
      <c r="AR1341">
        <v>864</v>
      </c>
      <c r="AS1341" t="s">
        <v>103</v>
      </c>
      <c r="AT1341" t="s">
        <v>104</v>
      </c>
      <c r="AU1341" t="s">
        <v>105</v>
      </c>
      <c r="AV1341" t="s">
        <v>106</v>
      </c>
      <c r="AW1341">
        <v>864</v>
      </c>
      <c r="AX1341">
        <v>0</v>
      </c>
      <c r="AY1341">
        <v>0</v>
      </c>
      <c r="AZ1341">
        <v>864</v>
      </c>
      <c r="BA1341">
        <v>0</v>
      </c>
      <c r="BB1341">
        <v>0</v>
      </c>
      <c r="BC1341">
        <v>1</v>
      </c>
      <c r="BD1341">
        <v>0</v>
      </c>
      <c r="BE1341">
        <v>3</v>
      </c>
      <c r="BF1341">
        <v>1</v>
      </c>
      <c r="BG1341" t="s">
        <v>98</v>
      </c>
      <c r="BH1341" s="1">
        <v>5</v>
      </c>
      <c r="BI1341" t="s">
        <v>107</v>
      </c>
      <c r="BJ1341" s="2">
        <v>0</v>
      </c>
      <c r="BK1341" s="1">
        <f t="shared" si="83"/>
        <v>0</v>
      </c>
      <c r="BL1341" t="s">
        <v>83</v>
      </c>
      <c r="BM1341" t="s">
        <v>108</v>
      </c>
      <c r="BN1341">
        <v>1972</v>
      </c>
      <c r="BO1341" t="s">
        <v>109</v>
      </c>
      <c r="BP1341">
        <v>1</v>
      </c>
      <c r="BQ1341">
        <v>288</v>
      </c>
      <c r="BR1341" t="s">
        <v>98</v>
      </c>
      <c r="BS1341" t="s">
        <v>98</v>
      </c>
      <c r="BT1341" t="s">
        <v>105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 t="s">
        <v>83</v>
      </c>
      <c r="CB1341" t="s">
        <v>83</v>
      </c>
      <c r="CC1341" t="s">
        <v>83</v>
      </c>
      <c r="CD1341">
        <v>0</v>
      </c>
      <c r="CE1341">
        <v>6</v>
      </c>
      <c r="CF1341">
        <v>2006</v>
      </c>
      <c r="CG1341" t="s">
        <v>110</v>
      </c>
      <c r="CH1341" t="s">
        <v>111</v>
      </c>
      <c r="CI1341" s="3">
        <v>128500</v>
      </c>
    </row>
    <row r="1342" spans="1:87" x14ac:dyDescent="0.3">
      <c r="A1342" s="1">
        <v>1341</v>
      </c>
      <c r="B1342">
        <v>20</v>
      </c>
      <c r="C1342" t="s">
        <v>81</v>
      </c>
      <c r="D1342">
        <v>70</v>
      </c>
      <c r="E1342" s="1">
        <v>8294</v>
      </c>
      <c r="F1342" s="2" t="s">
        <v>82</v>
      </c>
      <c r="G1342" s="1">
        <f t="shared" si="80"/>
        <v>1</v>
      </c>
      <c r="H1342" t="s">
        <v>83</v>
      </c>
      <c r="I1342" t="s">
        <v>84</v>
      </c>
      <c r="J1342" t="s">
        <v>85</v>
      </c>
      <c r="K1342" t="s">
        <v>86</v>
      </c>
      <c r="L1342" t="s">
        <v>87</v>
      </c>
      <c r="M1342" t="s">
        <v>88</v>
      </c>
      <c r="N1342" t="s">
        <v>162</v>
      </c>
      <c r="O1342" t="s">
        <v>90</v>
      </c>
      <c r="P1342" t="s">
        <v>90</v>
      </c>
      <c r="Q1342" t="s">
        <v>91</v>
      </c>
      <c r="R1342" t="s">
        <v>115</v>
      </c>
      <c r="S1342">
        <v>4</v>
      </c>
      <c r="T1342">
        <v>5</v>
      </c>
      <c r="U1342" s="2">
        <v>1971</v>
      </c>
      <c r="V1342" s="2">
        <v>1971</v>
      </c>
      <c r="W1342" s="1">
        <f t="shared" si="81"/>
        <v>51</v>
      </c>
      <c r="X1342" s="1">
        <f t="shared" si="82"/>
        <v>51</v>
      </c>
      <c r="Y1342" t="s">
        <v>93</v>
      </c>
      <c r="Z1342" t="s">
        <v>94</v>
      </c>
      <c r="AA1342" t="s">
        <v>116</v>
      </c>
      <c r="AB1342" t="s">
        <v>116</v>
      </c>
      <c r="AC1342" t="s">
        <v>117</v>
      </c>
      <c r="AE1342">
        <v>0</v>
      </c>
      <c r="AF1342" t="s">
        <v>98</v>
      </c>
      <c r="AG1342" t="s">
        <v>98</v>
      </c>
      <c r="AH1342" t="s">
        <v>118</v>
      </c>
      <c r="AI1342" s="1">
        <f>VLOOKUP('Housing Data Set'!AH1342, 'Look-Up Tab'!$B$3:$C$8,2,FALSE)</f>
        <v>2</v>
      </c>
      <c r="AJ1342" t="s">
        <v>98</v>
      </c>
      <c r="AK1342" t="s">
        <v>98</v>
      </c>
      <c r="AL1342" t="s">
        <v>100</v>
      </c>
      <c r="AM1342" t="s">
        <v>102</v>
      </c>
      <c r="AN1342">
        <v>0</v>
      </c>
      <c r="AO1342" t="s">
        <v>102</v>
      </c>
      <c r="AP1342">
        <v>0</v>
      </c>
      <c r="AQ1342">
        <v>858</v>
      </c>
      <c r="AR1342">
        <v>858</v>
      </c>
      <c r="AS1342" t="s">
        <v>103</v>
      </c>
      <c r="AT1342" t="s">
        <v>98</v>
      </c>
      <c r="AU1342" t="s">
        <v>105</v>
      </c>
      <c r="AV1342" t="s">
        <v>106</v>
      </c>
      <c r="AW1342">
        <v>872</v>
      </c>
      <c r="AX1342">
        <v>0</v>
      </c>
      <c r="AY1342">
        <v>0</v>
      </c>
      <c r="AZ1342">
        <v>872</v>
      </c>
      <c r="BA1342">
        <v>0</v>
      </c>
      <c r="BB1342">
        <v>0</v>
      </c>
      <c r="BC1342">
        <v>1</v>
      </c>
      <c r="BD1342">
        <v>0</v>
      </c>
      <c r="BE1342">
        <v>3</v>
      </c>
      <c r="BF1342">
        <v>1</v>
      </c>
      <c r="BG1342" t="s">
        <v>98</v>
      </c>
      <c r="BH1342" s="1">
        <v>5</v>
      </c>
      <c r="BI1342" t="s">
        <v>107</v>
      </c>
      <c r="BJ1342" s="2">
        <v>0</v>
      </c>
      <c r="BK1342" s="1">
        <f t="shared" si="83"/>
        <v>0</v>
      </c>
      <c r="BL1342" t="s">
        <v>83</v>
      </c>
      <c r="BM1342" t="s">
        <v>127</v>
      </c>
      <c r="BN1342">
        <v>1974</v>
      </c>
      <c r="BO1342" t="s">
        <v>102</v>
      </c>
      <c r="BP1342">
        <v>4</v>
      </c>
      <c r="BQ1342">
        <v>480</v>
      </c>
      <c r="BR1342" t="s">
        <v>98</v>
      </c>
      <c r="BS1342" t="s">
        <v>98</v>
      </c>
      <c r="BT1342" t="s">
        <v>105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 t="s">
        <v>83</v>
      </c>
      <c r="CB1342" t="s">
        <v>163</v>
      </c>
      <c r="CC1342" t="s">
        <v>83</v>
      </c>
      <c r="CD1342">
        <v>0</v>
      </c>
      <c r="CE1342">
        <v>6</v>
      </c>
      <c r="CF1342">
        <v>2007</v>
      </c>
      <c r="CG1342" t="s">
        <v>110</v>
      </c>
      <c r="CH1342" t="s">
        <v>111</v>
      </c>
      <c r="CI1342" s="3">
        <v>123000</v>
      </c>
    </row>
    <row r="1343" spans="1:87" x14ac:dyDescent="0.3">
      <c r="A1343" s="1">
        <v>1342</v>
      </c>
      <c r="B1343">
        <v>20</v>
      </c>
      <c r="C1343" t="s">
        <v>81</v>
      </c>
      <c r="D1343">
        <v>66</v>
      </c>
      <c r="E1343" s="1">
        <v>13695</v>
      </c>
      <c r="F1343" s="2" t="s">
        <v>82</v>
      </c>
      <c r="G1343" s="1">
        <f t="shared" si="80"/>
        <v>1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88</v>
      </c>
      <c r="N1343" t="s">
        <v>170</v>
      </c>
      <c r="O1343" t="s">
        <v>171</v>
      </c>
      <c r="P1343" t="s">
        <v>90</v>
      </c>
      <c r="Q1343" t="s">
        <v>91</v>
      </c>
      <c r="R1343" t="s">
        <v>115</v>
      </c>
      <c r="S1343">
        <v>6</v>
      </c>
      <c r="T1343">
        <v>5</v>
      </c>
      <c r="U1343" s="2">
        <v>2003</v>
      </c>
      <c r="V1343" s="2">
        <v>2004</v>
      </c>
      <c r="W1343" s="1">
        <f t="shared" si="81"/>
        <v>19</v>
      </c>
      <c r="X1343" s="1">
        <f t="shared" si="82"/>
        <v>18</v>
      </c>
      <c r="Y1343" t="s">
        <v>93</v>
      </c>
      <c r="Z1343" t="s">
        <v>94</v>
      </c>
      <c r="AA1343" t="s">
        <v>95</v>
      </c>
      <c r="AB1343" t="s">
        <v>95</v>
      </c>
      <c r="AC1343" t="s">
        <v>117</v>
      </c>
      <c r="AE1343">
        <v>0</v>
      </c>
      <c r="AF1343" t="s">
        <v>98</v>
      </c>
      <c r="AG1343" t="s">
        <v>98</v>
      </c>
      <c r="AH1343" t="s">
        <v>99</v>
      </c>
      <c r="AI1343" s="1">
        <f>VLOOKUP('Housing Data Set'!AH1343, 'Look-Up Tab'!$B$3:$C$8,2,FALSE)</f>
        <v>3</v>
      </c>
      <c r="AJ1343" t="s">
        <v>97</v>
      </c>
      <c r="AK1343" t="s">
        <v>98</v>
      </c>
      <c r="AL1343" t="s">
        <v>100</v>
      </c>
      <c r="AM1343" t="s">
        <v>101</v>
      </c>
      <c r="AN1343">
        <v>814</v>
      </c>
      <c r="AO1343" t="s">
        <v>102</v>
      </c>
      <c r="AP1343">
        <v>0</v>
      </c>
      <c r="AQ1343">
        <v>300</v>
      </c>
      <c r="AR1343">
        <v>1114</v>
      </c>
      <c r="AS1343" t="s">
        <v>103</v>
      </c>
      <c r="AT1343" t="s">
        <v>104</v>
      </c>
      <c r="AU1343" t="s">
        <v>105</v>
      </c>
      <c r="AV1343" t="s">
        <v>106</v>
      </c>
      <c r="AW1343">
        <v>1114</v>
      </c>
      <c r="AX1343">
        <v>0</v>
      </c>
      <c r="AY1343">
        <v>0</v>
      </c>
      <c r="AZ1343">
        <v>1114</v>
      </c>
      <c r="BA1343">
        <v>1</v>
      </c>
      <c r="BB1343">
        <v>0</v>
      </c>
      <c r="BC1343">
        <v>1</v>
      </c>
      <c r="BD1343">
        <v>0</v>
      </c>
      <c r="BE1343">
        <v>3</v>
      </c>
      <c r="BF1343">
        <v>1</v>
      </c>
      <c r="BG1343" t="s">
        <v>97</v>
      </c>
      <c r="BH1343" s="1">
        <v>6</v>
      </c>
      <c r="BI1343" t="s">
        <v>107</v>
      </c>
      <c r="BJ1343" s="2">
        <v>0</v>
      </c>
      <c r="BK1343" s="1">
        <f t="shared" si="83"/>
        <v>0</v>
      </c>
      <c r="BL1343" t="s">
        <v>83</v>
      </c>
      <c r="BM1343" t="s">
        <v>127</v>
      </c>
      <c r="BN1343">
        <v>2004</v>
      </c>
      <c r="BO1343" t="s">
        <v>102</v>
      </c>
      <c r="BP1343">
        <v>2</v>
      </c>
      <c r="BQ1343">
        <v>576</v>
      </c>
      <c r="BR1343" t="s">
        <v>98</v>
      </c>
      <c r="BS1343" t="s">
        <v>98</v>
      </c>
      <c r="BT1343" t="s">
        <v>105</v>
      </c>
      <c r="BU1343">
        <v>0</v>
      </c>
      <c r="BV1343">
        <v>78</v>
      </c>
      <c r="BW1343">
        <v>0</v>
      </c>
      <c r="BX1343">
        <v>0</v>
      </c>
      <c r="BY1343">
        <v>0</v>
      </c>
      <c r="BZ1343">
        <v>0</v>
      </c>
      <c r="CA1343" t="s">
        <v>83</v>
      </c>
      <c r="CB1343" t="s">
        <v>83</v>
      </c>
      <c r="CC1343" t="s">
        <v>83</v>
      </c>
      <c r="CD1343">
        <v>0</v>
      </c>
      <c r="CE1343">
        <v>7</v>
      </c>
      <c r="CF1343">
        <v>2008</v>
      </c>
      <c r="CG1343" t="s">
        <v>110</v>
      </c>
      <c r="CH1343" t="s">
        <v>111</v>
      </c>
      <c r="CI1343" s="3">
        <v>155000</v>
      </c>
    </row>
    <row r="1344" spans="1:87" x14ac:dyDescent="0.3">
      <c r="A1344" s="1">
        <v>1343</v>
      </c>
      <c r="B1344">
        <v>60</v>
      </c>
      <c r="C1344" t="s">
        <v>81</v>
      </c>
      <c r="D1344" t="s">
        <v>83</v>
      </c>
      <c r="E1344" s="1">
        <v>9375</v>
      </c>
      <c r="F1344" s="2" t="s">
        <v>82</v>
      </c>
      <c r="G1344" s="1">
        <f t="shared" si="80"/>
        <v>1</v>
      </c>
      <c r="H1344" t="s">
        <v>83</v>
      </c>
      <c r="I1344" t="s">
        <v>84</v>
      </c>
      <c r="J1344" t="s">
        <v>85</v>
      </c>
      <c r="K1344" t="s">
        <v>86</v>
      </c>
      <c r="L1344" t="s">
        <v>87</v>
      </c>
      <c r="M1344" t="s">
        <v>88</v>
      </c>
      <c r="N1344" t="s">
        <v>89</v>
      </c>
      <c r="O1344" t="s">
        <v>90</v>
      </c>
      <c r="P1344" t="s">
        <v>90</v>
      </c>
      <c r="Q1344" t="s">
        <v>91</v>
      </c>
      <c r="R1344" t="s">
        <v>92</v>
      </c>
      <c r="S1344">
        <v>8</v>
      </c>
      <c r="T1344">
        <v>5</v>
      </c>
      <c r="U1344" s="2">
        <v>2002</v>
      </c>
      <c r="V1344" s="2">
        <v>2002</v>
      </c>
      <c r="W1344" s="1">
        <f t="shared" si="81"/>
        <v>20</v>
      </c>
      <c r="X1344" s="1">
        <f t="shared" si="82"/>
        <v>20</v>
      </c>
      <c r="Y1344" t="s">
        <v>93</v>
      </c>
      <c r="Z1344" t="s">
        <v>94</v>
      </c>
      <c r="AA1344" t="s">
        <v>95</v>
      </c>
      <c r="AB1344" t="s">
        <v>95</v>
      </c>
      <c r="AC1344" t="s">
        <v>96</v>
      </c>
      <c r="AE1344">
        <v>149</v>
      </c>
      <c r="AF1344" t="s">
        <v>97</v>
      </c>
      <c r="AG1344" t="s">
        <v>98</v>
      </c>
      <c r="AH1344" t="s">
        <v>99</v>
      </c>
      <c r="AI1344" s="1">
        <f>VLOOKUP('Housing Data Set'!AH1344, 'Look-Up Tab'!$B$3:$C$8,2,FALSE)</f>
        <v>3</v>
      </c>
      <c r="AJ1344" t="s">
        <v>97</v>
      </c>
      <c r="AK1344" t="s">
        <v>98</v>
      </c>
      <c r="AL1344" t="s">
        <v>100</v>
      </c>
      <c r="AM1344" t="s">
        <v>102</v>
      </c>
      <c r="AN1344">
        <v>0</v>
      </c>
      <c r="AO1344" t="s">
        <v>102</v>
      </c>
      <c r="AP1344">
        <v>0</v>
      </c>
      <c r="AQ1344">
        <v>1284</v>
      </c>
      <c r="AR1344">
        <v>1284</v>
      </c>
      <c r="AS1344" t="s">
        <v>103</v>
      </c>
      <c r="AT1344" t="s">
        <v>104</v>
      </c>
      <c r="AU1344" t="s">
        <v>105</v>
      </c>
      <c r="AV1344" t="s">
        <v>106</v>
      </c>
      <c r="AW1344">
        <v>1284</v>
      </c>
      <c r="AX1344">
        <v>885</v>
      </c>
      <c r="AY1344">
        <v>0</v>
      </c>
      <c r="AZ1344">
        <v>2169</v>
      </c>
      <c r="BA1344">
        <v>0</v>
      </c>
      <c r="BB1344">
        <v>0</v>
      </c>
      <c r="BC1344">
        <v>2</v>
      </c>
      <c r="BD1344">
        <v>1</v>
      </c>
      <c r="BE1344">
        <v>3</v>
      </c>
      <c r="BF1344">
        <v>1</v>
      </c>
      <c r="BG1344" t="s">
        <v>97</v>
      </c>
      <c r="BH1344" s="1">
        <v>7</v>
      </c>
      <c r="BI1344" t="s">
        <v>107</v>
      </c>
      <c r="BJ1344" s="2">
        <v>1</v>
      </c>
      <c r="BK1344" s="1">
        <f t="shared" si="83"/>
        <v>1</v>
      </c>
      <c r="BL1344" t="s">
        <v>97</v>
      </c>
      <c r="BM1344" t="s">
        <v>108</v>
      </c>
      <c r="BN1344">
        <v>2002</v>
      </c>
      <c r="BO1344" t="s">
        <v>109</v>
      </c>
      <c r="BP1344">
        <v>2</v>
      </c>
      <c r="BQ1344">
        <v>647</v>
      </c>
      <c r="BR1344" t="s">
        <v>98</v>
      </c>
      <c r="BS1344" t="s">
        <v>98</v>
      </c>
      <c r="BT1344" t="s">
        <v>105</v>
      </c>
      <c r="BU1344">
        <v>192</v>
      </c>
      <c r="BV1344">
        <v>87</v>
      </c>
      <c r="BW1344">
        <v>0</v>
      </c>
      <c r="BX1344">
        <v>0</v>
      </c>
      <c r="BY1344">
        <v>0</v>
      </c>
      <c r="BZ1344">
        <v>0</v>
      </c>
      <c r="CA1344" t="s">
        <v>83</v>
      </c>
      <c r="CB1344" t="s">
        <v>83</v>
      </c>
      <c r="CC1344" t="s">
        <v>83</v>
      </c>
      <c r="CD1344">
        <v>0</v>
      </c>
      <c r="CE1344">
        <v>8</v>
      </c>
      <c r="CF1344">
        <v>2007</v>
      </c>
      <c r="CG1344" t="s">
        <v>110</v>
      </c>
      <c r="CH1344" t="s">
        <v>111</v>
      </c>
      <c r="CI1344" s="3">
        <v>228500</v>
      </c>
    </row>
    <row r="1345" spans="1:87" x14ac:dyDescent="0.3">
      <c r="A1345" s="1">
        <v>1344</v>
      </c>
      <c r="B1345">
        <v>50</v>
      </c>
      <c r="C1345" t="s">
        <v>81</v>
      </c>
      <c r="D1345">
        <v>57</v>
      </c>
      <c r="E1345" s="1">
        <v>7558</v>
      </c>
      <c r="F1345" s="2" t="s">
        <v>82</v>
      </c>
      <c r="G1345" s="1">
        <f t="shared" si="80"/>
        <v>1</v>
      </c>
      <c r="H1345" t="s">
        <v>83</v>
      </c>
      <c r="I1345" t="s">
        <v>84</v>
      </c>
      <c r="J1345" t="s">
        <v>175</v>
      </c>
      <c r="K1345" t="s">
        <v>86</v>
      </c>
      <c r="L1345" t="s">
        <v>87</v>
      </c>
      <c r="M1345" t="s">
        <v>88</v>
      </c>
      <c r="N1345" t="s">
        <v>123</v>
      </c>
      <c r="O1345" t="s">
        <v>90</v>
      </c>
      <c r="P1345" t="s">
        <v>90</v>
      </c>
      <c r="Q1345" t="s">
        <v>91</v>
      </c>
      <c r="R1345" t="s">
        <v>132</v>
      </c>
      <c r="S1345">
        <v>6</v>
      </c>
      <c r="T1345">
        <v>6</v>
      </c>
      <c r="U1345" s="2">
        <v>1928</v>
      </c>
      <c r="V1345" s="2">
        <v>1950</v>
      </c>
      <c r="W1345" s="1">
        <f t="shared" si="81"/>
        <v>94</v>
      </c>
      <c r="X1345" s="1">
        <f t="shared" si="82"/>
        <v>72</v>
      </c>
      <c r="Y1345" t="s">
        <v>93</v>
      </c>
      <c r="Z1345" t="s">
        <v>94</v>
      </c>
      <c r="AA1345" t="s">
        <v>96</v>
      </c>
      <c r="AB1345" t="s">
        <v>137</v>
      </c>
      <c r="AC1345" t="s">
        <v>117</v>
      </c>
      <c r="AE1345">
        <v>0</v>
      </c>
      <c r="AF1345" t="s">
        <v>98</v>
      </c>
      <c r="AG1345" t="s">
        <v>98</v>
      </c>
      <c r="AH1345" t="s">
        <v>126</v>
      </c>
      <c r="AI1345" s="1">
        <f>VLOOKUP('Housing Data Set'!AH1345, 'Look-Up Tab'!$B$3:$C$8,2,FALSE)</f>
        <v>1</v>
      </c>
      <c r="AJ1345" t="s">
        <v>98</v>
      </c>
      <c r="AK1345" t="s">
        <v>98</v>
      </c>
      <c r="AL1345" t="s">
        <v>100</v>
      </c>
      <c r="AM1345" t="s">
        <v>102</v>
      </c>
      <c r="AN1345">
        <v>0</v>
      </c>
      <c r="AO1345" t="s">
        <v>102</v>
      </c>
      <c r="AP1345">
        <v>0</v>
      </c>
      <c r="AQ1345">
        <v>896</v>
      </c>
      <c r="AR1345">
        <v>896</v>
      </c>
      <c r="AS1345" t="s">
        <v>103</v>
      </c>
      <c r="AT1345" t="s">
        <v>97</v>
      </c>
      <c r="AU1345" t="s">
        <v>105</v>
      </c>
      <c r="AV1345" t="s">
        <v>106</v>
      </c>
      <c r="AW1345">
        <v>1172</v>
      </c>
      <c r="AX1345">
        <v>741</v>
      </c>
      <c r="AY1345">
        <v>0</v>
      </c>
      <c r="AZ1345">
        <v>1913</v>
      </c>
      <c r="BA1345">
        <v>0</v>
      </c>
      <c r="BB1345">
        <v>0</v>
      </c>
      <c r="BC1345">
        <v>1</v>
      </c>
      <c r="BD1345">
        <v>1</v>
      </c>
      <c r="BE1345">
        <v>3</v>
      </c>
      <c r="BF1345">
        <v>1</v>
      </c>
      <c r="BG1345" t="s">
        <v>98</v>
      </c>
      <c r="BH1345" s="1">
        <v>9</v>
      </c>
      <c r="BI1345" t="s">
        <v>107</v>
      </c>
      <c r="BJ1345" s="2">
        <v>1</v>
      </c>
      <c r="BK1345" s="1">
        <f t="shared" si="83"/>
        <v>1</v>
      </c>
      <c r="BL1345" t="s">
        <v>98</v>
      </c>
      <c r="BM1345" t="s">
        <v>127</v>
      </c>
      <c r="BN1345">
        <v>1929</v>
      </c>
      <c r="BO1345" t="s">
        <v>102</v>
      </c>
      <c r="BP1345">
        <v>2</v>
      </c>
      <c r="BQ1345">
        <v>342</v>
      </c>
      <c r="BR1345" t="s">
        <v>147</v>
      </c>
      <c r="BS1345" t="s">
        <v>147</v>
      </c>
      <c r="BT1345" t="s">
        <v>105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 t="s">
        <v>83</v>
      </c>
      <c r="CB1345" t="s">
        <v>83</v>
      </c>
      <c r="CC1345" t="s">
        <v>83</v>
      </c>
      <c r="CD1345">
        <v>0</v>
      </c>
      <c r="CE1345">
        <v>3</v>
      </c>
      <c r="CF1345">
        <v>2009</v>
      </c>
      <c r="CG1345" t="s">
        <v>110</v>
      </c>
      <c r="CH1345" t="s">
        <v>111</v>
      </c>
      <c r="CI1345" s="3">
        <v>177000</v>
      </c>
    </row>
    <row r="1346" spans="1:87" x14ac:dyDescent="0.3">
      <c r="A1346" s="1">
        <v>1345</v>
      </c>
      <c r="B1346">
        <v>60</v>
      </c>
      <c r="C1346" t="s">
        <v>81</v>
      </c>
      <c r="D1346">
        <v>85</v>
      </c>
      <c r="E1346" s="1">
        <v>11103</v>
      </c>
      <c r="F1346" s="2" t="s">
        <v>82</v>
      </c>
      <c r="G1346" s="1">
        <f t="shared" si="80"/>
        <v>1</v>
      </c>
      <c r="H1346" t="s">
        <v>83</v>
      </c>
      <c r="I1346" t="s">
        <v>120</v>
      </c>
      <c r="J1346" t="s">
        <v>85</v>
      </c>
      <c r="K1346" t="s">
        <v>86</v>
      </c>
      <c r="L1346" t="s">
        <v>122</v>
      </c>
      <c r="M1346" t="s">
        <v>88</v>
      </c>
      <c r="N1346" t="s">
        <v>89</v>
      </c>
      <c r="O1346" t="s">
        <v>90</v>
      </c>
      <c r="P1346" t="s">
        <v>90</v>
      </c>
      <c r="Q1346" t="s">
        <v>91</v>
      </c>
      <c r="R1346" t="s">
        <v>92</v>
      </c>
      <c r="S1346">
        <v>7</v>
      </c>
      <c r="T1346">
        <v>5</v>
      </c>
      <c r="U1346" s="2">
        <v>2006</v>
      </c>
      <c r="V1346" s="2">
        <v>2006</v>
      </c>
      <c r="W1346" s="1">
        <f t="shared" si="81"/>
        <v>16</v>
      </c>
      <c r="X1346" s="1">
        <f t="shared" si="82"/>
        <v>16</v>
      </c>
      <c r="Y1346" t="s">
        <v>93</v>
      </c>
      <c r="Z1346" t="s">
        <v>94</v>
      </c>
      <c r="AA1346" t="s">
        <v>95</v>
      </c>
      <c r="AB1346" t="s">
        <v>95</v>
      </c>
      <c r="AC1346" t="s">
        <v>117</v>
      </c>
      <c r="AE1346">
        <v>0</v>
      </c>
      <c r="AF1346" t="s">
        <v>97</v>
      </c>
      <c r="AG1346" t="s">
        <v>98</v>
      </c>
      <c r="AH1346" t="s">
        <v>99</v>
      </c>
      <c r="AI1346" s="1">
        <f>VLOOKUP('Housing Data Set'!AH1346, 'Look-Up Tab'!$B$3:$C$8,2,FALSE)</f>
        <v>3</v>
      </c>
      <c r="AJ1346" t="s">
        <v>97</v>
      </c>
      <c r="AK1346" t="s">
        <v>98</v>
      </c>
      <c r="AL1346" t="s">
        <v>100</v>
      </c>
      <c r="AM1346" t="s">
        <v>102</v>
      </c>
      <c r="AN1346">
        <v>0</v>
      </c>
      <c r="AO1346" t="s">
        <v>102</v>
      </c>
      <c r="AP1346">
        <v>0</v>
      </c>
      <c r="AQ1346">
        <v>728</v>
      </c>
      <c r="AR1346">
        <v>728</v>
      </c>
      <c r="AS1346" t="s">
        <v>103</v>
      </c>
      <c r="AT1346" t="s">
        <v>104</v>
      </c>
      <c r="AU1346" t="s">
        <v>105</v>
      </c>
      <c r="AV1346" t="s">
        <v>106</v>
      </c>
      <c r="AW1346">
        <v>728</v>
      </c>
      <c r="AX1346">
        <v>728</v>
      </c>
      <c r="AY1346">
        <v>0</v>
      </c>
      <c r="AZ1346">
        <v>1456</v>
      </c>
      <c r="BA1346">
        <v>0</v>
      </c>
      <c r="BB1346">
        <v>0</v>
      </c>
      <c r="BC1346">
        <v>2</v>
      </c>
      <c r="BD1346">
        <v>1</v>
      </c>
      <c r="BE1346">
        <v>3</v>
      </c>
      <c r="BF1346">
        <v>1</v>
      </c>
      <c r="BG1346" t="s">
        <v>97</v>
      </c>
      <c r="BH1346" s="1">
        <v>8</v>
      </c>
      <c r="BI1346" t="s">
        <v>107</v>
      </c>
      <c r="BJ1346" s="2">
        <v>1</v>
      </c>
      <c r="BK1346" s="1">
        <f t="shared" si="83"/>
        <v>1</v>
      </c>
      <c r="BL1346" t="s">
        <v>98</v>
      </c>
      <c r="BM1346" t="s">
        <v>108</v>
      </c>
      <c r="BN1346">
        <v>2006</v>
      </c>
      <c r="BO1346" t="s">
        <v>157</v>
      </c>
      <c r="BP1346">
        <v>2</v>
      </c>
      <c r="BQ1346">
        <v>440</v>
      </c>
      <c r="BR1346" t="s">
        <v>98</v>
      </c>
      <c r="BS1346" t="s">
        <v>98</v>
      </c>
      <c r="BT1346" t="s">
        <v>105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 t="s">
        <v>83</v>
      </c>
      <c r="CB1346" t="s">
        <v>83</v>
      </c>
      <c r="CC1346" t="s">
        <v>83</v>
      </c>
      <c r="CD1346">
        <v>0</v>
      </c>
      <c r="CE1346">
        <v>7</v>
      </c>
      <c r="CF1346">
        <v>2007</v>
      </c>
      <c r="CG1346" t="s">
        <v>158</v>
      </c>
      <c r="CH1346" t="s">
        <v>159</v>
      </c>
      <c r="CI1346" s="3">
        <v>155835</v>
      </c>
    </row>
    <row r="1347" spans="1:87" x14ac:dyDescent="0.3">
      <c r="A1347" s="1">
        <v>1346</v>
      </c>
      <c r="B1347">
        <v>30</v>
      </c>
      <c r="C1347" t="s">
        <v>142</v>
      </c>
      <c r="D1347">
        <v>50</v>
      </c>
      <c r="E1347" s="1">
        <v>6000</v>
      </c>
      <c r="F1347" s="2" t="s">
        <v>82</v>
      </c>
      <c r="G1347" s="1">
        <f t="shared" ref="G1347:G1410" si="84">IF(F1347="pave",1,0)</f>
        <v>1</v>
      </c>
      <c r="H1347" t="s">
        <v>83</v>
      </c>
      <c r="I1347" t="s">
        <v>84</v>
      </c>
      <c r="J1347" t="s">
        <v>85</v>
      </c>
      <c r="K1347" t="s">
        <v>86</v>
      </c>
      <c r="L1347" t="s">
        <v>87</v>
      </c>
      <c r="M1347" t="s">
        <v>88</v>
      </c>
      <c r="N1347" t="s">
        <v>143</v>
      </c>
      <c r="O1347" t="s">
        <v>90</v>
      </c>
      <c r="P1347" t="s">
        <v>90</v>
      </c>
      <c r="Q1347" t="s">
        <v>91</v>
      </c>
      <c r="R1347" t="s">
        <v>115</v>
      </c>
      <c r="S1347">
        <v>4</v>
      </c>
      <c r="T1347">
        <v>4</v>
      </c>
      <c r="U1347" s="2">
        <v>1920</v>
      </c>
      <c r="V1347" s="2">
        <v>1950</v>
      </c>
      <c r="W1347" s="1">
        <f t="shared" ref="W1347:W1410" si="85">2022-U1347</f>
        <v>102</v>
      </c>
      <c r="X1347" s="1">
        <f t="shared" ref="X1347:X1410" si="86">2022-V1347</f>
        <v>72</v>
      </c>
      <c r="Y1347" t="s">
        <v>152</v>
      </c>
      <c r="Z1347" t="s">
        <v>94</v>
      </c>
      <c r="AA1347" t="s">
        <v>116</v>
      </c>
      <c r="AB1347" t="s">
        <v>116</v>
      </c>
      <c r="AC1347" t="s">
        <v>117</v>
      </c>
      <c r="AE1347">
        <v>0</v>
      </c>
      <c r="AF1347" t="s">
        <v>98</v>
      </c>
      <c r="AG1347" t="s">
        <v>98</v>
      </c>
      <c r="AH1347" t="s">
        <v>99</v>
      </c>
      <c r="AI1347" s="1">
        <f>VLOOKUP('Housing Data Set'!AH1347, 'Look-Up Tab'!$B$3:$C$8,2,FALSE)</f>
        <v>3</v>
      </c>
      <c r="AJ1347" t="s">
        <v>98</v>
      </c>
      <c r="AK1347" t="s">
        <v>98</v>
      </c>
      <c r="AL1347" t="s">
        <v>100</v>
      </c>
      <c r="AM1347" t="s">
        <v>119</v>
      </c>
      <c r="AN1347">
        <v>250</v>
      </c>
      <c r="AO1347" t="s">
        <v>102</v>
      </c>
      <c r="AP1347">
        <v>0</v>
      </c>
      <c r="AQ1347">
        <v>710</v>
      </c>
      <c r="AR1347">
        <v>960</v>
      </c>
      <c r="AS1347" t="s">
        <v>103</v>
      </c>
      <c r="AT1347" t="s">
        <v>97</v>
      </c>
      <c r="AU1347" t="s">
        <v>105</v>
      </c>
      <c r="AV1347" t="s">
        <v>164</v>
      </c>
      <c r="AW1347">
        <v>960</v>
      </c>
      <c r="AX1347">
        <v>0</v>
      </c>
      <c r="AY1347">
        <v>0</v>
      </c>
      <c r="AZ1347">
        <v>960</v>
      </c>
      <c r="BA1347">
        <v>0</v>
      </c>
      <c r="BB1347">
        <v>0</v>
      </c>
      <c r="BC1347">
        <v>1</v>
      </c>
      <c r="BD1347">
        <v>0</v>
      </c>
      <c r="BE1347">
        <v>2</v>
      </c>
      <c r="BF1347">
        <v>1</v>
      </c>
      <c r="BG1347" t="s">
        <v>147</v>
      </c>
      <c r="BH1347" s="1">
        <v>5</v>
      </c>
      <c r="BI1347" t="s">
        <v>107</v>
      </c>
      <c r="BJ1347" s="2">
        <v>0</v>
      </c>
      <c r="BK1347" s="1">
        <f t="shared" ref="BK1347:BK1410" si="87">IF(BJ1347=0,0,1)</f>
        <v>0</v>
      </c>
      <c r="BL1347" t="s">
        <v>83</v>
      </c>
      <c r="BM1347" t="s">
        <v>127</v>
      </c>
      <c r="BN1347">
        <v>1997</v>
      </c>
      <c r="BO1347" t="s">
        <v>102</v>
      </c>
      <c r="BP1347">
        <v>1</v>
      </c>
      <c r="BQ1347">
        <v>308</v>
      </c>
      <c r="BR1347" t="s">
        <v>98</v>
      </c>
      <c r="BS1347" t="s">
        <v>98</v>
      </c>
      <c r="BT1347" t="s">
        <v>105</v>
      </c>
      <c r="BU1347">
        <v>0</v>
      </c>
      <c r="BV1347">
        <v>0</v>
      </c>
      <c r="BW1347">
        <v>168</v>
      </c>
      <c r="BX1347">
        <v>0</v>
      </c>
      <c r="BY1347">
        <v>0</v>
      </c>
      <c r="BZ1347">
        <v>0</v>
      </c>
      <c r="CA1347" t="s">
        <v>83</v>
      </c>
      <c r="CB1347" t="s">
        <v>83</v>
      </c>
      <c r="CC1347" t="s">
        <v>83</v>
      </c>
      <c r="CD1347">
        <v>0</v>
      </c>
      <c r="CE1347">
        <v>7</v>
      </c>
      <c r="CF1347">
        <v>2007</v>
      </c>
      <c r="CG1347" t="s">
        <v>110</v>
      </c>
      <c r="CH1347" t="s">
        <v>111</v>
      </c>
      <c r="CI1347" s="3">
        <v>108500</v>
      </c>
    </row>
    <row r="1348" spans="1:87" x14ac:dyDescent="0.3">
      <c r="A1348" s="1">
        <v>1347</v>
      </c>
      <c r="B1348">
        <v>20</v>
      </c>
      <c r="C1348" t="s">
        <v>81</v>
      </c>
      <c r="D1348" t="s">
        <v>83</v>
      </c>
      <c r="E1348" s="1">
        <v>20781</v>
      </c>
      <c r="F1348" s="2" t="s">
        <v>82</v>
      </c>
      <c r="G1348" s="1">
        <f t="shared" si="84"/>
        <v>1</v>
      </c>
      <c r="H1348" t="s">
        <v>83</v>
      </c>
      <c r="I1348" t="s">
        <v>160</v>
      </c>
      <c r="J1348" t="s">
        <v>85</v>
      </c>
      <c r="K1348" t="s">
        <v>86</v>
      </c>
      <c r="L1348" t="s">
        <v>166</v>
      </c>
      <c r="M1348" t="s">
        <v>88</v>
      </c>
      <c r="N1348" t="s">
        <v>138</v>
      </c>
      <c r="O1348" t="s">
        <v>139</v>
      </c>
      <c r="P1348" t="s">
        <v>90</v>
      </c>
      <c r="Q1348" t="s">
        <v>91</v>
      </c>
      <c r="R1348" t="s">
        <v>115</v>
      </c>
      <c r="S1348">
        <v>7</v>
      </c>
      <c r="T1348">
        <v>7</v>
      </c>
      <c r="U1348" s="2">
        <v>1968</v>
      </c>
      <c r="V1348" s="2">
        <v>2003</v>
      </c>
      <c r="W1348" s="1">
        <f t="shared" si="85"/>
        <v>54</v>
      </c>
      <c r="X1348" s="1">
        <f t="shared" si="86"/>
        <v>19</v>
      </c>
      <c r="Y1348" t="s">
        <v>152</v>
      </c>
      <c r="Z1348" t="s">
        <v>94</v>
      </c>
      <c r="AA1348" t="s">
        <v>96</v>
      </c>
      <c r="AB1348" t="s">
        <v>140</v>
      </c>
      <c r="AC1348" t="s">
        <v>117</v>
      </c>
      <c r="AE1348">
        <v>0</v>
      </c>
      <c r="AF1348" t="s">
        <v>98</v>
      </c>
      <c r="AG1348" t="s">
        <v>98</v>
      </c>
      <c r="AH1348" t="s">
        <v>118</v>
      </c>
      <c r="AI1348" s="1">
        <f>VLOOKUP('Housing Data Set'!AH1348, 'Look-Up Tab'!$B$3:$C$8,2,FALSE)</f>
        <v>2</v>
      </c>
      <c r="AJ1348" t="s">
        <v>98</v>
      </c>
      <c r="AK1348" t="s">
        <v>98</v>
      </c>
      <c r="AL1348" t="s">
        <v>100</v>
      </c>
      <c r="AM1348" t="s">
        <v>141</v>
      </c>
      <c r="AN1348">
        <v>297</v>
      </c>
      <c r="AO1348" t="s">
        <v>153</v>
      </c>
      <c r="AP1348">
        <v>68</v>
      </c>
      <c r="AQ1348">
        <v>1203</v>
      </c>
      <c r="AR1348">
        <v>1568</v>
      </c>
      <c r="AS1348" t="s">
        <v>103</v>
      </c>
      <c r="AT1348" t="s">
        <v>98</v>
      </c>
      <c r="AU1348" t="s">
        <v>105</v>
      </c>
      <c r="AV1348" t="s">
        <v>106</v>
      </c>
      <c r="AW1348">
        <v>2156</v>
      </c>
      <c r="AX1348">
        <v>0</v>
      </c>
      <c r="AY1348">
        <v>0</v>
      </c>
      <c r="AZ1348">
        <v>2156</v>
      </c>
      <c r="BA1348">
        <v>0</v>
      </c>
      <c r="BB1348">
        <v>0</v>
      </c>
      <c r="BC1348">
        <v>2</v>
      </c>
      <c r="BD1348">
        <v>0</v>
      </c>
      <c r="BE1348">
        <v>3</v>
      </c>
      <c r="BF1348">
        <v>1</v>
      </c>
      <c r="BG1348" t="s">
        <v>98</v>
      </c>
      <c r="BH1348" s="1">
        <v>9</v>
      </c>
      <c r="BI1348" t="s">
        <v>107</v>
      </c>
      <c r="BJ1348" s="2">
        <v>1</v>
      </c>
      <c r="BK1348" s="1">
        <f t="shared" si="87"/>
        <v>1</v>
      </c>
      <c r="BL1348" t="s">
        <v>97</v>
      </c>
      <c r="BM1348" t="s">
        <v>108</v>
      </c>
      <c r="BN1348">
        <v>1968</v>
      </c>
      <c r="BO1348" t="s">
        <v>109</v>
      </c>
      <c r="BP1348">
        <v>2</v>
      </c>
      <c r="BQ1348">
        <v>508</v>
      </c>
      <c r="BR1348" t="s">
        <v>97</v>
      </c>
      <c r="BS1348" t="s">
        <v>98</v>
      </c>
      <c r="BT1348" t="s">
        <v>105</v>
      </c>
      <c r="BU1348">
        <v>0</v>
      </c>
      <c r="BV1348">
        <v>80</v>
      </c>
      <c r="BW1348">
        <v>0</v>
      </c>
      <c r="BX1348">
        <v>290</v>
      </c>
      <c r="BY1348">
        <v>0</v>
      </c>
      <c r="BZ1348">
        <v>0</v>
      </c>
      <c r="CA1348" t="s">
        <v>83</v>
      </c>
      <c r="CB1348" t="s">
        <v>83</v>
      </c>
      <c r="CC1348" t="s">
        <v>83</v>
      </c>
      <c r="CD1348">
        <v>0</v>
      </c>
      <c r="CE1348">
        <v>6</v>
      </c>
      <c r="CF1348">
        <v>2006</v>
      </c>
      <c r="CG1348" t="s">
        <v>110</v>
      </c>
      <c r="CH1348" t="s">
        <v>111</v>
      </c>
      <c r="CI1348" s="3">
        <v>262500</v>
      </c>
    </row>
    <row r="1349" spans="1:87" x14ac:dyDescent="0.3">
      <c r="A1349" s="1">
        <v>1348</v>
      </c>
      <c r="B1349">
        <v>20</v>
      </c>
      <c r="C1349" t="s">
        <v>81</v>
      </c>
      <c r="D1349">
        <v>93</v>
      </c>
      <c r="E1349" s="1">
        <v>15306</v>
      </c>
      <c r="F1349" s="2" t="s">
        <v>82</v>
      </c>
      <c r="G1349" s="1">
        <f t="shared" si="84"/>
        <v>1</v>
      </c>
      <c r="H1349" t="s">
        <v>83</v>
      </c>
      <c r="I1349" t="s">
        <v>120</v>
      </c>
      <c r="J1349" t="s">
        <v>199</v>
      </c>
      <c r="K1349" t="s">
        <v>86</v>
      </c>
      <c r="L1349" t="s">
        <v>122</v>
      </c>
      <c r="M1349" t="s">
        <v>88</v>
      </c>
      <c r="N1349" t="s">
        <v>189</v>
      </c>
      <c r="O1349" t="s">
        <v>90</v>
      </c>
      <c r="P1349" t="s">
        <v>90</v>
      </c>
      <c r="Q1349" t="s">
        <v>91</v>
      </c>
      <c r="R1349" t="s">
        <v>115</v>
      </c>
      <c r="S1349">
        <v>8</v>
      </c>
      <c r="T1349">
        <v>5</v>
      </c>
      <c r="U1349" s="2">
        <v>2006</v>
      </c>
      <c r="V1349" s="2">
        <v>2007</v>
      </c>
      <c r="W1349" s="1">
        <f t="shared" si="85"/>
        <v>16</v>
      </c>
      <c r="X1349" s="1">
        <f t="shared" si="86"/>
        <v>15</v>
      </c>
      <c r="Y1349" t="s">
        <v>93</v>
      </c>
      <c r="Z1349" t="s">
        <v>94</v>
      </c>
      <c r="AA1349" t="s">
        <v>95</v>
      </c>
      <c r="AB1349" t="s">
        <v>95</v>
      </c>
      <c r="AC1349" t="s">
        <v>137</v>
      </c>
      <c r="AE1349">
        <v>100</v>
      </c>
      <c r="AF1349" t="s">
        <v>97</v>
      </c>
      <c r="AG1349" t="s">
        <v>98</v>
      </c>
      <c r="AH1349" t="s">
        <v>99</v>
      </c>
      <c r="AI1349" s="1">
        <f>VLOOKUP('Housing Data Set'!AH1349, 'Look-Up Tab'!$B$3:$C$8,2,FALSE)</f>
        <v>3</v>
      </c>
      <c r="AJ1349" t="s">
        <v>104</v>
      </c>
      <c r="AK1349" t="s">
        <v>98</v>
      </c>
      <c r="AL1349" t="s">
        <v>97</v>
      </c>
      <c r="AM1349" t="s">
        <v>101</v>
      </c>
      <c r="AN1349">
        <v>80</v>
      </c>
      <c r="AO1349" t="s">
        <v>102</v>
      </c>
      <c r="AP1349">
        <v>0</v>
      </c>
      <c r="AQ1349">
        <v>1652</v>
      </c>
      <c r="AR1349">
        <v>1732</v>
      </c>
      <c r="AS1349" t="s">
        <v>103</v>
      </c>
      <c r="AT1349" t="s">
        <v>104</v>
      </c>
      <c r="AU1349" t="s">
        <v>105</v>
      </c>
      <c r="AV1349" t="s">
        <v>106</v>
      </c>
      <c r="AW1349">
        <v>1776</v>
      </c>
      <c r="AX1349">
        <v>0</v>
      </c>
      <c r="AY1349">
        <v>0</v>
      </c>
      <c r="AZ1349">
        <v>1776</v>
      </c>
      <c r="BA1349">
        <v>1</v>
      </c>
      <c r="BB1349">
        <v>0</v>
      </c>
      <c r="BC1349">
        <v>2</v>
      </c>
      <c r="BD1349">
        <v>0</v>
      </c>
      <c r="BE1349">
        <v>3</v>
      </c>
      <c r="BF1349">
        <v>1</v>
      </c>
      <c r="BG1349" t="s">
        <v>97</v>
      </c>
      <c r="BH1349" s="1">
        <v>7</v>
      </c>
      <c r="BI1349" t="s">
        <v>107</v>
      </c>
      <c r="BJ1349" s="2">
        <v>1</v>
      </c>
      <c r="BK1349" s="1">
        <f t="shared" si="87"/>
        <v>1</v>
      </c>
      <c r="BL1349" t="s">
        <v>97</v>
      </c>
      <c r="BM1349" t="s">
        <v>108</v>
      </c>
      <c r="BN1349">
        <v>2006</v>
      </c>
      <c r="BO1349" t="s">
        <v>157</v>
      </c>
      <c r="BP1349">
        <v>3</v>
      </c>
      <c r="BQ1349">
        <v>712</v>
      </c>
      <c r="BR1349" t="s">
        <v>98</v>
      </c>
      <c r="BS1349" t="s">
        <v>98</v>
      </c>
      <c r="BT1349" t="s">
        <v>105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 t="s">
        <v>83</v>
      </c>
      <c r="CB1349" t="s">
        <v>83</v>
      </c>
      <c r="CC1349" t="s">
        <v>83</v>
      </c>
      <c r="CD1349">
        <v>0</v>
      </c>
      <c r="CE1349">
        <v>5</v>
      </c>
      <c r="CF1349">
        <v>2007</v>
      </c>
      <c r="CG1349" t="s">
        <v>158</v>
      </c>
      <c r="CH1349" t="s">
        <v>159</v>
      </c>
      <c r="CI1349" s="3">
        <v>283463</v>
      </c>
    </row>
    <row r="1350" spans="1:87" x14ac:dyDescent="0.3">
      <c r="A1350" s="1">
        <v>1349</v>
      </c>
      <c r="B1350">
        <v>20</v>
      </c>
      <c r="C1350" t="s">
        <v>81</v>
      </c>
      <c r="D1350" t="s">
        <v>83</v>
      </c>
      <c r="E1350" s="1">
        <v>16196</v>
      </c>
      <c r="F1350" s="2" t="s">
        <v>82</v>
      </c>
      <c r="G1350" s="1">
        <f t="shared" si="84"/>
        <v>1</v>
      </c>
      <c r="H1350" t="s">
        <v>83</v>
      </c>
      <c r="I1350" t="s">
        <v>231</v>
      </c>
      <c r="J1350" t="s">
        <v>195</v>
      </c>
      <c r="K1350" t="s">
        <v>86</v>
      </c>
      <c r="L1350" t="s">
        <v>87</v>
      </c>
      <c r="M1350" t="s">
        <v>88</v>
      </c>
      <c r="N1350" t="s">
        <v>170</v>
      </c>
      <c r="O1350" t="s">
        <v>90</v>
      </c>
      <c r="P1350" t="s">
        <v>90</v>
      </c>
      <c r="Q1350" t="s">
        <v>91</v>
      </c>
      <c r="R1350" t="s">
        <v>115</v>
      </c>
      <c r="S1350">
        <v>7</v>
      </c>
      <c r="T1350">
        <v>5</v>
      </c>
      <c r="U1350" s="2">
        <v>1998</v>
      </c>
      <c r="V1350" s="2">
        <v>1998</v>
      </c>
      <c r="W1350" s="1">
        <f t="shared" si="85"/>
        <v>24</v>
      </c>
      <c r="X1350" s="1">
        <f t="shared" si="86"/>
        <v>24</v>
      </c>
      <c r="Y1350" t="s">
        <v>93</v>
      </c>
      <c r="Z1350" t="s">
        <v>94</v>
      </c>
      <c r="AA1350" t="s">
        <v>95</v>
      </c>
      <c r="AB1350" t="s">
        <v>95</v>
      </c>
      <c r="AC1350" t="s">
        <v>117</v>
      </c>
      <c r="AE1350">
        <v>0</v>
      </c>
      <c r="AF1350" t="s">
        <v>97</v>
      </c>
      <c r="AG1350" t="s">
        <v>98</v>
      </c>
      <c r="AH1350" t="s">
        <v>99</v>
      </c>
      <c r="AI1350" s="1">
        <f>VLOOKUP('Housing Data Set'!AH1350, 'Look-Up Tab'!$B$3:$C$8,2,FALSE)</f>
        <v>3</v>
      </c>
      <c r="AJ1350" t="s">
        <v>97</v>
      </c>
      <c r="AK1350" t="s">
        <v>98</v>
      </c>
      <c r="AL1350" t="s">
        <v>97</v>
      </c>
      <c r="AM1350" t="s">
        <v>101</v>
      </c>
      <c r="AN1350">
        <v>1443</v>
      </c>
      <c r="AO1350" t="s">
        <v>102</v>
      </c>
      <c r="AP1350">
        <v>0</v>
      </c>
      <c r="AQ1350">
        <v>39</v>
      </c>
      <c r="AR1350">
        <v>1482</v>
      </c>
      <c r="AS1350" t="s">
        <v>103</v>
      </c>
      <c r="AT1350" t="s">
        <v>104</v>
      </c>
      <c r="AU1350" t="s">
        <v>105</v>
      </c>
      <c r="AV1350" t="s">
        <v>106</v>
      </c>
      <c r="AW1350">
        <v>1494</v>
      </c>
      <c r="AX1350">
        <v>0</v>
      </c>
      <c r="AY1350">
        <v>0</v>
      </c>
      <c r="AZ1350">
        <v>1494</v>
      </c>
      <c r="BA1350">
        <v>1</v>
      </c>
      <c r="BB1350">
        <v>0</v>
      </c>
      <c r="BC1350">
        <v>2</v>
      </c>
      <c r="BD1350">
        <v>0</v>
      </c>
      <c r="BE1350">
        <v>3</v>
      </c>
      <c r="BF1350">
        <v>1</v>
      </c>
      <c r="BG1350" t="s">
        <v>97</v>
      </c>
      <c r="BH1350" s="1">
        <v>5</v>
      </c>
      <c r="BI1350" t="s">
        <v>107</v>
      </c>
      <c r="BJ1350" s="2">
        <v>1</v>
      </c>
      <c r="BK1350" s="1">
        <f t="shared" si="87"/>
        <v>1</v>
      </c>
      <c r="BL1350" t="s">
        <v>147</v>
      </c>
      <c r="BM1350" t="s">
        <v>108</v>
      </c>
      <c r="BN1350">
        <v>1998</v>
      </c>
      <c r="BO1350" t="s">
        <v>109</v>
      </c>
      <c r="BP1350">
        <v>2</v>
      </c>
      <c r="BQ1350">
        <v>514</v>
      </c>
      <c r="BR1350" t="s">
        <v>98</v>
      </c>
      <c r="BS1350" t="s">
        <v>98</v>
      </c>
      <c r="BT1350" t="s">
        <v>105</v>
      </c>
      <c r="BU1350">
        <v>402</v>
      </c>
      <c r="BV1350">
        <v>25</v>
      </c>
      <c r="BW1350">
        <v>0</v>
      </c>
      <c r="BX1350">
        <v>0</v>
      </c>
      <c r="BY1350">
        <v>0</v>
      </c>
      <c r="BZ1350">
        <v>0</v>
      </c>
      <c r="CA1350" t="s">
        <v>83</v>
      </c>
      <c r="CB1350" t="s">
        <v>83</v>
      </c>
      <c r="CC1350" t="s">
        <v>83</v>
      </c>
      <c r="CD1350">
        <v>0</v>
      </c>
      <c r="CE1350">
        <v>8</v>
      </c>
      <c r="CF1350">
        <v>2007</v>
      </c>
      <c r="CG1350" t="s">
        <v>110</v>
      </c>
      <c r="CH1350" t="s">
        <v>111</v>
      </c>
      <c r="CI1350" s="3">
        <v>215000</v>
      </c>
    </row>
    <row r="1351" spans="1:87" x14ac:dyDescent="0.3">
      <c r="A1351" s="1">
        <v>1350</v>
      </c>
      <c r="B1351">
        <v>70</v>
      </c>
      <c r="C1351" t="s">
        <v>142</v>
      </c>
      <c r="D1351">
        <v>50</v>
      </c>
      <c r="E1351" s="1">
        <v>5250</v>
      </c>
      <c r="F1351" s="2" t="s">
        <v>82</v>
      </c>
      <c r="G1351" s="1">
        <f t="shared" si="84"/>
        <v>1</v>
      </c>
      <c r="H1351" t="s">
        <v>82</v>
      </c>
      <c r="I1351" t="s">
        <v>84</v>
      </c>
      <c r="J1351" t="s">
        <v>85</v>
      </c>
      <c r="K1351" t="s">
        <v>86</v>
      </c>
      <c r="L1351" t="s">
        <v>87</v>
      </c>
      <c r="M1351" t="s">
        <v>88</v>
      </c>
      <c r="N1351" t="s">
        <v>143</v>
      </c>
      <c r="O1351" t="s">
        <v>90</v>
      </c>
      <c r="P1351" t="s">
        <v>90</v>
      </c>
      <c r="Q1351" t="s">
        <v>91</v>
      </c>
      <c r="R1351" t="s">
        <v>92</v>
      </c>
      <c r="S1351">
        <v>8</v>
      </c>
      <c r="T1351">
        <v>5</v>
      </c>
      <c r="U1351" s="2">
        <v>1872</v>
      </c>
      <c r="V1351" s="2">
        <v>1987</v>
      </c>
      <c r="W1351" s="1">
        <f t="shared" si="85"/>
        <v>150</v>
      </c>
      <c r="X1351" s="1">
        <f t="shared" si="86"/>
        <v>35</v>
      </c>
      <c r="Y1351" t="s">
        <v>93</v>
      </c>
      <c r="Z1351" t="s">
        <v>94</v>
      </c>
      <c r="AA1351" t="s">
        <v>116</v>
      </c>
      <c r="AB1351" t="s">
        <v>116</v>
      </c>
      <c r="AC1351" t="s">
        <v>117</v>
      </c>
      <c r="AE1351">
        <v>0</v>
      </c>
      <c r="AF1351" t="s">
        <v>98</v>
      </c>
      <c r="AG1351" t="s">
        <v>97</v>
      </c>
      <c r="AH1351" t="s">
        <v>126</v>
      </c>
      <c r="AI1351" s="1">
        <f>VLOOKUP('Housing Data Set'!AH1351, 'Look-Up Tab'!$B$3:$C$8,2,FALSE)</f>
        <v>1</v>
      </c>
      <c r="AJ1351" t="s">
        <v>98</v>
      </c>
      <c r="AK1351" t="s">
        <v>147</v>
      </c>
      <c r="AL1351" t="s">
        <v>100</v>
      </c>
      <c r="AM1351" t="s">
        <v>172</v>
      </c>
      <c r="AN1351">
        <v>259</v>
      </c>
      <c r="AO1351" t="s">
        <v>102</v>
      </c>
      <c r="AP1351">
        <v>0</v>
      </c>
      <c r="AQ1351">
        <v>425</v>
      </c>
      <c r="AR1351">
        <v>684</v>
      </c>
      <c r="AS1351" t="s">
        <v>251</v>
      </c>
      <c r="AT1351" t="s">
        <v>147</v>
      </c>
      <c r="AU1351" t="s">
        <v>177</v>
      </c>
      <c r="AV1351" t="s">
        <v>106</v>
      </c>
      <c r="AW1351">
        <v>938</v>
      </c>
      <c r="AX1351">
        <v>1215</v>
      </c>
      <c r="AY1351">
        <v>205</v>
      </c>
      <c r="AZ1351">
        <v>2358</v>
      </c>
      <c r="BA1351">
        <v>0</v>
      </c>
      <c r="BB1351">
        <v>0</v>
      </c>
      <c r="BC1351">
        <v>2</v>
      </c>
      <c r="BD1351">
        <v>0</v>
      </c>
      <c r="BE1351">
        <v>4</v>
      </c>
      <c r="BF1351">
        <v>1</v>
      </c>
      <c r="BG1351" t="s">
        <v>98</v>
      </c>
      <c r="BH1351" s="1">
        <v>8</v>
      </c>
      <c r="BI1351" t="s">
        <v>107</v>
      </c>
      <c r="BJ1351" s="2">
        <v>0</v>
      </c>
      <c r="BK1351" s="1">
        <f t="shared" si="87"/>
        <v>0</v>
      </c>
      <c r="BL1351" t="s">
        <v>83</v>
      </c>
      <c r="BM1351" t="s">
        <v>83</v>
      </c>
      <c r="BN1351" t="s">
        <v>83</v>
      </c>
      <c r="BO1351" t="s">
        <v>83</v>
      </c>
      <c r="BP1351">
        <v>0</v>
      </c>
      <c r="BQ1351">
        <v>0</v>
      </c>
      <c r="BR1351" t="s">
        <v>83</v>
      </c>
      <c r="BS1351" t="s">
        <v>83</v>
      </c>
      <c r="BT1351" t="s">
        <v>105</v>
      </c>
      <c r="BU1351">
        <v>0</v>
      </c>
      <c r="BV1351">
        <v>54</v>
      </c>
      <c r="BW1351">
        <v>20</v>
      </c>
      <c r="BX1351">
        <v>0</v>
      </c>
      <c r="BY1351">
        <v>0</v>
      </c>
      <c r="BZ1351">
        <v>0</v>
      </c>
      <c r="CA1351" t="s">
        <v>83</v>
      </c>
      <c r="CB1351" t="s">
        <v>83</v>
      </c>
      <c r="CC1351" t="s">
        <v>83</v>
      </c>
      <c r="CD1351">
        <v>0</v>
      </c>
      <c r="CE1351">
        <v>12</v>
      </c>
      <c r="CF1351">
        <v>2008</v>
      </c>
      <c r="CG1351" t="s">
        <v>110</v>
      </c>
      <c r="CH1351" t="s">
        <v>111</v>
      </c>
      <c r="CI1351" s="3">
        <v>122000</v>
      </c>
    </row>
    <row r="1352" spans="1:87" x14ac:dyDescent="0.3">
      <c r="A1352" s="1">
        <v>1351</v>
      </c>
      <c r="B1352">
        <v>90</v>
      </c>
      <c r="C1352" t="s">
        <v>81</v>
      </c>
      <c r="D1352">
        <v>91</v>
      </c>
      <c r="E1352" s="1">
        <v>11643</v>
      </c>
      <c r="F1352" s="2" t="s">
        <v>82</v>
      </c>
      <c r="G1352" s="1">
        <f t="shared" si="84"/>
        <v>1</v>
      </c>
      <c r="H1352" t="s">
        <v>83</v>
      </c>
      <c r="I1352" t="s">
        <v>84</v>
      </c>
      <c r="J1352" t="s">
        <v>85</v>
      </c>
      <c r="K1352" t="s">
        <v>86</v>
      </c>
      <c r="L1352" t="s">
        <v>87</v>
      </c>
      <c r="M1352" t="s">
        <v>88</v>
      </c>
      <c r="N1352" t="s">
        <v>162</v>
      </c>
      <c r="O1352" t="s">
        <v>144</v>
      </c>
      <c r="P1352" t="s">
        <v>90</v>
      </c>
      <c r="Q1352" t="s">
        <v>167</v>
      </c>
      <c r="R1352" t="s">
        <v>92</v>
      </c>
      <c r="S1352">
        <v>5</v>
      </c>
      <c r="T1352">
        <v>5</v>
      </c>
      <c r="U1352" s="2">
        <v>1969</v>
      </c>
      <c r="V1352" s="2">
        <v>1969</v>
      </c>
      <c r="W1352" s="1">
        <f t="shared" si="85"/>
        <v>53</v>
      </c>
      <c r="X1352" s="1">
        <f t="shared" si="86"/>
        <v>53</v>
      </c>
      <c r="Y1352" t="s">
        <v>93</v>
      </c>
      <c r="Z1352" t="s">
        <v>94</v>
      </c>
      <c r="AA1352" t="s">
        <v>116</v>
      </c>
      <c r="AB1352" t="s">
        <v>116</v>
      </c>
      <c r="AC1352" t="s">
        <v>96</v>
      </c>
      <c r="AE1352">
        <v>368</v>
      </c>
      <c r="AF1352" t="s">
        <v>98</v>
      </c>
      <c r="AG1352" t="s">
        <v>98</v>
      </c>
      <c r="AH1352" t="s">
        <v>118</v>
      </c>
      <c r="AI1352" s="1">
        <f>VLOOKUP('Housing Data Set'!AH1352, 'Look-Up Tab'!$B$3:$C$8,2,FALSE)</f>
        <v>2</v>
      </c>
      <c r="AJ1352" t="s">
        <v>98</v>
      </c>
      <c r="AK1352" t="s">
        <v>98</v>
      </c>
      <c r="AL1352" t="s">
        <v>100</v>
      </c>
      <c r="AM1352" t="s">
        <v>172</v>
      </c>
      <c r="AN1352">
        <v>500</v>
      </c>
      <c r="AO1352" t="s">
        <v>102</v>
      </c>
      <c r="AP1352">
        <v>0</v>
      </c>
      <c r="AQ1352">
        <v>748</v>
      </c>
      <c r="AR1352">
        <v>1248</v>
      </c>
      <c r="AS1352" t="s">
        <v>103</v>
      </c>
      <c r="AT1352" t="s">
        <v>98</v>
      </c>
      <c r="AU1352" t="s">
        <v>105</v>
      </c>
      <c r="AV1352" t="s">
        <v>106</v>
      </c>
      <c r="AW1352">
        <v>1338</v>
      </c>
      <c r="AX1352">
        <v>1296</v>
      </c>
      <c r="AY1352">
        <v>0</v>
      </c>
      <c r="AZ1352">
        <v>2634</v>
      </c>
      <c r="BA1352">
        <v>1</v>
      </c>
      <c r="BB1352">
        <v>1</v>
      </c>
      <c r="BC1352">
        <v>2</v>
      </c>
      <c r="BD1352">
        <v>2</v>
      </c>
      <c r="BE1352">
        <v>6</v>
      </c>
      <c r="BF1352">
        <v>2</v>
      </c>
      <c r="BG1352" t="s">
        <v>98</v>
      </c>
      <c r="BH1352" s="1">
        <v>12</v>
      </c>
      <c r="BI1352" t="s">
        <v>107</v>
      </c>
      <c r="BJ1352" s="2">
        <v>0</v>
      </c>
      <c r="BK1352" s="1">
        <f t="shared" si="87"/>
        <v>0</v>
      </c>
      <c r="BL1352" t="s">
        <v>83</v>
      </c>
      <c r="BM1352" t="s">
        <v>127</v>
      </c>
      <c r="BN1352">
        <v>1969</v>
      </c>
      <c r="BO1352" t="s">
        <v>102</v>
      </c>
      <c r="BP1352">
        <v>4</v>
      </c>
      <c r="BQ1352">
        <v>968</v>
      </c>
      <c r="BR1352" t="s">
        <v>98</v>
      </c>
      <c r="BS1352" t="s">
        <v>98</v>
      </c>
      <c r="BT1352" t="s">
        <v>105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 t="s">
        <v>83</v>
      </c>
      <c r="CB1352" t="s">
        <v>83</v>
      </c>
      <c r="CC1352" t="s">
        <v>83</v>
      </c>
      <c r="CD1352">
        <v>0</v>
      </c>
      <c r="CE1352">
        <v>8</v>
      </c>
      <c r="CF1352">
        <v>2009</v>
      </c>
      <c r="CG1352" t="s">
        <v>110</v>
      </c>
      <c r="CH1352" t="s">
        <v>111</v>
      </c>
      <c r="CI1352" s="3">
        <v>200000</v>
      </c>
    </row>
    <row r="1353" spans="1:87" x14ac:dyDescent="0.3">
      <c r="A1353" s="1">
        <v>1352</v>
      </c>
      <c r="B1353">
        <v>60</v>
      </c>
      <c r="C1353" t="s">
        <v>81</v>
      </c>
      <c r="D1353">
        <v>70</v>
      </c>
      <c r="E1353" s="1">
        <v>9247</v>
      </c>
      <c r="F1353" s="2" t="s">
        <v>82</v>
      </c>
      <c r="G1353" s="1">
        <f t="shared" si="84"/>
        <v>1</v>
      </c>
      <c r="H1353" t="s">
        <v>83</v>
      </c>
      <c r="I1353" t="s">
        <v>120</v>
      </c>
      <c r="J1353" t="s">
        <v>85</v>
      </c>
      <c r="K1353" t="s">
        <v>86</v>
      </c>
      <c r="L1353" t="s">
        <v>87</v>
      </c>
      <c r="M1353" t="s">
        <v>88</v>
      </c>
      <c r="N1353" t="s">
        <v>162</v>
      </c>
      <c r="O1353" t="s">
        <v>90</v>
      </c>
      <c r="P1353" t="s">
        <v>90</v>
      </c>
      <c r="Q1353" t="s">
        <v>91</v>
      </c>
      <c r="R1353" t="s">
        <v>92</v>
      </c>
      <c r="S1353">
        <v>6</v>
      </c>
      <c r="T1353">
        <v>6</v>
      </c>
      <c r="U1353" s="2">
        <v>1962</v>
      </c>
      <c r="V1353" s="2">
        <v>1962</v>
      </c>
      <c r="W1353" s="1">
        <f t="shared" si="85"/>
        <v>60</v>
      </c>
      <c r="X1353" s="1">
        <f t="shared" si="86"/>
        <v>60</v>
      </c>
      <c r="Y1353" t="s">
        <v>93</v>
      </c>
      <c r="Z1353" t="s">
        <v>94</v>
      </c>
      <c r="AA1353" t="s">
        <v>140</v>
      </c>
      <c r="AB1353" t="s">
        <v>140</v>
      </c>
      <c r="AC1353" t="s">
        <v>96</v>
      </c>
      <c r="AE1353">
        <v>318</v>
      </c>
      <c r="AF1353" t="s">
        <v>98</v>
      </c>
      <c r="AG1353" t="s">
        <v>98</v>
      </c>
      <c r="AH1353" t="s">
        <v>118</v>
      </c>
      <c r="AI1353" s="1">
        <f>VLOOKUP('Housing Data Set'!AH1353, 'Look-Up Tab'!$B$3:$C$8,2,FALSE)</f>
        <v>2</v>
      </c>
      <c r="AJ1353" t="s">
        <v>98</v>
      </c>
      <c r="AK1353" t="s">
        <v>98</v>
      </c>
      <c r="AL1353" t="s">
        <v>100</v>
      </c>
      <c r="AM1353" t="s">
        <v>153</v>
      </c>
      <c r="AN1353">
        <v>319</v>
      </c>
      <c r="AO1353" t="s">
        <v>102</v>
      </c>
      <c r="AP1353">
        <v>0</v>
      </c>
      <c r="AQ1353">
        <v>539</v>
      </c>
      <c r="AR1353">
        <v>858</v>
      </c>
      <c r="AS1353" t="s">
        <v>103</v>
      </c>
      <c r="AT1353" t="s">
        <v>104</v>
      </c>
      <c r="AU1353" t="s">
        <v>105</v>
      </c>
      <c r="AV1353" t="s">
        <v>106</v>
      </c>
      <c r="AW1353">
        <v>858</v>
      </c>
      <c r="AX1353">
        <v>858</v>
      </c>
      <c r="AY1353">
        <v>0</v>
      </c>
      <c r="AZ1353">
        <v>1716</v>
      </c>
      <c r="BA1353">
        <v>0</v>
      </c>
      <c r="BB1353">
        <v>0</v>
      </c>
      <c r="BC1353">
        <v>1</v>
      </c>
      <c r="BD1353">
        <v>1</v>
      </c>
      <c r="BE1353">
        <v>4</v>
      </c>
      <c r="BF1353">
        <v>1</v>
      </c>
      <c r="BG1353" t="s">
        <v>98</v>
      </c>
      <c r="BH1353" s="1">
        <v>8</v>
      </c>
      <c r="BI1353" t="s">
        <v>107</v>
      </c>
      <c r="BJ1353" s="2">
        <v>1</v>
      </c>
      <c r="BK1353" s="1">
        <f t="shared" si="87"/>
        <v>1</v>
      </c>
      <c r="BL1353" t="s">
        <v>97</v>
      </c>
      <c r="BM1353" t="s">
        <v>108</v>
      </c>
      <c r="BN1353">
        <v>1962</v>
      </c>
      <c r="BO1353" t="s">
        <v>157</v>
      </c>
      <c r="BP1353">
        <v>2</v>
      </c>
      <c r="BQ1353">
        <v>490</v>
      </c>
      <c r="BR1353" t="s">
        <v>98</v>
      </c>
      <c r="BS1353" t="s">
        <v>98</v>
      </c>
      <c r="BT1353" t="s">
        <v>105</v>
      </c>
      <c r="BU1353">
        <v>0</v>
      </c>
      <c r="BV1353">
        <v>84</v>
      </c>
      <c r="BW1353">
        <v>0</v>
      </c>
      <c r="BX1353">
        <v>0</v>
      </c>
      <c r="BY1353">
        <v>120</v>
      </c>
      <c r="BZ1353">
        <v>0</v>
      </c>
      <c r="CA1353" t="s">
        <v>83</v>
      </c>
      <c r="CB1353" t="s">
        <v>83</v>
      </c>
      <c r="CC1353" t="s">
        <v>83</v>
      </c>
      <c r="CD1353">
        <v>0</v>
      </c>
      <c r="CE1353">
        <v>3</v>
      </c>
      <c r="CF1353">
        <v>2008</v>
      </c>
      <c r="CG1353" t="s">
        <v>110</v>
      </c>
      <c r="CH1353" t="s">
        <v>111</v>
      </c>
      <c r="CI1353" s="3">
        <v>171000</v>
      </c>
    </row>
    <row r="1354" spans="1:87" x14ac:dyDescent="0.3">
      <c r="A1354" s="1">
        <v>1353</v>
      </c>
      <c r="B1354">
        <v>50</v>
      </c>
      <c r="C1354" t="s">
        <v>142</v>
      </c>
      <c r="D1354">
        <v>50</v>
      </c>
      <c r="E1354" s="1">
        <v>6000</v>
      </c>
      <c r="F1354" s="2" t="s">
        <v>82</v>
      </c>
      <c r="G1354" s="1">
        <f t="shared" si="84"/>
        <v>1</v>
      </c>
      <c r="H1354" t="s">
        <v>83</v>
      </c>
      <c r="I1354" t="s">
        <v>84</v>
      </c>
      <c r="J1354" t="s">
        <v>85</v>
      </c>
      <c r="K1354" t="s">
        <v>86</v>
      </c>
      <c r="L1354" t="s">
        <v>87</v>
      </c>
      <c r="M1354" t="s">
        <v>88</v>
      </c>
      <c r="N1354" t="s">
        <v>148</v>
      </c>
      <c r="O1354" t="s">
        <v>90</v>
      </c>
      <c r="P1354" t="s">
        <v>90</v>
      </c>
      <c r="Q1354" t="s">
        <v>91</v>
      </c>
      <c r="R1354" t="s">
        <v>132</v>
      </c>
      <c r="S1354">
        <v>6</v>
      </c>
      <c r="T1354">
        <v>9</v>
      </c>
      <c r="U1354" s="2">
        <v>1937</v>
      </c>
      <c r="V1354" s="2">
        <v>2000</v>
      </c>
      <c r="W1354" s="1">
        <f t="shared" si="85"/>
        <v>85</v>
      </c>
      <c r="X1354" s="1">
        <f t="shared" si="86"/>
        <v>22</v>
      </c>
      <c r="Y1354" t="s">
        <v>93</v>
      </c>
      <c r="Z1354" t="s">
        <v>94</v>
      </c>
      <c r="AA1354" t="s">
        <v>116</v>
      </c>
      <c r="AB1354" t="s">
        <v>116</v>
      </c>
      <c r="AC1354" t="s">
        <v>117</v>
      </c>
      <c r="AE1354">
        <v>0</v>
      </c>
      <c r="AF1354" t="s">
        <v>97</v>
      </c>
      <c r="AG1354" t="s">
        <v>98</v>
      </c>
      <c r="AH1354" t="s">
        <v>126</v>
      </c>
      <c r="AI1354" s="1">
        <f>VLOOKUP('Housing Data Set'!AH1354, 'Look-Up Tab'!$B$3:$C$8,2,FALSE)</f>
        <v>1</v>
      </c>
      <c r="AJ1354" t="s">
        <v>98</v>
      </c>
      <c r="AK1354" t="s">
        <v>98</v>
      </c>
      <c r="AL1354" t="s">
        <v>100</v>
      </c>
      <c r="AM1354" t="s">
        <v>102</v>
      </c>
      <c r="AN1354">
        <v>0</v>
      </c>
      <c r="AO1354" t="s">
        <v>102</v>
      </c>
      <c r="AP1354">
        <v>0</v>
      </c>
      <c r="AQ1354">
        <v>698</v>
      </c>
      <c r="AR1354">
        <v>698</v>
      </c>
      <c r="AS1354" t="s">
        <v>103</v>
      </c>
      <c r="AT1354" t="s">
        <v>98</v>
      </c>
      <c r="AU1354" t="s">
        <v>105</v>
      </c>
      <c r="AV1354" t="s">
        <v>106</v>
      </c>
      <c r="AW1354">
        <v>786</v>
      </c>
      <c r="AX1354">
        <v>390</v>
      </c>
      <c r="AY1354">
        <v>0</v>
      </c>
      <c r="AZ1354">
        <v>1176</v>
      </c>
      <c r="BA1354">
        <v>0</v>
      </c>
      <c r="BB1354">
        <v>0</v>
      </c>
      <c r="BC1354">
        <v>1</v>
      </c>
      <c r="BD1354">
        <v>0</v>
      </c>
      <c r="BE1354">
        <v>2</v>
      </c>
      <c r="BF1354">
        <v>1</v>
      </c>
      <c r="BG1354" t="s">
        <v>98</v>
      </c>
      <c r="BH1354" s="1">
        <v>4</v>
      </c>
      <c r="BI1354" t="s">
        <v>107</v>
      </c>
      <c r="BJ1354" s="2">
        <v>0</v>
      </c>
      <c r="BK1354" s="1">
        <f t="shared" si="87"/>
        <v>0</v>
      </c>
      <c r="BL1354" t="s">
        <v>83</v>
      </c>
      <c r="BM1354" t="s">
        <v>127</v>
      </c>
      <c r="BN1354">
        <v>1999</v>
      </c>
      <c r="BO1354" t="s">
        <v>102</v>
      </c>
      <c r="BP1354">
        <v>2</v>
      </c>
      <c r="BQ1354">
        <v>624</v>
      </c>
      <c r="BR1354" t="s">
        <v>98</v>
      </c>
      <c r="BS1354" t="s">
        <v>98</v>
      </c>
      <c r="BT1354" t="s">
        <v>177</v>
      </c>
      <c r="BU1354">
        <v>210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 t="s">
        <v>83</v>
      </c>
      <c r="CB1354" t="s">
        <v>83</v>
      </c>
      <c r="CC1354" t="s">
        <v>83</v>
      </c>
      <c r="CD1354">
        <v>0</v>
      </c>
      <c r="CE1354">
        <v>7</v>
      </c>
      <c r="CF1354">
        <v>2009</v>
      </c>
      <c r="CG1354" t="s">
        <v>110</v>
      </c>
      <c r="CH1354" t="s">
        <v>111</v>
      </c>
      <c r="CI1354" s="3">
        <v>134900</v>
      </c>
    </row>
    <row r="1355" spans="1:87" x14ac:dyDescent="0.3">
      <c r="A1355" s="1">
        <v>1354</v>
      </c>
      <c r="B1355">
        <v>50</v>
      </c>
      <c r="C1355" t="s">
        <v>81</v>
      </c>
      <c r="D1355">
        <v>56</v>
      </c>
      <c r="E1355" s="1">
        <v>14720</v>
      </c>
      <c r="F1355" s="2" t="s">
        <v>82</v>
      </c>
      <c r="G1355" s="1">
        <f t="shared" si="84"/>
        <v>1</v>
      </c>
      <c r="H1355" t="s">
        <v>83</v>
      </c>
      <c r="I1355" t="s">
        <v>120</v>
      </c>
      <c r="J1355" t="s">
        <v>85</v>
      </c>
      <c r="K1355" t="s">
        <v>86</v>
      </c>
      <c r="L1355" t="s">
        <v>166</v>
      </c>
      <c r="M1355" t="s">
        <v>88</v>
      </c>
      <c r="N1355" t="s">
        <v>129</v>
      </c>
      <c r="O1355" t="s">
        <v>90</v>
      </c>
      <c r="P1355" t="s">
        <v>90</v>
      </c>
      <c r="Q1355" t="s">
        <v>91</v>
      </c>
      <c r="R1355" t="s">
        <v>132</v>
      </c>
      <c r="S1355">
        <v>8</v>
      </c>
      <c r="T1355">
        <v>5</v>
      </c>
      <c r="U1355" s="2">
        <v>1995</v>
      </c>
      <c r="V1355" s="2">
        <v>1996</v>
      </c>
      <c r="W1355" s="1">
        <f t="shared" si="85"/>
        <v>27</v>
      </c>
      <c r="X1355" s="1">
        <f t="shared" si="86"/>
        <v>26</v>
      </c>
      <c r="Y1355" t="s">
        <v>152</v>
      </c>
      <c r="Z1355" t="s">
        <v>94</v>
      </c>
      <c r="AA1355" t="s">
        <v>95</v>
      </c>
      <c r="AB1355" t="s">
        <v>95</v>
      </c>
      <c r="AC1355" t="s">
        <v>96</v>
      </c>
      <c r="AE1355">
        <v>579</v>
      </c>
      <c r="AF1355" t="s">
        <v>97</v>
      </c>
      <c r="AG1355" t="s">
        <v>98</v>
      </c>
      <c r="AH1355" t="s">
        <v>99</v>
      </c>
      <c r="AI1355" s="1">
        <f>VLOOKUP('Housing Data Set'!AH1355, 'Look-Up Tab'!$B$3:$C$8,2,FALSE)</f>
        <v>3</v>
      </c>
      <c r="AJ1355" t="s">
        <v>97</v>
      </c>
      <c r="AK1355" t="s">
        <v>98</v>
      </c>
      <c r="AL1355" t="s">
        <v>130</v>
      </c>
      <c r="AM1355" t="s">
        <v>101</v>
      </c>
      <c r="AN1355">
        <v>816</v>
      </c>
      <c r="AO1355" t="s">
        <v>102</v>
      </c>
      <c r="AP1355">
        <v>0</v>
      </c>
      <c r="AQ1355">
        <v>1217</v>
      </c>
      <c r="AR1355">
        <v>2033</v>
      </c>
      <c r="AS1355" t="s">
        <v>103</v>
      </c>
      <c r="AT1355" t="s">
        <v>104</v>
      </c>
      <c r="AU1355" t="s">
        <v>105</v>
      </c>
      <c r="AV1355" t="s">
        <v>106</v>
      </c>
      <c r="AW1355">
        <v>2053</v>
      </c>
      <c r="AX1355">
        <v>1185</v>
      </c>
      <c r="AY1355">
        <v>0</v>
      </c>
      <c r="AZ1355">
        <v>3238</v>
      </c>
      <c r="BA1355">
        <v>1</v>
      </c>
      <c r="BB1355">
        <v>0</v>
      </c>
      <c r="BC1355">
        <v>2</v>
      </c>
      <c r="BD1355">
        <v>1</v>
      </c>
      <c r="BE1355">
        <v>4</v>
      </c>
      <c r="BF1355">
        <v>1</v>
      </c>
      <c r="BG1355" t="s">
        <v>97</v>
      </c>
      <c r="BH1355" s="1">
        <v>9</v>
      </c>
      <c r="BI1355" t="s">
        <v>107</v>
      </c>
      <c r="BJ1355" s="2">
        <v>1</v>
      </c>
      <c r="BK1355" s="1">
        <f t="shared" si="87"/>
        <v>1</v>
      </c>
      <c r="BL1355" t="s">
        <v>104</v>
      </c>
      <c r="BM1355" t="s">
        <v>108</v>
      </c>
      <c r="BN1355">
        <v>1996</v>
      </c>
      <c r="BO1355" t="s">
        <v>157</v>
      </c>
      <c r="BP1355">
        <v>3</v>
      </c>
      <c r="BQ1355">
        <v>666</v>
      </c>
      <c r="BR1355" t="s">
        <v>98</v>
      </c>
      <c r="BS1355" t="s">
        <v>98</v>
      </c>
      <c r="BT1355" t="s">
        <v>105</v>
      </c>
      <c r="BU1355">
        <v>283</v>
      </c>
      <c r="BV1355">
        <v>86</v>
      </c>
      <c r="BW1355">
        <v>0</v>
      </c>
      <c r="BX1355">
        <v>0</v>
      </c>
      <c r="BY1355">
        <v>0</v>
      </c>
      <c r="BZ1355">
        <v>0</v>
      </c>
      <c r="CA1355" t="s">
        <v>83</v>
      </c>
      <c r="CB1355" t="s">
        <v>83</v>
      </c>
      <c r="CC1355" t="s">
        <v>83</v>
      </c>
      <c r="CD1355">
        <v>0</v>
      </c>
      <c r="CE1355">
        <v>3</v>
      </c>
      <c r="CF1355">
        <v>2010</v>
      </c>
      <c r="CG1355" t="s">
        <v>110</v>
      </c>
      <c r="CH1355" t="s">
        <v>111</v>
      </c>
      <c r="CI1355" s="3">
        <v>410000</v>
      </c>
    </row>
    <row r="1356" spans="1:87" x14ac:dyDescent="0.3">
      <c r="A1356" s="1">
        <v>1355</v>
      </c>
      <c r="B1356">
        <v>60</v>
      </c>
      <c r="C1356" t="s">
        <v>81</v>
      </c>
      <c r="D1356" t="s">
        <v>83</v>
      </c>
      <c r="E1356" s="1">
        <v>10316</v>
      </c>
      <c r="F1356" s="2" t="s">
        <v>82</v>
      </c>
      <c r="G1356" s="1">
        <f t="shared" si="84"/>
        <v>1</v>
      </c>
      <c r="H1356" t="s">
        <v>83</v>
      </c>
      <c r="I1356" t="s">
        <v>120</v>
      </c>
      <c r="J1356" t="s">
        <v>85</v>
      </c>
      <c r="K1356" t="s">
        <v>86</v>
      </c>
      <c r="L1356" t="s">
        <v>87</v>
      </c>
      <c r="M1356" t="s">
        <v>88</v>
      </c>
      <c r="N1356" t="s">
        <v>89</v>
      </c>
      <c r="O1356" t="s">
        <v>90</v>
      </c>
      <c r="P1356" t="s">
        <v>90</v>
      </c>
      <c r="Q1356" t="s">
        <v>91</v>
      </c>
      <c r="R1356" t="s">
        <v>92</v>
      </c>
      <c r="S1356">
        <v>7</v>
      </c>
      <c r="T1356">
        <v>5</v>
      </c>
      <c r="U1356" s="2">
        <v>2000</v>
      </c>
      <c r="V1356" s="2">
        <v>2000</v>
      </c>
      <c r="W1356" s="1">
        <f t="shared" si="85"/>
        <v>22</v>
      </c>
      <c r="X1356" s="1">
        <f t="shared" si="86"/>
        <v>22</v>
      </c>
      <c r="Y1356" t="s">
        <v>93</v>
      </c>
      <c r="Z1356" t="s">
        <v>94</v>
      </c>
      <c r="AA1356" t="s">
        <v>95</v>
      </c>
      <c r="AB1356" t="s">
        <v>95</v>
      </c>
      <c r="AC1356" t="s">
        <v>117</v>
      </c>
      <c r="AE1356">
        <v>0</v>
      </c>
      <c r="AF1356" t="s">
        <v>97</v>
      </c>
      <c r="AG1356" t="s">
        <v>98</v>
      </c>
      <c r="AH1356" t="s">
        <v>99</v>
      </c>
      <c r="AI1356" s="1">
        <f>VLOOKUP('Housing Data Set'!AH1356, 'Look-Up Tab'!$B$3:$C$8,2,FALSE)</f>
        <v>3</v>
      </c>
      <c r="AJ1356" t="s">
        <v>97</v>
      </c>
      <c r="AK1356" t="s">
        <v>98</v>
      </c>
      <c r="AL1356" t="s">
        <v>100</v>
      </c>
      <c r="AM1356" t="s">
        <v>101</v>
      </c>
      <c r="AN1356">
        <v>735</v>
      </c>
      <c r="AO1356" t="s">
        <v>102</v>
      </c>
      <c r="AP1356">
        <v>0</v>
      </c>
      <c r="AQ1356">
        <v>257</v>
      </c>
      <c r="AR1356">
        <v>992</v>
      </c>
      <c r="AS1356" t="s">
        <v>103</v>
      </c>
      <c r="AT1356" t="s">
        <v>104</v>
      </c>
      <c r="AU1356" t="s">
        <v>105</v>
      </c>
      <c r="AV1356" t="s">
        <v>106</v>
      </c>
      <c r="AW1356">
        <v>992</v>
      </c>
      <c r="AX1356">
        <v>873</v>
      </c>
      <c r="AY1356">
        <v>0</v>
      </c>
      <c r="AZ1356">
        <v>1865</v>
      </c>
      <c r="BA1356">
        <v>1</v>
      </c>
      <c r="BB1356">
        <v>0</v>
      </c>
      <c r="BC1356">
        <v>2</v>
      </c>
      <c r="BD1356">
        <v>1</v>
      </c>
      <c r="BE1356">
        <v>3</v>
      </c>
      <c r="BF1356">
        <v>1</v>
      </c>
      <c r="BG1356" t="s">
        <v>97</v>
      </c>
      <c r="BH1356" s="1">
        <v>7</v>
      </c>
      <c r="BI1356" t="s">
        <v>107</v>
      </c>
      <c r="BJ1356" s="2">
        <v>1</v>
      </c>
      <c r="BK1356" s="1">
        <f t="shared" si="87"/>
        <v>1</v>
      </c>
      <c r="BL1356" t="s">
        <v>98</v>
      </c>
      <c r="BM1356" t="s">
        <v>108</v>
      </c>
      <c r="BN1356">
        <v>2000</v>
      </c>
      <c r="BO1356" t="s">
        <v>109</v>
      </c>
      <c r="BP1356">
        <v>3</v>
      </c>
      <c r="BQ1356">
        <v>839</v>
      </c>
      <c r="BR1356" t="s">
        <v>98</v>
      </c>
      <c r="BS1356" t="s">
        <v>98</v>
      </c>
      <c r="BT1356" t="s">
        <v>105</v>
      </c>
      <c r="BU1356">
        <v>0</v>
      </c>
      <c r="BV1356">
        <v>184</v>
      </c>
      <c r="BW1356">
        <v>0</v>
      </c>
      <c r="BX1356">
        <v>0</v>
      </c>
      <c r="BY1356">
        <v>0</v>
      </c>
      <c r="BZ1356">
        <v>0</v>
      </c>
      <c r="CA1356" t="s">
        <v>83</v>
      </c>
      <c r="CB1356" t="s">
        <v>83</v>
      </c>
      <c r="CC1356" t="s">
        <v>83</v>
      </c>
      <c r="CD1356">
        <v>0</v>
      </c>
      <c r="CE1356">
        <v>6</v>
      </c>
      <c r="CF1356">
        <v>2008</v>
      </c>
      <c r="CG1356" t="s">
        <v>110</v>
      </c>
      <c r="CH1356" t="s">
        <v>111</v>
      </c>
      <c r="CI1356" s="3">
        <v>235000</v>
      </c>
    </row>
    <row r="1357" spans="1:87" x14ac:dyDescent="0.3">
      <c r="A1357" s="1">
        <v>1356</v>
      </c>
      <c r="B1357">
        <v>80</v>
      </c>
      <c r="C1357" t="s">
        <v>81</v>
      </c>
      <c r="D1357">
        <v>102</v>
      </c>
      <c r="E1357" s="1">
        <v>10192</v>
      </c>
      <c r="F1357" s="2" t="s">
        <v>82</v>
      </c>
      <c r="G1357" s="1">
        <f t="shared" si="84"/>
        <v>1</v>
      </c>
      <c r="H1357" t="s">
        <v>83</v>
      </c>
      <c r="I1357" t="s">
        <v>120</v>
      </c>
      <c r="J1357" t="s">
        <v>85</v>
      </c>
      <c r="K1357" t="s">
        <v>86</v>
      </c>
      <c r="L1357" t="s">
        <v>87</v>
      </c>
      <c r="M1357" t="s">
        <v>88</v>
      </c>
      <c r="N1357" t="s">
        <v>138</v>
      </c>
      <c r="O1357" t="s">
        <v>90</v>
      </c>
      <c r="P1357" t="s">
        <v>90</v>
      </c>
      <c r="Q1357" t="s">
        <v>91</v>
      </c>
      <c r="R1357" t="s">
        <v>197</v>
      </c>
      <c r="S1357">
        <v>7</v>
      </c>
      <c r="T1357">
        <v>6</v>
      </c>
      <c r="U1357" s="2">
        <v>1968</v>
      </c>
      <c r="V1357" s="2">
        <v>1992</v>
      </c>
      <c r="W1357" s="1">
        <f t="shared" si="85"/>
        <v>54</v>
      </c>
      <c r="X1357" s="1">
        <f t="shared" si="86"/>
        <v>30</v>
      </c>
      <c r="Y1357" t="s">
        <v>93</v>
      </c>
      <c r="Z1357" t="s">
        <v>94</v>
      </c>
      <c r="AA1357" t="s">
        <v>116</v>
      </c>
      <c r="AB1357" t="s">
        <v>116</v>
      </c>
      <c r="AC1357" t="s">
        <v>96</v>
      </c>
      <c r="AE1357">
        <v>143</v>
      </c>
      <c r="AF1357" t="s">
        <v>98</v>
      </c>
      <c r="AG1357" t="s">
        <v>98</v>
      </c>
      <c r="AH1357" t="s">
        <v>118</v>
      </c>
      <c r="AI1357" s="1">
        <f>VLOOKUP('Housing Data Set'!AH1357, 'Look-Up Tab'!$B$3:$C$8,2,FALSE)</f>
        <v>2</v>
      </c>
      <c r="AJ1357" t="s">
        <v>98</v>
      </c>
      <c r="AK1357" t="s">
        <v>98</v>
      </c>
      <c r="AL1357" t="s">
        <v>100</v>
      </c>
      <c r="AM1357" t="s">
        <v>102</v>
      </c>
      <c r="AN1357">
        <v>0</v>
      </c>
      <c r="AO1357" t="s">
        <v>102</v>
      </c>
      <c r="AP1357">
        <v>0</v>
      </c>
      <c r="AQ1357">
        <v>570</v>
      </c>
      <c r="AR1357">
        <v>570</v>
      </c>
      <c r="AS1357" t="s">
        <v>103</v>
      </c>
      <c r="AT1357" t="s">
        <v>97</v>
      </c>
      <c r="AU1357" t="s">
        <v>105</v>
      </c>
      <c r="AV1357" t="s">
        <v>106</v>
      </c>
      <c r="AW1357">
        <v>1222</v>
      </c>
      <c r="AX1357">
        <v>698</v>
      </c>
      <c r="AY1357">
        <v>0</v>
      </c>
      <c r="AZ1357">
        <v>1920</v>
      </c>
      <c r="BA1357">
        <v>0</v>
      </c>
      <c r="BB1357">
        <v>0</v>
      </c>
      <c r="BC1357">
        <v>3</v>
      </c>
      <c r="BD1357">
        <v>0</v>
      </c>
      <c r="BE1357">
        <v>4</v>
      </c>
      <c r="BF1357">
        <v>1</v>
      </c>
      <c r="BG1357" t="s">
        <v>97</v>
      </c>
      <c r="BH1357" s="1">
        <v>8</v>
      </c>
      <c r="BI1357" t="s">
        <v>107</v>
      </c>
      <c r="BJ1357" s="2">
        <v>1</v>
      </c>
      <c r="BK1357" s="1">
        <f t="shared" si="87"/>
        <v>1</v>
      </c>
      <c r="BL1357" t="s">
        <v>98</v>
      </c>
      <c r="BM1357" t="s">
        <v>108</v>
      </c>
      <c r="BN1357">
        <v>1968</v>
      </c>
      <c r="BO1357" t="s">
        <v>109</v>
      </c>
      <c r="BP1357">
        <v>2</v>
      </c>
      <c r="BQ1357">
        <v>487</v>
      </c>
      <c r="BR1357" t="s">
        <v>98</v>
      </c>
      <c r="BS1357" t="s">
        <v>98</v>
      </c>
      <c r="BT1357" t="s">
        <v>105</v>
      </c>
      <c r="BU1357">
        <v>0</v>
      </c>
      <c r="BV1357">
        <v>98</v>
      </c>
      <c r="BW1357">
        <v>0</v>
      </c>
      <c r="BX1357">
        <v>0</v>
      </c>
      <c r="BY1357">
        <v>0</v>
      </c>
      <c r="BZ1357">
        <v>0</v>
      </c>
      <c r="CA1357" t="s">
        <v>83</v>
      </c>
      <c r="CB1357" t="s">
        <v>165</v>
      </c>
      <c r="CC1357" t="s">
        <v>83</v>
      </c>
      <c r="CD1357">
        <v>0</v>
      </c>
      <c r="CE1357">
        <v>9</v>
      </c>
      <c r="CF1357">
        <v>2006</v>
      </c>
      <c r="CG1357" t="s">
        <v>110</v>
      </c>
      <c r="CH1357" t="s">
        <v>111</v>
      </c>
      <c r="CI1357" s="3">
        <v>170000</v>
      </c>
    </row>
    <row r="1358" spans="1:87" x14ac:dyDescent="0.3">
      <c r="A1358" s="1">
        <v>1357</v>
      </c>
      <c r="B1358">
        <v>20</v>
      </c>
      <c r="C1358" t="s">
        <v>81</v>
      </c>
      <c r="D1358" t="s">
        <v>83</v>
      </c>
      <c r="E1358" s="1">
        <v>9477</v>
      </c>
      <c r="F1358" s="2" t="s">
        <v>82</v>
      </c>
      <c r="G1358" s="1">
        <f t="shared" si="84"/>
        <v>1</v>
      </c>
      <c r="H1358" t="s">
        <v>83</v>
      </c>
      <c r="I1358" t="s">
        <v>84</v>
      </c>
      <c r="J1358" t="s">
        <v>85</v>
      </c>
      <c r="K1358" t="s">
        <v>86</v>
      </c>
      <c r="L1358" t="s">
        <v>122</v>
      </c>
      <c r="M1358" t="s">
        <v>88</v>
      </c>
      <c r="N1358" t="s">
        <v>162</v>
      </c>
      <c r="O1358" t="s">
        <v>90</v>
      </c>
      <c r="P1358" t="s">
        <v>90</v>
      </c>
      <c r="Q1358" t="s">
        <v>91</v>
      </c>
      <c r="R1358" t="s">
        <v>115</v>
      </c>
      <c r="S1358">
        <v>5</v>
      </c>
      <c r="T1358">
        <v>5</v>
      </c>
      <c r="U1358" s="2">
        <v>1966</v>
      </c>
      <c r="V1358" s="2">
        <v>1966</v>
      </c>
      <c r="W1358" s="1">
        <f t="shared" si="85"/>
        <v>56</v>
      </c>
      <c r="X1358" s="1">
        <f t="shared" si="86"/>
        <v>56</v>
      </c>
      <c r="Y1358" t="s">
        <v>93</v>
      </c>
      <c r="Z1358" t="s">
        <v>94</v>
      </c>
      <c r="AA1358" t="s">
        <v>140</v>
      </c>
      <c r="AB1358" t="s">
        <v>140</v>
      </c>
      <c r="AC1358" t="s">
        <v>96</v>
      </c>
      <c r="AE1358">
        <v>65</v>
      </c>
      <c r="AF1358" t="s">
        <v>98</v>
      </c>
      <c r="AG1358" t="s">
        <v>98</v>
      </c>
      <c r="AH1358" t="s">
        <v>118</v>
      </c>
      <c r="AI1358" s="1">
        <f>VLOOKUP('Housing Data Set'!AH1358, 'Look-Up Tab'!$B$3:$C$8,2,FALSE)</f>
        <v>2</v>
      </c>
      <c r="AJ1358" t="s">
        <v>98</v>
      </c>
      <c r="AK1358" t="s">
        <v>98</v>
      </c>
      <c r="AL1358" t="s">
        <v>100</v>
      </c>
      <c r="AM1358" t="s">
        <v>153</v>
      </c>
      <c r="AN1358">
        <v>340</v>
      </c>
      <c r="AO1358" t="s">
        <v>102</v>
      </c>
      <c r="AP1358">
        <v>0</v>
      </c>
      <c r="AQ1358">
        <v>524</v>
      </c>
      <c r="AR1358">
        <v>864</v>
      </c>
      <c r="AS1358" t="s">
        <v>103</v>
      </c>
      <c r="AT1358" t="s">
        <v>98</v>
      </c>
      <c r="AU1358" t="s">
        <v>105</v>
      </c>
      <c r="AV1358" t="s">
        <v>106</v>
      </c>
      <c r="AW1358">
        <v>892</v>
      </c>
      <c r="AX1358">
        <v>0</v>
      </c>
      <c r="AY1358">
        <v>0</v>
      </c>
      <c r="AZ1358">
        <v>892</v>
      </c>
      <c r="BA1358">
        <v>0</v>
      </c>
      <c r="BB1358">
        <v>0</v>
      </c>
      <c r="BC1358">
        <v>1</v>
      </c>
      <c r="BD1358">
        <v>0</v>
      </c>
      <c r="BE1358">
        <v>3</v>
      </c>
      <c r="BF1358">
        <v>1</v>
      </c>
      <c r="BG1358" t="s">
        <v>98</v>
      </c>
      <c r="BH1358" s="1">
        <v>5</v>
      </c>
      <c r="BI1358" t="s">
        <v>107</v>
      </c>
      <c r="BJ1358" s="2">
        <v>0</v>
      </c>
      <c r="BK1358" s="1">
        <f t="shared" si="87"/>
        <v>0</v>
      </c>
      <c r="BL1358" t="s">
        <v>83</v>
      </c>
      <c r="BM1358" t="s">
        <v>108</v>
      </c>
      <c r="BN1358">
        <v>1966</v>
      </c>
      <c r="BO1358" t="s">
        <v>109</v>
      </c>
      <c r="BP1358">
        <v>1</v>
      </c>
      <c r="BQ1358">
        <v>264</v>
      </c>
      <c r="BR1358" t="s">
        <v>98</v>
      </c>
      <c r="BS1358" t="s">
        <v>98</v>
      </c>
      <c r="BT1358" t="s">
        <v>105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 t="s">
        <v>83</v>
      </c>
      <c r="CB1358" t="s">
        <v>163</v>
      </c>
      <c r="CC1358" t="s">
        <v>83</v>
      </c>
      <c r="CD1358">
        <v>0</v>
      </c>
      <c r="CE1358">
        <v>10</v>
      </c>
      <c r="CF1358">
        <v>2008</v>
      </c>
      <c r="CG1358" t="s">
        <v>110</v>
      </c>
      <c r="CH1358" t="s">
        <v>111</v>
      </c>
      <c r="CI1358" s="3">
        <v>110000</v>
      </c>
    </row>
    <row r="1359" spans="1:87" x14ac:dyDescent="0.3">
      <c r="A1359" s="1">
        <v>1358</v>
      </c>
      <c r="B1359">
        <v>20</v>
      </c>
      <c r="C1359" t="s">
        <v>81</v>
      </c>
      <c r="D1359" t="s">
        <v>83</v>
      </c>
      <c r="E1359" s="1">
        <v>12537</v>
      </c>
      <c r="F1359" s="2" t="s">
        <v>82</v>
      </c>
      <c r="G1359" s="1">
        <f t="shared" si="84"/>
        <v>1</v>
      </c>
      <c r="H1359" t="s">
        <v>83</v>
      </c>
      <c r="I1359" t="s">
        <v>120</v>
      </c>
      <c r="J1359" t="s">
        <v>85</v>
      </c>
      <c r="K1359" t="s">
        <v>86</v>
      </c>
      <c r="L1359" t="s">
        <v>166</v>
      </c>
      <c r="M1359" t="s">
        <v>88</v>
      </c>
      <c r="N1359" t="s">
        <v>162</v>
      </c>
      <c r="O1359" t="s">
        <v>90</v>
      </c>
      <c r="P1359" t="s">
        <v>90</v>
      </c>
      <c r="Q1359" t="s">
        <v>91</v>
      </c>
      <c r="R1359" t="s">
        <v>115</v>
      </c>
      <c r="S1359">
        <v>5</v>
      </c>
      <c r="T1359">
        <v>6</v>
      </c>
      <c r="U1359" s="2">
        <v>1971</v>
      </c>
      <c r="V1359" s="2">
        <v>2008</v>
      </c>
      <c r="W1359" s="1">
        <f t="shared" si="85"/>
        <v>51</v>
      </c>
      <c r="X1359" s="1">
        <f t="shared" si="86"/>
        <v>14</v>
      </c>
      <c r="Y1359" t="s">
        <v>93</v>
      </c>
      <c r="Z1359" t="s">
        <v>94</v>
      </c>
      <c r="AA1359" t="s">
        <v>95</v>
      </c>
      <c r="AB1359" t="s">
        <v>95</v>
      </c>
      <c r="AC1359" t="s">
        <v>117</v>
      </c>
      <c r="AE1359">
        <v>0</v>
      </c>
      <c r="AF1359" t="s">
        <v>98</v>
      </c>
      <c r="AG1359" t="s">
        <v>98</v>
      </c>
      <c r="AH1359" t="s">
        <v>118</v>
      </c>
      <c r="AI1359" s="1">
        <f>VLOOKUP('Housing Data Set'!AH1359, 'Look-Up Tab'!$B$3:$C$8,2,FALSE)</f>
        <v>2</v>
      </c>
      <c r="AJ1359" t="s">
        <v>98</v>
      </c>
      <c r="AK1359" t="s">
        <v>98</v>
      </c>
      <c r="AL1359" t="s">
        <v>100</v>
      </c>
      <c r="AM1359" t="s">
        <v>101</v>
      </c>
      <c r="AN1359">
        <v>734</v>
      </c>
      <c r="AO1359" t="s">
        <v>102</v>
      </c>
      <c r="AP1359">
        <v>0</v>
      </c>
      <c r="AQ1359">
        <v>344</v>
      </c>
      <c r="AR1359">
        <v>1078</v>
      </c>
      <c r="AS1359" t="s">
        <v>103</v>
      </c>
      <c r="AT1359" t="s">
        <v>104</v>
      </c>
      <c r="AU1359" t="s">
        <v>105</v>
      </c>
      <c r="AV1359" t="s">
        <v>106</v>
      </c>
      <c r="AW1359">
        <v>1078</v>
      </c>
      <c r="AX1359">
        <v>0</v>
      </c>
      <c r="AY1359">
        <v>0</v>
      </c>
      <c r="AZ1359">
        <v>1078</v>
      </c>
      <c r="BA1359">
        <v>1</v>
      </c>
      <c r="BB1359">
        <v>0</v>
      </c>
      <c r="BC1359">
        <v>1</v>
      </c>
      <c r="BD1359">
        <v>1</v>
      </c>
      <c r="BE1359">
        <v>3</v>
      </c>
      <c r="BF1359">
        <v>1</v>
      </c>
      <c r="BG1359" t="s">
        <v>98</v>
      </c>
      <c r="BH1359" s="1">
        <v>6</v>
      </c>
      <c r="BI1359" t="s">
        <v>107</v>
      </c>
      <c r="BJ1359" s="2">
        <v>1</v>
      </c>
      <c r="BK1359" s="1">
        <f t="shared" si="87"/>
        <v>1</v>
      </c>
      <c r="BL1359" t="s">
        <v>147</v>
      </c>
      <c r="BM1359" t="s">
        <v>108</v>
      </c>
      <c r="BN1359">
        <v>1971</v>
      </c>
      <c r="BO1359" t="s">
        <v>157</v>
      </c>
      <c r="BP1359">
        <v>2</v>
      </c>
      <c r="BQ1359">
        <v>500</v>
      </c>
      <c r="BR1359" t="s">
        <v>98</v>
      </c>
      <c r="BS1359" t="s">
        <v>98</v>
      </c>
      <c r="BT1359" t="s">
        <v>105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 t="s">
        <v>83</v>
      </c>
      <c r="CB1359" t="s">
        <v>83</v>
      </c>
      <c r="CC1359" t="s">
        <v>83</v>
      </c>
      <c r="CD1359">
        <v>0</v>
      </c>
      <c r="CE1359">
        <v>4</v>
      </c>
      <c r="CF1359">
        <v>2010</v>
      </c>
      <c r="CG1359" t="s">
        <v>110</v>
      </c>
      <c r="CH1359" t="s">
        <v>111</v>
      </c>
      <c r="CI1359" s="3">
        <v>149900</v>
      </c>
    </row>
    <row r="1360" spans="1:87" x14ac:dyDescent="0.3">
      <c r="A1360" s="1">
        <v>1359</v>
      </c>
      <c r="B1360">
        <v>160</v>
      </c>
      <c r="C1360" t="s">
        <v>192</v>
      </c>
      <c r="D1360" t="s">
        <v>83</v>
      </c>
      <c r="E1360" s="1">
        <v>2117</v>
      </c>
      <c r="F1360" s="2" t="s">
        <v>82</v>
      </c>
      <c r="G1360" s="1">
        <f t="shared" si="84"/>
        <v>1</v>
      </c>
      <c r="H1360" t="s">
        <v>83</v>
      </c>
      <c r="I1360" t="s">
        <v>84</v>
      </c>
      <c r="J1360" t="s">
        <v>85</v>
      </c>
      <c r="K1360" t="s">
        <v>86</v>
      </c>
      <c r="L1360" t="s">
        <v>87</v>
      </c>
      <c r="M1360" t="s">
        <v>88</v>
      </c>
      <c r="N1360" t="s">
        <v>136</v>
      </c>
      <c r="O1360" t="s">
        <v>90</v>
      </c>
      <c r="P1360" t="s">
        <v>90</v>
      </c>
      <c r="Q1360" t="s">
        <v>198</v>
      </c>
      <c r="R1360" t="s">
        <v>92</v>
      </c>
      <c r="S1360">
        <v>6</v>
      </c>
      <c r="T1360">
        <v>5</v>
      </c>
      <c r="U1360" s="2">
        <v>2000</v>
      </c>
      <c r="V1360" s="2">
        <v>2000</v>
      </c>
      <c r="W1360" s="1">
        <f t="shared" si="85"/>
        <v>22</v>
      </c>
      <c r="X1360" s="1">
        <f t="shared" si="86"/>
        <v>22</v>
      </c>
      <c r="Y1360" t="s">
        <v>93</v>
      </c>
      <c r="Z1360" t="s">
        <v>94</v>
      </c>
      <c r="AA1360" t="s">
        <v>116</v>
      </c>
      <c r="AB1360" t="s">
        <v>116</v>
      </c>
      <c r="AC1360" t="s">
        <v>96</v>
      </c>
      <c r="AE1360">
        <v>216</v>
      </c>
      <c r="AF1360" t="s">
        <v>97</v>
      </c>
      <c r="AG1360" t="s">
        <v>98</v>
      </c>
      <c r="AH1360" t="s">
        <v>99</v>
      </c>
      <c r="AI1360" s="1">
        <f>VLOOKUP('Housing Data Set'!AH1360, 'Look-Up Tab'!$B$3:$C$8,2,FALSE)</f>
        <v>3</v>
      </c>
      <c r="AJ1360" t="s">
        <v>97</v>
      </c>
      <c r="AK1360" t="s">
        <v>98</v>
      </c>
      <c r="AL1360" t="s">
        <v>100</v>
      </c>
      <c r="AM1360" t="s">
        <v>101</v>
      </c>
      <c r="AN1360">
        <v>378</v>
      </c>
      <c r="AO1360" t="s">
        <v>102</v>
      </c>
      <c r="AP1360">
        <v>0</v>
      </c>
      <c r="AQ1360">
        <v>378</v>
      </c>
      <c r="AR1360">
        <v>756</v>
      </c>
      <c r="AS1360" t="s">
        <v>103</v>
      </c>
      <c r="AT1360" t="s">
        <v>104</v>
      </c>
      <c r="AU1360" t="s">
        <v>105</v>
      </c>
      <c r="AV1360" t="s">
        <v>106</v>
      </c>
      <c r="AW1360">
        <v>769</v>
      </c>
      <c r="AX1360">
        <v>804</v>
      </c>
      <c r="AY1360">
        <v>0</v>
      </c>
      <c r="AZ1360">
        <v>1573</v>
      </c>
      <c r="BA1360">
        <v>0</v>
      </c>
      <c r="BB1360">
        <v>0</v>
      </c>
      <c r="BC1360">
        <v>2</v>
      </c>
      <c r="BD1360">
        <v>1</v>
      </c>
      <c r="BE1360">
        <v>3</v>
      </c>
      <c r="BF1360">
        <v>1</v>
      </c>
      <c r="BG1360" t="s">
        <v>97</v>
      </c>
      <c r="BH1360" s="1">
        <v>5</v>
      </c>
      <c r="BI1360" t="s">
        <v>107</v>
      </c>
      <c r="BJ1360" s="2">
        <v>0</v>
      </c>
      <c r="BK1360" s="1">
        <f t="shared" si="87"/>
        <v>0</v>
      </c>
      <c r="BL1360" t="s">
        <v>83</v>
      </c>
      <c r="BM1360" t="s">
        <v>127</v>
      </c>
      <c r="BN1360">
        <v>2000</v>
      </c>
      <c r="BO1360" t="s">
        <v>102</v>
      </c>
      <c r="BP1360">
        <v>2</v>
      </c>
      <c r="BQ1360">
        <v>440</v>
      </c>
      <c r="BR1360" t="s">
        <v>98</v>
      </c>
      <c r="BS1360" t="s">
        <v>98</v>
      </c>
      <c r="BT1360" t="s">
        <v>105</v>
      </c>
      <c r="BU1360">
        <v>0</v>
      </c>
      <c r="BV1360">
        <v>32</v>
      </c>
      <c r="BW1360">
        <v>0</v>
      </c>
      <c r="BX1360">
        <v>0</v>
      </c>
      <c r="BY1360">
        <v>0</v>
      </c>
      <c r="BZ1360">
        <v>0</v>
      </c>
      <c r="CA1360" t="s">
        <v>83</v>
      </c>
      <c r="CB1360" t="s">
        <v>83</v>
      </c>
      <c r="CC1360" t="s">
        <v>83</v>
      </c>
      <c r="CD1360">
        <v>0</v>
      </c>
      <c r="CE1360">
        <v>6</v>
      </c>
      <c r="CF1360">
        <v>2010</v>
      </c>
      <c r="CG1360" t="s">
        <v>110</v>
      </c>
      <c r="CH1360" t="s">
        <v>111</v>
      </c>
      <c r="CI1360" s="3">
        <v>177500</v>
      </c>
    </row>
    <row r="1361" spans="1:87" x14ac:dyDescent="0.3">
      <c r="A1361" s="1">
        <v>1360</v>
      </c>
      <c r="B1361">
        <v>20</v>
      </c>
      <c r="C1361" t="s">
        <v>81</v>
      </c>
      <c r="D1361">
        <v>129</v>
      </c>
      <c r="E1361" s="1">
        <v>16737</v>
      </c>
      <c r="F1361" s="2" t="s">
        <v>82</v>
      </c>
      <c r="G1361" s="1">
        <f t="shared" si="84"/>
        <v>1</v>
      </c>
      <c r="H1361" t="s">
        <v>83</v>
      </c>
      <c r="I1361" t="s">
        <v>84</v>
      </c>
      <c r="J1361" t="s">
        <v>85</v>
      </c>
      <c r="K1361" t="s">
        <v>86</v>
      </c>
      <c r="L1361" t="s">
        <v>238</v>
      </c>
      <c r="M1361" t="s">
        <v>88</v>
      </c>
      <c r="N1361" t="s">
        <v>154</v>
      </c>
      <c r="O1361" t="s">
        <v>90</v>
      </c>
      <c r="P1361" t="s">
        <v>90</v>
      </c>
      <c r="Q1361" t="s">
        <v>91</v>
      </c>
      <c r="R1361" t="s">
        <v>115</v>
      </c>
      <c r="S1361">
        <v>9</v>
      </c>
      <c r="T1361">
        <v>5</v>
      </c>
      <c r="U1361" s="2">
        <v>2004</v>
      </c>
      <c r="V1361" s="2">
        <v>2005</v>
      </c>
      <c r="W1361" s="1">
        <f t="shared" si="85"/>
        <v>18</v>
      </c>
      <c r="X1361" s="1">
        <f t="shared" si="86"/>
        <v>17</v>
      </c>
      <c r="Y1361" t="s">
        <v>152</v>
      </c>
      <c r="Z1361" t="s">
        <v>94</v>
      </c>
      <c r="AA1361" t="s">
        <v>95</v>
      </c>
      <c r="AB1361" t="s">
        <v>95</v>
      </c>
      <c r="AC1361" t="s">
        <v>96</v>
      </c>
      <c r="AE1361">
        <v>66</v>
      </c>
      <c r="AF1361" t="s">
        <v>97</v>
      </c>
      <c r="AG1361" t="s">
        <v>98</v>
      </c>
      <c r="AH1361" t="s">
        <v>99</v>
      </c>
      <c r="AI1361" s="1">
        <f>VLOOKUP('Housing Data Set'!AH1361, 'Look-Up Tab'!$B$3:$C$8,2,FALSE)</f>
        <v>3</v>
      </c>
      <c r="AJ1361" t="s">
        <v>104</v>
      </c>
      <c r="AK1361" t="s">
        <v>98</v>
      </c>
      <c r="AL1361" t="s">
        <v>130</v>
      </c>
      <c r="AM1361" t="s">
        <v>101</v>
      </c>
      <c r="AN1361">
        <v>1447</v>
      </c>
      <c r="AO1361" t="s">
        <v>102</v>
      </c>
      <c r="AP1361">
        <v>0</v>
      </c>
      <c r="AQ1361">
        <v>533</v>
      </c>
      <c r="AR1361">
        <v>1980</v>
      </c>
      <c r="AS1361" t="s">
        <v>103</v>
      </c>
      <c r="AT1361" t="s">
        <v>104</v>
      </c>
      <c r="AU1361" t="s">
        <v>105</v>
      </c>
      <c r="AV1361" t="s">
        <v>106</v>
      </c>
      <c r="AW1361">
        <v>1980</v>
      </c>
      <c r="AX1361">
        <v>0</v>
      </c>
      <c r="AY1361">
        <v>0</v>
      </c>
      <c r="AZ1361">
        <v>1980</v>
      </c>
      <c r="BA1361">
        <v>1</v>
      </c>
      <c r="BB1361">
        <v>0</v>
      </c>
      <c r="BC1361">
        <v>2</v>
      </c>
      <c r="BD1361">
        <v>0</v>
      </c>
      <c r="BE1361">
        <v>3</v>
      </c>
      <c r="BF1361">
        <v>1</v>
      </c>
      <c r="BG1361" t="s">
        <v>104</v>
      </c>
      <c r="BH1361" s="1">
        <v>8</v>
      </c>
      <c r="BI1361" t="s">
        <v>107</v>
      </c>
      <c r="BJ1361" s="2">
        <v>1</v>
      </c>
      <c r="BK1361" s="1">
        <f t="shared" si="87"/>
        <v>1</v>
      </c>
      <c r="BL1361" t="s">
        <v>97</v>
      </c>
      <c r="BM1361" t="s">
        <v>108</v>
      </c>
      <c r="BN1361">
        <v>2004</v>
      </c>
      <c r="BO1361" t="s">
        <v>157</v>
      </c>
      <c r="BP1361">
        <v>3</v>
      </c>
      <c r="BQ1361">
        <v>770</v>
      </c>
      <c r="BR1361" t="s">
        <v>98</v>
      </c>
      <c r="BS1361" t="s">
        <v>98</v>
      </c>
      <c r="BT1361" t="s">
        <v>105</v>
      </c>
      <c r="BU1361">
        <v>194</v>
      </c>
      <c r="BV1361">
        <v>45</v>
      </c>
      <c r="BW1361">
        <v>0</v>
      </c>
      <c r="BX1361">
        <v>0</v>
      </c>
      <c r="BY1361">
        <v>0</v>
      </c>
      <c r="BZ1361">
        <v>0</v>
      </c>
      <c r="CA1361" t="s">
        <v>83</v>
      </c>
      <c r="CB1361" t="s">
        <v>83</v>
      </c>
      <c r="CC1361" t="s">
        <v>83</v>
      </c>
      <c r="CD1361">
        <v>0</v>
      </c>
      <c r="CE1361">
        <v>9</v>
      </c>
      <c r="CF1361">
        <v>2006</v>
      </c>
      <c r="CG1361" t="s">
        <v>110</v>
      </c>
      <c r="CH1361" t="s">
        <v>111</v>
      </c>
      <c r="CI1361" s="3">
        <v>315000</v>
      </c>
    </row>
    <row r="1362" spans="1:87" x14ac:dyDescent="0.3">
      <c r="A1362" s="1">
        <v>1361</v>
      </c>
      <c r="B1362">
        <v>70</v>
      </c>
      <c r="C1362" t="s">
        <v>81</v>
      </c>
      <c r="D1362">
        <v>51</v>
      </c>
      <c r="E1362" s="1">
        <v>9842</v>
      </c>
      <c r="F1362" s="2" t="s">
        <v>82</v>
      </c>
      <c r="G1362" s="1">
        <f t="shared" si="84"/>
        <v>1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88</v>
      </c>
      <c r="N1362" t="s">
        <v>232</v>
      </c>
      <c r="O1362" t="s">
        <v>114</v>
      </c>
      <c r="P1362" t="s">
        <v>90</v>
      </c>
      <c r="Q1362" t="s">
        <v>91</v>
      </c>
      <c r="R1362" t="s">
        <v>92</v>
      </c>
      <c r="S1362">
        <v>5</v>
      </c>
      <c r="T1362">
        <v>6</v>
      </c>
      <c r="U1362" s="2">
        <v>1921</v>
      </c>
      <c r="V1362" s="2">
        <v>1998</v>
      </c>
      <c r="W1362" s="1">
        <f t="shared" si="85"/>
        <v>101</v>
      </c>
      <c r="X1362" s="1">
        <f t="shared" si="86"/>
        <v>24</v>
      </c>
      <c r="Y1362" t="s">
        <v>93</v>
      </c>
      <c r="Z1362" t="s">
        <v>94</v>
      </c>
      <c r="AA1362" t="s">
        <v>116</v>
      </c>
      <c r="AB1362" t="s">
        <v>124</v>
      </c>
      <c r="AC1362" t="s">
        <v>117</v>
      </c>
      <c r="AE1362">
        <v>0</v>
      </c>
      <c r="AF1362" t="s">
        <v>98</v>
      </c>
      <c r="AG1362" t="s">
        <v>98</v>
      </c>
      <c r="AH1362" t="s">
        <v>126</v>
      </c>
      <c r="AI1362" s="1">
        <f>VLOOKUP('Housing Data Set'!AH1362, 'Look-Up Tab'!$B$3:$C$8,2,FALSE)</f>
        <v>1</v>
      </c>
      <c r="AJ1362" t="s">
        <v>98</v>
      </c>
      <c r="AK1362" t="s">
        <v>147</v>
      </c>
      <c r="AL1362" t="s">
        <v>100</v>
      </c>
      <c r="AM1362" t="s">
        <v>102</v>
      </c>
      <c r="AN1362">
        <v>0</v>
      </c>
      <c r="AO1362" t="s">
        <v>102</v>
      </c>
      <c r="AP1362">
        <v>0</v>
      </c>
      <c r="AQ1362">
        <v>612</v>
      </c>
      <c r="AR1362">
        <v>612</v>
      </c>
      <c r="AS1362" t="s">
        <v>103</v>
      </c>
      <c r="AT1362" t="s">
        <v>104</v>
      </c>
      <c r="AU1362" t="s">
        <v>105</v>
      </c>
      <c r="AV1362" t="s">
        <v>106</v>
      </c>
      <c r="AW1362">
        <v>990</v>
      </c>
      <c r="AX1362">
        <v>1611</v>
      </c>
      <c r="AY1362">
        <v>0</v>
      </c>
      <c r="AZ1362">
        <v>2601</v>
      </c>
      <c r="BA1362">
        <v>0</v>
      </c>
      <c r="BB1362">
        <v>0</v>
      </c>
      <c r="BC1362">
        <v>3</v>
      </c>
      <c r="BD1362">
        <v>1</v>
      </c>
      <c r="BE1362">
        <v>4</v>
      </c>
      <c r="BF1362">
        <v>1</v>
      </c>
      <c r="BG1362" t="s">
        <v>98</v>
      </c>
      <c r="BH1362" s="1">
        <v>8</v>
      </c>
      <c r="BI1362" t="s">
        <v>107</v>
      </c>
      <c r="BJ1362" s="2">
        <v>0</v>
      </c>
      <c r="BK1362" s="1">
        <f t="shared" si="87"/>
        <v>0</v>
      </c>
      <c r="BL1362" t="s">
        <v>83</v>
      </c>
      <c r="BM1362" t="s">
        <v>156</v>
      </c>
      <c r="BN1362">
        <v>1998</v>
      </c>
      <c r="BO1362" t="s">
        <v>109</v>
      </c>
      <c r="BP1362">
        <v>2</v>
      </c>
      <c r="BQ1362">
        <v>621</v>
      </c>
      <c r="BR1362" t="s">
        <v>98</v>
      </c>
      <c r="BS1362" t="s">
        <v>98</v>
      </c>
      <c r="BT1362" t="s">
        <v>105</v>
      </c>
      <c r="BU1362">
        <v>183</v>
      </c>
      <c r="BV1362">
        <v>0</v>
      </c>
      <c r="BW1362">
        <v>301</v>
      </c>
      <c r="BX1362">
        <v>0</v>
      </c>
      <c r="BY1362">
        <v>0</v>
      </c>
      <c r="BZ1362">
        <v>0</v>
      </c>
      <c r="CA1362" t="s">
        <v>83</v>
      </c>
      <c r="CB1362" t="s">
        <v>83</v>
      </c>
      <c r="CC1362" t="s">
        <v>83</v>
      </c>
      <c r="CD1362">
        <v>0</v>
      </c>
      <c r="CE1362">
        <v>5</v>
      </c>
      <c r="CF1362">
        <v>2008</v>
      </c>
      <c r="CG1362" t="s">
        <v>110</v>
      </c>
      <c r="CH1362" t="s">
        <v>111</v>
      </c>
      <c r="CI1362" s="3">
        <v>189000</v>
      </c>
    </row>
    <row r="1363" spans="1:87" x14ac:dyDescent="0.3">
      <c r="A1363" s="1">
        <v>1362</v>
      </c>
      <c r="B1363">
        <v>20</v>
      </c>
      <c r="C1363" t="s">
        <v>81</v>
      </c>
      <c r="D1363">
        <v>124</v>
      </c>
      <c r="E1363" s="1">
        <v>16158</v>
      </c>
      <c r="F1363" s="2" t="s">
        <v>82</v>
      </c>
      <c r="G1363" s="1">
        <f t="shared" si="84"/>
        <v>1</v>
      </c>
      <c r="H1363" t="s">
        <v>83</v>
      </c>
      <c r="I1363" t="s">
        <v>120</v>
      </c>
      <c r="J1363" t="s">
        <v>195</v>
      </c>
      <c r="K1363" t="s">
        <v>86</v>
      </c>
      <c r="L1363" t="s">
        <v>87</v>
      </c>
      <c r="M1363" t="s">
        <v>194</v>
      </c>
      <c r="N1363" t="s">
        <v>200</v>
      </c>
      <c r="O1363" t="s">
        <v>90</v>
      </c>
      <c r="P1363" t="s">
        <v>90</v>
      </c>
      <c r="Q1363" t="s">
        <v>91</v>
      </c>
      <c r="R1363" t="s">
        <v>115</v>
      </c>
      <c r="S1363">
        <v>7</v>
      </c>
      <c r="T1363">
        <v>5</v>
      </c>
      <c r="U1363" s="2">
        <v>2005</v>
      </c>
      <c r="V1363" s="2">
        <v>2005</v>
      </c>
      <c r="W1363" s="1">
        <f t="shared" si="85"/>
        <v>17</v>
      </c>
      <c r="X1363" s="1">
        <f t="shared" si="86"/>
        <v>17</v>
      </c>
      <c r="Y1363" t="s">
        <v>152</v>
      </c>
      <c r="Z1363" t="s">
        <v>94</v>
      </c>
      <c r="AA1363" t="s">
        <v>95</v>
      </c>
      <c r="AB1363" t="s">
        <v>95</v>
      </c>
      <c r="AC1363" t="s">
        <v>137</v>
      </c>
      <c r="AE1363">
        <v>16</v>
      </c>
      <c r="AF1363" t="s">
        <v>97</v>
      </c>
      <c r="AG1363" t="s">
        <v>98</v>
      </c>
      <c r="AH1363" t="s">
        <v>99</v>
      </c>
      <c r="AI1363" s="1">
        <f>VLOOKUP('Housing Data Set'!AH1363, 'Look-Up Tab'!$B$3:$C$8,2,FALSE)</f>
        <v>3</v>
      </c>
      <c r="AJ1363" t="s">
        <v>104</v>
      </c>
      <c r="AK1363" t="s">
        <v>98</v>
      </c>
      <c r="AL1363" t="s">
        <v>130</v>
      </c>
      <c r="AM1363" t="s">
        <v>119</v>
      </c>
      <c r="AN1363">
        <v>1274</v>
      </c>
      <c r="AO1363" t="s">
        <v>102</v>
      </c>
      <c r="AP1363">
        <v>0</v>
      </c>
      <c r="AQ1363">
        <v>256</v>
      </c>
      <c r="AR1363">
        <v>1530</v>
      </c>
      <c r="AS1363" t="s">
        <v>103</v>
      </c>
      <c r="AT1363" t="s">
        <v>104</v>
      </c>
      <c r="AU1363" t="s">
        <v>105</v>
      </c>
      <c r="AV1363" t="s">
        <v>106</v>
      </c>
      <c r="AW1363">
        <v>1530</v>
      </c>
      <c r="AX1363">
        <v>0</v>
      </c>
      <c r="AY1363">
        <v>0</v>
      </c>
      <c r="AZ1363">
        <v>1530</v>
      </c>
      <c r="BA1363">
        <v>1</v>
      </c>
      <c r="BB1363">
        <v>0</v>
      </c>
      <c r="BC1363">
        <v>2</v>
      </c>
      <c r="BD1363">
        <v>0</v>
      </c>
      <c r="BE1363">
        <v>3</v>
      </c>
      <c r="BF1363">
        <v>1</v>
      </c>
      <c r="BG1363" t="s">
        <v>97</v>
      </c>
      <c r="BH1363" s="1">
        <v>7</v>
      </c>
      <c r="BI1363" t="s">
        <v>107</v>
      </c>
      <c r="BJ1363" s="2">
        <v>1</v>
      </c>
      <c r="BK1363" s="1">
        <f t="shared" si="87"/>
        <v>1</v>
      </c>
      <c r="BL1363" t="s">
        <v>97</v>
      </c>
      <c r="BM1363" t="s">
        <v>108</v>
      </c>
      <c r="BN1363">
        <v>2005</v>
      </c>
      <c r="BO1363" t="s">
        <v>157</v>
      </c>
      <c r="BP1363">
        <v>2</v>
      </c>
      <c r="BQ1363">
        <v>430</v>
      </c>
      <c r="BR1363" t="s">
        <v>98</v>
      </c>
      <c r="BS1363" t="s">
        <v>98</v>
      </c>
      <c r="BT1363" t="s">
        <v>105</v>
      </c>
      <c r="BU1363">
        <v>168</v>
      </c>
      <c r="BV1363">
        <v>36</v>
      </c>
      <c r="BW1363">
        <v>0</v>
      </c>
      <c r="BX1363">
        <v>0</v>
      </c>
      <c r="BY1363">
        <v>0</v>
      </c>
      <c r="BZ1363">
        <v>0</v>
      </c>
      <c r="CA1363" t="s">
        <v>83</v>
      </c>
      <c r="CB1363" t="s">
        <v>83</v>
      </c>
      <c r="CC1363" t="s">
        <v>83</v>
      </c>
      <c r="CD1363">
        <v>0</v>
      </c>
      <c r="CE1363">
        <v>6</v>
      </c>
      <c r="CF1363">
        <v>2009</v>
      </c>
      <c r="CG1363" t="s">
        <v>110</v>
      </c>
      <c r="CH1363" t="s">
        <v>111</v>
      </c>
      <c r="CI1363" s="3">
        <v>260000</v>
      </c>
    </row>
    <row r="1364" spans="1:87" x14ac:dyDescent="0.3">
      <c r="A1364" s="1">
        <v>1363</v>
      </c>
      <c r="B1364">
        <v>50</v>
      </c>
      <c r="C1364" t="s">
        <v>81</v>
      </c>
      <c r="D1364" t="s">
        <v>83</v>
      </c>
      <c r="E1364" s="1">
        <v>12513</v>
      </c>
      <c r="F1364" s="2" t="s">
        <v>82</v>
      </c>
      <c r="G1364" s="1">
        <f t="shared" si="84"/>
        <v>1</v>
      </c>
      <c r="H1364" t="s">
        <v>83</v>
      </c>
      <c r="I1364" t="s">
        <v>120</v>
      </c>
      <c r="J1364" t="s">
        <v>85</v>
      </c>
      <c r="K1364" t="s">
        <v>86</v>
      </c>
      <c r="L1364" t="s">
        <v>112</v>
      </c>
      <c r="M1364" t="s">
        <v>88</v>
      </c>
      <c r="N1364" t="s">
        <v>162</v>
      </c>
      <c r="O1364" t="s">
        <v>114</v>
      </c>
      <c r="P1364" t="s">
        <v>90</v>
      </c>
      <c r="Q1364" t="s">
        <v>91</v>
      </c>
      <c r="R1364" t="s">
        <v>132</v>
      </c>
      <c r="S1364">
        <v>4</v>
      </c>
      <c r="T1364">
        <v>4</v>
      </c>
      <c r="U1364" s="2">
        <v>1920</v>
      </c>
      <c r="V1364" s="2">
        <v>2007</v>
      </c>
      <c r="W1364" s="1">
        <f t="shared" si="85"/>
        <v>102</v>
      </c>
      <c r="X1364" s="1">
        <f t="shared" si="86"/>
        <v>15</v>
      </c>
      <c r="Y1364" t="s">
        <v>93</v>
      </c>
      <c r="Z1364" t="s">
        <v>94</v>
      </c>
      <c r="AA1364" t="s">
        <v>95</v>
      </c>
      <c r="AB1364" t="s">
        <v>95</v>
      </c>
      <c r="AC1364" t="s">
        <v>117</v>
      </c>
      <c r="AE1364">
        <v>0</v>
      </c>
      <c r="AF1364" t="s">
        <v>98</v>
      </c>
      <c r="AG1364" t="s">
        <v>97</v>
      </c>
      <c r="AH1364" t="s">
        <v>126</v>
      </c>
      <c r="AI1364" s="1">
        <f>VLOOKUP('Housing Data Set'!AH1364, 'Look-Up Tab'!$B$3:$C$8,2,FALSE)</f>
        <v>1</v>
      </c>
      <c r="AJ1364" t="s">
        <v>98</v>
      </c>
      <c r="AK1364" t="s">
        <v>147</v>
      </c>
      <c r="AL1364" t="s">
        <v>100</v>
      </c>
      <c r="AM1364" t="s">
        <v>102</v>
      </c>
      <c r="AN1364">
        <v>0</v>
      </c>
      <c r="AO1364" t="s">
        <v>102</v>
      </c>
      <c r="AP1364">
        <v>0</v>
      </c>
      <c r="AQ1364">
        <v>715</v>
      </c>
      <c r="AR1364">
        <v>715</v>
      </c>
      <c r="AS1364" t="s">
        <v>103</v>
      </c>
      <c r="AT1364" t="s">
        <v>97</v>
      </c>
      <c r="AU1364" t="s">
        <v>105</v>
      </c>
      <c r="AV1364" t="s">
        <v>106</v>
      </c>
      <c r="AW1364">
        <v>1281</v>
      </c>
      <c r="AX1364">
        <v>457</v>
      </c>
      <c r="AY1364">
        <v>0</v>
      </c>
      <c r="AZ1364">
        <v>1738</v>
      </c>
      <c r="BA1364">
        <v>0</v>
      </c>
      <c r="BB1364">
        <v>0</v>
      </c>
      <c r="BC1364">
        <v>2</v>
      </c>
      <c r="BD1364">
        <v>0</v>
      </c>
      <c r="BE1364">
        <v>4</v>
      </c>
      <c r="BF1364">
        <v>1</v>
      </c>
      <c r="BG1364" t="s">
        <v>98</v>
      </c>
      <c r="BH1364" s="1">
        <v>7</v>
      </c>
      <c r="BI1364" t="s">
        <v>107</v>
      </c>
      <c r="BJ1364" s="2">
        <v>1</v>
      </c>
      <c r="BK1364" s="1">
        <f t="shared" si="87"/>
        <v>1</v>
      </c>
      <c r="BL1364" t="s">
        <v>97</v>
      </c>
      <c r="BM1364" t="s">
        <v>108</v>
      </c>
      <c r="BN1364">
        <v>1920</v>
      </c>
      <c r="BO1364" t="s">
        <v>102</v>
      </c>
      <c r="BP1364">
        <v>1</v>
      </c>
      <c r="BQ1364">
        <v>368</v>
      </c>
      <c r="BR1364" t="s">
        <v>98</v>
      </c>
      <c r="BS1364" t="s">
        <v>98</v>
      </c>
      <c r="BT1364" t="s">
        <v>105</v>
      </c>
      <c r="BU1364">
        <v>55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 t="s">
        <v>83</v>
      </c>
      <c r="CB1364" t="s">
        <v>83</v>
      </c>
      <c r="CC1364" t="s">
        <v>83</v>
      </c>
      <c r="CD1364">
        <v>0</v>
      </c>
      <c r="CE1364">
        <v>6</v>
      </c>
      <c r="CF1364">
        <v>2009</v>
      </c>
      <c r="CG1364" t="s">
        <v>110</v>
      </c>
      <c r="CH1364" t="s">
        <v>111</v>
      </c>
      <c r="CI1364" s="3">
        <v>104900</v>
      </c>
    </row>
    <row r="1365" spans="1:87" x14ac:dyDescent="0.3">
      <c r="A1365" s="1">
        <v>1364</v>
      </c>
      <c r="B1365">
        <v>60</v>
      </c>
      <c r="C1365" t="s">
        <v>81</v>
      </c>
      <c r="D1365">
        <v>73</v>
      </c>
      <c r="E1365" s="1">
        <v>8499</v>
      </c>
      <c r="F1365" s="2" t="s">
        <v>82</v>
      </c>
      <c r="G1365" s="1">
        <f t="shared" si="84"/>
        <v>1</v>
      </c>
      <c r="H1365" t="s">
        <v>83</v>
      </c>
      <c r="I1365" t="s">
        <v>120</v>
      </c>
      <c r="J1365" t="s">
        <v>85</v>
      </c>
      <c r="K1365" t="s">
        <v>86</v>
      </c>
      <c r="L1365" t="s">
        <v>87</v>
      </c>
      <c r="M1365" t="s">
        <v>88</v>
      </c>
      <c r="N1365" t="s">
        <v>193</v>
      </c>
      <c r="O1365" t="s">
        <v>90</v>
      </c>
      <c r="P1365" t="s">
        <v>90</v>
      </c>
      <c r="Q1365" t="s">
        <v>91</v>
      </c>
      <c r="R1365" t="s">
        <v>92</v>
      </c>
      <c r="S1365">
        <v>6</v>
      </c>
      <c r="T1365">
        <v>5</v>
      </c>
      <c r="U1365" s="2">
        <v>2006</v>
      </c>
      <c r="V1365" s="2">
        <v>2007</v>
      </c>
      <c r="W1365" s="1">
        <f t="shared" si="85"/>
        <v>16</v>
      </c>
      <c r="X1365" s="1">
        <f t="shared" si="86"/>
        <v>15</v>
      </c>
      <c r="Y1365" t="s">
        <v>93</v>
      </c>
      <c r="Z1365" t="s">
        <v>94</v>
      </c>
      <c r="AA1365" t="s">
        <v>95</v>
      </c>
      <c r="AB1365" t="s">
        <v>95</v>
      </c>
      <c r="AC1365" t="s">
        <v>117</v>
      </c>
      <c r="AE1365">
        <v>0</v>
      </c>
      <c r="AF1365" t="s">
        <v>98</v>
      </c>
      <c r="AG1365" t="s">
        <v>98</v>
      </c>
      <c r="AH1365" t="s">
        <v>99</v>
      </c>
      <c r="AI1365" s="1">
        <f>VLOOKUP('Housing Data Set'!AH1365, 'Look-Up Tab'!$B$3:$C$8,2,FALSE)</f>
        <v>3</v>
      </c>
      <c r="AJ1365" t="s">
        <v>97</v>
      </c>
      <c r="AK1365" t="s">
        <v>98</v>
      </c>
      <c r="AL1365" t="s">
        <v>100</v>
      </c>
      <c r="AM1365" t="s">
        <v>102</v>
      </c>
      <c r="AN1365">
        <v>0</v>
      </c>
      <c r="AO1365" t="s">
        <v>102</v>
      </c>
      <c r="AP1365">
        <v>0</v>
      </c>
      <c r="AQ1365">
        <v>616</v>
      </c>
      <c r="AR1365">
        <v>616</v>
      </c>
      <c r="AS1365" t="s">
        <v>103</v>
      </c>
      <c r="AT1365" t="s">
        <v>104</v>
      </c>
      <c r="AU1365" t="s">
        <v>105</v>
      </c>
      <c r="AV1365" t="s">
        <v>106</v>
      </c>
      <c r="AW1365">
        <v>616</v>
      </c>
      <c r="AX1365">
        <v>796</v>
      </c>
      <c r="AY1365">
        <v>0</v>
      </c>
      <c r="AZ1365">
        <v>1412</v>
      </c>
      <c r="BA1365">
        <v>0</v>
      </c>
      <c r="BB1365">
        <v>0</v>
      </c>
      <c r="BC1365">
        <v>2</v>
      </c>
      <c r="BD1365">
        <v>1</v>
      </c>
      <c r="BE1365">
        <v>3</v>
      </c>
      <c r="BF1365">
        <v>1</v>
      </c>
      <c r="BG1365" t="s">
        <v>97</v>
      </c>
      <c r="BH1365" s="1">
        <v>6</v>
      </c>
      <c r="BI1365" t="s">
        <v>107</v>
      </c>
      <c r="BJ1365" s="2">
        <v>1</v>
      </c>
      <c r="BK1365" s="1">
        <f t="shared" si="87"/>
        <v>1</v>
      </c>
      <c r="BL1365" t="s">
        <v>97</v>
      </c>
      <c r="BM1365" t="s">
        <v>156</v>
      </c>
      <c r="BN1365">
        <v>2007</v>
      </c>
      <c r="BO1365" t="s">
        <v>157</v>
      </c>
      <c r="BP1365">
        <v>2</v>
      </c>
      <c r="BQ1365">
        <v>432</v>
      </c>
      <c r="BR1365" t="s">
        <v>98</v>
      </c>
      <c r="BS1365" t="s">
        <v>98</v>
      </c>
      <c r="BT1365" t="s">
        <v>105</v>
      </c>
      <c r="BU1365">
        <v>0</v>
      </c>
      <c r="BV1365">
        <v>36</v>
      </c>
      <c r="BW1365">
        <v>0</v>
      </c>
      <c r="BX1365">
        <v>0</v>
      </c>
      <c r="BY1365">
        <v>0</v>
      </c>
      <c r="BZ1365">
        <v>0</v>
      </c>
      <c r="CA1365" t="s">
        <v>83</v>
      </c>
      <c r="CB1365" t="s">
        <v>83</v>
      </c>
      <c r="CC1365" t="s">
        <v>83</v>
      </c>
      <c r="CD1365">
        <v>0</v>
      </c>
      <c r="CE1365">
        <v>3</v>
      </c>
      <c r="CF1365">
        <v>2007</v>
      </c>
      <c r="CG1365" t="s">
        <v>158</v>
      </c>
      <c r="CH1365" t="s">
        <v>159</v>
      </c>
      <c r="CI1365" s="3">
        <v>156932</v>
      </c>
    </row>
    <row r="1366" spans="1:87" x14ac:dyDescent="0.3">
      <c r="A1366" s="1">
        <v>1365</v>
      </c>
      <c r="B1366">
        <v>160</v>
      </c>
      <c r="C1366" t="s">
        <v>192</v>
      </c>
      <c r="D1366">
        <v>30</v>
      </c>
      <c r="E1366" s="1">
        <v>3180</v>
      </c>
      <c r="F1366" s="2" t="s">
        <v>82</v>
      </c>
      <c r="G1366" s="1">
        <f t="shared" si="84"/>
        <v>1</v>
      </c>
      <c r="H1366" t="s">
        <v>82</v>
      </c>
      <c r="I1366" t="s">
        <v>84</v>
      </c>
      <c r="J1366" t="s">
        <v>85</v>
      </c>
      <c r="K1366" t="s">
        <v>86</v>
      </c>
      <c r="L1366" t="s">
        <v>87</v>
      </c>
      <c r="M1366" t="s">
        <v>88</v>
      </c>
      <c r="N1366" t="s">
        <v>136</v>
      </c>
      <c r="O1366" t="s">
        <v>90</v>
      </c>
      <c r="P1366" t="s">
        <v>90</v>
      </c>
      <c r="Q1366" t="s">
        <v>179</v>
      </c>
      <c r="R1366" t="s">
        <v>92</v>
      </c>
      <c r="S1366">
        <v>7</v>
      </c>
      <c r="T1366">
        <v>5</v>
      </c>
      <c r="U1366" s="2">
        <v>2005</v>
      </c>
      <c r="V1366" s="2">
        <v>2005</v>
      </c>
      <c r="W1366" s="1">
        <f t="shared" si="85"/>
        <v>17</v>
      </c>
      <c r="X1366" s="1">
        <f t="shared" si="86"/>
        <v>17</v>
      </c>
      <c r="Y1366" t="s">
        <v>93</v>
      </c>
      <c r="Z1366" t="s">
        <v>94</v>
      </c>
      <c r="AA1366" t="s">
        <v>116</v>
      </c>
      <c r="AB1366" t="s">
        <v>116</v>
      </c>
      <c r="AC1366" t="s">
        <v>117</v>
      </c>
      <c r="AE1366">
        <v>0</v>
      </c>
      <c r="AF1366" t="s">
        <v>97</v>
      </c>
      <c r="AG1366" t="s">
        <v>98</v>
      </c>
      <c r="AH1366" t="s">
        <v>99</v>
      </c>
      <c r="AI1366" s="1">
        <f>VLOOKUP('Housing Data Set'!AH1366, 'Look-Up Tab'!$B$3:$C$8,2,FALSE)</f>
        <v>3</v>
      </c>
      <c r="AJ1366" t="s">
        <v>97</v>
      </c>
      <c r="AK1366" t="s">
        <v>98</v>
      </c>
      <c r="AL1366" t="s">
        <v>100</v>
      </c>
      <c r="AM1366" t="s">
        <v>102</v>
      </c>
      <c r="AN1366">
        <v>0</v>
      </c>
      <c r="AO1366" t="s">
        <v>102</v>
      </c>
      <c r="AP1366">
        <v>0</v>
      </c>
      <c r="AQ1366">
        <v>600</v>
      </c>
      <c r="AR1366">
        <v>600</v>
      </c>
      <c r="AS1366" t="s">
        <v>103</v>
      </c>
      <c r="AT1366" t="s">
        <v>104</v>
      </c>
      <c r="AU1366" t="s">
        <v>105</v>
      </c>
      <c r="AV1366" t="s">
        <v>106</v>
      </c>
      <c r="AW1366">
        <v>520</v>
      </c>
      <c r="AX1366">
        <v>600</v>
      </c>
      <c r="AY1366">
        <v>80</v>
      </c>
      <c r="AZ1366">
        <v>1200</v>
      </c>
      <c r="BA1366">
        <v>0</v>
      </c>
      <c r="BB1366">
        <v>0</v>
      </c>
      <c r="BC1366">
        <v>2</v>
      </c>
      <c r="BD1366">
        <v>1</v>
      </c>
      <c r="BE1366">
        <v>2</v>
      </c>
      <c r="BF1366">
        <v>1</v>
      </c>
      <c r="BG1366" t="s">
        <v>97</v>
      </c>
      <c r="BH1366" s="1">
        <v>4</v>
      </c>
      <c r="BI1366" t="s">
        <v>107</v>
      </c>
      <c r="BJ1366" s="2">
        <v>0</v>
      </c>
      <c r="BK1366" s="1">
        <f t="shared" si="87"/>
        <v>0</v>
      </c>
      <c r="BL1366" t="s">
        <v>83</v>
      </c>
      <c r="BM1366" t="s">
        <v>127</v>
      </c>
      <c r="BN1366">
        <v>2005</v>
      </c>
      <c r="BO1366" t="s">
        <v>109</v>
      </c>
      <c r="BP1366">
        <v>2</v>
      </c>
      <c r="BQ1366">
        <v>480</v>
      </c>
      <c r="BR1366" t="s">
        <v>98</v>
      </c>
      <c r="BS1366" t="s">
        <v>98</v>
      </c>
      <c r="BT1366" t="s">
        <v>105</v>
      </c>
      <c r="BU1366">
        <v>0</v>
      </c>
      <c r="BV1366">
        <v>166</v>
      </c>
      <c r="BW1366">
        <v>0</v>
      </c>
      <c r="BX1366">
        <v>0</v>
      </c>
      <c r="BY1366">
        <v>0</v>
      </c>
      <c r="BZ1366">
        <v>0</v>
      </c>
      <c r="CA1366" t="s">
        <v>83</v>
      </c>
      <c r="CB1366" t="s">
        <v>83</v>
      </c>
      <c r="CC1366" t="s">
        <v>83</v>
      </c>
      <c r="CD1366">
        <v>0</v>
      </c>
      <c r="CE1366">
        <v>4</v>
      </c>
      <c r="CF1366">
        <v>2006</v>
      </c>
      <c r="CG1366" t="s">
        <v>110</v>
      </c>
      <c r="CH1366" t="s">
        <v>128</v>
      </c>
      <c r="CI1366" s="3">
        <v>144152</v>
      </c>
    </row>
    <row r="1367" spans="1:87" x14ac:dyDescent="0.3">
      <c r="A1367" s="1">
        <v>1366</v>
      </c>
      <c r="B1367">
        <v>60</v>
      </c>
      <c r="C1367" t="s">
        <v>192</v>
      </c>
      <c r="D1367" t="s">
        <v>83</v>
      </c>
      <c r="E1367" s="1">
        <v>7500</v>
      </c>
      <c r="F1367" s="2" t="s">
        <v>82</v>
      </c>
      <c r="G1367" s="1">
        <f t="shared" si="84"/>
        <v>1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88</v>
      </c>
      <c r="N1367" t="s">
        <v>136</v>
      </c>
      <c r="O1367" t="s">
        <v>90</v>
      </c>
      <c r="P1367" t="s">
        <v>90</v>
      </c>
      <c r="Q1367" t="s">
        <v>91</v>
      </c>
      <c r="R1367" t="s">
        <v>92</v>
      </c>
      <c r="S1367">
        <v>7</v>
      </c>
      <c r="T1367">
        <v>5</v>
      </c>
      <c r="U1367" s="2">
        <v>2000</v>
      </c>
      <c r="V1367" s="2">
        <v>2000</v>
      </c>
      <c r="W1367" s="1">
        <f t="shared" si="85"/>
        <v>22</v>
      </c>
      <c r="X1367" s="1">
        <f t="shared" si="86"/>
        <v>22</v>
      </c>
      <c r="Y1367" t="s">
        <v>93</v>
      </c>
      <c r="Z1367" t="s">
        <v>94</v>
      </c>
      <c r="AA1367" t="s">
        <v>95</v>
      </c>
      <c r="AB1367" t="s">
        <v>95</v>
      </c>
      <c r="AC1367" t="s">
        <v>117</v>
      </c>
      <c r="AE1367">
        <v>0</v>
      </c>
      <c r="AF1367" t="s">
        <v>97</v>
      </c>
      <c r="AG1367" t="s">
        <v>98</v>
      </c>
      <c r="AH1367" t="s">
        <v>99</v>
      </c>
      <c r="AI1367" s="1">
        <f>VLOOKUP('Housing Data Set'!AH1367, 'Look-Up Tab'!$B$3:$C$8,2,FALSE)</f>
        <v>3</v>
      </c>
      <c r="AJ1367" t="s">
        <v>97</v>
      </c>
      <c r="AK1367" t="s">
        <v>98</v>
      </c>
      <c r="AL1367" t="s">
        <v>100</v>
      </c>
      <c r="AM1367" t="s">
        <v>101</v>
      </c>
      <c r="AN1367">
        <v>533</v>
      </c>
      <c r="AO1367" t="s">
        <v>102</v>
      </c>
      <c r="AP1367">
        <v>0</v>
      </c>
      <c r="AQ1367">
        <v>281</v>
      </c>
      <c r="AR1367">
        <v>814</v>
      </c>
      <c r="AS1367" t="s">
        <v>103</v>
      </c>
      <c r="AT1367" t="s">
        <v>104</v>
      </c>
      <c r="AU1367" t="s">
        <v>105</v>
      </c>
      <c r="AV1367" t="s">
        <v>106</v>
      </c>
      <c r="AW1367">
        <v>814</v>
      </c>
      <c r="AX1367">
        <v>860</v>
      </c>
      <c r="AY1367">
        <v>0</v>
      </c>
      <c r="AZ1367">
        <v>1674</v>
      </c>
      <c r="BA1367">
        <v>1</v>
      </c>
      <c r="BB1367">
        <v>0</v>
      </c>
      <c r="BC1367">
        <v>2</v>
      </c>
      <c r="BD1367">
        <v>1</v>
      </c>
      <c r="BE1367">
        <v>3</v>
      </c>
      <c r="BF1367">
        <v>1</v>
      </c>
      <c r="BG1367" t="s">
        <v>97</v>
      </c>
      <c r="BH1367" s="1">
        <v>7</v>
      </c>
      <c r="BI1367" t="s">
        <v>107</v>
      </c>
      <c r="BJ1367" s="2">
        <v>0</v>
      </c>
      <c r="BK1367" s="1">
        <f t="shared" si="87"/>
        <v>0</v>
      </c>
      <c r="BL1367" t="s">
        <v>83</v>
      </c>
      <c r="BM1367" t="s">
        <v>108</v>
      </c>
      <c r="BN1367">
        <v>2000</v>
      </c>
      <c r="BO1367" t="s">
        <v>109</v>
      </c>
      <c r="BP1367">
        <v>2</v>
      </c>
      <c r="BQ1367">
        <v>663</v>
      </c>
      <c r="BR1367" t="s">
        <v>98</v>
      </c>
      <c r="BS1367" t="s">
        <v>98</v>
      </c>
      <c r="BT1367" t="s">
        <v>105</v>
      </c>
      <c r="BU1367">
        <v>0</v>
      </c>
      <c r="BV1367">
        <v>96</v>
      </c>
      <c r="BW1367">
        <v>0</v>
      </c>
      <c r="BX1367">
        <v>0</v>
      </c>
      <c r="BY1367">
        <v>0</v>
      </c>
      <c r="BZ1367">
        <v>0</v>
      </c>
      <c r="CA1367" t="s">
        <v>83</v>
      </c>
      <c r="CB1367" t="s">
        <v>83</v>
      </c>
      <c r="CC1367" t="s">
        <v>83</v>
      </c>
      <c r="CD1367">
        <v>0</v>
      </c>
      <c r="CE1367">
        <v>1</v>
      </c>
      <c r="CF1367">
        <v>2010</v>
      </c>
      <c r="CG1367" t="s">
        <v>110</v>
      </c>
      <c r="CH1367" t="s">
        <v>111</v>
      </c>
      <c r="CI1367" s="3">
        <v>216000</v>
      </c>
    </row>
    <row r="1368" spans="1:87" x14ac:dyDescent="0.3">
      <c r="A1368" s="1">
        <v>1367</v>
      </c>
      <c r="B1368">
        <v>60</v>
      </c>
      <c r="C1368" t="s">
        <v>81</v>
      </c>
      <c r="D1368">
        <v>68</v>
      </c>
      <c r="E1368" s="1">
        <v>9179</v>
      </c>
      <c r="F1368" s="2" t="s">
        <v>82</v>
      </c>
      <c r="G1368" s="1">
        <f t="shared" si="84"/>
        <v>1</v>
      </c>
      <c r="H1368" t="s">
        <v>83</v>
      </c>
      <c r="I1368" t="s">
        <v>120</v>
      </c>
      <c r="J1368" t="s">
        <v>85</v>
      </c>
      <c r="K1368" t="s">
        <v>86</v>
      </c>
      <c r="L1368" t="s">
        <v>87</v>
      </c>
      <c r="M1368" t="s">
        <v>88</v>
      </c>
      <c r="N1368" t="s">
        <v>89</v>
      </c>
      <c r="O1368" t="s">
        <v>90</v>
      </c>
      <c r="P1368" t="s">
        <v>90</v>
      </c>
      <c r="Q1368" t="s">
        <v>91</v>
      </c>
      <c r="R1368" t="s">
        <v>92</v>
      </c>
      <c r="S1368">
        <v>7</v>
      </c>
      <c r="T1368">
        <v>5</v>
      </c>
      <c r="U1368" s="2">
        <v>1999</v>
      </c>
      <c r="V1368" s="2">
        <v>1999</v>
      </c>
      <c r="W1368" s="1">
        <f t="shared" si="85"/>
        <v>23</v>
      </c>
      <c r="X1368" s="1">
        <f t="shared" si="86"/>
        <v>23</v>
      </c>
      <c r="Y1368" t="s">
        <v>93</v>
      </c>
      <c r="Z1368" t="s">
        <v>94</v>
      </c>
      <c r="AA1368" t="s">
        <v>95</v>
      </c>
      <c r="AB1368" t="s">
        <v>95</v>
      </c>
      <c r="AC1368" t="s">
        <v>96</v>
      </c>
      <c r="AE1368">
        <v>158</v>
      </c>
      <c r="AF1368" t="s">
        <v>97</v>
      </c>
      <c r="AG1368" t="s">
        <v>98</v>
      </c>
      <c r="AH1368" t="s">
        <v>99</v>
      </c>
      <c r="AI1368" s="1">
        <f>VLOOKUP('Housing Data Set'!AH1368, 'Look-Up Tab'!$B$3:$C$8,2,FALSE)</f>
        <v>3</v>
      </c>
      <c r="AJ1368" t="s">
        <v>97</v>
      </c>
      <c r="AK1368" t="s">
        <v>98</v>
      </c>
      <c r="AL1368" t="s">
        <v>100</v>
      </c>
      <c r="AM1368" t="s">
        <v>101</v>
      </c>
      <c r="AN1368">
        <v>633</v>
      </c>
      <c r="AO1368" t="s">
        <v>102</v>
      </c>
      <c r="AP1368">
        <v>0</v>
      </c>
      <c r="AQ1368">
        <v>240</v>
      </c>
      <c r="AR1368">
        <v>873</v>
      </c>
      <c r="AS1368" t="s">
        <v>103</v>
      </c>
      <c r="AT1368" t="s">
        <v>104</v>
      </c>
      <c r="AU1368" t="s">
        <v>105</v>
      </c>
      <c r="AV1368" t="s">
        <v>106</v>
      </c>
      <c r="AW1368">
        <v>882</v>
      </c>
      <c r="AX1368">
        <v>908</v>
      </c>
      <c r="AY1368">
        <v>0</v>
      </c>
      <c r="AZ1368">
        <v>1790</v>
      </c>
      <c r="BA1368">
        <v>1</v>
      </c>
      <c r="BB1368">
        <v>0</v>
      </c>
      <c r="BC1368">
        <v>2</v>
      </c>
      <c r="BD1368">
        <v>1</v>
      </c>
      <c r="BE1368">
        <v>3</v>
      </c>
      <c r="BF1368">
        <v>1</v>
      </c>
      <c r="BG1368" t="s">
        <v>97</v>
      </c>
      <c r="BH1368" s="1">
        <v>7</v>
      </c>
      <c r="BI1368" t="s">
        <v>107</v>
      </c>
      <c r="BJ1368" s="2">
        <v>0</v>
      </c>
      <c r="BK1368" s="1">
        <f t="shared" si="87"/>
        <v>0</v>
      </c>
      <c r="BL1368" t="s">
        <v>83</v>
      </c>
      <c r="BM1368" t="s">
        <v>108</v>
      </c>
      <c r="BN1368">
        <v>1999</v>
      </c>
      <c r="BO1368" t="s">
        <v>109</v>
      </c>
      <c r="BP1368">
        <v>2</v>
      </c>
      <c r="BQ1368">
        <v>588</v>
      </c>
      <c r="BR1368" t="s">
        <v>98</v>
      </c>
      <c r="BS1368" t="s">
        <v>98</v>
      </c>
      <c r="BT1368" t="s">
        <v>105</v>
      </c>
      <c r="BU1368">
        <v>0</v>
      </c>
      <c r="BV1368">
        <v>88</v>
      </c>
      <c r="BW1368">
        <v>0</v>
      </c>
      <c r="BX1368">
        <v>0</v>
      </c>
      <c r="BY1368">
        <v>0</v>
      </c>
      <c r="BZ1368">
        <v>0</v>
      </c>
      <c r="CA1368" t="s">
        <v>83</v>
      </c>
      <c r="CB1368" t="s">
        <v>83</v>
      </c>
      <c r="CC1368" t="s">
        <v>83</v>
      </c>
      <c r="CD1368">
        <v>0</v>
      </c>
      <c r="CE1368">
        <v>6</v>
      </c>
      <c r="CF1368">
        <v>2008</v>
      </c>
      <c r="CG1368" t="s">
        <v>110</v>
      </c>
      <c r="CH1368" t="s">
        <v>128</v>
      </c>
      <c r="CI1368" s="3">
        <v>193000</v>
      </c>
    </row>
    <row r="1369" spans="1:87" x14ac:dyDescent="0.3">
      <c r="A1369" s="1">
        <v>1368</v>
      </c>
      <c r="B1369">
        <v>160</v>
      </c>
      <c r="C1369" t="s">
        <v>142</v>
      </c>
      <c r="D1369">
        <v>41</v>
      </c>
      <c r="E1369" s="1">
        <v>2665</v>
      </c>
      <c r="F1369" s="2" t="s">
        <v>82</v>
      </c>
      <c r="G1369" s="1">
        <f t="shared" si="84"/>
        <v>1</v>
      </c>
      <c r="H1369" t="s">
        <v>83</v>
      </c>
      <c r="I1369" t="s">
        <v>84</v>
      </c>
      <c r="J1369" t="s">
        <v>85</v>
      </c>
      <c r="K1369" t="s">
        <v>86</v>
      </c>
      <c r="L1369" t="s">
        <v>87</v>
      </c>
      <c r="M1369" t="s">
        <v>88</v>
      </c>
      <c r="N1369" t="s">
        <v>178</v>
      </c>
      <c r="O1369" t="s">
        <v>90</v>
      </c>
      <c r="P1369" t="s">
        <v>90</v>
      </c>
      <c r="Q1369" t="s">
        <v>179</v>
      </c>
      <c r="R1369" t="s">
        <v>92</v>
      </c>
      <c r="S1369">
        <v>5</v>
      </c>
      <c r="T1369">
        <v>6</v>
      </c>
      <c r="U1369" s="2">
        <v>1977</v>
      </c>
      <c r="V1369" s="2">
        <v>1977</v>
      </c>
      <c r="W1369" s="1">
        <f t="shared" si="85"/>
        <v>45</v>
      </c>
      <c r="X1369" s="1">
        <f t="shared" si="86"/>
        <v>45</v>
      </c>
      <c r="Y1369" t="s">
        <v>93</v>
      </c>
      <c r="Z1369" t="s">
        <v>94</v>
      </c>
      <c r="AA1369" t="s">
        <v>180</v>
      </c>
      <c r="AB1369" t="s">
        <v>181</v>
      </c>
      <c r="AC1369" t="s">
        <v>117</v>
      </c>
      <c r="AE1369">
        <v>0</v>
      </c>
      <c r="AF1369" t="s">
        <v>98</v>
      </c>
      <c r="AG1369" t="s">
        <v>98</v>
      </c>
      <c r="AH1369" t="s">
        <v>99</v>
      </c>
      <c r="AI1369" s="1">
        <f>VLOOKUP('Housing Data Set'!AH1369, 'Look-Up Tab'!$B$3:$C$8,2,FALSE)</f>
        <v>3</v>
      </c>
      <c r="AJ1369" t="s">
        <v>98</v>
      </c>
      <c r="AK1369" t="s">
        <v>98</v>
      </c>
      <c r="AL1369" t="s">
        <v>100</v>
      </c>
      <c r="AM1369" t="s">
        <v>119</v>
      </c>
      <c r="AN1369">
        <v>548</v>
      </c>
      <c r="AO1369" t="s">
        <v>153</v>
      </c>
      <c r="AP1369">
        <v>173</v>
      </c>
      <c r="AQ1369">
        <v>36</v>
      </c>
      <c r="AR1369">
        <v>757</v>
      </c>
      <c r="AS1369" t="s">
        <v>103</v>
      </c>
      <c r="AT1369" t="s">
        <v>104</v>
      </c>
      <c r="AU1369" t="s">
        <v>105</v>
      </c>
      <c r="AV1369" t="s">
        <v>106</v>
      </c>
      <c r="AW1369">
        <v>925</v>
      </c>
      <c r="AX1369">
        <v>550</v>
      </c>
      <c r="AY1369">
        <v>0</v>
      </c>
      <c r="AZ1369">
        <v>1475</v>
      </c>
      <c r="BA1369">
        <v>0</v>
      </c>
      <c r="BB1369">
        <v>0</v>
      </c>
      <c r="BC1369">
        <v>2</v>
      </c>
      <c r="BD1369">
        <v>0</v>
      </c>
      <c r="BE1369">
        <v>4</v>
      </c>
      <c r="BF1369">
        <v>1</v>
      </c>
      <c r="BG1369" t="s">
        <v>98</v>
      </c>
      <c r="BH1369" s="1">
        <v>6</v>
      </c>
      <c r="BI1369" t="s">
        <v>107</v>
      </c>
      <c r="BJ1369" s="2">
        <v>1</v>
      </c>
      <c r="BK1369" s="1">
        <f t="shared" si="87"/>
        <v>1</v>
      </c>
      <c r="BL1369" t="s">
        <v>98</v>
      </c>
      <c r="BM1369" t="s">
        <v>108</v>
      </c>
      <c r="BN1369">
        <v>1977</v>
      </c>
      <c r="BO1369" t="s">
        <v>109</v>
      </c>
      <c r="BP1369">
        <v>1</v>
      </c>
      <c r="BQ1369">
        <v>336</v>
      </c>
      <c r="BR1369" t="s">
        <v>98</v>
      </c>
      <c r="BS1369" t="s">
        <v>98</v>
      </c>
      <c r="BT1369" t="s">
        <v>105</v>
      </c>
      <c r="BU1369">
        <v>104</v>
      </c>
      <c r="BV1369">
        <v>26</v>
      </c>
      <c r="BW1369">
        <v>0</v>
      </c>
      <c r="BX1369">
        <v>0</v>
      </c>
      <c r="BY1369">
        <v>0</v>
      </c>
      <c r="BZ1369">
        <v>0</v>
      </c>
      <c r="CA1369" t="s">
        <v>83</v>
      </c>
      <c r="CB1369" t="s">
        <v>83</v>
      </c>
      <c r="CC1369" t="s">
        <v>83</v>
      </c>
      <c r="CD1369">
        <v>0</v>
      </c>
      <c r="CE1369">
        <v>7</v>
      </c>
      <c r="CF1369">
        <v>2006</v>
      </c>
      <c r="CG1369" t="s">
        <v>110</v>
      </c>
      <c r="CH1369" t="s">
        <v>111</v>
      </c>
      <c r="CI1369" s="3">
        <v>127000</v>
      </c>
    </row>
    <row r="1370" spans="1:87" x14ac:dyDescent="0.3">
      <c r="A1370" s="1">
        <v>1369</v>
      </c>
      <c r="B1370">
        <v>120</v>
      </c>
      <c r="C1370" t="s">
        <v>142</v>
      </c>
      <c r="D1370" t="s">
        <v>83</v>
      </c>
      <c r="E1370" s="1">
        <v>4435</v>
      </c>
      <c r="F1370" s="2" t="s">
        <v>82</v>
      </c>
      <c r="G1370" s="1">
        <f t="shared" si="84"/>
        <v>1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88</v>
      </c>
      <c r="N1370" t="s">
        <v>89</v>
      </c>
      <c r="O1370" t="s">
        <v>90</v>
      </c>
      <c r="P1370" t="s">
        <v>90</v>
      </c>
      <c r="Q1370" t="s">
        <v>179</v>
      </c>
      <c r="R1370" t="s">
        <v>115</v>
      </c>
      <c r="S1370">
        <v>6</v>
      </c>
      <c r="T1370">
        <v>5</v>
      </c>
      <c r="U1370" s="2">
        <v>2003</v>
      </c>
      <c r="V1370" s="2">
        <v>2004</v>
      </c>
      <c r="W1370" s="1">
        <f t="shared" si="85"/>
        <v>19</v>
      </c>
      <c r="X1370" s="1">
        <f t="shared" si="86"/>
        <v>18</v>
      </c>
      <c r="Y1370" t="s">
        <v>93</v>
      </c>
      <c r="Z1370" t="s">
        <v>94</v>
      </c>
      <c r="AA1370" t="s">
        <v>95</v>
      </c>
      <c r="AB1370" t="s">
        <v>95</v>
      </c>
      <c r="AC1370" t="s">
        <v>96</v>
      </c>
      <c r="AE1370">
        <v>170</v>
      </c>
      <c r="AF1370" t="s">
        <v>97</v>
      </c>
      <c r="AG1370" t="s">
        <v>98</v>
      </c>
      <c r="AH1370" t="s">
        <v>99</v>
      </c>
      <c r="AI1370" s="1">
        <f>VLOOKUP('Housing Data Set'!AH1370, 'Look-Up Tab'!$B$3:$C$8,2,FALSE)</f>
        <v>3</v>
      </c>
      <c r="AJ1370" t="s">
        <v>97</v>
      </c>
      <c r="AK1370" t="s">
        <v>98</v>
      </c>
      <c r="AL1370" t="s">
        <v>130</v>
      </c>
      <c r="AM1370" t="s">
        <v>101</v>
      </c>
      <c r="AN1370">
        <v>685</v>
      </c>
      <c r="AO1370" t="s">
        <v>102</v>
      </c>
      <c r="AP1370">
        <v>0</v>
      </c>
      <c r="AQ1370">
        <v>163</v>
      </c>
      <c r="AR1370">
        <v>848</v>
      </c>
      <c r="AS1370" t="s">
        <v>103</v>
      </c>
      <c r="AT1370" t="s">
        <v>104</v>
      </c>
      <c r="AU1370" t="s">
        <v>105</v>
      </c>
      <c r="AV1370" t="s">
        <v>106</v>
      </c>
      <c r="AW1370">
        <v>848</v>
      </c>
      <c r="AX1370">
        <v>0</v>
      </c>
      <c r="AY1370">
        <v>0</v>
      </c>
      <c r="AZ1370">
        <v>848</v>
      </c>
      <c r="BA1370">
        <v>1</v>
      </c>
      <c r="BB1370">
        <v>0</v>
      </c>
      <c r="BC1370">
        <v>1</v>
      </c>
      <c r="BD1370">
        <v>0</v>
      </c>
      <c r="BE1370">
        <v>1</v>
      </c>
      <c r="BF1370">
        <v>1</v>
      </c>
      <c r="BG1370" t="s">
        <v>97</v>
      </c>
      <c r="BH1370" s="1">
        <v>4</v>
      </c>
      <c r="BI1370" t="s">
        <v>107</v>
      </c>
      <c r="BJ1370" s="2">
        <v>0</v>
      </c>
      <c r="BK1370" s="1">
        <f t="shared" si="87"/>
        <v>0</v>
      </c>
      <c r="BL1370" t="s">
        <v>83</v>
      </c>
      <c r="BM1370" t="s">
        <v>108</v>
      </c>
      <c r="BN1370">
        <v>2003</v>
      </c>
      <c r="BO1370" t="s">
        <v>157</v>
      </c>
      <c r="BP1370">
        <v>2</v>
      </c>
      <c r="BQ1370">
        <v>420</v>
      </c>
      <c r="BR1370" t="s">
        <v>98</v>
      </c>
      <c r="BS1370" t="s">
        <v>98</v>
      </c>
      <c r="BT1370" t="s">
        <v>105</v>
      </c>
      <c r="BU1370">
        <v>140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 t="s">
        <v>83</v>
      </c>
      <c r="CB1370" t="s">
        <v>83</v>
      </c>
      <c r="CC1370" t="s">
        <v>83</v>
      </c>
      <c r="CD1370">
        <v>0</v>
      </c>
      <c r="CE1370">
        <v>6</v>
      </c>
      <c r="CF1370">
        <v>2009</v>
      </c>
      <c r="CG1370" t="s">
        <v>110</v>
      </c>
      <c r="CH1370" t="s">
        <v>111</v>
      </c>
      <c r="CI1370" s="3">
        <v>144000</v>
      </c>
    </row>
    <row r="1371" spans="1:87" x14ac:dyDescent="0.3">
      <c r="A1371" s="1">
        <v>1370</v>
      </c>
      <c r="B1371">
        <v>20</v>
      </c>
      <c r="C1371" t="s">
        <v>81</v>
      </c>
      <c r="D1371">
        <v>48</v>
      </c>
      <c r="E1371" s="1">
        <v>10635</v>
      </c>
      <c r="F1371" s="2" t="s">
        <v>82</v>
      </c>
      <c r="G1371" s="1">
        <f t="shared" si="84"/>
        <v>1</v>
      </c>
      <c r="H1371" t="s">
        <v>83</v>
      </c>
      <c r="I1371" t="s">
        <v>160</v>
      </c>
      <c r="J1371" t="s">
        <v>85</v>
      </c>
      <c r="K1371" t="s">
        <v>86</v>
      </c>
      <c r="L1371" t="s">
        <v>112</v>
      </c>
      <c r="M1371" t="s">
        <v>88</v>
      </c>
      <c r="N1371" t="s">
        <v>89</v>
      </c>
      <c r="O1371" t="s">
        <v>90</v>
      </c>
      <c r="P1371" t="s">
        <v>90</v>
      </c>
      <c r="Q1371" t="s">
        <v>91</v>
      </c>
      <c r="R1371" t="s">
        <v>115</v>
      </c>
      <c r="S1371">
        <v>8</v>
      </c>
      <c r="T1371">
        <v>5</v>
      </c>
      <c r="U1371" s="2">
        <v>2003</v>
      </c>
      <c r="V1371" s="2">
        <v>2003</v>
      </c>
      <c r="W1371" s="1">
        <f t="shared" si="85"/>
        <v>19</v>
      </c>
      <c r="X1371" s="1">
        <f t="shared" si="86"/>
        <v>19</v>
      </c>
      <c r="Y1371" t="s">
        <v>152</v>
      </c>
      <c r="Z1371" t="s">
        <v>94</v>
      </c>
      <c r="AA1371" t="s">
        <v>95</v>
      </c>
      <c r="AB1371" t="s">
        <v>95</v>
      </c>
      <c r="AC1371" t="s">
        <v>96</v>
      </c>
      <c r="AE1371">
        <v>171</v>
      </c>
      <c r="AF1371" t="s">
        <v>97</v>
      </c>
      <c r="AG1371" t="s">
        <v>98</v>
      </c>
      <c r="AH1371" t="s">
        <v>99</v>
      </c>
      <c r="AI1371" s="1">
        <f>VLOOKUP('Housing Data Set'!AH1371, 'Look-Up Tab'!$B$3:$C$8,2,FALSE)</f>
        <v>3</v>
      </c>
      <c r="AJ1371" t="s">
        <v>97</v>
      </c>
      <c r="AK1371" t="s">
        <v>98</v>
      </c>
      <c r="AL1371" t="s">
        <v>130</v>
      </c>
      <c r="AM1371" t="s">
        <v>141</v>
      </c>
      <c r="AN1371">
        <v>370</v>
      </c>
      <c r="AO1371" t="s">
        <v>101</v>
      </c>
      <c r="AP1371">
        <v>972</v>
      </c>
      <c r="AQ1371">
        <v>315</v>
      </c>
      <c r="AR1371">
        <v>1657</v>
      </c>
      <c r="AS1371" t="s">
        <v>103</v>
      </c>
      <c r="AT1371" t="s">
        <v>104</v>
      </c>
      <c r="AU1371" t="s">
        <v>105</v>
      </c>
      <c r="AV1371" t="s">
        <v>106</v>
      </c>
      <c r="AW1371">
        <v>1668</v>
      </c>
      <c r="AX1371">
        <v>0</v>
      </c>
      <c r="AY1371">
        <v>0</v>
      </c>
      <c r="AZ1371">
        <v>1668</v>
      </c>
      <c r="BA1371">
        <v>1</v>
      </c>
      <c r="BB1371">
        <v>0</v>
      </c>
      <c r="BC1371">
        <v>2</v>
      </c>
      <c r="BD1371">
        <v>0</v>
      </c>
      <c r="BE1371">
        <v>3</v>
      </c>
      <c r="BF1371">
        <v>1</v>
      </c>
      <c r="BG1371" t="s">
        <v>97</v>
      </c>
      <c r="BH1371" s="1">
        <v>8</v>
      </c>
      <c r="BI1371" t="s">
        <v>107</v>
      </c>
      <c r="BJ1371" s="2">
        <v>1</v>
      </c>
      <c r="BK1371" s="1">
        <f t="shared" si="87"/>
        <v>1</v>
      </c>
      <c r="BL1371" t="s">
        <v>98</v>
      </c>
      <c r="BM1371" t="s">
        <v>108</v>
      </c>
      <c r="BN1371">
        <v>2003</v>
      </c>
      <c r="BO1371" t="s">
        <v>157</v>
      </c>
      <c r="BP1371">
        <v>2</v>
      </c>
      <c r="BQ1371">
        <v>502</v>
      </c>
      <c r="BR1371" t="s">
        <v>98</v>
      </c>
      <c r="BS1371" t="s">
        <v>98</v>
      </c>
      <c r="BT1371" t="s">
        <v>105</v>
      </c>
      <c r="BU1371">
        <v>0</v>
      </c>
      <c r="BV1371">
        <v>262</v>
      </c>
      <c r="BW1371">
        <v>0</v>
      </c>
      <c r="BX1371">
        <v>0</v>
      </c>
      <c r="BY1371">
        <v>0</v>
      </c>
      <c r="BZ1371">
        <v>0</v>
      </c>
      <c r="CA1371" t="s">
        <v>83</v>
      </c>
      <c r="CB1371" t="s">
        <v>83</v>
      </c>
      <c r="CC1371" t="s">
        <v>83</v>
      </c>
      <c r="CD1371">
        <v>0</v>
      </c>
      <c r="CE1371">
        <v>5</v>
      </c>
      <c r="CF1371">
        <v>2010</v>
      </c>
      <c r="CG1371" t="s">
        <v>110</v>
      </c>
      <c r="CH1371" t="s">
        <v>111</v>
      </c>
      <c r="CI1371" s="3">
        <v>232000</v>
      </c>
    </row>
    <row r="1372" spans="1:87" x14ac:dyDescent="0.3">
      <c r="A1372" s="1">
        <v>1371</v>
      </c>
      <c r="B1372">
        <v>50</v>
      </c>
      <c r="C1372" t="s">
        <v>81</v>
      </c>
      <c r="D1372">
        <v>90</v>
      </c>
      <c r="E1372" s="1">
        <v>5400</v>
      </c>
      <c r="F1372" s="2" t="s">
        <v>82</v>
      </c>
      <c r="G1372" s="1">
        <f t="shared" si="84"/>
        <v>1</v>
      </c>
      <c r="H1372" t="s">
        <v>83</v>
      </c>
      <c r="I1372" t="s">
        <v>84</v>
      </c>
      <c r="J1372" t="s">
        <v>85</v>
      </c>
      <c r="K1372" t="s">
        <v>86</v>
      </c>
      <c r="L1372" t="s">
        <v>122</v>
      </c>
      <c r="M1372" t="s">
        <v>88</v>
      </c>
      <c r="N1372" t="s">
        <v>143</v>
      </c>
      <c r="O1372" t="s">
        <v>144</v>
      </c>
      <c r="P1372" t="s">
        <v>90</v>
      </c>
      <c r="Q1372" t="s">
        <v>91</v>
      </c>
      <c r="R1372" t="s">
        <v>132</v>
      </c>
      <c r="S1372">
        <v>4</v>
      </c>
      <c r="T1372">
        <v>6</v>
      </c>
      <c r="U1372" s="2">
        <v>1920</v>
      </c>
      <c r="V1372" s="2">
        <v>1950</v>
      </c>
      <c r="W1372" s="1">
        <f t="shared" si="85"/>
        <v>102</v>
      </c>
      <c r="X1372" s="1">
        <f t="shared" si="86"/>
        <v>72</v>
      </c>
      <c r="Y1372" t="s">
        <v>93</v>
      </c>
      <c r="Z1372" t="s">
        <v>94</v>
      </c>
      <c r="AA1372" t="s">
        <v>118</v>
      </c>
      <c r="AB1372" t="s">
        <v>118</v>
      </c>
      <c r="AC1372" t="s">
        <v>117</v>
      </c>
      <c r="AE1372">
        <v>0</v>
      </c>
      <c r="AF1372" t="s">
        <v>147</v>
      </c>
      <c r="AG1372" t="s">
        <v>98</v>
      </c>
      <c r="AH1372" t="s">
        <v>99</v>
      </c>
      <c r="AI1372" s="1">
        <f>VLOOKUP('Housing Data Set'!AH1372, 'Look-Up Tab'!$B$3:$C$8,2,FALSE)</f>
        <v>3</v>
      </c>
      <c r="AJ1372" t="s">
        <v>98</v>
      </c>
      <c r="AK1372" t="s">
        <v>98</v>
      </c>
      <c r="AL1372" t="s">
        <v>100</v>
      </c>
      <c r="AM1372" t="s">
        <v>119</v>
      </c>
      <c r="AN1372">
        <v>315</v>
      </c>
      <c r="AO1372" t="s">
        <v>153</v>
      </c>
      <c r="AP1372">
        <v>105</v>
      </c>
      <c r="AQ1372">
        <v>420</v>
      </c>
      <c r="AR1372">
        <v>840</v>
      </c>
      <c r="AS1372" t="s">
        <v>103</v>
      </c>
      <c r="AT1372" t="s">
        <v>104</v>
      </c>
      <c r="AU1372" t="s">
        <v>105</v>
      </c>
      <c r="AV1372" t="s">
        <v>106</v>
      </c>
      <c r="AW1372">
        <v>840</v>
      </c>
      <c r="AX1372">
        <v>534</v>
      </c>
      <c r="AY1372">
        <v>0</v>
      </c>
      <c r="AZ1372">
        <v>1374</v>
      </c>
      <c r="BA1372">
        <v>0</v>
      </c>
      <c r="BB1372">
        <v>0</v>
      </c>
      <c r="BC1372">
        <v>1</v>
      </c>
      <c r="BD1372">
        <v>0</v>
      </c>
      <c r="BE1372">
        <v>2</v>
      </c>
      <c r="BF1372">
        <v>1</v>
      </c>
      <c r="BG1372" t="s">
        <v>98</v>
      </c>
      <c r="BH1372" s="1">
        <v>6</v>
      </c>
      <c r="BI1372" t="s">
        <v>107</v>
      </c>
      <c r="BJ1372" s="2">
        <v>0</v>
      </c>
      <c r="BK1372" s="1">
        <f t="shared" si="87"/>
        <v>0</v>
      </c>
      <c r="BL1372" t="s">
        <v>83</v>
      </c>
      <c r="BM1372" t="s">
        <v>127</v>
      </c>
      <c r="BN1372">
        <v>1967</v>
      </c>
      <c r="BO1372" t="s">
        <v>157</v>
      </c>
      <c r="BP1372">
        <v>1</v>
      </c>
      <c r="BQ1372">
        <v>338</v>
      </c>
      <c r="BR1372" t="s">
        <v>98</v>
      </c>
      <c r="BS1372" t="s">
        <v>98</v>
      </c>
      <c r="BT1372" t="s">
        <v>105</v>
      </c>
      <c r="BU1372">
        <v>0</v>
      </c>
      <c r="BV1372">
        <v>0</v>
      </c>
      <c r="BW1372">
        <v>198</v>
      </c>
      <c r="BX1372">
        <v>0</v>
      </c>
      <c r="BY1372">
        <v>0</v>
      </c>
      <c r="BZ1372">
        <v>0</v>
      </c>
      <c r="CA1372" t="s">
        <v>83</v>
      </c>
      <c r="CB1372" t="s">
        <v>83</v>
      </c>
      <c r="CC1372" t="s">
        <v>83</v>
      </c>
      <c r="CD1372">
        <v>0</v>
      </c>
      <c r="CE1372">
        <v>10</v>
      </c>
      <c r="CF1372">
        <v>2009</v>
      </c>
      <c r="CG1372" t="s">
        <v>110</v>
      </c>
      <c r="CH1372" t="s">
        <v>111</v>
      </c>
      <c r="CI1372" s="3">
        <v>105000</v>
      </c>
    </row>
    <row r="1373" spans="1:87" x14ac:dyDescent="0.3">
      <c r="A1373" s="1">
        <v>1372</v>
      </c>
      <c r="B1373">
        <v>80</v>
      </c>
      <c r="C1373" t="s">
        <v>81</v>
      </c>
      <c r="D1373">
        <v>80</v>
      </c>
      <c r="E1373" s="1">
        <v>9600</v>
      </c>
      <c r="F1373" s="2" t="s">
        <v>82</v>
      </c>
      <c r="G1373" s="1">
        <f t="shared" si="84"/>
        <v>1</v>
      </c>
      <c r="H1373" t="s">
        <v>83</v>
      </c>
      <c r="I1373" t="s">
        <v>84</v>
      </c>
      <c r="J1373" t="s">
        <v>85</v>
      </c>
      <c r="K1373" t="s">
        <v>86</v>
      </c>
      <c r="L1373" t="s">
        <v>87</v>
      </c>
      <c r="M1373" t="s">
        <v>88</v>
      </c>
      <c r="N1373" t="s">
        <v>162</v>
      </c>
      <c r="O1373" t="s">
        <v>90</v>
      </c>
      <c r="P1373" t="s">
        <v>90</v>
      </c>
      <c r="Q1373" t="s">
        <v>91</v>
      </c>
      <c r="R1373" t="s">
        <v>197</v>
      </c>
      <c r="S1373">
        <v>6</v>
      </c>
      <c r="T1373">
        <v>6</v>
      </c>
      <c r="U1373" s="2">
        <v>1955</v>
      </c>
      <c r="V1373" s="2">
        <v>1996</v>
      </c>
      <c r="W1373" s="1">
        <f t="shared" si="85"/>
        <v>67</v>
      </c>
      <c r="X1373" s="1">
        <f t="shared" si="86"/>
        <v>26</v>
      </c>
      <c r="Y1373" t="s">
        <v>152</v>
      </c>
      <c r="Z1373" t="s">
        <v>94</v>
      </c>
      <c r="AA1373" t="s">
        <v>186</v>
      </c>
      <c r="AB1373" t="s">
        <v>186</v>
      </c>
      <c r="AC1373" t="s">
        <v>117</v>
      </c>
      <c r="AE1373">
        <v>0</v>
      </c>
      <c r="AF1373" t="s">
        <v>98</v>
      </c>
      <c r="AG1373" t="s">
        <v>98</v>
      </c>
      <c r="AH1373" t="s">
        <v>118</v>
      </c>
      <c r="AI1373" s="1">
        <f>VLOOKUP('Housing Data Set'!AH1373, 'Look-Up Tab'!$B$3:$C$8,2,FALSE)</f>
        <v>2</v>
      </c>
      <c r="AJ1373" t="s">
        <v>98</v>
      </c>
      <c r="AK1373" t="s">
        <v>98</v>
      </c>
      <c r="AL1373" t="s">
        <v>130</v>
      </c>
      <c r="AM1373" t="s">
        <v>141</v>
      </c>
      <c r="AN1373">
        <v>831</v>
      </c>
      <c r="AO1373" t="s">
        <v>102</v>
      </c>
      <c r="AP1373">
        <v>0</v>
      </c>
      <c r="AQ1373">
        <v>161</v>
      </c>
      <c r="AR1373">
        <v>992</v>
      </c>
      <c r="AS1373" t="s">
        <v>103</v>
      </c>
      <c r="AT1373" t="s">
        <v>97</v>
      </c>
      <c r="AU1373" t="s">
        <v>105</v>
      </c>
      <c r="AV1373" t="s">
        <v>106</v>
      </c>
      <c r="AW1373">
        <v>1661</v>
      </c>
      <c r="AX1373">
        <v>0</v>
      </c>
      <c r="AY1373">
        <v>0</v>
      </c>
      <c r="AZ1373">
        <v>1661</v>
      </c>
      <c r="BA1373">
        <v>1</v>
      </c>
      <c r="BB1373">
        <v>0</v>
      </c>
      <c r="BC1373">
        <v>1</v>
      </c>
      <c r="BD1373">
        <v>0</v>
      </c>
      <c r="BE1373">
        <v>3</v>
      </c>
      <c r="BF1373">
        <v>1</v>
      </c>
      <c r="BG1373" t="s">
        <v>97</v>
      </c>
      <c r="BH1373" s="1">
        <v>8</v>
      </c>
      <c r="BI1373" t="s">
        <v>107</v>
      </c>
      <c r="BJ1373" s="2">
        <v>1</v>
      </c>
      <c r="BK1373" s="1">
        <f t="shared" si="87"/>
        <v>1</v>
      </c>
      <c r="BL1373" t="s">
        <v>98</v>
      </c>
      <c r="BM1373" t="s">
        <v>156</v>
      </c>
      <c r="BN1373">
        <v>1955</v>
      </c>
      <c r="BO1373" t="s">
        <v>109</v>
      </c>
      <c r="BP1373">
        <v>1</v>
      </c>
      <c r="BQ1373">
        <v>377</v>
      </c>
      <c r="BR1373" t="s">
        <v>98</v>
      </c>
      <c r="BS1373" t="s">
        <v>98</v>
      </c>
      <c r="BT1373" t="s">
        <v>105</v>
      </c>
      <c r="BU1373">
        <v>0</v>
      </c>
      <c r="BV1373">
        <v>28</v>
      </c>
      <c r="BW1373">
        <v>0</v>
      </c>
      <c r="BX1373">
        <v>0</v>
      </c>
      <c r="BY1373">
        <v>178</v>
      </c>
      <c r="BZ1373">
        <v>0</v>
      </c>
      <c r="CA1373" t="s">
        <v>83</v>
      </c>
      <c r="CB1373" t="s">
        <v>134</v>
      </c>
      <c r="CC1373" t="s">
        <v>83</v>
      </c>
      <c r="CD1373">
        <v>0</v>
      </c>
      <c r="CE1373">
        <v>10</v>
      </c>
      <c r="CF1373">
        <v>2008</v>
      </c>
      <c r="CG1373" t="s">
        <v>110</v>
      </c>
      <c r="CH1373" t="s">
        <v>111</v>
      </c>
      <c r="CI1373" s="3">
        <v>165500</v>
      </c>
    </row>
    <row r="1374" spans="1:87" x14ac:dyDescent="0.3">
      <c r="A1374" s="1">
        <v>1373</v>
      </c>
      <c r="B1374">
        <v>60</v>
      </c>
      <c r="C1374" t="s">
        <v>81</v>
      </c>
      <c r="D1374">
        <v>75</v>
      </c>
      <c r="E1374" s="1">
        <v>9750</v>
      </c>
      <c r="F1374" s="2" t="s">
        <v>82</v>
      </c>
      <c r="G1374" s="1">
        <f t="shared" si="84"/>
        <v>1</v>
      </c>
      <c r="H1374" t="s">
        <v>83</v>
      </c>
      <c r="I1374" t="s">
        <v>84</v>
      </c>
      <c r="J1374" t="s">
        <v>85</v>
      </c>
      <c r="K1374" t="s">
        <v>86</v>
      </c>
      <c r="L1374" t="s">
        <v>122</v>
      </c>
      <c r="M1374" t="s">
        <v>88</v>
      </c>
      <c r="N1374" t="s">
        <v>89</v>
      </c>
      <c r="O1374" t="s">
        <v>90</v>
      </c>
      <c r="P1374" t="s">
        <v>90</v>
      </c>
      <c r="Q1374" t="s">
        <v>91</v>
      </c>
      <c r="R1374" t="s">
        <v>92</v>
      </c>
      <c r="S1374">
        <v>7</v>
      </c>
      <c r="T1374">
        <v>6</v>
      </c>
      <c r="U1374" s="2">
        <v>1998</v>
      </c>
      <c r="V1374" s="2">
        <v>1998</v>
      </c>
      <c r="W1374" s="1">
        <f t="shared" si="85"/>
        <v>24</v>
      </c>
      <c r="X1374" s="1">
        <f t="shared" si="86"/>
        <v>24</v>
      </c>
      <c r="Y1374" t="s">
        <v>93</v>
      </c>
      <c r="Z1374" t="s">
        <v>94</v>
      </c>
      <c r="AA1374" t="s">
        <v>95</v>
      </c>
      <c r="AB1374" t="s">
        <v>95</v>
      </c>
      <c r="AC1374" t="s">
        <v>117</v>
      </c>
      <c r="AE1374">
        <v>0</v>
      </c>
      <c r="AF1374" t="s">
        <v>98</v>
      </c>
      <c r="AG1374" t="s">
        <v>98</v>
      </c>
      <c r="AH1374" t="s">
        <v>99</v>
      </c>
      <c r="AI1374" s="1">
        <f>VLOOKUP('Housing Data Set'!AH1374, 'Look-Up Tab'!$B$3:$C$8,2,FALSE)</f>
        <v>3</v>
      </c>
      <c r="AJ1374" t="s">
        <v>97</v>
      </c>
      <c r="AK1374" t="s">
        <v>98</v>
      </c>
      <c r="AL1374" t="s">
        <v>130</v>
      </c>
      <c r="AM1374" t="s">
        <v>101</v>
      </c>
      <c r="AN1374">
        <v>975</v>
      </c>
      <c r="AO1374" t="s">
        <v>102</v>
      </c>
      <c r="AP1374">
        <v>0</v>
      </c>
      <c r="AQ1374">
        <v>133</v>
      </c>
      <c r="AR1374">
        <v>1108</v>
      </c>
      <c r="AS1374" t="s">
        <v>103</v>
      </c>
      <c r="AT1374" t="s">
        <v>104</v>
      </c>
      <c r="AU1374" t="s">
        <v>105</v>
      </c>
      <c r="AV1374" t="s">
        <v>106</v>
      </c>
      <c r="AW1374">
        <v>1108</v>
      </c>
      <c r="AX1374">
        <v>989</v>
      </c>
      <c r="AY1374">
        <v>0</v>
      </c>
      <c r="AZ1374">
        <v>2097</v>
      </c>
      <c r="BA1374">
        <v>1</v>
      </c>
      <c r="BB1374">
        <v>0</v>
      </c>
      <c r="BC1374">
        <v>2</v>
      </c>
      <c r="BD1374">
        <v>1</v>
      </c>
      <c r="BE1374">
        <v>3</v>
      </c>
      <c r="BF1374">
        <v>1</v>
      </c>
      <c r="BG1374" t="s">
        <v>97</v>
      </c>
      <c r="BH1374" s="1">
        <v>8</v>
      </c>
      <c r="BI1374" t="s">
        <v>107</v>
      </c>
      <c r="BJ1374" s="2">
        <v>1</v>
      </c>
      <c r="BK1374" s="1">
        <f t="shared" si="87"/>
        <v>1</v>
      </c>
      <c r="BL1374" t="s">
        <v>98</v>
      </c>
      <c r="BM1374" t="s">
        <v>127</v>
      </c>
      <c r="BN1374">
        <v>1998</v>
      </c>
      <c r="BO1374" t="s">
        <v>109</v>
      </c>
      <c r="BP1374">
        <v>2</v>
      </c>
      <c r="BQ1374">
        <v>583</v>
      </c>
      <c r="BR1374" t="s">
        <v>98</v>
      </c>
      <c r="BS1374" t="s">
        <v>98</v>
      </c>
      <c r="BT1374" t="s">
        <v>105</v>
      </c>
      <c r="BU1374">
        <v>253</v>
      </c>
      <c r="BV1374">
        <v>170</v>
      </c>
      <c r="BW1374">
        <v>0</v>
      </c>
      <c r="BX1374">
        <v>0</v>
      </c>
      <c r="BY1374">
        <v>0</v>
      </c>
      <c r="BZ1374">
        <v>0</v>
      </c>
      <c r="CA1374" t="s">
        <v>83</v>
      </c>
      <c r="CB1374" t="s">
        <v>83</v>
      </c>
      <c r="CC1374" t="s">
        <v>83</v>
      </c>
      <c r="CD1374">
        <v>0</v>
      </c>
      <c r="CE1374">
        <v>6</v>
      </c>
      <c r="CF1374">
        <v>2006</v>
      </c>
      <c r="CG1374" t="s">
        <v>110</v>
      </c>
      <c r="CH1374" t="s">
        <v>111</v>
      </c>
      <c r="CI1374" s="3">
        <v>274300</v>
      </c>
    </row>
    <row r="1375" spans="1:87" x14ac:dyDescent="0.3">
      <c r="A1375" s="1">
        <v>1374</v>
      </c>
      <c r="B1375">
        <v>20</v>
      </c>
      <c r="C1375" t="s">
        <v>81</v>
      </c>
      <c r="D1375" t="s">
        <v>83</v>
      </c>
      <c r="E1375" s="1">
        <v>11400</v>
      </c>
      <c r="F1375" s="2" t="s">
        <v>82</v>
      </c>
      <c r="G1375" s="1">
        <f t="shared" si="84"/>
        <v>1</v>
      </c>
      <c r="H1375" t="s">
        <v>83</v>
      </c>
      <c r="I1375" t="s">
        <v>84</v>
      </c>
      <c r="J1375" t="s">
        <v>85</v>
      </c>
      <c r="K1375" t="s">
        <v>86</v>
      </c>
      <c r="L1375" t="s">
        <v>87</v>
      </c>
      <c r="M1375" t="s">
        <v>88</v>
      </c>
      <c r="N1375" t="s">
        <v>129</v>
      </c>
      <c r="O1375" t="s">
        <v>90</v>
      </c>
      <c r="P1375" t="s">
        <v>90</v>
      </c>
      <c r="Q1375" t="s">
        <v>91</v>
      </c>
      <c r="R1375" t="s">
        <v>115</v>
      </c>
      <c r="S1375">
        <v>10</v>
      </c>
      <c r="T1375">
        <v>5</v>
      </c>
      <c r="U1375" s="2">
        <v>2001</v>
      </c>
      <c r="V1375" s="2">
        <v>2002</v>
      </c>
      <c r="W1375" s="1">
        <f t="shared" si="85"/>
        <v>21</v>
      </c>
      <c r="X1375" s="1">
        <f t="shared" si="86"/>
        <v>20</v>
      </c>
      <c r="Y1375" t="s">
        <v>152</v>
      </c>
      <c r="Z1375" t="s">
        <v>94</v>
      </c>
      <c r="AA1375" t="s">
        <v>95</v>
      </c>
      <c r="AB1375" t="s">
        <v>95</v>
      </c>
      <c r="AC1375" t="s">
        <v>96</v>
      </c>
      <c r="AE1375">
        <v>705</v>
      </c>
      <c r="AF1375" t="s">
        <v>104</v>
      </c>
      <c r="AG1375" t="s">
        <v>98</v>
      </c>
      <c r="AH1375" t="s">
        <v>99</v>
      </c>
      <c r="AI1375" s="1">
        <f>VLOOKUP('Housing Data Set'!AH1375, 'Look-Up Tab'!$B$3:$C$8,2,FALSE)</f>
        <v>3</v>
      </c>
      <c r="AJ1375" t="s">
        <v>104</v>
      </c>
      <c r="AK1375" t="s">
        <v>98</v>
      </c>
      <c r="AL1375" t="s">
        <v>97</v>
      </c>
      <c r="AM1375" t="s">
        <v>101</v>
      </c>
      <c r="AN1375">
        <v>1282</v>
      </c>
      <c r="AO1375" t="s">
        <v>102</v>
      </c>
      <c r="AP1375">
        <v>0</v>
      </c>
      <c r="AQ1375">
        <v>1351</v>
      </c>
      <c r="AR1375">
        <v>2633</v>
      </c>
      <c r="AS1375" t="s">
        <v>103</v>
      </c>
      <c r="AT1375" t="s">
        <v>104</v>
      </c>
      <c r="AU1375" t="s">
        <v>105</v>
      </c>
      <c r="AV1375" t="s">
        <v>106</v>
      </c>
      <c r="AW1375">
        <v>2633</v>
      </c>
      <c r="AX1375">
        <v>0</v>
      </c>
      <c r="AY1375">
        <v>0</v>
      </c>
      <c r="AZ1375">
        <v>2633</v>
      </c>
      <c r="BA1375">
        <v>1</v>
      </c>
      <c r="BB1375">
        <v>0</v>
      </c>
      <c r="BC1375">
        <v>2</v>
      </c>
      <c r="BD1375">
        <v>1</v>
      </c>
      <c r="BE1375">
        <v>2</v>
      </c>
      <c r="BF1375">
        <v>1</v>
      </c>
      <c r="BG1375" t="s">
        <v>104</v>
      </c>
      <c r="BH1375" s="1">
        <v>8</v>
      </c>
      <c r="BI1375" t="s">
        <v>107</v>
      </c>
      <c r="BJ1375" s="2">
        <v>2</v>
      </c>
      <c r="BK1375" s="1">
        <f t="shared" si="87"/>
        <v>1</v>
      </c>
      <c r="BL1375" t="s">
        <v>97</v>
      </c>
      <c r="BM1375" t="s">
        <v>108</v>
      </c>
      <c r="BN1375">
        <v>2001</v>
      </c>
      <c r="BO1375" t="s">
        <v>109</v>
      </c>
      <c r="BP1375">
        <v>3</v>
      </c>
      <c r="BQ1375">
        <v>804</v>
      </c>
      <c r="BR1375" t="s">
        <v>98</v>
      </c>
      <c r="BS1375" t="s">
        <v>98</v>
      </c>
      <c r="BT1375" t="s">
        <v>105</v>
      </c>
      <c r="BU1375">
        <v>314</v>
      </c>
      <c r="BV1375">
        <v>140</v>
      </c>
      <c r="BW1375">
        <v>0</v>
      </c>
      <c r="BX1375">
        <v>0</v>
      </c>
      <c r="BY1375">
        <v>0</v>
      </c>
      <c r="BZ1375">
        <v>0</v>
      </c>
      <c r="CA1375" t="s">
        <v>83</v>
      </c>
      <c r="CB1375" t="s">
        <v>83</v>
      </c>
      <c r="CC1375" t="s">
        <v>83</v>
      </c>
      <c r="CD1375">
        <v>0</v>
      </c>
      <c r="CE1375">
        <v>3</v>
      </c>
      <c r="CF1375">
        <v>2007</v>
      </c>
      <c r="CG1375" t="s">
        <v>110</v>
      </c>
      <c r="CH1375" t="s">
        <v>111</v>
      </c>
      <c r="CI1375" s="3">
        <v>466500</v>
      </c>
    </row>
    <row r="1376" spans="1:87" x14ac:dyDescent="0.3">
      <c r="A1376" s="1">
        <v>1375</v>
      </c>
      <c r="B1376">
        <v>60</v>
      </c>
      <c r="C1376" t="s">
        <v>192</v>
      </c>
      <c r="D1376">
        <v>85</v>
      </c>
      <c r="E1376" s="1">
        <v>10625</v>
      </c>
      <c r="F1376" s="2" t="s">
        <v>82</v>
      </c>
      <c r="G1376" s="1">
        <f t="shared" si="84"/>
        <v>1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88</v>
      </c>
      <c r="N1376" t="s">
        <v>136</v>
      </c>
      <c r="O1376" t="s">
        <v>90</v>
      </c>
      <c r="P1376" t="s">
        <v>90</v>
      </c>
      <c r="Q1376" t="s">
        <v>91</v>
      </c>
      <c r="R1376" t="s">
        <v>92</v>
      </c>
      <c r="S1376">
        <v>7</v>
      </c>
      <c r="T1376">
        <v>5</v>
      </c>
      <c r="U1376" s="2">
        <v>2005</v>
      </c>
      <c r="V1376" s="2">
        <v>2005</v>
      </c>
      <c r="W1376" s="1">
        <f t="shared" si="85"/>
        <v>17</v>
      </c>
      <c r="X1376" s="1">
        <f t="shared" si="86"/>
        <v>17</v>
      </c>
      <c r="Y1376" t="s">
        <v>93</v>
      </c>
      <c r="Z1376" t="s">
        <v>94</v>
      </c>
      <c r="AA1376" t="s">
        <v>180</v>
      </c>
      <c r="AB1376" t="s">
        <v>181</v>
      </c>
      <c r="AC1376" t="s">
        <v>117</v>
      </c>
      <c r="AE1376">
        <v>0</v>
      </c>
      <c r="AF1376" t="s">
        <v>97</v>
      </c>
      <c r="AG1376" t="s">
        <v>98</v>
      </c>
      <c r="AH1376" t="s">
        <v>99</v>
      </c>
      <c r="AI1376" s="1">
        <f>VLOOKUP('Housing Data Set'!AH1376, 'Look-Up Tab'!$B$3:$C$8,2,FALSE)</f>
        <v>3</v>
      </c>
      <c r="AJ1376" t="s">
        <v>97</v>
      </c>
      <c r="AK1376" t="s">
        <v>98</v>
      </c>
      <c r="AL1376" t="s">
        <v>100</v>
      </c>
      <c r="AM1376" t="s">
        <v>102</v>
      </c>
      <c r="AN1376">
        <v>0</v>
      </c>
      <c r="AO1376" t="s">
        <v>102</v>
      </c>
      <c r="AP1376">
        <v>0</v>
      </c>
      <c r="AQ1376">
        <v>1026</v>
      </c>
      <c r="AR1376">
        <v>1026</v>
      </c>
      <c r="AS1376" t="s">
        <v>103</v>
      </c>
      <c r="AT1376" t="s">
        <v>104</v>
      </c>
      <c r="AU1376" t="s">
        <v>105</v>
      </c>
      <c r="AV1376" t="s">
        <v>106</v>
      </c>
      <c r="AW1376">
        <v>1026</v>
      </c>
      <c r="AX1376">
        <v>932</v>
      </c>
      <c r="AY1376">
        <v>0</v>
      </c>
      <c r="AZ1376">
        <v>1958</v>
      </c>
      <c r="BA1376">
        <v>0</v>
      </c>
      <c r="BB1376">
        <v>0</v>
      </c>
      <c r="BC1376">
        <v>2</v>
      </c>
      <c r="BD1376">
        <v>1</v>
      </c>
      <c r="BE1376">
        <v>3</v>
      </c>
      <c r="BF1376">
        <v>1</v>
      </c>
      <c r="BG1376" t="s">
        <v>97</v>
      </c>
      <c r="BH1376" s="1">
        <v>9</v>
      </c>
      <c r="BI1376" t="s">
        <v>107</v>
      </c>
      <c r="BJ1376" s="2">
        <v>1</v>
      </c>
      <c r="BK1376" s="1">
        <f t="shared" si="87"/>
        <v>1</v>
      </c>
      <c r="BL1376" t="s">
        <v>97</v>
      </c>
      <c r="BM1376" t="s">
        <v>108</v>
      </c>
      <c r="BN1376">
        <v>2005</v>
      </c>
      <c r="BO1376" t="s">
        <v>157</v>
      </c>
      <c r="BP1376">
        <v>3</v>
      </c>
      <c r="BQ1376">
        <v>936</v>
      </c>
      <c r="BR1376" t="s">
        <v>98</v>
      </c>
      <c r="BS1376" t="s">
        <v>98</v>
      </c>
      <c r="BT1376" t="s">
        <v>105</v>
      </c>
      <c r="BU1376">
        <v>154</v>
      </c>
      <c r="BV1376">
        <v>210</v>
      </c>
      <c r="BW1376">
        <v>0</v>
      </c>
      <c r="BX1376">
        <v>0</v>
      </c>
      <c r="BY1376">
        <v>0</v>
      </c>
      <c r="BZ1376">
        <v>0</v>
      </c>
      <c r="CA1376" t="s">
        <v>83</v>
      </c>
      <c r="CB1376" t="s">
        <v>83</v>
      </c>
      <c r="CC1376" t="s">
        <v>83</v>
      </c>
      <c r="CD1376">
        <v>0</v>
      </c>
      <c r="CE1376">
        <v>7</v>
      </c>
      <c r="CF1376">
        <v>2008</v>
      </c>
      <c r="CG1376" t="s">
        <v>110</v>
      </c>
      <c r="CH1376" t="s">
        <v>111</v>
      </c>
      <c r="CI1376" s="3">
        <v>250000</v>
      </c>
    </row>
    <row r="1377" spans="1:87" x14ac:dyDescent="0.3">
      <c r="A1377" s="1">
        <v>1376</v>
      </c>
      <c r="B1377">
        <v>20</v>
      </c>
      <c r="C1377" t="s">
        <v>81</v>
      </c>
      <c r="D1377">
        <v>89</v>
      </c>
      <c r="E1377" s="1">
        <v>10991</v>
      </c>
      <c r="F1377" s="2" t="s">
        <v>82</v>
      </c>
      <c r="G1377" s="1">
        <f t="shared" si="84"/>
        <v>1</v>
      </c>
      <c r="H1377" t="s">
        <v>83</v>
      </c>
      <c r="I1377" t="s">
        <v>120</v>
      </c>
      <c r="J1377" t="s">
        <v>199</v>
      </c>
      <c r="K1377" t="s">
        <v>86</v>
      </c>
      <c r="L1377" t="s">
        <v>87</v>
      </c>
      <c r="M1377" t="s">
        <v>88</v>
      </c>
      <c r="N1377" t="s">
        <v>189</v>
      </c>
      <c r="O1377" t="s">
        <v>90</v>
      </c>
      <c r="P1377" t="s">
        <v>90</v>
      </c>
      <c r="Q1377" t="s">
        <v>91</v>
      </c>
      <c r="R1377" t="s">
        <v>115</v>
      </c>
      <c r="S1377">
        <v>8</v>
      </c>
      <c r="T1377">
        <v>5</v>
      </c>
      <c r="U1377" s="2">
        <v>2007</v>
      </c>
      <c r="V1377" s="2">
        <v>2007</v>
      </c>
      <c r="W1377" s="1">
        <f t="shared" si="85"/>
        <v>15</v>
      </c>
      <c r="X1377" s="1">
        <f t="shared" si="86"/>
        <v>15</v>
      </c>
      <c r="Y1377" t="s">
        <v>93</v>
      </c>
      <c r="Z1377" t="s">
        <v>94</v>
      </c>
      <c r="AA1377" t="s">
        <v>95</v>
      </c>
      <c r="AB1377" t="s">
        <v>95</v>
      </c>
      <c r="AC1377" t="s">
        <v>96</v>
      </c>
      <c r="AE1377">
        <v>80</v>
      </c>
      <c r="AF1377" t="s">
        <v>97</v>
      </c>
      <c r="AG1377" t="s">
        <v>98</v>
      </c>
      <c r="AH1377" t="s">
        <v>99</v>
      </c>
      <c r="AI1377" s="1">
        <f>VLOOKUP('Housing Data Set'!AH1377, 'Look-Up Tab'!$B$3:$C$8,2,FALSE)</f>
        <v>3</v>
      </c>
      <c r="AJ1377" t="s">
        <v>97</v>
      </c>
      <c r="AK1377" t="s">
        <v>98</v>
      </c>
      <c r="AL1377" t="s">
        <v>97</v>
      </c>
      <c r="AM1377" t="s">
        <v>102</v>
      </c>
      <c r="AN1377">
        <v>0</v>
      </c>
      <c r="AO1377" t="s">
        <v>102</v>
      </c>
      <c r="AP1377">
        <v>0</v>
      </c>
      <c r="AQ1377">
        <v>1571</v>
      </c>
      <c r="AR1377">
        <v>1571</v>
      </c>
      <c r="AS1377" t="s">
        <v>103</v>
      </c>
      <c r="AT1377" t="s">
        <v>104</v>
      </c>
      <c r="AU1377" t="s">
        <v>105</v>
      </c>
      <c r="AV1377" t="s">
        <v>106</v>
      </c>
      <c r="AW1377">
        <v>1571</v>
      </c>
      <c r="AX1377">
        <v>0</v>
      </c>
      <c r="AY1377">
        <v>0</v>
      </c>
      <c r="AZ1377">
        <v>1571</v>
      </c>
      <c r="BA1377">
        <v>0</v>
      </c>
      <c r="BB1377">
        <v>0</v>
      </c>
      <c r="BC1377">
        <v>2</v>
      </c>
      <c r="BD1377">
        <v>0</v>
      </c>
      <c r="BE1377">
        <v>3</v>
      </c>
      <c r="BF1377">
        <v>1</v>
      </c>
      <c r="BG1377" t="s">
        <v>97</v>
      </c>
      <c r="BH1377" s="1">
        <v>7</v>
      </c>
      <c r="BI1377" t="s">
        <v>107</v>
      </c>
      <c r="BJ1377" s="2">
        <v>1</v>
      </c>
      <c r="BK1377" s="1">
        <f t="shared" si="87"/>
        <v>1</v>
      </c>
      <c r="BL1377" t="s">
        <v>97</v>
      </c>
      <c r="BM1377" t="s">
        <v>108</v>
      </c>
      <c r="BN1377">
        <v>2007</v>
      </c>
      <c r="BO1377" t="s">
        <v>157</v>
      </c>
      <c r="BP1377">
        <v>3</v>
      </c>
      <c r="BQ1377">
        <v>722</v>
      </c>
      <c r="BR1377" t="s">
        <v>98</v>
      </c>
      <c r="BS1377" t="s">
        <v>98</v>
      </c>
      <c r="BT1377" t="s">
        <v>105</v>
      </c>
      <c r="BU1377">
        <v>100</v>
      </c>
      <c r="BV1377">
        <v>36</v>
      </c>
      <c r="BW1377">
        <v>0</v>
      </c>
      <c r="BX1377">
        <v>0</v>
      </c>
      <c r="BY1377">
        <v>0</v>
      </c>
      <c r="BZ1377">
        <v>0</v>
      </c>
      <c r="CA1377" t="s">
        <v>83</v>
      </c>
      <c r="CB1377" t="s">
        <v>83</v>
      </c>
      <c r="CC1377" t="s">
        <v>83</v>
      </c>
      <c r="CD1377">
        <v>0</v>
      </c>
      <c r="CE1377">
        <v>12</v>
      </c>
      <c r="CF1377">
        <v>2007</v>
      </c>
      <c r="CG1377" t="s">
        <v>158</v>
      </c>
      <c r="CH1377" t="s">
        <v>159</v>
      </c>
      <c r="CI1377" s="3">
        <v>239000</v>
      </c>
    </row>
    <row r="1378" spans="1:87" x14ac:dyDescent="0.3">
      <c r="A1378" s="1">
        <v>1377</v>
      </c>
      <c r="B1378">
        <v>30</v>
      </c>
      <c r="C1378" t="s">
        <v>81</v>
      </c>
      <c r="D1378">
        <v>52</v>
      </c>
      <c r="E1378" s="1">
        <v>6292</v>
      </c>
      <c r="F1378" s="2" t="s">
        <v>82</v>
      </c>
      <c r="G1378" s="1">
        <f t="shared" si="84"/>
        <v>1</v>
      </c>
      <c r="H1378" t="s">
        <v>83</v>
      </c>
      <c r="I1378" t="s">
        <v>84</v>
      </c>
      <c r="J1378" t="s">
        <v>175</v>
      </c>
      <c r="K1378" t="s">
        <v>86</v>
      </c>
      <c r="L1378" t="s">
        <v>87</v>
      </c>
      <c r="M1378" t="s">
        <v>88</v>
      </c>
      <c r="N1378" t="s">
        <v>232</v>
      </c>
      <c r="O1378" t="s">
        <v>90</v>
      </c>
      <c r="P1378" t="s">
        <v>90</v>
      </c>
      <c r="Q1378" t="s">
        <v>91</v>
      </c>
      <c r="R1378" t="s">
        <v>115</v>
      </c>
      <c r="S1378">
        <v>6</v>
      </c>
      <c r="T1378">
        <v>5</v>
      </c>
      <c r="U1378" s="2">
        <v>1930</v>
      </c>
      <c r="V1378" s="2">
        <v>1950</v>
      </c>
      <c r="W1378" s="1">
        <f t="shared" si="85"/>
        <v>92</v>
      </c>
      <c r="X1378" s="1">
        <f t="shared" si="86"/>
        <v>72</v>
      </c>
      <c r="Y1378" t="s">
        <v>93</v>
      </c>
      <c r="Z1378" t="s">
        <v>94</v>
      </c>
      <c r="AA1378" t="s">
        <v>124</v>
      </c>
      <c r="AB1378" t="s">
        <v>124</v>
      </c>
      <c r="AC1378" t="s">
        <v>117</v>
      </c>
      <c r="AE1378">
        <v>0</v>
      </c>
      <c r="AF1378" t="s">
        <v>98</v>
      </c>
      <c r="AG1378" t="s">
        <v>98</v>
      </c>
      <c r="AH1378" t="s">
        <v>126</v>
      </c>
      <c r="AI1378" s="1">
        <f>VLOOKUP('Housing Data Set'!AH1378, 'Look-Up Tab'!$B$3:$C$8,2,FALSE)</f>
        <v>1</v>
      </c>
      <c r="AJ1378" t="s">
        <v>97</v>
      </c>
      <c r="AK1378" t="s">
        <v>98</v>
      </c>
      <c r="AL1378" t="s">
        <v>121</v>
      </c>
      <c r="AM1378" t="s">
        <v>153</v>
      </c>
      <c r="AN1378">
        <v>384</v>
      </c>
      <c r="AO1378" t="s">
        <v>102</v>
      </c>
      <c r="AP1378">
        <v>0</v>
      </c>
      <c r="AQ1378">
        <v>384</v>
      </c>
      <c r="AR1378">
        <v>768</v>
      </c>
      <c r="AS1378" t="s">
        <v>103</v>
      </c>
      <c r="AT1378" t="s">
        <v>98</v>
      </c>
      <c r="AU1378" t="s">
        <v>177</v>
      </c>
      <c r="AV1378" t="s">
        <v>106</v>
      </c>
      <c r="AW1378">
        <v>790</v>
      </c>
      <c r="AX1378">
        <v>0</v>
      </c>
      <c r="AY1378">
        <v>0</v>
      </c>
      <c r="AZ1378">
        <v>790</v>
      </c>
      <c r="BA1378">
        <v>0</v>
      </c>
      <c r="BB1378">
        <v>0</v>
      </c>
      <c r="BC1378">
        <v>1</v>
      </c>
      <c r="BD1378">
        <v>0</v>
      </c>
      <c r="BE1378">
        <v>2</v>
      </c>
      <c r="BF1378">
        <v>1</v>
      </c>
      <c r="BG1378" t="s">
        <v>98</v>
      </c>
      <c r="BH1378" s="1">
        <v>4</v>
      </c>
      <c r="BI1378" t="s">
        <v>107</v>
      </c>
      <c r="BJ1378" s="2">
        <v>0</v>
      </c>
      <c r="BK1378" s="1">
        <f t="shared" si="87"/>
        <v>0</v>
      </c>
      <c r="BL1378" t="s">
        <v>83</v>
      </c>
      <c r="BM1378" t="s">
        <v>127</v>
      </c>
      <c r="BN1378">
        <v>1925</v>
      </c>
      <c r="BO1378" t="s">
        <v>102</v>
      </c>
      <c r="BP1378">
        <v>1</v>
      </c>
      <c r="BQ1378">
        <v>160</v>
      </c>
      <c r="BR1378" t="s">
        <v>147</v>
      </c>
      <c r="BS1378" t="s">
        <v>98</v>
      </c>
      <c r="BT1378" t="s">
        <v>105</v>
      </c>
      <c r="BU1378">
        <v>0</v>
      </c>
      <c r="BV1378">
        <v>141</v>
      </c>
      <c r="BW1378">
        <v>0</v>
      </c>
      <c r="BX1378">
        <v>0</v>
      </c>
      <c r="BY1378">
        <v>0</v>
      </c>
      <c r="BZ1378">
        <v>0</v>
      </c>
      <c r="CA1378" t="s">
        <v>83</v>
      </c>
      <c r="CB1378" t="s">
        <v>83</v>
      </c>
      <c r="CC1378" t="s">
        <v>83</v>
      </c>
      <c r="CD1378">
        <v>0</v>
      </c>
      <c r="CE1378">
        <v>4</v>
      </c>
      <c r="CF1378">
        <v>2008</v>
      </c>
      <c r="CG1378" t="s">
        <v>110</v>
      </c>
      <c r="CH1378" t="s">
        <v>111</v>
      </c>
      <c r="CI1378" s="3">
        <v>91000</v>
      </c>
    </row>
    <row r="1379" spans="1:87" x14ac:dyDescent="0.3">
      <c r="A1379" s="1">
        <v>1378</v>
      </c>
      <c r="B1379">
        <v>50</v>
      </c>
      <c r="C1379" t="s">
        <v>81</v>
      </c>
      <c r="D1379">
        <v>60</v>
      </c>
      <c r="E1379" s="1">
        <v>10998</v>
      </c>
      <c r="F1379" s="2" t="s">
        <v>82</v>
      </c>
      <c r="G1379" s="1">
        <f t="shared" si="84"/>
        <v>1</v>
      </c>
      <c r="H1379" t="s">
        <v>174</v>
      </c>
      <c r="I1379" t="s">
        <v>84</v>
      </c>
      <c r="J1379" t="s">
        <v>85</v>
      </c>
      <c r="K1379" t="s">
        <v>86</v>
      </c>
      <c r="L1379" t="s">
        <v>87</v>
      </c>
      <c r="M1379" t="s">
        <v>88</v>
      </c>
      <c r="N1379" t="s">
        <v>185</v>
      </c>
      <c r="O1379" t="s">
        <v>90</v>
      </c>
      <c r="P1379" t="s">
        <v>90</v>
      </c>
      <c r="Q1379" t="s">
        <v>91</v>
      </c>
      <c r="R1379" t="s">
        <v>132</v>
      </c>
      <c r="S1379">
        <v>5</v>
      </c>
      <c r="T1379">
        <v>5</v>
      </c>
      <c r="U1379" s="2">
        <v>1941</v>
      </c>
      <c r="V1379" s="2">
        <v>1960</v>
      </c>
      <c r="W1379" s="1">
        <f t="shared" si="85"/>
        <v>81</v>
      </c>
      <c r="X1379" s="1">
        <f t="shared" si="86"/>
        <v>62</v>
      </c>
      <c r="Y1379" t="s">
        <v>93</v>
      </c>
      <c r="Z1379" t="s">
        <v>94</v>
      </c>
      <c r="AA1379" t="s">
        <v>124</v>
      </c>
      <c r="AB1379" t="s">
        <v>124</v>
      </c>
      <c r="AC1379" t="s">
        <v>117</v>
      </c>
      <c r="AE1379">
        <v>0</v>
      </c>
      <c r="AF1379" t="s">
        <v>98</v>
      </c>
      <c r="AG1379" t="s">
        <v>98</v>
      </c>
      <c r="AH1379" t="s">
        <v>118</v>
      </c>
      <c r="AI1379" s="1">
        <f>VLOOKUP('Housing Data Set'!AH1379, 'Look-Up Tab'!$B$3:$C$8,2,FALSE)</f>
        <v>2</v>
      </c>
      <c r="AJ1379" t="s">
        <v>98</v>
      </c>
      <c r="AK1379" t="s">
        <v>98</v>
      </c>
      <c r="AL1379" t="s">
        <v>100</v>
      </c>
      <c r="AM1379" t="s">
        <v>172</v>
      </c>
      <c r="AN1379">
        <v>408</v>
      </c>
      <c r="AO1379" t="s">
        <v>141</v>
      </c>
      <c r="AP1379">
        <v>420</v>
      </c>
      <c r="AQ1379">
        <v>156</v>
      </c>
      <c r="AR1379">
        <v>984</v>
      </c>
      <c r="AS1379" t="s">
        <v>103</v>
      </c>
      <c r="AT1379" t="s">
        <v>104</v>
      </c>
      <c r="AU1379" t="s">
        <v>105</v>
      </c>
      <c r="AV1379" t="s">
        <v>106</v>
      </c>
      <c r="AW1379">
        <v>984</v>
      </c>
      <c r="AX1379">
        <v>620</v>
      </c>
      <c r="AY1379">
        <v>0</v>
      </c>
      <c r="AZ1379">
        <v>1604</v>
      </c>
      <c r="BA1379">
        <v>0</v>
      </c>
      <c r="BB1379">
        <v>0</v>
      </c>
      <c r="BC1379">
        <v>2</v>
      </c>
      <c r="BD1379">
        <v>0</v>
      </c>
      <c r="BE1379">
        <v>3</v>
      </c>
      <c r="BF1379">
        <v>1</v>
      </c>
      <c r="BG1379" t="s">
        <v>98</v>
      </c>
      <c r="BH1379" s="1">
        <v>6</v>
      </c>
      <c r="BI1379" t="s">
        <v>224</v>
      </c>
      <c r="BJ1379" s="2">
        <v>0</v>
      </c>
      <c r="BK1379" s="1">
        <f t="shared" si="87"/>
        <v>0</v>
      </c>
      <c r="BL1379" t="s">
        <v>83</v>
      </c>
      <c r="BM1379" t="s">
        <v>127</v>
      </c>
      <c r="BN1379">
        <v>1977</v>
      </c>
      <c r="BO1379" t="s">
        <v>102</v>
      </c>
      <c r="BP1379">
        <v>2</v>
      </c>
      <c r="BQ1379">
        <v>660</v>
      </c>
      <c r="BR1379" t="s">
        <v>98</v>
      </c>
      <c r="BS1379" t="s">
        <v>98</v>
      </c>
      <c r="BT1379" t="s">
        <v>105</v>
      </c>
      <c r="BU1379">
        <v>0</v>
      </c>
      <c r="BV1379">
        <v>68</v>
      </c>
      <c r="BW1379">
        <v>0</v>
      </c>
      <c r="BX1379">
        <v>0</v>
      </c>
      <c r="BY1379">
        <v>0</v>
      </c>
      <c r="BZ1379">
        <v>0</v>
      </c>
      <c r="CA1379" t="s">
        <v>83</v>
      </c>
      <c r="CB1379" t="s">
        <v>83</v>
      </c>
      <c r="CC1379" t="s">
        <v>83</v>
      </c>
      <c r="CD1379">
        <v>0</v>
      </c>
      <c r="CE1379">
        <v>7</v>
      </c>
      <c r="CF1379">
        <v>2009</v>
      </c>
      <c r="CG1379" t="s">
        <v>110</v>
      </c>
      <c r="CH1379" t="s">
        <v>111</v>
      </c>
      <c r="CI1379" s="3">
        <v>117000</v>
      </c>
    </row>
    <row r="1380" spans="1:87" x14ac:dyDescent="0.3">
      <c r="A1380" s="1">
        <v>1379</v>
      </c>
      <c r="B1380">
        <v>160</v>
      </c>
      <c r="C1380" t="s">
        <v>142</v>
      </c>
      <c r="D1380">
        <v>21</v>
      </c>
      <c r="E1380" s="1">
        <v>1953</v>
      </c>
      <c r="F1380" s="2" t="s">
        <v>82</v>
      </c>
      <c r="G1380" s="1">
        <f t="shared" si="84"/>
        <v>1</v>
      </c>
      <c r="H1380" t="s">
        <v>83</v>
      </c>
      <c r="I1380" t="s">
        <v>84</v>
      </c>
      <c r="J1380" t="s">
        <v>85</v>
      </c>
      <c r="K1380" t="s">
        <v>86</v>
      </c>
      <c r="L1380" t="s">
        <v>87</v>
      </c>
      <c r="M1380" t="s">
        <v>88</v>
      </c>
      <c r="N1380" t="s">
        <v>228</v>
      </c>
      <c r="O1380" t="s">
        <v>90</v>
      </c>
      <c r="P1380" t="s">
        <v>90</v>
      </c>
      <c r="Q1380" t="s">
        <v>198</v>
      </c>
      <c r="R1380" t="s">
        <v>92</v>
      </c>
      <c r="S1380">
        <v>6</v>
      </c>
      <c r="T1380">
        <v>5</v>
      </c>
      <c r="U1380" s="2">
        <v>1973</v>
      </c>
      <c r="V1380" s="2">
        <v>1973</v>
      </c>
      <c r="W1380" s="1">
        <f t="shared" si="85"/>
        <v>49</v>
      </c>
      <c r="X1380" s="1">
        <f t="shared" si="86"/>
        <v>49</v>
      </c>
      <c r="Y1380" t="s">
        <v>93</v>
      </c>
      <c r="Z1380" t="s">
        <v>94</v>
      </c>
      <c r="AA1380" t="s">
        <v>140</v>
      </c>
      <c r="AB1380" t="s">
        <v>140</v>
      </c>
      <c r="AC1380" t="s">
        <v>96</v>
      </c>
      <c r="AE1380">
        <v>408</v>
      </c>
      <c r="AF1380" t="s">
        <v>98</v>
      </c>
      <c r="AG1380" t="s">
        <v>98</v>
      </c>
      <c r="AH1380" t="s">
        <v>118</v>
      </c>
      <c r="AI1380" s="1">
        <f>VLOOKUP('Housing Data Set'!AH1380, 'Look-Up Tab'!$B$3:$C$8,2,FALSE)</f>
        <v>2</v>
      </c>
      <c r="AJ1380" t="s">
        <v>98</v>
      </c>
      <c r="AK1380" t="s">
        <v>147</v>
      </c>
      <c r="AL1380" t="s">
        <v>100</v>
      </c>
      <c r="AM1380" t="s">
        <v>141</v>
      </c>
      <c r="AN1380">
        <v>309</v>
      </c>
      <c r="AO1380" t="s">
        <v>102</v>
      </c>
      <c r="AP1380">
        <v>0</v>
      </c>
      <c r="AQ1380">
        <v>174</v>
      </c>
      <c r="AR1380">
        <v>483</v>
      </c>
      <c r="AS1380" t="s">
        <v>103</v>
      </c>
      <c r="AT1380" t="s">
        <v>98</v>
      </c>
      <c r="AU1380" t="s">
        <v>105</v>
      </c>
      <c r="AV1380" t="s">
        <v>106</v>
      </c>
      <c r="AW1380">
        <v>483</v>
      </c>
      <c r="AX1380">
        <v>504</v>
      </c>
      <c r="AY1380">
        <v>0</v>
      </c>
      <c r="AZ1380">
        <v>987</v>
      </c>
      <c r="BA1380">
        <v>0</v>
      </c>
      <c r="BB1380">
        <v>0</v>
      </c>
      <c r="BC1380">
        <v>1</v>
      </c>
      <c r="BD1380">
        <v>1</v>
      </c>
      <c r="BE1380">
        <v>2</v>
      </c>
      <c r="BF1380">
        <v>1</v>
      </c>
      <c r="BG1380" t="s">
        <v>98</v>
      </c>
      <c r="BH1380" s="1">
        <v>5</v>
      </c>
      <c r="BI1380" t="s">
        <v>107</v>
      </c>
      <c r="BJ1380" s="2">
        <v>0</v>
      </c>
      <c r="BK1380" s="1">
        <f t="shared" si="87"/>
        <v>0</v>
      </c>
      <c r="BL1380" t="s">
        <v>83</v>
      </c>
      <c r="BM1380" t="s">
        <v>127</v>
      </c>
      <c r="BN1380">
        <v>1973</v>
      </c>
      <c r="BO1380" t="s">
        <v>102</v>
      </c>
      <c r="BP1380">
        <v>1</v>
      </c>
      <c r="BQ1380">
        <v>264</v>
      </c>
      <c r="BR1380" t="s">
        <v>98</v>
      </c>
      <c r="BS1380" t="s">
        <v>98</v>
      </c>
      <c r="BT1380" t="s">
        <v>105</v>
      </c>
      <c r="BU1380">
        <v>72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 t="s">
        <v>83</v>
      </c>
      <c r="CB1380" t="s">
        <v>83</v>
      </c>
      <c r="CC1380" t="s">
        <v>83</v>
      </c>
      <c r="CD1380">
        <v>0</v>
      </c>
      <c r="CE1380">
        <v>6</v>
      </c>
      <c r="CF1380">
        <v>2006</v>
      </c>
      <c r="CG1380" t="s">
        <v>110</v>
      </c>
      <c r="CH1380" t="s">
        <v>111</v>
      </c>
      <c r="CI1380" s="3">
        <v>83000</v>
      </c>
    </row>
    <row r="1381" spans="1:87" x14ac:dyDescent="0.3">
      <c r="A1381" s="1">
        <v>1380</v>
      </c>
      <c r="B1381">
        <v>80</v>
      </c>
      <c r="C1381" t="s">
        <v>81</v>
      </c>
      <c r="D1381">
        <v>73</v>
      </c>
      <c r="E1381" s="1">
        <v>9735</v>
      </c>
      <c r="F1381" s="2" t="s">
        <v>82</v>
      </c>
      <c r="G1381" s="1">
        <f t="shared" si="84"/>
        <v>1</v>
      </c>
      <c r="H1381" t="s">
        <v>83</v>
      </c>
      <c r="I1381" t="s">
        <v>84</v>
      </c>
      <c r="J1381" t="s">
        <v>85</v>
      </c>
      <c r="K1381" t="s">
        <v>86</v>
      </c>
      <c r="L1381" t="s">
        <v>87</v>
      </c>
      <c r="M1381" t="s">
        <v>88</v>
      </c>
      <c r="N1381" t="s">
        <v>189</v>
      </c>
      <c r="O1381" t="s">
        <v>90</v>
      </c>
      <c r="P1381" t="s">
        <v>90</v>
      </c>
      <c r="Q1381" t="s">
        <v>91</v>
      </c>
      <c r="R1381" t="s">
        <v>197</v>
      </c>
      <c r="S1381">
        <v>5</v>
      </c>
      <c r="T1381">
        <v>5</v>
      </c>
      <c r="U1381" s="2">
        <v>2006</v>
      </c>
      <c r="V1381" s="2">
        <v>2007</v>
      </c>
      <c r="W1381" s="1">
        <f t="shared" si="85"/>
        <v>16</v>
      </c>
      <c r="X1381" s="1">
        <f t="shared" si="86"/>
        <v>15</v>
      </c>
      <c r="Y1381" t="s">
        <v>93</v>
      </c>
      <c r="Z1381" t="s">
        <v>94</v>
      </c>
      <c r="AA1381" t="s">
        <v>95</v>
      </c>
      <c r="AB1381" t="s">
        <v>95</v>
      </c>
      <c r="AC1381" t="s">
        <v>117</v>
      </c>
      <c r="AE1381">
        <v>0</v>
      </c>
      <c r="AF1381" t="s">
        <v>98</v>
      </c>
      <c r="AG1381" t="s">
        <v>98</v>
      </c>
      <c r="AH1381" t="s">
        <v>99</v>
      </c>
      <c r="AI1381" s="1">
        <f>VLOOKUP('Housing Data Set'!AH1381, 'Look-Up Tab'!$B$3:$C$8,2,FALSE)</f>
        <v>3</v>
      </c>
      <c r="AJ1381" t="s">
        <v>97</v>
      </c>
      <c r="AK1381" t="s">
        <v>98</v>
      </c>
      <c r="AL1381" t="s">
        <v>100</v>
      </c>
      <c r="AM1381" t="s">
        <v>102</v>
      </c>
      <c r="AN1381">
        <v>0</v>
      </c>
      <c r="AO1381" t="s">
        <v>102</v>
      </c>
      <c r="AP1381">
        <v>0</v>
      </c>
      <c r="AQ1381">
        <v>384</v>
      </c>
      <c r="AR1381">
        <v>384</v>
      </c>
      <c r="AS1381" t="s">
        <v>103</v>
      </c>
      <c r="AT1381" t="s">
        <v>97</v>
      </c>
      <c r="AU1381" t="s">
        <v>105</v>
      </c>
      <c r="AV1381" t="s">
        <v>83</v>
      </c>
      <c r="AW1381">
        <v>754</v>
      </c>
      <c r="AX1381">
        <v>640</v>
      </c>
      <c r="AY1381">
        <v>0</v>
      </c>
      <c r="AZ1381">
        <v>1394</v>
      </c>
      <c r="BA1381">
        <v>0</v>
      </c>
      <c r="BB1381">
        <v>0</v>
      </c>
      <c r="BC1381">
        <v>2</v>
      </c>
      <c r="BD1381">
        <v>1</v>
      </c>
      <c r="BE1381">
        <v>3</v>
      </c>
      <c r="BF1381">
        <v>1</v>
      </c>
      <c r="BG1381" t="s">
        <v>97</v>
      </c>
      <c r="BH1381" s="1">
        <v>7</v>
      </c>
      <c r="BI1381" t="s">
        <v>107</v>
      </c>
      <c r="BJ1381" s="2">
        <v>0</v>
      </c>
      <c r="BK1381" s="1">
        <f t="shared" si="87"/>
        <v>0</v>
      </c>
      <c r="BL1381" t="s">
        <v>83</v>
      </c>
      <c r="BM1381" t="s">
        <v>156</v>
      </c>
      <c r="BN1381">
        <v>2007</v>
      </c>
      <c r="BO1381" t="s">
        <v>157</v>
      </c>
      <c r="BP1381">
        <v>2</v>
      </c>
      <c r="BQ1381">
        <v>400</v>
      </c>
      <c r="BR1381" t="s">
        <v>98</v>
      </c>
      <c r="BS1381" t="s">
        <v>98</v>
      </c>
      <c r="BT1381" t="s">
        <v>105</v>
      </c>
      <c r="BU1381">
        <v>100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 t="s">
        <v>83</v>
      </c>
      <c r="CB1381" t="s">
        <v>83</v>
      </c>
      <c r="CC1381" t="s">
        <v>83</v>
      </c>
      <c r="CD1381">
        <v>0</v>
      </c>
      <c r="CE1381">
        <v>5</v>
      </c>
      <c r="CF1381">
        <v>2008</v>
      </c>
      <c r="CG1381" t="s">
        <v>110</v>
      </c>
      <c r="CH1381" t="s">
        <v>111</v>
      </c>
      <c r="CI1381" s="3">
        <v>167500</v>
      </c>
    </row>
    <row r="1382" spans="1:87" x14ac:dyDescent="0.3">
      <c r="A1382" s="1">
        <v>1381</v>
      </c>
      <c r="B1382">
        <v>30</v>
      </c>
      <c r="C1382" t="s">
        <v>81</v>
      </c>
      <c r="D1382">
        <v>45</v>
      </c>
      <c r="E1382" s="1">
        <v>8212</v>
      </c>
      <c r="F1382" s="2" t="s">
        <v>82</v>
      </c>
      <c r="G1382" s="1">
        <f t="shared" si="84"/>
        <v>1</v>
      </c>
      <c r="H1382" t="s">
        <v>174</v>
      </c>
      <c r="I1382" t="s">
        <v>84</v>
      </c>
      <c r="J1382" t="s">
        <v>85</v>
      </c>
      <c r="K1382" t="s">
        <v>86</v>
      </c>
      <c r="L1382" t="s">
        <v>87</v>
      </c>
      <c r="M1382" t="s">
        <v>88</v>
      </c>
      <c r="N1382" t="s">
        <v>185</v>
      </c>
      <c r="O1382" t="s">
        <v>90</v>
      </c>
      <c r="P1382" t="s">
        <v>90</v>
      </c>
      <c r="Q1382" t="s">
        <v>91</v>
      </c>
      <c r="R1382" t="s">
        <v>115</v>
      </c>
      <c r="S1382">
        <v>3</v>
      </c>
      <c r="T1382">
        <v>3</v>
      </c>
      <c r="U1382" s="2">
        <v>1914</v>
      </c>
      <c r="V1382" s="2">
        <v>1950</v>
      </c>
      <c r="W1382" s="1">
        <f t="shared" si="85"/>
        <v>108</v>
      </c>
      <c r="X1382" s="1">
        <f t="shared" si="86"/>
        <v>72</v>
      </c>
      <c r="Y1382" t="s">
        <v>93</v>
      </c>
      <c r="Z1382" t="s">
        <v>94</v>
      </c>
      <c r="AA1382" t="s">
        <v>203</v>
      </c>
      <c r="AB1382" t="s">
        <v>203</v>
      </c>
      <c r="AC1382" t="s">
        <v>117</v>
      </c>
      <c r="AE1382">
        <v>0</v>
      </c>
      <c r="AF1382" t="s">
        <v>98</v>
      </c>
      <c r="AG1382" t="s">
        <v>147</v>
      </c>
      <c r="AH1382" t="s">
        <v>126</v>
      </c>
      <c r="AI1382" s="1">
        <f>VLOOKUP('Housing Data Set'!AH1382, 'Look-Up Tab'!$B$3:$C$8,2,FALSE)</f>
        <v>1</v>
      </c>
      <c r="AJ1382" t="s">
        <v>98</v>
      </c>
      <c r="AK1382" t="s">
        <v>147</v>
      </c>
      <c r="AL1382" t="s">
        <v>100</v>
      </c>
      <c r="AM1382" t="s">
        <v>153</v>
      </c>
      <c r="AN1382">
        <v>203</v>
      </c>
      <c r="AO1382" t="s">
        <v>102</v>
      </c>
      <c r="AP1382">
        <v>0</v>
      </c>
      <c r="AQ1382">
        <v>661</v>
      </c>
      <c r="AR1382">
        <v>864</v>
      </c>
      <c r="AS1382" t="s">
        <v>103</v>
      </c>
      <c r="AT1382" t="s">
        <v>98</v>
      </c>
      <c r="AU1382" t="s">
        <v>177</v>
      </c>
      <c r="AV1382" t="s">
        <v>145</v>
      </c>
      <c r="AW1382">
        <v>864</v>
      </c>
      <c r="AX1382">
        <v>0</v>
      </c>
      <c r="AY1382">
        <v>0</v>
      </c>
      <c r="AZ1382">
        <v>864</v>
      </c>
      <c r="BA1382">
        <v>1</v>
      </c>
      <c r="BB1382">
        <v>0</v>
      </c>
      <c r="BC1382">
        <v>1</v>
      </c>
      <c r="BD1382">
        <v>0</v>
      </c>
      <c r="BE1382">
        <v>2</v>
      </c>
      <c r="BF1382">
        <v>1</v>
      </c>
      <c r="BG1382" t="s">
        <v>98</v>
      </c>
      <c r="BH1382" s="1">
        <v>5</v>
      </c>
      <c r="BI1382" t="s">
        <v>107</v>
      </c>
      <c r="BJ1382" s="2">
        <v>0</v>
      </c>
      <c r="BK1382" s="1">
        <f t="shared" si="87"/>
        <v>0</v>
      </c>
      <c r="BL1382" t="s">
        <v>83</v>
      </c>
      <c r="BM1382" t="s">
        <v>127</v>
      </c>
      <c r="BN1382">
        <v>1938</v>
      </c>
      <c r="BO1382" t="s">
        <v>102</v>
      </c>
      <c r="BP1382">
        <v>1</v>
      </c>
      <c r="BQ1382">
        <v>200</v>
      </c>
      <c r="BR1382" t="s">
        <v>98</v>
      </c>
      <c r="BS1382" t="s">
        <v>147</v>
      </c>
      <c r="BT1382" t="s">
        <v>105</v>
      </c>
      <c r="BU1382">
        <v>0</v>
      </c>
      <c r="BV1382">
        <v>0</v>
      </c>
      <c r="BW1382">
        <v>96</v>
      </c>
      <c r="BX1382">
        <v>0</v>
      </c>
      <c r="BY1382">
        <v>0</v>
      </c>
      <c r="BZ1382">
        <v>0</v>
      </c>
      <c r="CA1382" t="s">
        <v>83</v>
      </c>
      <c r="CB1382" t="s">
        <v>83</v>
      </c>
      <c r="CC1382" t="s">
        <v>83</v>
      </c>
      <c r="CD1382">
        <v>0</v>
      </c>
      <c r="CE1382">
        <v>6</v>
      </c>
      <c r="CF1382">
        <v>2010</v>
      </c>
      <c r="CG1382" t="s">
        <v>110</v>
      </c>
      <c r="CH1382" t="s">
        <v>111</v>
      </c>
      <c r="CI1382" s="3">
        <v>58500</v>
      </c>
    </row>
    <row r="1383" spans="1:87" x14ac:dyDescent="0.3">
      <c r="A1383" s="1">
        <v>1382</v>
      </c>
      <c r="B1383">
        <v>20</v>
      </c>
      <c r="C1383" t="s">
        <v>81</v>
      </c>
      <c r="D1383" t="s">
        <v>83</v>
      </c>
      <c r="E1383" s="1">
        <v>12925</v>
      </c>
      <c r="F1383" s="2" t="s">
        <v>82</v>
      </c>
      <c r="G1383" s="1">
        <f t="shared" si="84"/>
        <v>1</v>
      </c>
      <c r="H1383" t="s">
        <v>83</v>
      </c>
      <c r="I1383" t="s">
        <v>120</v>
      </c>
      <c r="J1383" t="s">
        <v>85</v>
      </c>
      <c r="K1383" t="s">
        <v>86</v>
      </c>
      <c r="L1383" t="s">
        <v>122</v>
      </c>
      <c r="M1383" t="s">
        <v>88</v>
      </c>
      <c r="N1383" t="s">
        <v>162</v>
      </c>
      <c r="O1383" t="s">
        <v>90</v>
      </c>
      <c r="P1383" t="s">
        <v>90</v>
      </c>
      <c r="Q1383" t="s">
        <v>91</v>
      </c>
      <c r="R1383" t="s">
        <v>115</v>
      </c>
      <c r="S1383">
        <v>6</v>
      </c>
      <c r="T1383">
        <v>7</v>
      </c>
      <c r="U1383" s="2">
        <v>1970</v>
      </c>
      <c r="V1383" s="2">
        <v>1970</v>
      </c>
      <c r="W1383" s="1">
        <f t="shared" si="85"/>
        <v>52</v>
      </c>
      <c r="X1383" s="1">
        <f t="shared" si="86"/>
        <v>52</v>
      </c>
      <c r="Y1383" t="s">
        <v>93</v>
      </c>
      <c r="Z1383" t="s">
        <v>94</v>
      </c>
      <c r="AA1383" t="s">
        <v>96</v>
      </c>
      <c r="AB1383" t="s">
        <v>161</v>
      </c>
      <c r="AC1383" t="s">
        <v>117</v>
      </c>
      <c r="AE1383">
        <v>0</v>
      </c>
      <c r="AF1383" t="s">
        <v>98</v>
      </c>
      <c r="AG1383" t="s">
        <v>98</v>
      </c>
      <c r="AH1383" t="s">
        <v>118</v>
      </c>
      <c r="AI1383" s="1">
        <f>VLOOKUP('Housing Data Set'!AH1383, 'Look-Up Tab'!$B$3:$C$8,2,FALSE)</f>
        <v>2</v>
      </c>
      <c r="AJ1383" t="s">
        <v>98</v>
      </c>
      <c r="AK1383" t="s">
        <v>98</v>
      </c>
      <c r="AL1383" t="s">
        <v>121</v>
      </c>
      <c r="AM1383" t="s">
        <v>141</v>
      </c>
      <c r="AN1383">
        <v>865</v>
      </c>
      <c r="AO1383" t="s">
        <v>102</v>
      </c>
      <c r="AP1383">
        <v>0</v>
      </c>
      <c r="AQ1383">
        <v>340</v>
      </c>
      <c r="AR1383">
        <v>1205</v>
      </c>
      <c r="AS1383" t="s">
        <v>103</v>
      </c>
      <c r="AT1383" t="s">
        <v>104</v>
      </c>
      <c r="AU1383" t="s">
        <v>105</v>
      </c>
      <c r="AV1383" t="s">
        <v>106</v>
      </c>
      <c r="AW1383">
        <v>2117</v>
      </c>
      <c r="AX1383">
        <v>0</v>
      </c>
      <c r="AY1383">
        <v>0</v>
      </c>
      <c r="AZ1383">
        <v>2117</v>
      </c>
      <c r="BA1383">
        <v>0</v>
      </c>
      <c r="BB1383">
        <v>0</v>
      </c>
      <c r="BC1383">
        <v>2</v>
      </c>
      <c r="BD1383">
        <v>1</v>
      </c>
      <c r="BE1383">
        <v>4</v>
      </c>
      <c r="BF1383">
        <v>1</v>
      </c>
      <c r="BG1383" t="s">
        <v>98</v>
      </c>
      <c r="BH1383" s="1">
        <v>7</v>
      </c>
      <c r="BI1383" t="s">
        <v>107</v>
      </c>
      <c r="BJ1383" s="2">
        <v>2</v>
      </c>
      <c r="BK1383" s="1">
        <f t="shared" si="87"/>
        <v>1</v>
      </c>
      <c r="BL1383" t="s">
        <v>97</v>
      </c>
      <c r="BM1383" t="s">
        <v>108</v>
      </c>
      <c r="BN1383">
        <v>1970</v>
      </c>
      <c r="BO1383" t="s">
        <v>157</v>
      </c>
      <c r="BP1383">
        <v>2</v>
      </c>
      <c r="BQ1383">
        <v>550</v>
      </c>
      <c r="BR1383" t="s">
        <v>98</v>
      </c>
      <c r="BS1383" t="s">
        <v>98</v>
      </c>
      <c r="BT1383" t="s">
        <v>105</v>
      </c>
      <c r="BU1383">
        <v>0</v>
      </c>
      <c r="BV1383">
        <v>42</v>
      </c>
      <c r="BW1383">
        <v>0</v>
      </c>
      <c r="BX1383">
        <v>0</v>
      </c>
      <c r="BY1383">
        <v>0</v>
      </c>
      <c r="BZ1383">
        <v>0</v>
      </c>
      <c r="CA1383" t="s">
        <v>83</v>
      </c>
      <c r="CB1383" t="s">
        <v>83</v>
      </c>
      <c r="CC1383" t="s">
        <v>83</v>
      </c>
      <c r="CD1383">
        <v>0</v>
      </c>
      <c r="CE1383">
        <v>5</v>
      </c>
      <c r="CF1383">
        <v>2008</v>
      </c>
      <c r="CG1383" t="s">
        <v>110</v>
      </c>
      <c r="CH1383" t="s">
        <v>111</v>
      </c>
      <c r="CI1383" s="3">
        <v>237500</v>
      </c>
    </row>
    <row r="1384" spans="1:87" x14ac:dyDescent="0.3">
      <c r="A1384" s="1">
        <v>1383</v>
      </c>
      <c r="B1384">
        <v>70</v>
      </c>
      <c r="C1384" t="s">
        <v>142</v>
      </c>
      <c r="D1384">
        <v>60</v>
      </c>
      <c r="E1384" s="1">
        <v>7200</v>
      </c>
      <c r="F1384" s="2" t="s">
        <v>82</v>
      </c>
      <c r="G1384" s="1">
        <f t="shared" si="84"/>
        <v>1</v>
      </c>
      <c r="H1384" t="s">
        <v>83</v>
      </c>
      <c r="I1384" t="s">
        <v>84</v>
      </c>
      <c r="J1384" t="s">
        <v>85</v>
      </c>
      <c r="K1384" t="s">
        <v>86</v>
      </c>
      <c r="L1384" t="s">
        <v>122</v>
      </c>
      <c r="M1384" t="s">
        <v>88</v>
      </c>
      <c r="N1384" t="s">
        <v>143</v>
      </c>
      <c r="O1384" t="s">
        <v>90</v>
      </c>
      <c r="P1384" t="s">
        <v>90</v>
      </c>
      <c r="Q1384" t="s">
        <v>91</v>
      </c>
      <c r="R1384" t="s">
        <v>92</v>
      </c>
      <c r="S1384">
        <v>7</v>
      </c>
      <c r="T1384">
        <v>7</v>
      </c>
      <c r="U1384" s="2">
        <v>1920</v>
      </c>
      <c r="V1384" s="2">
        <v>1950</v>
      </c>
      <c r="W1384" s="1">
        <f t="shared" si="85"/>
        <v>102</v>
      </c>
      <c r="X1384" s="1">
        <f t="shared" si="86"/>
        <v>72</v>
      </c>
      <c r="Y1384" t="s">
        <v>152</v>
      </c>
      <c r="Z1384" t="s">
        <v>94</v>
      </c>
      <c r="AA1384" t="s">
        <v>124</v>
      </c>
      <c r="AB1384" t="s">
        <v>124</v>
      </c>
      <c r="AC1384" t="s">
        <v>117</v>
      </c>
      <c r="AE1384">
        <v>0</v>
      </c>
      <c r="AF1384" t="s">
        <v>98</v>
      </c>
      <c r="AG1384" t="s">
        <v>98</v>
      </c>
      <c r="AH1384" t="s">
        <v>126</v>
      </c>
      <c r="AI1384" s="1">
        <f>VLOOKUP('Housing Data Set'!AH1384, 'Look-Up Tab'!$B$3:$C$8,2,FALSE)</f>
        <v>1</v>
      </c>
      <c r="AJ1384" t="s">
        <v>147</v>
      </c>
      <c r="AK1384" t="s">
        <v>98</v>
      </c>
      <c r="AL1384" t="s">
        <v>100</v>
      </c>
      <c r="AM1384" t="s">
        <v>102</v>
      </c>
      <c r="AN1384">
        <v>0</v>
      </c>
      <c r="AO1384" t="s">
        <v>102</v>
      </c>
      <c r="AP1384">
        <v>0</v>
      </c>
      <c r="AQ1384">
        <v>596</v>
      </c>
      <c r="AR1384">
        <v>596</v>
      </c>
      <c r="AS1384" t="s">
        <v>103</v>
      </c>
      <c r="AT1384" t="s">
        <v>104</v>
      </c>
      <c r="AU1384" t="s">
        <v>105</v>
      </c>
      <c r="AV1384" t="s">
        <v>106</v>
      </c>
      <c r="AW1384">
        <v>998</v>
      </c>
      <c r="AX1384">
        <v>764</v>
      </c>
      <c r="AY1384">
        <v>0</v>
      </c>
      <c r="AZ1384">
        <v>1762</v>
      </c>
      <c r="BA1384">
        <v>1</v>
      </c>
      <c r="BB1384">
        <v>0</v>
      </c>
      <c r="BC1384">
        <v>1</v>
      </c>
      <c r="BD1384">
        <v>1</v>
      </c>
      <c r="BE1384">
        <v>4</v>
      </c>
      <c r="BF1384">
        <v>1</v>
      </c>
      <c r="BG1384" t="s">
        <v>97</v>
      </c>
      <c r="BH1384" s="1">
        <v>8</v>
      </c>
      <c r="BI1384" t="s">
        <v>107</v>
      </c>
      <c r="BJ1384" s="2">
        <v>0</v>
      </c>
      <c r="BK1384" s="1">
        <f t="shared" si="87"/>
        <v>0</v>
      </c>
      <c r="BL1384" t="s">
        <v>83</v>
      </c>
      <c r="BM1384" t="s">
        <v>127</v>
      </c>
      <c r="BN1384">
        <v>1989</v>
      </c>
      <c r="BO1384" t="s">
        <v>102</v>
      </c>
      <c r="BP1384">
        <v>2</v>
      </c>
      <c r="BQ1384">
        <v>576</v>
      </c>
      <c r="BR1384" t="s">
        <v>98</v>
      </c>
      <c r="BS1384" t="s">
        <v>98</v>
      </c>
      <c r="BT1384" t="s">
        <v>177</v>
      </c>
      <c r="BU1384">
        <v>36</v>
      </c>
      <c r="BV1384">
        <v>0</v>
      </c>
      <c r="BW1384">
        <v>221</v>
      </c>
      <c r="BX1384">
        <v>0</v>
      </c>
      <c r="BY1384">
        <v>0</v>
      </c>
      <c r="BZ1384">
        <v>0</v>
      </c>
      <c r="CA1384" t="s">
        <v>83</v>
      </c>
      <c r="CB1384" t="s">
        <v>83</v>
      </c>
      <c r="CC1384" t="s">
        <v>83</v>
      </c>
      <c r="CD1384">
        <v>0</v>
      </c>
      <c r="CE1384">
        <v>10</v>
      </c>
      <c r="CF1384">
        <v>2006</v>
      </c>
      <c r="CG1384" t="s">
        <v>110</v>
      </c>
      <c r="CH1384" t="s">
        <v>111</v>
      </c>
      <c r="CI1384" s="3">
        <v>157000</v>
      </c>
    </row>
    <row r="1385" spans="1:87" x14ac:dyDescent="0.3">
      <c r="A1385" s="1">
        <v>1384</v>
      </c>
      <c r="B1385">
        <v>30</v>
      </c>
      <c r="C1385" t="s">
        <v>81</v>
      </c>
      <c r="D1385" t="s">
        <v>83</v>
      </c>
      <c r="E1385" s="1">
        <v>25339</v>
      </c>
      <c r="F1385" s="2" t="s">
        <v>82</v>
      </c>
      <c r="G1385" s="1">
        <f t="shared" si="84"/>
        <v>1</v>
      </c>
      <c r="H1385" t="s">
        <v>83</v>
      </c>
      <c r="I1385" t="s">
        <v>84</v>
      </c>
      <c r="J1385" t="s">
        <v>85</v>
      </c>
      <c r="K1385" t="s">
        <v>86</v>
      </c>
      <c r="L1385" t="s">
        <v>87</v>
      </c>
      <c r="M1385" t="s">
        <v>88</v>
      </c>
      <c r="N1385" t="s">
        <v>151</v>
      </c>
      <c r="O1385" t="s">
        <v>90</v>
      </c>
      <c r="P1385" t="s">
        <v>90</v>
      </c>
      <c r="Q1385" t="s">
        <v>91</v>
      </c>
      <c r="R1385" t="s">
        <v>115</v>
      </c>
      <c r="S1385">
        <v>5</v>
      </c>
      <c r="T1385">
        <v>7</v>
      </c>
      <c r="U1385" s="2">
        <v>1918</v>
      </c>
      <c r="V1385" s="2">
        <v>2007</v>
      </c>
      <c r="W1385" s="1">
        <f t="shared" si="85"/>
        <v>104</v>
      </c>
      <c r="X1385" s="1">
        <f t="shared" si="86"/>
        <v>15</v>
      </c>
      <c r="Y1385" t="s">
        <v>93</v>
      </c>
      <c r="Z1385" t="s">
        <v>94</v>
      </c>
      <c r="AA1385" t="s">
        <v>124</v>
      </c>
      <c r="AB1385" t="s">
        <v>124</v>
      </c>
      <c r="AC1385" t="s">
        <v>117</v>
      </c>
      <c r="AE1385">
        <v>0</v>
      </c>
      <c r="AF1385" t="s">
        <v>98</v>
      </c>
      <c r="AG1385" t="s">
        <v>97</v>
      </c>
      <c r="AH1385" t="s">
        <v>126</v>
      </c>
      <c r="AI1385" s="1">
        <f>VLOOKUP('Housing Data Set'!AH1385, 'Look-Up Tab'!$B$3:$C$8,2,FALSE)</f>
        <v>1</v>
      </c>
      <c r="AJ1385" t="s">
        <v>98</v>
      </c>
      <c r="AK1385" t="s">
        <v>98</v>
      </c>
      <c r="AL1385" t="s">
        <v>100</v>
      </c>
      <c r="AM1385" t="s">
        <v>102</v>
      </c>
      <c r="AN1385">
        <v>0</v>
      </c>
      <c r="AO1385" t="s">
        <v>102</v>
      </c>
      <c r="AP1385">
        <v>0</v>
      </c>
      <c r="AQ1385">
        <v>816</v>
      </c>
      <c r="AR1385">
        <v>816</v>
      </c>
      <c r="AS1385" t="s">
        <v>103</v>
      </c>
      <c r="AT1385" t="s">
        <v>104</v>
      </c>
      <c r="AU1385" t="s">
        <v>105</v>
      </c>
      <c r="AV1385" t="s">
        <v>106</v>
      </c>
      <c r="AW1385">
        <v>1416</v>
      </c>
      <c r="AX1385">
        <v>0</v>
      </c>
      <c r="AY1385">
        <v>0</v>
      </c>
      <c r="AZ1385">
        <v>1416</v>
      </c>
      <c r="BA1385">
        <v>0</v>
      </c>
      <c r="BB1385">
        <v>0</v>
      </c>
      <c r="BC1385">
        <v>2</v>
      </c>
      <c r="BD1385">
        <v>0</v>
      </c>
      <c r="BE1385">
        <v>3</v>
      </c>
      <c r="BF1385">
        <v>1</v>
      </c>
      <c r="BG1385" t="s">
        <v>97</v>
      </c>
      <c r="BH1385" s="1">
        <v>7</v>
      </c>
      <c r="BI1385" t="s">
        <v>107</v>
      </c>
      <c r="BJ1385" s="2">
        <v>0</v>
      </c>
      <c r="BK1385" s="1">
        <f t="shared" si="87"/>
        <v>0</v>
      </c>
      <c r="BL1385" t="s">
        <v>83</v>
      </c>
      <c r="BM1385" t="s">
        <v>108</v>
      </c>
      <c r="BN1385">
        <v>2007</v>
      </c>
      <c r="BO1385" t="s">
        <v>102</v>
      </c>
      <c r="BP1385">
        <v>2</v>
      </c>
      <c r="BQ1385">
        <v>576</v>
      </c>
      <c r="BR1385" t="s">
        <v>98</v>
      </c>
      <c r="BS1385" t="s">
        <v>98</v>
      </c>
      <c r="BT1385" t="s">
        <v>177</v>
      </c>
      <c r="BU1385">
        <v>0</v>
      </c>
      <c r="BV1385">
        <v>0</v>
      </c>
      <c r="BW1385">
        <v>112</v>
      </c>
      <c r="BX1385">
        <v>0</v>
      </c>
      <c r="BY1385">
        <v>0</v>
      </c>
      <c r="BZ1385">
        <v>0</v>
      </c>
      <c r="CA1385" t="s">
        <v>83</v>
      </c>
      <c r="CB1385" t="s">
        <v>83</v>
      </c>
      <c r="CC1385" t="s">
        <v>83</v>
      </c>
      <c r="CD1385">
        <v>0</v>
      </c>
      <c r="CE1385">
        <v>8</v>
      </c>
      <c r="CF1385">
        <v>2007</v>
      </c>
      <c r="CG1385" t="s">
        <v>110</v>
      </c>
      <c r="CH1385" t="s">
        <v>111</v>
      </c>
      <c r="CI1385" s="3">
        <v>112000</v>
      </c>
    </row>
    <row r="1386" spans="1:87" x14ac:dyDescent="0.3">
      <c r="A1386" s="1">
        <v>1385</v>
      </c>
      <c r="B1386">
        <v>50</v>
      </c>
      <c r="C1386" t="s">
        <v>81</v>
      </c>
      <c r="D1386">
        <v>60</v>
      </c>
      <c r="E1386" s="1">
        <v>9060</v>
      </c>
      <c r="F1386" s="2" t="s">
        <v>82</v>
      </c>
      <c r="G1386" s="1">
        <f t="shared" si="84"/>
        <v>1</v>
      </c>
      <c r="H1386" t="s">
        <v>83</v>
      </c>
      <c r="I1386" t="s">
        <v>84</v>
      </c>
      <c r="J1386" t="s">
        <v>85</v>
      </c>
      <c r="K1386" t="s">
        <v>86</v>
      </c>
      <c r="L1386" t="s">
        <v>87</v>
      </c>
      <c r="M1386" t="s">
        <v>88</v>
      </c>
      <c r="N1386" t="s">
        <v>185</v>
      </c>
      <c r="O1386" t="s">
        <v>90</v>
      </c>
      <c r="P1386" t="s">
        <v>90</v>
      </c>
      <c r="Q1386" t="s">
        <v>91</v>
      </c>
      <c r="R1386" t="s">
        <v>132</v>
      </c>
      <c r="S1386">
        <v>6</v>
      </c>
      <c r="T1386">
        <v>5</v>
      </c>
      <c r="U1386" s="2">
        <v>1939</v>
      </c>
      <c r="V1386" s="2">
        <v>1950</v>
      </c>
      <c r="W1386" s="1">
        <f t="shared" si="85"/>
        <v>83</v>
      </c>
      <c r="X1386" s="1">
        <f t="shared" si="86"/>
        <v>72</v>
      </c>
      <c r="Y1386" t="s">
        <v>93</v>
      </c>
      <c r="Z1386" t="s">
        <v>94</v>
      </c>
      <c r="AA1386" t="s">
        <v>155</v>
      </c>
      <c r="AB1386" t="s">
        <v>125</v>
      </c>
      <c r="AC1386" t="s">
        <v>117</v>
      </c>
      <c r="AE1386">
        <v>0</v>
      </c>
      <c r="AF1386" t="s">
        <v>98</v>
      </c>
      <c r="AG1386" t="s">
        <v>98</v>
      </c>
      <c r="AH1386" t="s">
        <v>126</v>
      </c>
      <c r="AI1386" s="1">
        <f>VLOOKUP('Housing Data Set'!AH1386, 'Look-Up Tab'!$B$3:$C$8,2,FALSE)</f>
        <v>1</v>
      </c>
      <c r="AJ1386" t="s">
        <v>98</v>
      </c>
      <c r="AK1386" t="s">
        <v>98</v>
      </c>
      <c r="AL1386" t="s">
        <v>121</v>
      </c>
      <c r="AM1386" t="s">
        <v>153</v>
      </c>
      <c r="AN1386">
        <v>204</v>
      </c>
      <c r="AO1386" t="s">
        <v>102</v>
      </c>
      <c r="AP1386">
        <v>0</v>
      </c>
      <c r="AQ1386">
        <v>356</v>
      </c>
      <c r="AR1386">
        <v>560</v>
      </c>
      <c r="AS1386" t="s">
        <v>103</v>
      </c>
      <c r="AT1386" t="s">
        <v>98</v>
      </c>
      <c r="AU1386" t="s">
        <v>105</v>
      </c>
      <c r="AV1386" t="s">
        <v>106</v>
      </c>
      <c r="AW1386">
        <v>698</v>
      </c>
      <c r="AX1386">
        <v>560</v>
      </c>
      <c r="AY1386">
        <v>0</v>
      </c>
      <c r="AZ1386">
        <v>1258</v>
      </c>
      <c r="BA1386">
        <v>0</v>
      </c>
      <c r="BB1386">
        <v>0</v>
      </c>
      <c r="BC1386">
        <v>1</v>
      </c>
      <c r="BD1386">
        <v>0</v>
      </c>
      <c r="BE1386">
        <v>2</v>
      </c>
      <c r="BF1386">
        <v>1</v>
      </c>
      <c r="BG1386" t="s">
        <v>98</v>
      </c>
      <c r="BH1386" s="1">
        <v>6</v>
      </c>
      <c r="BI1386" t="s">
        <v>107</v>
      </c>
      <c r="BJ1386" s="2">
        <v>0</v>
      </c>
      <c r="BK1386" s="1">
        <f t="shared" si="87"/>
        <v>0</v>
      </c>
      <c r="BL1386" t="s">
        <v>83</v>
      </c>
      <c r="BM1386" t="s">
        <v>127</v>
      </c>
      <c r="BN1386">
        <v>1939</v>
      </c>
      <c r="BO1386" t="s">
        <v>102</v>
      </c>
      <c r="BP1386">
        <v>1</v>
      </c>
      <c r="BQ1386">
        <v>280</v>
      </c>
      <c r="BR1386" t="s">
        <v>98</v>
      </c>
      <c r="BS1386" t="s">
        <v>98</v>
      </c>
      <c r="BT1386" t="s">
        <v>190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 t="s">
        <v>83</v>
      </c>
      <c r="CB1386" t="s">
        <v>134</v>
      </c>
      <c r="CC1386" t="s">
        <v>83</v>
      </c>
      <c r="CD1386">
        <v>0</v>
      </c>
      <c r="CE1386">
        <v>10</v>
      </c>
      <c r="CF1386">
        <v>2009</v>
      </c>
      <c r="CG1386" t="s">
        <v>110</v>
      </c>
      <c r="CH1386" t="s">
        <v>111</v>
      </c>
      <c r="CI1386" s="3">
        <v>105000</v>
      </c>
    </row>
    <row r="1387" spans="1:87" x14ac:dyDescent="0.3">
      <c r="A1387" s="1">
        <v>1386</v>
      </c>
      <c r="B1387">
        <v>50</v>
      </c>
      <c r="C1387" t="s">
        <v>142</v>
      </c>
      <c r="D1387">
        <v>40</v>
      </c>
      <c r="E1387" s="1">
        <v>5436</v>
      </c>
      <c r="F1387" s="2" t="s">
        <v>82</v>
      </c>
      <c r="G1387" s="1">
        <f t="shared" si="84"/>
        <v>1</v>
      </c>
      <c r="H1387" t="s">
        <v>83</v>
      </c>
      <c r="I1387" t="s">
        <v>84</v>
      </c>
      <c r="J1387" t="s">
        <v>85</v>
      </c>
      <c r="K1387" t="s">
        <v>86</v>
      </c>
      <c r="L1387" t="s">
        <v>87</v>
      </c>
      <c r="M1387" t="s">
        <v>88</v>
      </c>
      <c r="N1387" t="s">
        <v>176</v>
      </c>
      <c r="O1387" t="s">
        <v>90</v>
      </c>
      <c r="P1387" t="s">
        <v>90</v>
      </c>
      <c r="Q1387" t="s">
        <v>91</v>
      </c>
      <c r="R1387" t="s">
        <v>132</v>
      </c>
      <c r="S1387">
        <v>4</v>
      </c>
      <c r="T1387">
        <v>8</v>
      </c>
      <c r="U1387" s="2">
        <v>1922</v>
      </c>
      <c r="V1387" s="2">
        <v>2007</v>
      </c>
      <c r="W1387" s="1">
        <f t="shared" si="85"/>
        <v>100</v>
      </c>
      <c r="X1387" s="1">
        <f t="shared" si="86"/>
        <v>15</v>
      </c>
      <c r="Y1387" t="s">
        <v>93</v>
      </c>
      <c r="Z1387" t="s">
        <v>94</v>
      </c>
      <c r="AA1387" t="s">
        <v>95</v>
      </c>
      <c r="AB1387" t="s">
        <v>95</v>
      </c>
      <c r="AC1387" t="s">
        <v>117</v>
      </c>
      <c r="AE1387">
        <v>0</v>
      </c>
      <c r="AF1387" t="s">
        <v>98</v>
      </c>
      <c r="AG1387" t="s">
        <v>97</v>
      </c>
      <c r="AH1387" t="s">
        <v>126</v>
      </c>
      <c r="AI1387" s="1">
        <f>VLOOKUP('Housing Data Set'!AH1387, 'Look-Up Tab'!$B$3:$C$8,2,FALSE)</f>
        <v>1</v>
      </c>
      <c r="AJ1387" t="s">
        <v>98</v>
      </c>
      <c r="AK1387" t="s">
        <v>98</v>
      </c>
      <c r="AL1387" t="s">
        <v>100</v>
      </c>
      <c r="AM1387" t="s">
        <v>141</v>
      </c>
      <c r="AN1387">
        <v>735</v>
      </c>
      <c r="AO1387" t="s">
        <v>102</v>
      </c>
      <c r="AP1387">
        <v>0</v>
      </c>
      <c r="AQ1387">
        <v>61</v>
      </c>
      <c r="AR1387">
        <v>796</v>
      </c>
      <c r="AS1387" t="s">
        <v>103</v>
      </c>
      <c r="AT1387" t="s">
        <v>97</v>
      </c>
      <c r="AU1387" t="s">
        <v>105</v>
      </c>
      <c r="AV1387" t="s">
        <v>106</v>
      </c>
      <c r="AW1387">
        <v>796</v>
      </c>
      <c r="AX1387">
        <v>358</v>
      </c>
      <c r="AY1387">
        <v>0</v>
      </c>
      <c r="AZ1387">
        <v>1154</v>
      </c>
      <c r="BA1387">
        <v>1</v>
      </c>
      <c r="BB1387">
        <v>0</v>
      </c>
      <c r="BC1387">
        <v>1</v>
      </c>
      <c r="BD1387">
        <v>0</v>
      </c>
      <c r="BE1387">
        <v>3</v>
      </c>
      <c r="BF1387">
        <v>1</v>
      </c>
      <c r="BG1387" t="s">
        <v>97</v>
      </c>
      <c r="BH1387" s="1">
        <v>7</v>
      </c>
      <c r="BI1387" t="s">
        <v>107</v>
      </c>
      <c r="BJ1387" s="2">
        <v>0</v>
      </c>
      <c r="BK1387" s="1">
        <f t="shared" si="87"/>
        <v>0</v>
      </c>
      <c r="BL1387" t="s">
        <v>83</v>
      </c>
      <c r="BM1387" t="s">
        <v>127</v>
      </c>
      <c r="BN1387">
        <v>1922</v>
      </c>
      <c r="BO1387" t="s">
        <v>102</v>
      </c>
      <c r="BP1387">
        <v>1</v>
      </c>
      <c r="BQ1387">
        <v>240</v>
      </c>
      <c r="BR1387" t="s">
        <v>98</v>
      </c>
      <c r="BS1387" t="s">
        <v>98</v>
      </c>
      <c r="BT1387" t="s">
        <v>177</v>
      </c>
      <c r="BU1387">
        <v>0</v>
      </c>
      <c r="BV1387">
        <v>96</v>
      </c>
      <c r="BW1387">
        <v>0</v>
      </c>
      <c r="BX1387">
        <v>0</v>
      </c>
      <c r="BY1387">
        <v>0</v>
      </c>
      <c r="BZ1387">
        <v>0</v>
      </c>
      <c r="CA1387" t="s">
        <v>83</v>
      </c>
      <c r="CB1387" t="s">
        <v>134</v>
      </c>
      <c r="CC1387" t="s">
        <v>83</v>
      </c>
      <c r="CD1387">
        <v>0</v>
      </c>
      <c r="CE1387">
        <v>5</v>
      </c>
      <c r="CF1387">
        <v>2010</v>
      </c>
      <c r="CG1387" t="s">
        <v>110</v>
      </c>
      <c r="CH1387" t="s">
        <v>111</v>
      </c>
      <c r="CI1387" s="3">
        <v>125500</v>
      </c>
    </row>
    <row r="1388" spans="1:87" x14ac:dyDescent="0.3">
      <c r="A1388" s="1">
        <v>1387</v>
      </c>
      <c r="B1388">
        <v>60</v>
      </c>
      <c r="C1388" t="s">
        <v>81</v>
      </c>
      <c r="D1388">
        <v>80</v>
      </c>
      <c r="E1388" s="1">
        <v>16692</v>
      </c>
      <c r="F1388" s="2" t="s">
        <v>82</v>
      </c>
      <c r="G1388" s="1">
        <f t="shared" si="84"/>
        <v>1</v>
      </c>
      <c r="H1388" t="s">
        <v>83</v>
      </c>
      <c r="I1388" t="s">
        <v>120</v>
      </c>
      <c r="J1388" t="s">
        <v>85</v>
      </c>
      <c r="K1388" t="s">
        <v>86</v>
      </c>
      <c r="L1388" t="s">
        <v>87</v>
      </c>
      <c r="M1388" t="s">
        <v>88</v>
      </c>
      <c r="N1388" t="s">
        <v>138</v>
      </c>
      <c r="O1388" t="s">
        <v>202</v>
      </c>
      <c r="P1388" t="s">
        <v>90</v>
      </c>
      <c r="Q1388" t="s">
        <v>91</v>
      </c>
      <c r="R1388" t="s">
        <v>92</v>
      </c>
      <c r="S1388">
        <v>7</v>
      </c>
      <c r="T1388">
        <v>5</v>
      </c>
      <c r="U1388" s="2">
        <v>1978</v>
      </c>
      <c r="V1388" s="2">
        <v>1978</v>
      </c>
      <c r="W1388" s="1">
        <f t="shared" si="85"/>
        <v>44</v>
      </c>
      <c r="X1388" s="1">
        <f t="shared" si="86"/>
        <v>44</v>
      </c>
      <c r="Y1388" t="s">
        <v>93</v>
      </c>
      <c r="Z1388" t="s">
        <v>94</v>
      </c>
      <c r="AA1388" t="s">
        <v>161</v>
      </c>
      <c r="AB1388" t="s">
        <v>161</v>
      </c>
      <c r="AC1388" t="s">
        <v>96</v>
      </c>
      <c r="AE1388">
        <v>184</v>
      </c>
      <c r="AF1388" t="s">
        <v>98</v>
      </c>
      <c r="AG1388" t="s">
        <v>98</v>
      </c>
      <c r="AH1388" t="s">
        <v>118</v>
      </c>
      <c r="AI1388" s="1">
        <f>VLOOKUP('Housing Data Set'!AH1388, 'Look-Up Tab'!$B$3:$C$8,2,FALSE)</f>
        <v>2</v>
      </c>
      <c r="AJ1388" t="s">
        <v>97</v>
      </c>
      <c r="AK1388" t="s">
        <v>98</v>
      </c>
      <c r="AL1388" t="s">
        <v>100</v>
      </c>
      <c r="AM1388" t="s">
        <v>141</v>
      </c>
      <c r="AN1388">
        <v>790</v>
      </c>
      <c r="AO1388" t="s">
        <v>172</v>
      </c>
      <c r="AP1388">
        <v>469</v>
      </c>
      <c r="AQ1388">
        <v>133</v>
      </c>
      <c r="AR1388">
        <v>1392</v>
      </c>
      <c r="AS1388" t="s">
        <v>103</v>
      </c>
      <c r="AT1388" t="s">
        <v>98</v>
      </c>
      <c r="AU1388" t="s">
        <v>105</v>
      </c>
      <c r="AV1388" t="s">
        <v>106</v>
      </c>
      <c r="AW1388">
        <v>1392</v>
      </c>
      <c r="AX1388">
        <v>1392</v>
      </c>
      <c r="AY1388">
        <v>0</v>
      </c>
      <c r="AZ1388">
        <v>2784</v>
      </c>
      <c r="BA1388">
        <v>1</v>
      </c>
      <c r="BB1388">
        <v>0</v>
      </c>
      <c r="BC1388">
        <v>3</v>
      </c>
      <c r="BD1388">
        <v>1</v>
      </c>
      <c r="BE1388">
        <v>5</v>
      </c>
      <c r="BF1388">
        <v>1</v>
      </c>
      <c r="BG1388" t="s">
        <v>97</v>
      </c>
      <c r="BH1388" s="1">
        <v>12</v>
      </c>
      <c r="BI1388" t="s">
        <v>107</v>
      </c>
      <c r="BJ1388" s="2">
        <v>2</v>
      </c>
      <c r="BK1388" s="1">
        <f t="shared" si="87"/>
        <v>1</v>
      </c>
      <c r="BL1388" t="s">
        <v>98</v>
      </c>
      <c r="BM1388" t="s">
        <v>108</v>
      </c>
      <c r="BN1388">
        <v>1978</v>
      </c>
      <c r="BO1388" t="s">
        <v>109</v>
      </c>
      <c r="BP1388">
        <v>2</v>
      </c>
      <c r="BQ1388">
        <v>564</v>
      </c>
      <c r="BR1388" t="s">
        <v>98</v>
      </c>
      <c r="BS1388" t="s">
        <v>98</v>
      </c>
      <c r="BT1388" t="s">
        <v>105</v>
      </c>
      <c r="BU1388">
        <v>0</v>
      </c>
      <c r="BV1388">
        <v>112</v>
      </c>
      <c r="BW1388">
        <v>0</v>
      </c>
      <c r="BX1388">
        <v>0</v>
      </c>
      <c r="BY1388">
        <v>440</v>
      </c>
      <c r="BZ1388">
        <v>519</v>
      </c>
      <c r="CA1388" t="s">
        <v>147</v>
      </c>
      <c r="CB1388" t="s">
        <v>134</v>
      </c>
      <c r="CC1388" t="s">
        <v>255</v>
      </c>
      <c r="CD1388">
        <v>2000</v>
      </c>
      <c r="CE1388">
        <v>7</v>
      </c>
      <c r="CF1388">
        <v>2006</v>
      </c>
      <c r="CG1388" t="s">
        <v>110</v>
      </c>
      <c r="CH1388" t="s">
        <v>111</v>
      </c>
      <c r="CI1388" s="3">
        <v>250000</v>
      </c>
    </row>
    <row r="1389" spans="1:87" x14ac:dyDescent="0.3">
      <c r="A1389" s="1">
        <v>1388</v>
      </c>
      <c r="B1389">
        <v>50</v>
      </c>
      <c r="C1389" t="s">
        <v>142</v>
      </c>
      <c r="D1389">
        <v>60</v>
      </c>
      <c r="E1389" s="1">
        <v>8520</v>
      </c>
      <c r="F1389" s="2" t="s">
        <v>82</v>
      </c>
      <c r="G1389" s="1">
        <f t="shared" si="84"/>
        <v>1</v>
      </c>
      <c r="H1389" t="s">
        <v>174</v>
      </c>
      <c r="I1389" t="s">
        <v>84</v>
      </c>
      <c r="J1389" t="s">
        <v>85</v>
      </c>
      <c r="K1389" t="s">
        <v>86</v>
      </c>
      <c r="L1389" t="s">
        <v>87</v>
      </c>
      <c r="M1389" t="s">
        <v>88</v>
      </c>
      <c r="N1389" t="s">
        <v>143</v>
      </c>
      <c r="O1389" t="s">
        <v>144</v>
      </c>
      <c r="P1389" t="s">
        <v>90</v>
      </c>
      <c r="Q1389" t="s">
        <v>91</v>
      </c>
      <c r="R1389" t="s">
        <v>132</v>
      </c>
      <c r="S1389">
        <v>6</v>
      </c>
      <c r="T1389">
        <v>7</v>
      </c>
      <c r="U1389" s="2">
        <v>1916</v>
      </c>
      <c r="V1389" s="2">
        <v>1950</v>
      </c>
      <c r="W1389" s="1">
        <f t="shared" si="85"/>
        <v>106</v>
      </c>
      <c r="X1389" s="1">
        <f t="shared" si="86"/>
        <v>72</v>
      </c>
      <c r="Y1389" t="s">
        <v>93</v>
      </c>
      <c r="Z1389" t="s">
        <v>94</v>
      </c>
      <c r="AA1389" t="s">
        <v>203</v>
      </c>
      <c r="AB1389" t="s">
        <v>203</v>
      </c>
      <c r="AC1389" t="s">
        <v>117</v>
      </c>
      <c r="AE1389">
        <v>0</v>
      </c>
      <c r="AF1389" t="s">
        <v>98</v>
      </c>
      <c r="AG1389" t="s">
        <v>97</v>
      </c>
      <c r="AH1389" t="s">
        <v>126</v>
      </c>
      <c r="AI1389" s="1">
        <f>VLOOKUP('Housing Data Set'!AH1389, 'Look-Up Tab'!$B$3:$C$8,2,FALSE)</f>
        <v>1</v>
      </c>
      <c r="AJ1389" t="s">
        <v>98</v>
      </c>
      <c r="AK1389" t="s">
        <v>98</v>
      </c>
      <c r="AL1389" t="s">
        <v>100</v>
      </c>
      <c r="AM1389" t="s">
        <v>153</v>
      </c>
      <c r="AN1389">
        <v>168</v>
      </c>
      <c r="AO1389" t="s">
        <v>172</v>
      </c>
      <c r="AP1389">
        <v>546</v>
      </c>
      <c r="AQ1389">
        <v>0</v>
      </c>
      <c r="AR1389">
        <v>714</v>
      </c>
      <c r="AS1389" t="s">
        <v>206</v>
      </c>
      <c r="AT1389" t="s">
        <v>98</v>
      </c>
      <c r="AU1389" t="s">
        <v>177</v>
      </c>
      <c r="AV1389" t="s">
        <v>106</v>
      </c>
      <c r="AW1389">
        <v>1664</v>
      </c>
      <c r="AX1389">
        <v>862</v>
      </c>
      <c r="AY1389">
        <v>0</v>
      </c>
      <c r="AZ1389">
        <v>2526</v>
      </c>
      <c r="BA1389">
        <v>0</v>
      </c>
      <c r="BB1389">
        <v>0</v>
      </c>
      <c r="BC1389">
        <v>2</v>
      </c>
      <c r="BD1389">
        <v>0</v>
      </c>
      <c r="BE1389">
        <v>5</v>
      </c>
      <c r="BF1389">
        <v>1</v>
      </c>
      <c r="BG1389" t="s">
        <v>97</v>
      </c>
      <c r="BH1389" s="1">
        <v>10</v>
      </c>
      <c r="BI1389" t="s">
        <v>107</v>
      </c>
      <c r="BJ1389" s="2">
        <v>1</v>
      </c>
      <c r="BK1389" s="1">
        <f t="shared" si="87"/>
        <v>1</v>
      </c>
      <c r="BL1389" t="s">
        <v>97</v>
      </c>
      <c r="BM1389" t="s">
        <v>127</v>
      </c>
      <c r="BN1389">
        <v>1916</v>
      </c>
      <c r="BO1389" t="s">
        <v>102</v>
      </c>
      <c r="BP1389">
        <v>1</v>
      </c>
      <c r="BQ1389">
        <v>216</v>
      </c>
      <c r="BR1389" t="s">
        <v>98</v>
      </c>
      <c r="BS1389" t="s">
        <v>98</v>
      </c>
      <c r="BT1389" t="s">
        <v>105</v>
      </c>
      <c r="BU1389">
        <v>88</v>
      </c>
      <c r="BV1389">
        <v>15</v>
      </c>
      <c r="BW1389">
        <v>0</v>
      </c>
      <c r="BX1389">
        <v>0</v>
      </c>
      <c r="BY1389">
        <v>0</v>
      </c>
      <c r="BZ1389">
        <v>0</v>
      </c>
      <c r="CA1389" t="s">
        <v>83</v>
      </c>
      <c r="CB1389" t="s">
        <v>163</v>
      </c>
      <c r="CC1389" t="s">
        <v>83</v>
      </c>
      <c r="CD1389">
        <v>0</v>
      </c>
      <c r="CE1389">
        <v>8</v>
      </c>
      <c r="CF1389">
        <v>2007</v>
      </c>
      <c r="CG1389" t="s">
        <v>230</v>
      </c>
      <c r="CH1389" t="s">
        <v>219</v>
      </c>
      <c r="CI1389" s="3">
        <v>136000</v>
      </c>
    </row>
    <row r="1390" spans="1:87" x14ac:dyDescent="0.3">
      <c r="A1390" s="1">
        <v>1389</v>
      </c>
      <c r="B1390">
        <v>20</v>
      </c>
      <c r="C1390" t="s">
        <v>81</v>
      </c>
      <c r="D1390">
        <v>42</v>
      </c>
      <c r="E1390" s="1">
        <v>14892</v>
      </c>
      <c r="F1390" s="2" t="s">
        <v>82</v>
      </c>
      <c r="G1390" s="1">
        <f t="shared" si="84"/>
        <v>1</v>
      </c>
      <c r="H1390" t="s">
        <v>83</v>
      </c>
      <c r="I1390" t="s">
        <v>120</v>
      </c>
      <c r="J1390" t="s">
        <v>199</v>
      </c>
      <c r="K1390" t="s">
        <v>86</v>
      </c>
      <c r="L1390" t="s">
        <v>166</v>
      </c>
      <c r="M1390" t="s">
        <v>88</v>
      </c>
      <c r="N1390" t="s">
        <v>193</v>
      </c>
      <c r="O1390" t="s">
        <v>90</v>
      </c>
      <c r="P1390" t="s">
        <v>90</v>
      </c>
      <c r="Q1390" t="s">
        <v>91</v>
      </c>
      <c r="R1390" t="s">
        <v>115</v>
      </c>
      <c r="S1390">
        <v>9</v>
      </c>
      <c r="T1390">
        <v>5</v>
      </c>
      <c r="U1390" s="2">
        <v>2006</v>
      </c>
      <c r="V1390" s="2">
        <v>2007</v>
      </c>
      <c r="W1390" s="1">
        <f t="shared" si="85"/>
        <v>16</v>
      </c>
      <c r="X1390" s="1">
        <f t="shared" si="86"/>
        <v>15</v>
      </c>
      <c r="Y1390" t="s">
        <v>93</v>
      </c>
      <c r="Z1390" t="s">
        <v>94</v>
      </c>
      <c r="AA1390" t="s">
        <v>95</v>
      </c>
      <c r="AB1390" t="s">
        <v>95</v>
      </c>
      <c r="AC1390" t="s">
        <v>137</v>
      </c>
      <c r="AE1390">
        <v>160</v>
      </c>
      <c r="AF1390" t="s">
        <v>104</v>
      </c>
      <c r="AG1390" t="s">
        <v>98</v>
      </c>
      <c r="AH1390" t="s">
        <v>99</v>
      </c>
      <c r="AI1390" s="1">
        <f>VLOOKUP('Housing Data Set'!AH1390, 'Look-Up Tab'!$B$3:$C$8,2,FALSE)</f>
        <v>3</v>
      </c>
      <c r="AJ1390" t="s">
        <v>104</v>
      </c>
      <c r="AK1390" t="s">
        <v>98</v>
      </c>
      <c r="AL1390" t="s">
        <v>97</v>
      </c>
      <c r="AM1390" t="s">
        <v>101</v>
      </c>
      <c r="AN1390">
        <v>1320</v>
      </c>
      <c r="AO1390" t="s">
        <v>102</v>
      </c>
      <c r="AP1390">
        <v>0</v>
      </c>
      <c r="AQ1390">
        <v>426</v>
      </c>
      <c r="AR1390">
        <v>1746</v>
      </c>
      <c r="AS1390" t="s">
        <v>103</v>
      </c>
      <c r="AT1390" t="s">
        <v>104</v>
      </c>
      <c r="AU1390" t="s">
        <v>105</v>
      </c>
      <c r="AV1390" t="s">
        <v>106</v>
      </c>
      <c r="AW1390">
        <v>1746</v>
      </c>
      <c r="AX1390">
        <v>0</v>
      </c>
      <c r="AY1390">
        <v>0</v>
      </c>
      <c r="AZ1390">
        <v>1746</v>
      </c>
      <c r="BA1390">
        <v>1</v>
      </c>
      <c r="BB1390">
        <v>0</v>
      </c>
      <c r="BC1390">
        <v>2</v>
      </c>
      <c r="BD1390">
        <v>0</v>
      </c>
      <c r="BE1390">
        <v>3</v>
      </c>
      <c r="BF1390">
        <v>1</v>
      </c>
      <c r="BG1390" t="s">
        <v>104</v>
      </c>
      <c r="BH1390" s="1">
        <v>7</v>
      </c>
      <c r="BI1390" t="s">
        <v>107</v>
      </c>
      <c r="BJ1390" s="2">
        <v>2</v>
      </c>
      <c r="BK1390" s="1">
        <f t="shared" si="87"/>
        <v>1</v>
      </c>
      <c r="BL1390" t="s">
        <v>97</v>
      </c>
      <c r="BM1390" t="s">
        <v>108</v>
      </c>
      <c r="BN1390">
        <v>2006</v>
      </c>
      <c r="BO1390" t="s">
        <v>157</v>
      </c>
      <c r="BP1390">
        <v>3</v>
      </c>
      <c r="BQ1390">
        <v>758</v>
      </c>
      <c r="BR1390" t="s">
        <v>98</v>
      </c>
      <c r="BS1390" t="s">
        <v>98</v>
      </c>
      <c r="BT1390" t="s">
        <v>105</v>
      </c>
      <c r="BU1390">
        <v>201</v>
      </c>
      <c r="BV1390">
        <v>39</v>
      </c>
      <c r="BW1390">
        <v>0</v>
      </c>
      <c r="BX1390">
        <v>0</v>
      </c>
      <c r="BY1390">
        <v>0</v>
      </c>
      <c r="BZ1390">
        <v>0</v>
      </c>
      <c r="CA1390" t="s">
        <v>83</v>
      </c>
      <c r="CB1390" t="s">
        <v>83</v>
      </c>
      <c r="CC1390" t="s">
        <v>83</v>
      </c>
      <c r="CD1390">
        <v>0</v>
      </c>
      <c r="CE1390">
        <v>10</v>
      </c>
      <c r="CF1390">
        <v>2009</v>
      </c>
      <c r="CG1390" t="s">
        <v>110</v>
      </c>
      <c r="CH1390" t="s">
        <v>111</v>
      </c>
      <c r="CI1390" s="3">
        <v>377500</v>
      </c>
    </row>
    <row r="1391" spans="1:87" x14ac:dyDescent="0.3">
      <c r="A1391" s="1">
        <v>1390</v>
      </c>
      <c r="B1391">
        <v>50</v>
      </c>
      <c r="C1391" t="s">
        <v>142</v>
      </c>
      <c r="D1391">
        <v>60</v>
      </c>
      <c r="E1391" s="1">
        <v>6000</v>
      </c>
      <c r="F1391" s="2" t="s">
        <v>82</v>
      </c>
      <c r="G1391" s="1">
        <f t="shared" si="84"/>
        <v>1</v>
      </c>
      <c r="H1391" t="s">
        <v>83</v>
      </c>
      <c r="I1391" t="s">
        <v>84</v>
      </c>
      <c r="J1391" t="s">
        <v>85</v>
      </c>
      <c r="K1391" t="s">
        <v>86</v>
      </c>
      <c r="L1391" t="s">
        <v>87</v>
      </c>
      <c r="M1391" t="s">
        <v>88</v>
      </c>
      <c r="N1391" t="s">
        <v>148</v>
      </c>
      <c r="O1391" t="s">
        <v>90</v>
      </c>
      <c r="P1391" t="s">
        <v>90</v>
      </c>
      <c r="Q1391" t="s">
        <v>91</v>
      </c>
      <c r="R1391" t="s">
        <v>132</v>
      </c>
      <c r="S1391">
        <v>6</v>
      </c>
      <c r="T1391">
        <v>6</v>
      </c>
      <c r="U1391" s="2">
        <v>1941</v>
      </c>
      <c r="V1391" s="2">
        <v>1950</v>
      </c>
      <c r="W1391" s="1">
        <f t="shared" si="85"/>
        <v>81</v>
      </c>
      <c r="X1391" s="1">
        <f t="shared" si="86"/>
        <v>72</v>
      </c>
      <c r="Y1391" t="s">
        <v>93</v>
      </c>
      <c r="Z1391" t="s">
        <v>94</v>
      </c>
      <c r="AA1391" t="s">
        <v>124</v>
      </c>
      <c r="AB1391" t="s">
        <v>124</v>
      </c>
      <c r="AC1391" t="s">
        <v>117</v>
      </c>
      <c r="AE1391">
        <v>0</v>
      </c>
      <c r="AF1391" t="s">
        <v>98</v>
      </c>
      <c r="AG1391" t="s">
        <v>97</v>
      </c>
      <c r="AH1391" t="s">
        <v>126</v>
      </c>
      <c r="AI1391" s="1">
        <f>VLOOKUP('Housing Data Set'!AH1391, 'Look-Up Tab'!$B$3:$C$8,2,FALSE)</f>
        <v>1</v>
      </c>
      <c r="AJ1391" t="s">
        <v>98</v>
      </c>
      <c r="AK1391" t="s">
        <v>97</v>
      </c>
      <c r="AL1391" t="s">
        <v>100</v>
      </c>
      <c r="AM1391" t="s">
        <v>119</v>
      </c>
      <c r="AN1391">
        <v>375</v>
      </c>
      <c r="AO1391" t="s">
        <v>102</v>
      </c>
      <c r="AP1391">
        <v>0</v>
      </c>
      <c r="AQ1391">
        <v>360</v>
      </c>
      <c r="AR1391">
        <v>735</v>
      </c>
      <c r="AS1391" t="s">
        <v>103</v>
      </c>
      <c r="AT1391" t="s">
        <v>104</v>
      </c>
      <c r="AU1391" t="s">
        <v>105</v>
      </c>
      <c r="AV1391" t="s">
        <v>106</v>
      </c>
      <c r="AW1391">
        <v>869</v>
      </c>
      <c r="AX1391">
        <v>349</v>
      </c>
      <c r="AY1391">
        <v>0</v>
      </c>
      <c r="AZ1391">
        <v>1218</v>
      </c>
      <c r="BA1391">
        <v>0</v>
      </c>
      <c r="BB1391">
        <v>1</v>
      </c>
      <c r="BC1391">
        <v>1</v>
      </c>
      <c r="BD1391">
        <v>0</v>
      </c>
      <c r="BE1391">
        <v>3</v>
      </c>
      <c r="BF1391">
        <v>1</v>
      </c>
      <c r="BG1391" t="s">
        <v>98</v>
      </c>
      <c r="BH1391" s="1">
        <v>6</v>
      </c>
      <c r="BI1391" t="s">
        <v>107</v>
      </c>
      <c r="BJ1391" s="2">
        <v>1</v>
      </c>
      <c r="BK1391" s="1">
        <f t="shared" si="87"/>
        <v>1</v>
      </c>
      <c r="BL1391" t="s">
        <v>97</v>
      </c>
      <c r="BM1391" t="s">
        <v>127</v>
      </c>
      <c r="BN1391">
        <v>2003</v>
      </c>
      <c r="BO1391" t="s">
        <v>102</v>
      </c>
      <c r="BP1391">
        <v>2</v>
      </c>
      <c r="BQ1391">
        <v>440</v>
      </c>
      <c r="BR1391" t="s">
        <v>98</v>
      </c>
      <c r="BS1391" t="s">
        <v>98</v>
      </c>
      <c r="BT1391" t="s">
        <v>105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 t="s">
        <v>83</v>
      </c>
      <c r="CB1391" t="s">
        <v>83</v>
      </c>
      <c r="CC1391" t="s">
        <v>83</v>
      </c>
      <c r="CD1391">
        <v>0</v>
      </c>
      <c r="CE1391">
        <v>3</v>
      </c>
      <c r="CF1391">
        <v>2007</v>
      </c>
      <c r="CG1391" t="s">
        <v>110</v>
      </c>
      <c r="CH1391" t="s">
        <v>111</v>
      </c>
      <c r="CI1391" s="3">
        <v>131000</v>
      </c>
    </row>
    <row r="1392" spans="1:87" x14ac:dyDescent="0.3">
      <c r="A1392" s="1">
        <v>1391</v>
      </c>
      <c r="B1392">
        <v>20</v>
      </c>
      <c r="C1392" t="s">
        <v>81</v>
      </c>
      <c r="D1392">
        <v>70</v>
      </c>
      <c r="E1392" s="1">
        <v>9100</v>
      </c>
      <c r="F1392" s="2" t="s">
        <v>82</v>
      </c>
      <c r="G1392" s="1">
        <f t="shared" si="84"/>
        <v>1</v>
      </c>
      <c r="H1392" t="s">
        <v>83</v>
      </c>
      <c r="I1392" t="s">
        <v>84</v>
      </c>
      <c r="J1392" t="s">
        <v>85</v>
      </c>
      <c r="K1392" t="s">
        <v>86</v>
      </c>
      <c r="L1392" t="s">
        <v>87</v>
      </c>
      <c r="M1392" t="s">
        <v>88</v>
      </c>
      <c r="N1392" t="s">
        <v>89</v>
      </c>
      <c r="O1392" t="s">
        <v>90</v>
      </c>
      <c r="P1392" t="s">
        <v>90</v>
      </c>
      <c r="Q1392" t="s">
        <v>91</v>
      </c>
      <c r="R1392" t="s">
        <v>115</v>
      </c>
      <c r="S1392">
        <v>7</v>
      </c>
      <c r="T1392">
        <v>5</v>
      </c>
      <c r="U1392" s="2">
        <v>2000</v>
      </c>
      <c r="V1392" s="2">
        <v>2000</v>
      </c>
      <c r="W1392" s="1">
        <f t="shared" si="85"/>
        <v>22</v>
      </c>
      <c r="X1392" s="1">
        <f t="shared" si="86"/>
        <v>22</v>
      </c>
      <c r="Y1392" t="s">
        <v>93</v>
      </c>
      <c r="Z1392" t="s">
        <v>94</v>
      </c>
      <c r="AA1392" t="s">
        <v>95</v>
      </c>
      <c r="AB1392" t="s">
        <v>95</v>
      </c>
      <c r="AC1392" t="s">
        <v>96</v>
      </c>
      <c r="AE1392">
        <v>244</v>
      </c>
      <c r="AF1392" t="s">
        <v>97</v>
      </c>
      <c r="AG1392" t="s">
        <v>98</v>
      </c>
      <c r="AH1392" t="s">
        <v>99</v>
      </c>
      <c r="AI1392" s="1">
        <f>VLOOKUP('Housing Data Set'!AH1392, 'Look-Up Tab'!$B$3:$C$8,2,FALSE)</f>
        <v>3</v>
      </c>
      <c r="AJ1392" t="s">
        <v>97</v>
      </c>
      <c r="AK1392" t="s">
        <v>98</v>
      </c>
      <c r="AL1392" t="s">
        <v>130</v>
      </c>
      <c r="AM1392" t="s">
        <v>101</v>
      </c>
      <c r="AN1392">
        <v>1400</v>
      </c>
      <c r="AO1392" t="s">
        <v>102</v>
      </c>
      <c r="AP1392">
        <v>0</v>
      </c>
      <c r="AQ1392">
        <v>125</v>
      </c>
      <c r="AR1392">
        <v>1525</v>
      </c>
      <c r="AS1392" t="s">
        <v>103</v>
      </c>
      <c r="AT1392" t="s">
        <v>104</v>
      </c>
      <c r="AU1392" t="s">
        <v>105</v>
      </c>
      <c r="AV1392" t="s">
        <v>106</v>
      </c>
      <c r="AW1392">
        <v>1525</v>
      </c>
      <c r="AX1392">
        <v>0</v>
      </c>
      <c r="AY1392">
        <v>0</v>
      </c>
      <c r="AZ1392">
        <v>1525</v>
      </c>
      <c r="BA1392">
        <v>1</v>
      </c>
      <c r="BB1392">
        <v>0</v>
      </c>
      <c r="BC1392">
        <v>2</v>
      </c>
      <c r="BD1392">
        <v>0</v>
      </c>
      <c r="BE1392">
        <v>3</v>
      </c>
      <c r="BF1392">
        <v>1</v>
      </c>
      <c r="BG1392" t="s">
        <v>97</v>
      </c>
      <c r="BH1392" s="1">
        <v>6</v>
      </c>
      <c r="BI1392" t="s">
        <v>107</v>
      </c>
      <c r="BJ1392" s="2">
        <v>0</v>
      </c>
      <c r="BK1392" s="1">
        <f t="shared" si="87"/>
        <v>0</v>
      </c>
      <c r="BL1392" t="s">
        <v>83</v>
      </c>
      <c r="BM1392" t="s">
        <v>108</v>
      </c>
      <c r="BN1392">
        <v>2000</v>
      </c>
      <c r="BO1392" t="s">
        <v>109</v>
      </c>
      <c r="BP1392">
        <v>2</v>
      </c>
      <c r="BQ1392">
        <v>541</v>
      </c>
      <c r="BR1392" t="s">
        <v>98</v>
      </c>
      <c r="BS1392" t="s">
        <v>98</v>
      </c>
      <c r="BT1392" t="s">
        <v>105</v>
      </c>
      <c r="BU1392">
        <v>219</v>
      </c>
      <c r="BV1392">
        <v>36</v>
      </c>
      <c r="BW1392">
        <v>0</v>
      </c>
      <c r="BX1392">
        <v>0</v>
      </c>
      <c r="BY1392">
        <v>0</v>
      </c>
      <c r="BZ1392">
        <v>0</v>
      </c>
      <c r="CA1392" t="s">
        <v>83</v>
      </c>
      <c r="CB1392" t="s">
        <v>83</v>
      </c>
      <c r="CC1392" t="s">
        <v>83</v>
      </c>
      <c r="CD1392">
        <v>0</v>
      </c>
      <c r="CE1392">
        <v>9</v>
      </c>
      <c r="CF1392">
        <v>2006</v>
      </c>
      <c r="CG1392" t="s">
        <v>110</v>
      </c>
      <c r="CH1392" t="s">
        <v>111</v>
      </c>
      <c r="CI1392" s="3">
        <v>235000</v>
      </c>
    </row>
    <row r="1393" spans="1:87" x14ac:dyDescent="0.3">
      <c r="A1393" s="1">
        <v>1392</v>
      </c>
      <c r="B1393">
        <v>90</v>
      </c>
      <c r="C1393" t="s">
        <v>81</v>
      </c>
      <c r="D1393">
        <v>65</v>
      </c>
      <c r="E1393" s="1">
        <v>8944</v>
      </c>
      <c r="F1393" s="2" t="s">
        <v>82</v>
      </c>
      <c r="G1393" s="1">
        <f t="shared" si="84"/>
        <v>1</v>
      </c>
      <c r="H1393" t="s">
        <v>83</v>
      </c>
      <c r="I1393" t="s">
        <v>84</v>
      </c>
      <c r="J1393" t="s">
        <v>85</v>
      </c>
      <c r="K1393" t="s">
        <v>86</v>
      </c>
      <c r="L1393" t="s">
        <v>87</v>
      </c>
      <c r="M1393" t="s">
        <v>88</v>
      </c>
      <c r="N1393" t="s">
        <v>162</v>
      </c>
      <c r="O1393" t="s">
        <v>90</v>
      </c>
      <c r="P1393" t="s">
        <v>90</v>
      </c>
      <c r="Q1393" t="s">
        <v>167</v>
      </c>
      <c r="R1393" t="s">
        <v>115</v>
      </c>
      <c r="S1393">
        <v>5</v>
      </c>
      <c r="T1393">
        <v>5</v>
      </c>
      <c r="U1393" s="2">
        <v>1967</v>
      </c>
      <c r="V1393" s="2">
        <v>1967</v>
      </c>
      <c r="W1393" s="1">
        <f t="shared" si="85"/>
        <v>55</v>
      </c>
      <c r="X1393" s="1">
        <f t="shared" si="86"/>
        <v>55</v>
      </c>
      <c r="Y1393" t="s">
        <v>93</v>
      </c>
      <c r="Z1393" t="s">
        <v>94</v>
      </c>
      <c r="AA1393" t="s">
        <v>161</v>
      </c>
      <c r="AB1393" t="s">
        <v>161</v>
      </c>
      <c r="AC1393" t="s">
        <v>117</v>
      </c>
      <c r="AE1393">
        <v>0</v>
      </c>
      <c r="AF1393" t="s">
        <v>98</v>
      </c>
      <c r="AG1393" t="s">
        <v>98</v>
      </c>
      <c r="AH1393" t="s">
        <v>118</v>
      </c>
      <c r="AI1393" s="1">
        <f>VLOOKUP('Housing Data Set'!AH1393, 'Look-Up Tab'!$B$3:$C$8,2,FALSE)</f>
        <v>2</v>
      </c>
      <c r="AJ1393" t="s">
        <v>98</v>
      </c>
      <c r="AK1393" t="s">
        <v>98</v>
      </c>
      <c r="AL1393" t="s">
        <v>100</v>
      </c>
      <c r="AM1393" t="s">
        <v>102</v>
      </c>
      <c r="AN1393">
        <v>0</v>
      </c>
      <c r="AO1393" t="s">
        <v>102</v>
      </c>
      <c r="AP1393">
        <v>0</v>
      </c>
      <c r="AQ1393">
        <v>1584</v>
      </c>
      <c r="AR1393">
        <v>1584</v>
      </c>
      <c r="AS1393" t="s">
        <v>103</v>
      </c>
      <c r="AT1393" t="s">
        <v>98</v>
      </c>
      <c r="AU1393" t="s">
        <v>105</v>
      </c>
      <c r="AV1393" t="s">
        <v>106</v>
      </c>
      <c r="AW1393">
        <v>1584</v>
      </c>
      <c r="AX1393">
        <v>0</v>
      </c>
      <c r="AY1393">
        <v>0</v>
      </c>
      <c r="AZ1393">
        <v>1584</v>
      </c>
      <c r="BA1393">
        <v>0</v>
      </c>
      <c r="BB1393">
        <v>0</v>
      </c>
      <c r="BC1393">
        <v>2</v>
      </c>
      <c r="BD1393">
        <v>0</v>
      </c>
      <c r="BE1393">
        <v>4</v>
      </c>
      <c r="BF1393">
        <v>2</v>
      </c>
      <c r="BG1393" t="s">
        <v>98</v>
      </c>
      <c r="BH1393" s="1">
        <v>8</v>
      </c>
      <c r="BI1393" t="s">
        <v>194</v>
      </c>
      <c r="BJ1393" s="2">
        <v>0</v>
      </c>
      <c r="BK1393" s="1">
        <f t="shared" si="87"/>
        <v>0</v>
      </c>
      <c r="BL1393" t="s">
        <v>83</v>
      </c>
      <c r="BM1393" t="s">
        <v>127</v>
      </c>
      <c r="BN1393">
        <v>1967</v>
      </c>
      <c r="BO1393" t="s">
        <v>102</v>
      </c>
      <c r="BP1393">
        <v>3</v>
      </c>
      <c r="BQ1393">
        <v>792</v>
      </c>
      <c r="BR1393" t="s">
        <v>98</v>
      </c>
      <c r="BS1393" t="s">
        <v>98</v>
      </c>
      <c r="BT1393" t="s">
        <v>105</v>
      </c>
      <c r="BU1393">
        <v>0</v>
      </c>
      <c r="BV1393">
        <v>152</v>
      </c>
      <c r="BW1393">
        <v>0</v>
      </c>
      <c r="BX1393">
        <v>0</v>
      </c>
      <c r="BY1393">
        <v>0</v>
      </c>
      <c r="BZ1393">
        <v>0</v>
      </c>
      <c r="CA1393" t="s">
        <v>83</v>
      </c>
      <c r="CB1393" t="s">
        <v>83</v>
      </c>
      <c r="CC1393" t="s">
        <v>83</v>
      </c>
      <c r="CD1393">
        <v>0</v>
      </c>
      <c r="CE1393">
        <v>4</v>
      </c>
      <c r="CF1393">
        <v>2009</v>
      </c>
      <c r="CG1393" t="s">
        <v>110</v>
      </c>
      <c r="CH1393" t="s">
        <v>111</v>
      </c>
      <c r="CI1393" s="3">
        <v>124000</v>
      </c>
    </row>
    <row r="1394" spans="1:87" x14ac:dyDescent="0.3">
      <c r="A1394" s="1">
        <v>1393</v>
      </c>
      <c r="B1394">
        <v>85</v>
      </c>
      <c r="C1394" t="s">
        <v>81</v>
      </c>
      <c r="D1394">
        <v>68</v>
      </c>
      <c r="E1394" s="1">
        <v>7838</v>
      </c>
      <c r="F1394" s="2" t="s">
        <v>82</v>
      </c>
      <c r="G1394" s="1">
        <f t="shared" si="84"/>
        <v>1</v>
      </c>
      <c r="H1394" t="s">
        <v>83</v>
      </c>
      <c r="I1394" t="s">
        <v>84</v>
      </c>
      <c r="J1394" t="s">
        <v>85</v>
      </c>
      <c r="K1394" t="s">
        <v>86</v>
      </c>
      <c r="L1394" t="s">
        <v>87</v>
      </c>
      <c r="M1394" t="s">
        <v>88</v>
      </c>
      <c r="N1394" t="s">
        <v>162</v>
      </c>
      <c r="O1394" t="s">
        <v>90</v>
      </c>
      <c r="P1394" t="s">
        <v>90</v>
      </c>
      <c r="Q1394" t="s">
        <v>91</v>
      </c>
      <c r="R1394" t="s">
        <v>191</v>
      </c>
      <c r="S1394">
        <v>5</v>
      </c>
      <c r="T1394">
        <v>5</v>
      </c>
      <c r="U1394" s="2">
        <v>1967</v>
      </c>
      <c r="V1394" s="2">
        <v>1967</v>
      </c>
      <c r="W1394" s="1">
        <f t="shared" si="85"/>
        <v>55</v>
      </c>
      <c r="X1394" s="1">
        <f t="shared" si="86"/>
        <v>55</v>
      </c>
      <c r="Y1394" t="s">
        <v>93</v>
      </c>
      <c r="Z1394" t="s">
        <v>94</v>
      </c>
      <c r="AA1394" t="s">
        <v>140</v>
      </c>
      <c r="AB1394" t="s">
        <v>140</v>
      </c>
      <c r="AC1394" t="s">
        <v>117</v>
      </c>
      <c r="AE1394">
        <v>0</v>
      </c>
      <c r="AF1394" t="s">
        <v>98</v>
      </c>
      <c r="AG1394" t="s">
        <v>98</v>
      </c>
      <c r="AH1394" t="s">
        <v>118</v>
      </c>
      <c r="AI1394" s="1">
        <f>VLOOKUP('Housing Data Set'!AH1394, 'Look-Up Tab'!$B$3:$C$8,2,FALSE)</f>
        <v>2</v>
      </c>
      <c r="AJ1394" t="s">
        <v>98</v>
      </c>
      <c r="AK1394" t="s">
        <v>98</v>
      </c>
      <c r="AL1394" t="s">
        <v>130</v>
      </c>
      <c r="AM1394" t="s">
        <v>119</v>
      </c>
      <c r="AN1394">
        <v>769</v>
      </c>
      <c r="AO1394" t="s">
        <v>102</v>
      </c>
      <c r="AP1394">
        <v>0</v>
      </c>
      <c r="AQ1394">
        <v>95</v>
      </c>
      <c r="AR1394">
        <v>864</v>
      </c>
      <c r="AS1394" t="s">
        <v>103</v>
      </c>
      <c r="AT1394" t="s">
        <v>98</v>
      </c>
      <c r="AU1394" t="s">
        <v>105</v>
      </c>
      <c r="AV1394" t="s">
        <v>106</v>
      </c>
      <c r="AW1394">
        <v>900</v>
      </c>
      <c r="AX1394">
        <v>0</v>
      </c>
      <c r="AY1394">
        <v>0</v>
      </c>
      <c r="AZ1394">
        <v>900</v>
      </c>
      <c r="BA1394">
        <v>1</v>
      </c>
      <c r="BB1394">
        <v>0</v>
      </c>
      <c r="BC1394">
        <v>1</v>
      </c>
      <c r="BD1394">
        <v>0</v>
      </c>
      <c r="BE1394">
        <v>3</v>
      </c>
      <c r="BF1394">
        <v>1</v>
      </c>
      <c r="BG1394" t="s">
        <v>98</v>
      </c>
      <c r="BH1394" s="1">
        <v>6</v>
      </c>
      <c r="BI1394" t="s">
        <v>107</v>
      </c>
      <c r="BJ1394" s="2">
        <v>1</v>
      </c>
      <c r="BK1394" s="1">
        <f t="shared" si="87"/>
        <v>1</v>
      </c>
      <c r="BL1394" t="s">
        <v>212</v>
      </c>
      <c r="BM1394" t="s">
        <v>108</v>
      </c>
      <c r="BN1394">
        <v>1967</v>
      </c>
      <c r="BO1394" t="s">
        <v>109</v>
      </c>
      <c r="BP1394">
        <v>1</v>
      </c>
      <c r="BQ1394">
        <v>288</v>
      </c>
      <c r="BR1394" t="s">
        <v>98</v>
      </c>
      <c r="BS1394" t="s">
        <v>98</v>
      </c>
      <c r="BT1394" t="s">
        <v>105</v>
      </c>
      <c r="BU1394">
        <v>175</v>
      </c>
      <c r="BV1394">
        <v>144</v>
      </c>
      <c r="BW1394">
        <v>0</v>
      </c>
      <c r="BX1394">
        <v>0</v>
      </c>
      <c r="BY1394">
        <v>0</v>
      </c>
      <c r="BZ1394">
        <v>0</v>
      </c>
      <c r="CA1394" t="s">
        <v>83</v>
      </c>
      <c r="CB1394" t="s">
        <v>218</v>
      </c>
      <c r="CC1394" t="s">
        <v>83</v>
      </c>
      <c r="CD1394">
        <v>0</v>
      </c>
      <c r="CE1394">
        <v>12</v>
      </c>
      <c r="CF1394">
        <v>2006</v>
      </c>
      <c r="CG1394" t="s">
        <v>110</v>
      </c>
      <c r="CH1394" t="s">
        <v>111</v>
      </c>
      <c r="CI1394" s="3">
        <v>123000</v>
      </c>
    </row>
    <row r="1395" spans="1:87" x14ac:dyDescent="0.3">
      <c r="A1395" s="1">
        <v>1394</v>
      </c>
      <c r="B1395">
        <v>190</v>
      </c>
      <c r="C1395" t="s">
        <v>142</v>
      </c>
      <c r="D1395">
        <v>60</v>
      </c>
      <c r="E1395" s="1">
        <v>10800</v>
      </c>
      <c r="F1395" s="2" t="s">
        <v>82</v>
      </c>
      <c r="G1395" s="1">
        <f t="shared" si="84"/>
        <v>1</v>
      </c>
      <c r="H1395" t="s">
        <v>82</v>
      </c>
      <c r="I1395" t="s">
        <v>84</v>
      </c>
      <c r="J1395" t="s">
        <v>85</v>
      </c>
      <c r="K1395" t="s">
        <v>86</v>
      </c>
      <c r="L1395" t="s">
        <v>87</v>
      </c>
      <c r="M1395" t="s">
        <v>88</v>
      </c>
      <c r="N1395" t="s">
        <v>143</v>
      </c>
      <c r="O1395" t="s">
        <v>90</v>
      </c>
      <c r="P1395" t="s">
        <v>90</v>
      </c>
      <c r="Q1395" t="s">
        <v>149</v>
      </c>
      <c r="R1395" t="s">
        <v>132</v>
      </c>
      <c r="S1395">
        <v>6</v>
      </c>
      <c r="T1395">
        <v>7</v>
      </c>
      <c r="U1395" s="2">
        <v>1905</v>
      </c>
      <c r="V1395" s="2">
        <v>2000</v>
      </c>
      <c r="W1395" s="1">
        <f t="shared" si="85"/>
        <v>117</v>
      </c>
      <c r="X1395" s="1">
        <f t="shared" si="86"/>
        <v>22</v>
      </c>
      <c r="Y1395" t="s">
        <v>93</v>
      </c>
      <c r="Z1395" t="s">
        <v>94</v>
      </c>
      <c r="AA1395" t="s">
        <v>124</v>
      </c>
      <c r="AB1395" t="s">
        <v>124</v>
      </c>
      <c r="AC1395" t="s">
        <v>117</v>
      </c>
      <c r="AE1395">
        <v>0</v>
      </c>
      <c r="AF1395" t="s">
        <v>98</v>
      </c>
      <c r="AG1395" t="s">
        <v>98</v>
      </c>
      <c r="AH1395" t="s">
        <v>126</v>
      </c>
      <c r="AI1395" s="1">
        <f>VLOOKUP('Housing Data Set'!AH1395, 'Look-Up Tab'!$B$3:$C$8,2,FALSE)</f>
        <v>1</v>
      </c>
      <c r="AJ1395" t="s">
        <v>147</v>
      </c>
      <c r="AK1395" t="s">
        <v>98</v>
      </c>
      <c r="AL1395" t="s">
        <v>100</v>
      </c>
      <c r="AM1395" t="s">
        <v>102</v>
      </c>
      <c r="AN1395">
        <v>0</v>
      </c>
      <c r="AO1395" t="s">
        <v>102</v>
      </c>
      <c r="AP1395">
        <v>0</v>
      </c>
      <c r="AQ1395">
        <v>482</v>
      </c>
      <c r="AR1395">
        <v>482</v>
      </c>
      <c r="AS1395" t="s">
        <v>103</v>
      </c>
      <c r="AT1395" t="s">
        <v>104</v>
      </c>
      <c r="AU1395" t="s">
        <v>177</v>
      </c>
      <c r="AV1395" t="s">
        <v>106</v>
      </c>
      <c r="AW1395">
        <v>1221</v>
      </c>
      <c r="AX1395">
        <v>691</v>
      </c>
      <c r="AY1395">
        <v>0</v>
      </c>
      <c r="AZ1395">
        <v>1912</v>
      </c>
      <c r="BA1395">
        <v>0</v>
      </c>
      <c r="BB1395">
        <v>0</v>
      </c>
      <c r="BC1395">
        <v>2</v>
      </c>
      <c r="BD1395">
        <v>0</v>
      </c>
      <c r="BE1395">
        <v>3</v>
      </c>
      <c r="BF1395">
        <v>2</v>
      </c>
      <c r="BG1395" t="s">
        <v>98</v>
      </c>
      <c r="BH1395" s="1">
        <v>7</v>
      </c>
      <c r="BI1395" t="s">
        <v>107</v>
      </c>
      <c r="BJ1395" s="2">
        <v>1</v>
      </c>
      <c r="BK1395" s="1">
        <f t="shared" si="87"/>
        <v>1</v>
      </c>
      <c r="BL1395" t="s">
        <v>98</v>
      </c>
      <c r="BM1395" t="s">
        <v>127</v>
      </c>
      <c r="BN1395">
        <v>2003</v>
      </c>
      <c r="BO1395" t="s">
        <v>102</v>
      </c>
      <c r="BP1395">
        <v>2</v>
      </c>
      <c r="BQ1395">
        <v>672</v>
      </c>
      <c r="BR1395" t="s">
        <v>97</v>
      </c>
      <c r="BS1395" t="s">
        <v>98</v>
      </c>
      <c r="BT1395" t="s">
        <v>105</v>
      </c>
      <c r="BU1395">
        <v>0</v>
      </c>
      <c r="BV1395">
        <v>25</v>
      </c>
      <c r="BW1395">
        <v>212</v>
      </c>
      <c r="BX1395">
        <v>0</v>
      </c>
      <c r="BY1395">
        <v>0</v>
      </c>
      <c r="BZ1395">
        <v>0</v>
      </c>
      <c r="CA1395" t="s">
        <v>83</v>
      </c>
      <c r="CB1395" t="s">
        <v>83</v>
      </c>
      <c r="CC1395" t="s">
        <v>83</v>
      </c>
      <c r="CD1395">
        <v>0</v>
      </c>
      <c r="CE1395">
        <v>4</v>
      </c>
      <c r="CF1395">
        <v>2008</v>
      </c>
      <c r="CG1395" t="s">
        <v>110</v>
      </c>
      <c r="CH1395" t="s">
        <v>111</v>
      </c>
      <c r="CI1395" s="3">
        <v>163000</v>
      </c>
    </row>
    <row r="1396" spans="1:87" x14ac:dyDescent="0.3">
      <c r="A1396" s="1">
        <v>1395</v>
      </c>
      <c r="B1396">
        <v>120</v>
      </c>
      <c r="C1396" t="s">
        <v>81</v>
      </c>
      <c r="D1396">
        <v>53</v>
      </c>
      <c r="E1396" s="1">
        <v>4045</v>
      </c>
      <c r="F1396" s="2" t="s">
        <v>82</v>
      </c>
      <c r="G1396" s="1">
        <f t="shared" si="84"/>
        <v>1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88</v>
      </c>
      <c r="N1396" t="s">
        <v>227</v>
      </c>
      <c r="O1396" t="s">
        <v>90</v>
      </c>
      <c r="P1396" t="s">
        <v>90</v>
      </c>
      <c r="Q1396" t="s">
        <v>179</v>
      </c>
      <c r="R1396" t="s">
        <v>115</v>
      </c>
      <c r="S1396">
        <v>7</v>
      </c>
      <c r="T1396">
        <v>5</v>
      </c>
      <c r="U1396" s="2">
        <v>2006</v>
      </c>
      <c r="V1396" s="2">
        <v>2006</v>
      </c>
      <c r="W1396" s="1">
        <f t="shared" si="85"/>
        <v>16</v>
      </c>
      <c r="X1396" s="1">
        <f t="shared" si="86"/>
        <v>16</v>
      </c>
      <c r="Y1396" t="s">
        <v>152</v>
      </c>
      <c r="Z1396" t="s">
        <v>94</v>
      </c>
      <c r="AA1396" t="s">
        <v>95</v>
      </c>
      <c r="AB1396" t="s">
        <v>95</v>
      </c>
      <c r="AC1396" t="s">
        <v>96</v>
      </c>
      <c r="AE1396">
        <v>45</v>
      </c>
      <c r="AF1396" t="s">
        <v>97</v>
      </c>
      <c r="AG1396" t="s">
        <v>98</v>
      </c>
      <c r="AH1396" t="s">
        <v>99</v>
      </c>
      <c r="AI1396" s="1">
        <f>VLOOKUP('Housing Data Set'!AH1396, 'Look-Up Tab'!$B$3:$C$8,2,FALSE)</f>
        <v>3</v>
      </c>
      <c r="AJ1396" t="s">
        <v>97</v>
      </c>
      <c r="AK1396" t="s">
        <v>98</v>
      </c>
      <c r="AL1396" t="s">
        <v>130</v>
      </c>
      <c r="AM1396" t="s">
        <v>101</v>
      </c>
      <c r="AN1396">
        <v>1070</v>
      </c>
      <c r="AO1396" t="s">
        <v>102</v>
      </c>
      <c r="AP1396">
        <v>0</v>
      </c>
      <c r="AQ1396">
        <v>286</v>
      </c>
      <c r="AR1396">
        <v>1356</v>
      </c>
      <c r="AS1396" t="s">
        <v>103</v>
      </c>
      <c r="AT1396" t="s">
        <v>104</v>
      </c>
      <c r="AU1396" t="s">
        <v>105</v>
      </c>
      <c r="AV1396" t="s">
        <v>106</v>
      </c>
      <c r="AW1396">
        <v>1500</v>
      </c>
      <c r="AX1396">
        <v>0</v>
      </c>
      <c r="AY1396">
        <v>0</v>
      </c>
      <c r="AZ1396">
        <v>1500</v>
      </c>
      <c r="BA1396">
        <v>1</v>
      </c>
      <c r="BB1396">
        <v>0</v>
      </c>
      <c r="BC1396">
        <v>2</v>
      </c>
      <c r="BD1396">
        <v>0</v>
      </c>
      <c r="BE1396">
        <v>2</v>
      </c>
      <c r="BF1396">
        <v>1</v>
      </c>
      <c r="BG1396" t="s">
        <v>97</v>
      </c>
      <c r="BH1396" s="1">
        <v>6</v>
      </c>
      <c r="BI1396" t="s">
        <v>107</v>
      </c>
      <c r="BJ1396" s="2">
        <v>1</v>
      </c>
      <c r="BK1396" s="1">
        <f t="shared" si="87"/>
        <v>1</v>
      </c>
      <c r="BL1396" t="s">
        <v>97</v>
      </c>
      <c r="BM1396" t="s">
        <v>108</v>
      </c>
      <c r="BN1396">
        <v>2006</v>
      </c>
      <c r="BO1396" t="s">
        <v>157</v>
      </c>
      <c r="BP1396">
        <v>3</v>
      </c>
      <c r="BQ1396">
        <v>648</v>
      </c>
      <c r="BR1396" t="s">
        <v>98</v>
      </c>
      <c r="BS1396" t="s">
        <v>98</v>
      </c>
      <c r="BT1396" t="s">
        <v>105</v>
      </c>
      <c r="BU1396">
        <v>161</v>
      </c>
      <c r="BV1396">
        <v>20</v>
      </c>
      <c r="BW1396">
        <v>0</v>
      </c>
      <c r="BX1396">
        <v>0</v>
      </c>
      <c r="BY1396">
        <v>0</v>
      </c>
      <c r="BZ1396">
        <v>0</v>
      </c>
      <c r="CA1396" t="s">
        <v>83</v>
      </c>
      <c r="CB1396" t="s">
        <v>83</v>
      </c>
      <c r="CC1396" t="s">
        <v>83</v>
      </c>
      <c r="CD1396">
        <v>0</v>
      </c>
      <c r="CE1396">
        <v>10</v>
      </c>
      <c r="CF1396">
        <v>2006</v>
      </c>
      <c r="CG1396" t="s">
        <v>158</v>
      </c>
      <c r="CH1396" t="s">
        <v>159</v>
      </c>
      <c r="CI1396" s="3">
        <v>246578</v>
      </c>
    </row>
    <row r="1397" spans="1:87" x14ac:dyDescent="0.3">
      <c r="A1397" s="1">
        <v>1396</v>
      </c>
      <c r="B1397">
        <v>60</v>
      </c>
      <c r="C1397" t="s">
        <v>81</v>
      </c>
      <c r="D1397">
        <v>88</v>
      </c>
      <c r="E1397" s="1">
        <v>12665</v>
      </c>
      <c r="F1397" s="2" t="s">
        <v>82</v>
      </c>
      <c r="G1397" s="1">
        <f t="shared" si="84"/>
        <v>1</v>
      </c>
      <c r="H1397" t="s">
        <v>83</v>
      </c>
      <c r="I1397" t="s">
        <v>120</v>
      </c>
      <c r="J1397" t="s">
        <v>85</v>
      </c>
      <c r="K1397" t="s">
        <v>86</v>
      </c>
      <c r="L1397" t="s">
        <v>87</v>
      </c>
      <c r="M1397" t="s">
        <v>88</v>
      </c>
      <c r="N1397" t="s">
        <v>189</v>
      </c>
      <c r="O1397" t="s">
        <v>90</v>
      </c>
      <c r="P1397" t="s">
        <v>90</v>
      </c>
      <c r="Q1397" t="s">
        <v>91</v>
      </c>
      <c r="R1397" t="s">
        <v>92</v>
      </c>
      <c r="S1397">
        <v>8</v>
      </c>
      <c r="T1397">
        <v>5</v>
      </c>
      <c r="U1397" s="2">
        <v>2005</v>
      </c>
      <c r="V1397" s="2">
        <v>2006</v>
      </c>
      <c r="W1397" s="1">
        <f t="shared" si="85"/>
        <v>17</v>
      </c>
      <c r="X1397" s="1">
        <f t="shared" si="86"/>
        <v>16</v>
      </c>
      <c r="Y1397" t="s">
        <v>152</v>
      </c>
      <c r="Z1397" t="s">
        <v>94</v>
      </c>
      <c r="AA1397" t="s">
        <v>95</v>
      </c>
      <c r="AB1397" t="s">
        <v>95</v>
      </c>
      <c r="AC1397" t="s">
        <v>96</v>
      </c>
      <c r="AE1397">
        <v>245</v>
      </c>
      <c r="AF1397" t="s">
        <v>97</v>
      </c>
      <c r="AG1397" t="s">
        <v>98</v>
      </c>
      <c r="AH1397" t="s">
        <v>99</v>
      </c>
      <c r="AI1397" s="1">
        <f>VLOOKUP('Housing Data Set'!AH1397, 'Look-Up Tab'!$B$3:$C$8,2,FALSE)</f>
        <v>3</v>
      </c>
      <c r="AJ1397" t="s">
        <v>97</v>
      </c>
      <c r="AK1397" t="s">
        <v>97</v>
      </c>
      <c r="AL1397" t="s">
        <v>97</v>
      </c>
      <c r="AM1397" t="s">
        <v>102</v>
      </c>
      <c r="AN1397">
        <v>0</v>
      </c>
      <c r="AO1397" t="s">
        <v>102</v>
      </c>
      <c r="AP1397">
        <v>0</v>
      </c>
      <c r="AQ1397">
        <v>1094</v>
      </c>
      <c r="AR1397">
        <v>1094</v>
      </c>
      <c r="AS1397" t="s">
        <v>103</v>
      </c>
      <c r="AT1397" t="s">
        <v>104</v>
      </c>
      <c r="AU1397" t="s">
        <v>105</v>
      </c>
      <c r="AV1397" t="s">
        <v>106</v>
      </c>
      <c r="AW1397">
        <v>1133</v>
      </c>
      <c r="AX1397">
        <v>1349</v>
      </c>
      <c r="AY1397">
        <v>0</v>
      </c>
      <c r="AZ1397">
        <v>2482</v>
      </c>
      <c r="BA1397">
        <v>0</v>
      </c>
      <c r="BB1397">
        <v>0</v>
      </c>
      <c r="BC1397">
        <v>2</v>
      </c>
      <c r="BD1397">
        <v>1</v>
      </c>
      <c r="BE1397">
        <v>4</v>
      </c>
      <c r="BF1397">
        <v>1</v>
      </c>
      <c r="BG1397" t="s">
        <v>97</v>
      </c>
      <c r="BH1397" s="1">
        <v>9</v>
      </c>
      <c r="BI1397" t="s">
        <v>107</v>
      </c>
      <c r="BJ1397" s="2">
        <v>1</v>
      </c>
      <c r="BK1397" s="1">
        <f t="shared" si="87"/>
        <v>1</v>
      </c>
      <c r="BL1397" t="s">
        <v>97</v>
      </c>
      <c r="BM1397" t="s">
        <v>156</v>
      </c>
      <c r="BN1397">
        <v>2005</v>
      </c>
      <c r="BO1397" t="s">
        <v>157</v>
      </c>
      <c r="BP1397">
        <v>3</v>
      </c>
      <c r="BQ1397">
        <v>642</v>
      </c>
      <c r="BR1397" t="s">
        <v>98</v>
      </c>
      <c r="BS1397" t="s">
        <v>98</v>
      </c>
      <c r="BT1397" t="s">
        <v>105</v>
      </c>
      <c r="BU1397">
        <v>144</v>
      </c>
      <c r="BV1397">
        <v>39</v>
      </c>
      <c r="BW1397">
        <v>0</v>
      </c>
      <c r="BX1397">
        <v>0</v>
      </c>
      <c r="BY1397">
        <v>0</v>
      </c>
      <c r="BZ1397">
        <v>0</v>
      </c>
      <c r="CA1397" t="s">
        <v>83</v>
      </c>
      <c r="CB1397" t="s">
        <v>83</v>
      </c>
      <c r="CC1397" t="s">
        <v>83</v>
      </c>
      <c r="CD1397">
        <v>0</v>
      </c>
      <c r="CE1397">
        <v>2</v>
      </c>
      <c r="CF1397">
        <v>2007</v>
      </c>
      <c r="CG1397" t="s">
        <v>110</v>
      </c>
      <c r="CH1397" t="s">
        <v>111</v>
      </c>
      <c r="CI1397" s="3">
        <v>281213</v>
      </c>
    </row>
    <row r="1398" spans="1:87" x14ac:dyDescent="0.3">
      <c r="A1398" s="1">
        <v>1397</v>
      </c>
      <c r="B1398">
        <v>20</v>
      </c>
      <c r="C1398" t="s">
        <v>81</v>
      </c>
      <c r="D1398" t="s">
        <v>83</v>
      </c>
      <c r="E1398" s="1">
        <v>57200</v>
      </c>
      <c r="F1398" s="2" t="s">
        <v>82</v>
      </c>
      <c r="G1398" s="1">
        <f t="shared" si="84"/>
        <v>1</v>
      </c>
      <c r="H1398" t="s">
        <v>83</v>
      </c>
      <c r="I1398" t="s">
        <v>120</v>
      </c>
      <c r="J1398" t="s">
        <v>175</v>
      </c>
      <c r="K1398" t="s">
        <v>86</v>
      </c>
      <c r="L1398" t="s">
        <v>87</v>
      </c>
      <c r="M1398" t="s">
        <v>213</v>
      </c>
      <c r="N1398" t="s">
        <v>189</v>
      </c>
      <c r="O1398" t="s">
        <v>90</v>
      </c>
      <c r="P1398" t="s">
        <v>90</v>
      </c>
      <c r="Q1398" t="s">
        <v>91</v>
      </c>
      <c r="R1398" t="s">
        <v>115</v>
      </c>
      <c r="S1398">
        <v>5</v>
      </c>
      <c r="T1398">
        <v>5</v>
      </c>
      <c r="U1398" s="2">
        <v>1948</v>
      </c>
      <c r="V1398" s="2">
        <v>1950</v>
      </c>
      <c r="W1398" s="1">
        <f t="shared" si="85"/>
        <v>74</v>
      </c>
      <c r="X1398" s="1">
        <f t="shared" si="86"/>
        <v>72</v>
      </c>
      <c r="Y1398" t="s">
        <v>93</v>
      </c>
      <c r="Z1398" t="s">
        <v>94</v>
      </c>
      <c r="AA1398" t="s">
        <v>124</v>
      </c>
      <c r="AB1398" t="s">
        <v>124</v>
      </c>
      <c r="AC1398" t="s">
        <v>117</v>
      </c>
      <c r="AE1398">
        <v>0</v>
      </c>
      <c r="AF1398" t="s">
        <v>98</v>
      </c>
      <c r="AG1398" t="s">
        <v>98</v>
      </c>
      <c r="AH1398" t="s">
        <v>118</v>
      </c>
      <c r="AI1398" s="1">
        <f>VLOOKUP('Housing Data Set'!AH1398, 'Look-Up Tab'!$B$3:$C$8,2,FALSE)</f>
        <v>2</v>
      </c>
      <c r="AJ1398" t="s">
        <v>98</v>
      </c>
      <c r="AK1398" t="s">
        <v>98</v>
      </c>
      <c r="AL1398" t="s">
        <v>130</v>
      </c>
      <c r="AM1398" t="s">
        <v>141</v>
      </c>
      <c r="AN1398">
        <v>353</v>
      </c>
      <c r="AO1398" t="s">
        <v>153</v>
      </c>
      <c r="AP1398">
        <v>334</v>
      </c>
      <c r="AQ1398">
        <v>60</v>
      </c>
      <c r="AR1398">
        <v>747</v>
      </c>
      <c r="AS1398" t="s">
        <v>103</v>
      </c>
      <c r="AT1398" t="s">
        <v>98</v>
      </c>
      <c r="AU1398" t="s">
        <v>105</v>
      </c>
      <c r="AV1398" t="s">
        <v>106</v>
      </c>
      <c r="AW1398">
        <v>1687</v>
      </c>
      <c r="AX1398">
        <v>0</v>
      </c>
      <c r="AY1398">
        <v>0</v>
      </c>
      <c r="AZ1398">
        <v>1687</v>
      </c>
      <c r="BA1398">
        <v>1</v>
      </c>
      <c r="BB1398">
        <v>0</v>
      </c>
      <c r="BC1398">
        <v>1</v>
      </c>
      <c r="BD1398">
        <v>0</v>
      </c>
      <c r="BE1398">
        <v>3</v>
      </c>
      <c r="BF1398">
        <v>1</v>
      </c>
      <c r="BG1398" t="s">
        <v>98</v>
      </c>
      <c r="BH1398" s="1">
        <v>7</v>
      </c>
      <c r="BI1398" t="s">
        <v>146</v>
      </c>
      <c r="BJ1398" s="2">
        <v>2</v>
      </c>
      <c r="BK1398" s="1">
        <f t="shared" si="87"/>
        <v>1</v>
      </c>
      <c r="BL1398" t="s">
        <v>98</v>
      </c>
      <c r="BM1398" t="s">
        <v>127</v>
      </c>
      <c r="BN1398">
        <v>1966</v>
      </c>
      <c r="BO1398" t="s">
        <v>102</v>
      </c>
      <c r="BP1398">
        <v>2</v>
      </c>
      <c r="BQ1398">
        <v>572</v>
      </c>
      <c r="BR1398" t="s">
        <v>98</v>
      </c>
      <c r="BS1398" t="s">
        <v>98</v>
      </c>
      <c r="BT1398" t="s">
        <v>177</v>
      </c>
      <c r="BU1398">
        <v>0</v>
      </c>
      <c r="BV1398">
        <v>0</v>
      </c>
      <c r="BW1398">
        <v>50</v>
      </c>
      <c r="BX1398">
        <v>0</v>
      </c>
      <c r="BY1398">
        <v>0</v>
      </c>
      <c r="BZ1398">
        <v>0</v>
      </c>
      <c r="CA1398" t="s">
        <v>83</v>
      </c>
      <c r="CB1398" t="s">
        <v>83</v>
      </c>
      <c r="CC1398" t="s">
        <v>83</v>
      </c>
      <c r="CD1398">
        <v>0</v>
      </c>
      <c r="CE1398">
        <v>6</v>
      </c>
      <c r="CF1398">
        <v>2010</v>
      </c>
      <c r="CG1398" t="s">
        <v>110</v>
      </c>
      <c r="CH1398" t="s">
        <v>111</v>
      </c>
      <c r="CI1398" s="3">
        <v>160000</v>
      </c>
    </row>
    <row r="1399" spans="1:87" x14ac:dyDescent="0.3">
      <c r="A1399" s="1">
        <v>1398</v>
      </c>
      <c r="B1399">
        <v>70</v>
      </c>
      <c r="C1399" t="s">
        <v>142</v>
      </c>
      <c r="D1399">
        <v>51</v>
      </c>
      <c r="E1399" s="1">
        <v>6120</v>
      </c>
      <c r="F1399" s="2" t="s">
        <v>82</v>
      </c>
      <c r="G1399" s="1">
        <f t="shared" si="84"/>
        <v>1</v>
      </c>
      <c r="H1399" t="s">
        <v>83</v>
      </c>
      <c r="I1399" t="s">
        <v>84</v>
      </c>
      <c r="J1399" t="s">
        <v>85</v>
      </c>
      <c r="K1399" t="s">
        <v>86</v>
      </c>
      <c r="L1399" t="s">
        <v>87</v>
      </c>
      <c r="M1399" t="s">
        <v>88</v>
      </c>
      <c r="N1399" t="s">
        <v>148</v>
      </c>
      <c r="O1399" t="s">
        <v>90</v>
      </c>
      <c r="P1399" t="s">
        <v>90</v>
      </c>
      <c r="Q1399" t="s">
        <v>91</v>
      </c>
      <c r="R1399" t="s">
        <v>92</v>
      </c>
      <c r="S1399">
        <v>5</v>
      </c>
      <c r="T1399">
        <v>8</v>
      </c>
      <c r="U1399" s="2">
        <v>1920</v>
      </c>
      <c r="V1399" s="2">
        <v>2004</v>
      </c>
      <c r="W1399" s="1">
        <f t="shared" si="85"/>
        <v>102</v>
      </c>
      <c r="X1399" s="1">
        <f t="shared" si="86"/>
        <v>18</v>
      </c>
      <c r="Y1399" t="s">
        <v>93</v>
      </c>
      <c r="Z1399" t="s">
        <v>94</v>
      </c>
      <c r="AA1399" t="s">
        <v>116</v>
      </c>
      <c r="AB1399" t="s">
        <v>116</v>
      </c>
      <c r="AC1399" t="s">
        <v>117</v>
      </c>
      <c r="AE1399">
        <v>0</v>
      </c>
      <c r="AF1399" t="s">
        <v>98</v>
      </c>
      <c r="AG1399" t="s">
        <v>98</v>
      </c>
      <c r="AH1399" t="s">
        <v>126</v>
      </c>
      <c r="AI1399" s="1">
        <f>VLOOKUP('Housing Data Set'!AH1399, 'Look-Up Tab'!$B$3:$C$8,2,FALSE)</f>
        <v>1</v>
      </c>
      <c r="AJ1399" t="s">
        <v>98</v>
      </c>
      <c r="AK1399" t="s">
        <v>98</v>
      </c>
      <c r="AL1399" t="s">
        <v>121</v>
      </c>
      <c r="AM1399" t="s">
        <v>102</v>
      </c>
      <c r="AN1399">
        <v>0</v>
      </c>
      <c r="AO1399" t="s">
        <v>102</v>
      </c>
      <c r="AP1399">
        <v>0</v>
      </c>
      <c r="AQ1399">
        <v>939</v>
      </c>
      <c r="AR1399">
        <v>939</v>
      </c>
      <c r="AS1399" t="s">
        <v>103</v>
      </c>
      <c r="AT1399" t="s">
        <v>104</v>
      </c>
      <c r="AU1399" t="s">
        <v>105</v>
      </c>
      <c r="AV1399" t="s">
        <v>106</v>
      </c>
      <c r="AW1399">
        <v>939</v>
      </c>
      <c r="AX1399">
        <v>574</v>
      </c>
      <c r="AY1399">
        <v>0</v>
      </c>
      <c r="AZ1399">
        <v>1513</v>
      </c>
      <c r="BA1399">
        <v>0</v>
      </c>
      <c r="BB1399">
        <v>0</v>
      </c>
      <c r="BC1399">
        <v>1</v>
      </c>
      <c r="BD1399">
        <v>1</v>
      </c>
      <c r="BE1399">
        <v>4</v>
      </c>
      <c r="BF1399">
        <v>1</v>
      </c>
      <c r="BG1399" t="s">
        <v>98</v>
      </c>
      <c r="BH1399" s="1">
        <v>8</v>
      </c>
      <c r="BI1399" t="s">
        <v>107</v>
      </c>
      <c r="BJ1399" s="2">
        <v>0</v>
      </c>
      <c r="BK1399" s="1">
        <f t="shared" si="87"/>
        <v>0</v>
      </c>
      <c r="BL1399" t="s">
        <v>83</v>
      </c>
      <c r="BM1399" t="s">
        <v>127</v>
      </c>
      <c r="BN1399">
        <v>1933</v>
      </c>
      <c r="BO1399" t="s">
        <v>102</v>
      </c>
      <c r="BP1399">
        <v>1</v>
      </c>
      <c r="BQ1399">
        <v>180</v>
      </c>
      <c r="BR1399" t="s">
        <v>147</v>
      </c>
      <c r="BS1399" t="s">
        <v>147</v>
      </c>
      <c r="BT1399" t="s">
        <v>177</v>
      </c>
      <c r="BU1399">
        <v>24</v>
      </c>
      <c r="BV1399">
        <v>0</v>
      </c>
      <c r="BW1399">
        <v>150</v>
      </c>
      <c r="BX1399">
        <v>0</v>
      </c>
      <c r="BY1399">
        <v>0</v>
      </c>
      <c r="BZ1399">
        <v>0</v>
      </c>
      <c r="CA1399" t="s">
        <v>83</v>
      </c>
      <c r="CB1399" t="s">
        <v>83</v>
      </c>
      <c r="CC1399" t="s">
        <v>83</v>
      </c>
      <c r="CD1399">
        <v>0</v>
      </c>
      <c r="CE1399">
        <v>5</v>
      </c>
      <c r="CF1399">
        <v>2007</v>
      </c>
      <c r="CG1399" t="s">
        <v>110</v>
      </c>
      <c r="CH1399" t="s">
        <v>111</v>
      </c>
      <c r="CI1399" s="3">
        <v>137500</v>
      </c>
    </row>
    <row r="1400" spans="1:87" x14ac:dyDescent="0.3">
      <c r="A1400" s="1">
        <v>1399</v>
      </c>
      <c r="B1400">
        <v>50</v>
      </c>
      <c r="C1400" t="s">
        <v>81</v>
      </c>
      <c r="D1400">
        <v>60</v>
      </c>
      <c r="E1400" s="1">
        <v>7200</v>
      </c>
      <c r="F1400" s="2" t="s">
        <v>82</v>
      </c>
      <c r="G1400" s="1">
        <f t="shared" si="84"/>
        <v>1</v>
      </c>
      <c r="H1400" t="s">
        <v>83</v>
      </c>
      <c r="I1400" t="s">
        <v>84</v>
      </c>
      <c r="J1400" t="s">
        <v>85</v>
      </c>
      <c r="K1400" t="s">
        <v>86</v>
      </c>
      <c r="L1400" t="s">
        <v>87</v>
      </c>
      <c r="M1400" t="s">
        <v>88</v>
      </c>
      <c r="N1400" t="s">
        <v>162</v>
      </c>
      <c r="O1400" t="s">
        <v>90</v>
      </c>
      <c r="P1400" t="s">
        <v>90</v>
      </c>
      <c r="Q1400" t="s">
        <v>91</v>
      </c>
      <c r="R1400" t="s">
        <v>132</v>
      </c>
      <c r="S1400">
        <v>5</v>
      </c>
      <c r="T1400">
        <v>4</v>
      </c>
      <c r="U1400" s="2">
        <v>1950</v>
      </c>
      <c r="V1400" s="2">
        <v>1982</v>
      </c>
      <c r="W1400" s="1">
        <f t="shared" si="85"/>
        <v>72</v>
      </c>
      <c r="X1400" s="1">
        <f t="shared" si="86"/>
        <v>40</v>
      </c>
      <c r="Y1400" t="s">
        <v>93</v>
      </c>
      <c r="Z1400" t="s">
        <v>94</v>
      </c>
      <c r="AA1400" t="s">
        <v>95</v>
      </c>
      <c r="AB1400" t="s">
        <v>124</v>
      </c>
      <c r="AC1400" t="s">
        <v>117</v>
      </c>
      <c r="AE1400">
        <v>0</v>
      </c>
      <c r="AF1400" t="s">
        <v>98</v>
      </c>
      <c r="AG1400" t="s">
        <v>98</v>
      </c>
      <c r="AH1400" t="s">
        <v>118</v>
      </c>
      <c r="AI1400" s="1">
        <f>VLOOKUP('Housing Data Set'!AH1400, 'Look-Up Tab'!$B$3:$C$8,2,FALSE)</f>
        <v>2</v>
      </c>
      <c r="AJ1400" t="s">
        <v>98</v>
      </c>
      <c r="AK1400" t="s">
        <v>98</v>
      </c>
      <c r="AL1400" t="s">
        <v>100</v>
      </c>
      <c r="AM1400" t="s">
        <v>153</v>
      </c>
      <c r="AN1400">
        <v>180</v>
      </c>
      <c r="AO1400" t="s">
        <v>141</v>
      </c>
      <c r="AP1400">
        <v>352</v>
      </c>
      <c r="AQ1400">
        <v>676</v>
      </c>
      <c r="AR1400">
        <v>1208</v>
      </c>
      <c r="AS1400" t="s">
        <v>103</v>
      </c>
      <c r="AT1400" t="s">
        <v>97</v>
      </c>
      <c r="AU1400" t="s">
        <v>105</v>
      </c>
      <c r="AV1400" t="s">
        <v>164</v>
      </c>
      <c r="AW1400">
        <v>1136</v>
      </c>
      <c r="AX1400">
        <v>768</v>
      </c>
      <c r="AY1400">
        <v>0</v>
      </c>
      <c r="AZ1400">
        <v>1904</v>
      </c>
      <c r="BA1400">
        <v>1</v>
      </c>
      <c r="BB1400">
        <v>0</v>
      </c>
      <c r="BC1400">
        <v>1</v>
      </c>
      <c r="BD1400">
        <v>1</v>
      </c>
      <c r="BE1400">
        <v>3</v>
      </c>
      <c r="BF1400">
        <v>1</v>
      </c>
      <c r="BG1400" t="s">
        <v>98</v>
      </c>
      <c r="BH1400" s="1">
        <v>7</v>
      </c>
      <c r="BI1400" t="s">
        <v>146</v>
      </c>
      <c r="BJ1400" s="2">
        <v>0</v>
      </c>
      <c r="BK1400" s="1">
        <f t="shared" si="87"/>
        <v>0</v>
      </c>
      <c r="BL1400" t="s">
        <v>83</v>
      </c>
      <c r="BM1400" t="s">
        <v>108</v>
      </c>
      <c r="BN1400">
        <v>1950</v>
      </c>
      <c r="BO1400" t="s">
        <v>102</v>
      </c>
      <c r="BP1400">
        <v>1</v>
      </c>
      <c r="BQ1400">
        <v>240</v>
      </c>
      <c r="BR1400" t="s">
        <v>98</v>
      </c>
      <c r="BS1400" t="s">
        <v>98</v>
      </c>
      <c r="BT1400" t="s">
        <v>105</v>
      </c>
      <c r="BU1400">
        <v>0</v>
      </c>
      <c r="BV1400">
        <v>0</v>
      </c>
      <c r="BW1400">
        <v>168</v>
      </c>
      <c r="BX1400">
        <v>0</v>
      </c>
      <c r="BY1400">
        <v>0</v>
      </c>
      <c r="BZ1400">
        <v>0</v>
      </c>
      <c r="CA1400" t="s">
        <v>83</v>
      </c>
      <c r="CB1400" t="s">
        <v>165</v>
      </c>
      <c r="CC1400" t="s">
        <v>83</v>
      </c>
      <c r="CD1400">
        <v>0</v>
      </c>
      <c r="CE1400">
        <v>5</v>
      </c>
      <c r="CF1400">
        <v>2009</v>
      </c>
      <c r="CG1400" t="s">
        <v>110</v>
      </c>
      <c r="CH1400" t="s">
        <v>111</v>
      </c>
      <c r="CI1400" s="3">
        <v>138000</v>
      </c>
    </row>
    <row r="1401" spans="1:87" x14ac:dyDescent="0.3">
      <c r="A1401" s="1">
        <v>1400</v>
      </c>
      <c r="B1401">
        <v>50</v>
      </c>
      <c r="C1401" t="s">
        <v>81</v>
      </c>
      <c r="D1401">
        <v>51</v>
      </c>
      <c r="E1401" s="1">
        <v>6171</v>
      </c>
      <c r="F1401" s="2" t="s">
        <v>82</v>
      </c>
      <c r="G1401" s="1">
        <f t="shared" si="84"/>
        <v>1</v>
      </c>
      <c r="H1401" t="s">
        <v>83</v>
      </c>
      <c r="I1401" t="s">
        <v>84</v>
      </c>
      <c r="J1401" t="s">
        <v>85</v>
      </c>
      <c r="K1401" t="s">
        <v>86</v>
      </c>
      <c r="L1401" t="s">
        <v>87</v>
      </c>
      <c r="M1401" t="s">
        <v>88</v>
      </c>
      <c r="N1401" t="s">
        <v>232</v>
      </c>
      <c r="O1401" t="s">
        <v>90</v>
      </c>
      <c r="P1401" t="s">
        <v>90</v>
      </c>
      <c r="Q1401" t="s">
        <v>91</v>
      </c>
      <c r="R1401" t="s">
        <v>132</v>
      </c>
      <c r="S1401">
        <v>6</v>
      </c>
      <c r="T1401">
        <v>6</v>
      </c>
      <c r="U1401" s="2">
        <v>1925</v>
      </c>
      <c r="V1401" s="2">
        <v>1990</v>
      </c>
      <c r="W1401" s="1">
        <f t="shared" si="85"/>
        <v>97</v>
      </c>
      <c r="X1401" s="1">
        <f t="shared" si="86"/>
        <v>32</v>
      </c>
      <c r="Y1401" t="s">
        <v>93</v>
      </c>
      <c r="Z1401" t="s">
        <v>94</v>
      </c>
      <c r="AA1401" t="s">
        <v>155</v>
      </c>
      <c r="AB1401" t="s">
        <v>125</v>
      </c>
      <c r="AC1401" t="s">
        <v>117</v>
      </c>
      <c r="AE1401">
        <v>0</v>
      </c>
      <c r="AF1401" t="s">
        <v>98</v>
      </c>
      <c r="AG1401" t="s">
        <v>98</v>
      </c>
      <c r="AH1401" t="s">
        <v>126</v>
      </c>
      <c r="AI1401" s="1">
        <f>VLOOKUP('Housing Data Set'!AH1401, 'Look-Up Tab'!$B$3:$C$8,2,FALSE)</f>
        <v>1</v>
      </c>
      <c r="AJ1401" t="s">
        <v>98</v>
      </c>
      <c r="AK1401" t="s">
        <v>98</v>
      </c>
      <c r="AL1401" t="s">
        <v>100</v>
      </c>
      <c r="AM1401" t="s">
        <v>141</v>
      </c>
      <c r="AN1401">
        <v>264</v>
      </c>
      <c r="AO1401" t="s">
        <v>102</v>
      </c>
      <c r="AP1401">
        <v>0</v>
      </c>
      <c r="AQ1401">
        <v>712</v>
      </c>
      <c r="AR1401">
        <v>976</v>
      </c>
      <c r="AS1401" t="s">
        <v>103</v>
      </c>
      <c r="AT1401" t="s">
        <v>104</v>
      </c>
      <c r="AU1401" t="s">
        <v>105</v>
      </c>
      <c r="AV1401" t="s">
        <v>106</v>
      </c>
      <c r="AW1401">
        <v>1160</v>
      </c>
      <c r="AX1401">
        <v>448</v>
      </c>
      <c r="AY1401">
        <v>0</v>
      </c>
      <c r="AZ1401">
        <v>1608</v>
      </c>
      <c r="BA1401">
        <v>0</v>
      </c>
      <c r="BB1401">
        <v>0</v>
      </c>
      <c r="BC1401">
        <v>2</v>
      </c>
      <c r="BD1401">
        <v>1</v>
      </c>
      <c r="BE1401">
        <v>3</v>
      </c>
      <c r="BF1401">
        <v>1</v>
      </c>
      <c r="BG1401" t="s">
        <v>97</v>
      </c>
      <c r="BH1401" s="1">
        <v>7</v>
      </c>
      <c r="BI1401" t="s">
        <v>107</v>
      </c>
      <c r="BJ1401" s="2">
        <v>1</v>
      </c>
      <c r="BK1401" s="1">
        <f t="shared" si="87"/>
        <v>1</v>
      </c>
      <c r="BL1401" t="s">
        <v>97</v>
      </c>
      <c r="BM1401" t="s">
        <v>127</v>
      </c>
      <c r="BN1401">
        <v>1925</v>
      </c>
      <c r="BO1401" t="s">
        <v>102</v>
      </c>
      <c r="BP1401">
        <v>1</v>
      </c>
      <c r="BQ1401">
        <v>216</v>
      </c>
      <c r="BR1401" t="s">
        <v>147</v>
      </c>
      <c r="BS1401" t="s">
        <v>98</v>
      </c>
      <c r="BT1401" t="s">
        <v>105</v>
      </c>
      <c r="BU1401">
        <v>147</v>
      </c>
      <c r="BV1401">
        <v>16</v>
      </c>
      <c r="BW1401">
        <v>0</v>
      </c>
      <c r="BX1401">
        <v>0</v>
      </c>
      <c r="BY1401">
        <v>0</v>
      </c>
      <c r="BZ1401">
        <v>0</v>
      </c>
      <c r="CA1401" t="s">
        <v>83</v>
      </c>
      <c r="CB1401" t="s">
        <v>134</v>
      </c>
      <c r="CC1401" t="s">
        <v>83</v>
      </c>
      <c r="CD1401">
        <v>0</v>
      </c>
      <c r="CE1401">
        <v>10</v>
      </c>
      <c r="CF1401">
        <v>2009</v>
      </c>
      <c r="CG1401" t="s">
        <v>110</v>
      </c>
      <c r="CH1401" t="s">
        <v>111</v>
      </c>
      <c r="CI1401" s="3">
        <v>137450</v>
      </c>
    </row>
    <row r="1402" spans="1:87" x14ac:dyDescent="0.3">
      <c r="A1402" s="1">
        <v>1401</v>
      </c>
      <c r="B1402">
        <v>50</v>
      </c>
      <c r="C1402" t="s">
        <v>142</v>
      </c>
      <c r="D1402">
        <v>50</v>
      </c>
      <c r="E1402" s="1">
        <v>6000</v>
      </c>
      <c r="F1402" s="2" t="s">
        <v>82</v>
      </c>
      <c r="G1402" s="1">
        <f t="shared" si="84"/>
        <v>1</v>
      </c>
      <c r="H1402" t="s">
        <v>83</v>
      </c>
      <c r="I1402" t="s">
        <v>84</v>
      </c>
      <c r="J1402" t="s">
        <v>85</v>
      </c>
      <c r="K1402" t="s">
        <v>86</v>
      </c>
      <c r="L1402" t="s">
        <v>122</v>
      </c>
      <c r="M1402" t="s">
        <v>88</v>
      </c>
      <c r="N1402" t="s">
        <v>148</v>
      </c>
      <c r="O1402" t="s">
        <v>90</v>
      </c>
      <c r="P1402" t="s">
        <v>90</v>
      </c>
      <c r="Q1402" t="s">
        <v>91</v>
      </c>
      <c r="R1402" t="s">
        <v>132</v>
      </c>
      <c r="S1402">
        <v>6</v>
      </c>
      <c r="T1402">
        <v>7</v>
      </c>
      <c r="U1402" s="2">
        <v>1929</v>
      </c>
      <c r="V1402" s="2">
        <v>1950</v>
      </c>
      <c r="W1402" s="1">
        <f t="shared" si="85"/>
        <v>93</v>
      </c>
      <c r="X1402" s="1">
        <f t="shared" si="86"/>
        <v>72</v>
      </c>
      <c r="Y1402" t="s">
        <v>93</v>
      </c>
      <c r="Z1402" t="s">
        <v>94</v>
      </c>
      <c r="AA1402" t="s">
        <v>155</v>
      </c>
      <c r="AB1402" t="s">
        <v>125</v>
      </c>
      <c r="AC1402" t="s">
        <v>117</v>
      </c>
      <c r="AE1402">
        <v>0</v>
      </c>
      <c r="AF1402" t="s">
        <v>98</v>
      </c>
      <c r="AG1402" t="s">
        <v>98</v>
      </c>
      <c r="AH1402" t="s">
        <v>126</v>
      </c>
      <c r="AI1402" s="1">
        <f>VLOOKUP('Housing Data Set'!AH1402, 'Look-Up Tab'!$B$3:$C$8,2,FALSE)</f>
        <v>1</v>
      </c>
      <c r="AJ1402" t="s">
        <v>98</v>
      </c>
      <c r="AK1402" t="s">
        <v>98</v>
      </c>
      <c r="AL1402" t="s">
        <v>100</v>
      </c>
      <c r="AM1402" t="s">
        <v>102</v>
      </c>
      <c r="AN1402">
        <v>0</v>
      </c>
      <c r="AO1402" t="s">
        <v>102</v>
      </c>
      <c r="AP1402">
        <v>0</v>
      </c>
      <c r="AQ1402">
        <v>862</v>
      </c>
      <c r="AR1402">
        <v>862</v>
      </c>
      <c r="AS1402" t="s">
        <v>103</v>
      </c>
      <c r="AT1402" t="s">
        <v>98</v>
      </c>
      <c r="AU1402" t="s">
        <v>105</v>
      </c>
      <c r="AV1402" t="s">
        <v>106</v>
      </c>
      <c r="AW1402">
        <v>950</v>
      </c>
      <c r="AX1402">
        <v>208</v>
      </c>
      <c r="AY1402">
        <v>0</v>
      </c>
      <c r="AZ1402">
        <v>1158</v>
      </c>
      <c r="BA1402">
        <v>0</v>
      </c>
      <c r="BB1402">
        <v>0</v>
      </c>
      <c r="BC1402">
        <v>1</v>
      </c>
      <c r="BD1402">
        <v>0</v>
      </c>
      <c r="BE1402">
        <v>3</v>
      </c>
      <c r="BF1402">
        <v>1</v>
      </c>
      <c r="BG1402" t="s">
        <v>98</v>
      </c>
      <c r="BH1402" s="1">
        <v>5</v>
      </c>
      <c r="BI1402" t="s">
        <v>107</v>
      </c>
      <c r="BJ1402" s="2">
        <v>1</v>
      </c>
      <c r="BK1402" s="1">
        <f t="shared" si="87"/>
        <v>1</v>
      </c>
      <c r="BL1402" t="s">
        <v>97</v>
      </c>
      <c r="BM1402" t="s">
        <v>156</v>
      </c>
      <c r="BN1402">
        <v>1929</v>
      </c>
      <c r="BO1402" t="s">
        <v>109</v>
      </c>
      <c r="BP1402">
        <v>1</v>
      </c>
      <c r="BQ1402">
        <v>208</v>
      </c>
      <c r="BR1402" t="s">
        <v>98</v>
      </c>
      <c r="BS1402" t="s">
        <v>98</v>
      </c>
      <c r="BT1402" t="s">
        <v>105</v>
      </c>
      <c r="BU1402">
        <v>0</v>
      </c>
      <c r="BV1402">
        <v>0</v>
      </c>
      <c r="BW1402">
        <v>112</v>
      </c>
      <c r="BX1402">
        <v>0</v>
      </c>
      <c r="BY1402">
        <v>0</v>
      </c>
      <c r="BZ1402">
        <v>0</v>
      </c>
      <c r="CA1402" t="s">
        <v>83</v>
      </c>
      <c r="CB1402" t="s">
        <v>83</v>
      </c>
      <c r="CC1402" t="s">
        <v>83</v>
      </c>
      <c r="CD1402">
        <v>0</v>
      </c>
      <c r="CE1402">
        <v>7</v>
      </c>
      <c r="CF1402">
        <v>2008</v>
      </c>
      <c r="CG1402" t="s">
        <v>110</v>
      </c>
      <c r="CH1402" t="s">
        <v>111</v>
      </c>
      <c r="CI1402" s="3">
        <v>120000</v>
      </c>
    </row>
    <row r="1403" spans="1:87" x14ac:dyDescent="0.3">
      <c r="A1403" s="1">
        <v>1402</v>
      </c>
      <c r="B1403">
        <v>60</v>
      </c>
      <c r="C1403" t="s">
        <v>81</v>
      </c>
      <c r="D1403">
        <v>62</v>
      </c>
      <c r="E1403" s="1">
        <v>7415</v>
      </c>
      <c r="F1403" s="2" t="s">
        <v>82</v>
      </c>
      <c r="G1403" s="1">
        <f t="shared" si="84"/>
        <v>1</v>
      </c>
      <c r="H1403" t="s">
        <v>83</v>
      </c>
      <c r="I1403" t="s">
        <v>120</v>
      </c>
      <c r="J1403" t="s">
        <v>85</v>
      </c>
      <c r="K1403" t="s">
        <v>86</v>
      </c>
      <c r="L1403" t="s">
        <v>87</v>
      </c>
      <c r="M1403" t="s">
        <v>88</v>
      </c>
      <c r="N1403" t="s">
        <v>193</v>
      </c>
      <c r="O1403" t="s">
        <v>90</v>
      </c>
      <c r="P1403" t="s">
        <v>90</v>
      </c>
      <c r="Q1403" t="s">
        <v>91</v>
      </c>
      <c r="R1403" t="s">
        <v>92</v>
      </c>
      <c r="S1403">
        <v>6</v>
      </c>
      <c r="T1403">
        <v>5</v>
      </c>
      <c r="U1403" s="2">
        <v>2004</v>
      </c>
      <c r="V1403" s="2">
        <v>2004</v>
      </c>
      <c r="W1403" s="1">
        <f t="shared" si="85"/>
        <v>18</v>
      </c>
      <c r="X1403" s="1">
        <f t="shared" si="86"/>
        <v>18</v>
      </c>
      <c r="Y1403" t="s">
        <v>93</v>
      </c>
      <c r="Z1403" t="s">
        <v>94</v>
      </c>
      <c r="AA1403" t="s">
        <v>95</v>
      </c>
      <c r="AB1403" t="s">
        <v>95</v>
      </c>
      <c r="AC1403" t="s">
        <v>117</v>
      </c>
      <c r="AE1403">
        <v>0</v>
      </c>
      <c r="AF1403" t="s">
        <v>98</v>
      </c>
      <c r="AG1403" t="s">
        <v>98</v>
      </c>
      <c r="AH1403" t="s">
        <v>99</v>
      </c>
      <c r="AI1403" s="1">
        <f>VLOOKUP('Housing Data Set'!AH1403, 'Look-Up Tab'!$B$3:$C$8,2,FALSE)</f>
        <v>3</v>
      </c>
      <c r="AJ1403" t="s">
        <v>98</v>
      </c>
      <c r="AK1403" t="s">
        <v>98</v>
      </c>
      <c r="AL1403" t="s">
        <v>100</v>
      </c>
      <c r="AM1403" t="s">
        <v>101</v>
      </c>
      <c r="AN1403">
        <v>759</v>
      </c>
      <c r="AO1403" t="s">
        <v>102</v>
      </c>
      <c r="AP1403">
        <v>0</v>
      </c>
      <c r="AQ1403">
        <v>80</v>
      </c>
      <c r="AR1403">
        <v>839</v>
      </c>
      <c r="AS1403" t="s">
        <v>103</v>
      </c>
      <c r="AT1403" t="s">
        <v>104</v>
      </c>
      <c r="AU1403" t="s">
        <v>105</v>
      </c>
      <c r="AV1403" t="s">
        <v>106</v>
      </c>
      <c r="AW1403">
        <v>864</v>
      </c>
      <c r="AX1403">
        <v>729</v>
      </c>
      <c r="AY1403">
        <v>0</v>
      </c>
      <c r="AZ1403">
        <v>1593</v>
      </c>
      <c r="BA1403">
        <v>1</v>
      </c>
      <c r="BB1403">
        <v>0</v>
      </c>
      <c r="BC1403">
        <v>2</v>
      </c>
      <c r="BD1403">
        <v>1</v>
      </c>
      <c r="BE1403">
        <v>3</v>
      </c>
      <c r="BF1403">
        <v>1</v>
      </c>
      <c r="BG1403" t="s">
        <v>98</v>
      </c>
      <c r="BH1403" s="1">
        <v>8</v>
      </c>
      <c r="BI1403" t="s">
        <v>107</v>
      </c>
      <c r="BJ1403" s="2">
        <v>1</v>
      </c>
      <c r="BK1403" s="1">
        <f t="shared" si="87"/>
        <v>1</v>
      </c>
      <c r="BL1403" t="s">
        <v>98</v>
      </c>
      <c r="BM1403" t="s">
        <v>108</v>
      </c>
      <c r="BN1403">
        <v>2004</v>
      </c>
      <c r="BO1403" t="s">
        <v>157</v>
      </c>
      <c r="BP1403">
        <v>2</v>
      </c>
      <c r="BQ1403">
        <v>398</v>
      </c>
      <c r="BR1403" t="s">
        <v>98</v>
      </c>
      <c r="BS1403" t="s">
        <v>98</v>
      </c>
      <c r="BT1403" t="s">
        <v>105</v>
      </c>
      <c r="BU1403">
        <v>100</v>
      </c>
      <c r="BV1403">
        <v>75</v>
      </c>
      <c r="BW1403">
        <v>0</v>
      </c>
      <c r="BX1403">
        <v>0</v>
      </c>
      <c r="BY1403">
        <v>0</v>
      </c>
      <c r="BZ1403">
        <v>0</v>
      </c>
      <c r="CA1403" t="s">
        <v>83</v>
      </c>
      <c r="CB1403" t="s">
        <v>83</v>
      </c>
      <c r="CC1403" t="s">
        <v>83</v>
      </c>
      <c r="CD1403">
        <v>0</v>
      </c>
      <c r="CE1403">
        <v>4</v>
      </c>
      <c r="CF1403">
        <v>2008</v>
      </c>
      <c r="CG1403" t="s">
        <v>110</v>
      </c>
      <c r="CH1403" t="s">
        <v>111</v>
      </c>
      <c r="CI1403" s="3">
        <v>193000</v>
      </c>
    </row>
    <row r="1404" spans="1:87" x14ac:dyDescent="0.3">
      <c r="A1404" s="1">
        <v>1403</v>
      </c>
      <c r="B1404">
        <v>20</v>
      </c>
      <c r="C1404" t="s">
        <v>81</v>
      </c>
      <c r="D1404">
        <v>64</v>
      </c>
      <c r="E1404" s="1">
        <v>6762</v>
      </c>
      <c r="F1404" s="2" t="s">
        <v>82</v>
      </c>
      <c r="G1404" s="1">
        <f t="shared" si="84"/>
        <v>1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88</v>
      </c>
      <c r="N1404" t="s">
        <v>89</v>
      </c>
      <c r="O1404" t="s">
        <v>90</v>
      </c>
      <c r="P1404" t="s">
        <v>90</v>
      </c>
      <c r="Q1404" t="s">
        <v>91</v>
      </c>
      <c r="R1404" t="s">
        <v>115</v>
      </c>
      <c r="S1404">
        <v>7</v>
      </c>
      <c r="T1404">
        <v>5</v>
      </c>
      <c r="U1404" s="2">
        <v>2006</v>
      </c>
      <c r="V1404" s="2">
        <v>2006</v>
      </c>
      <c r="W1404" s="1">
        <f t="shared" si="85"/>
        <v>16</v>
      </c>
      <c r="X1404" s="1">
        <f t="shared" si="86"/>
        <v>16</v>
      </c>
      <c r="Y1404" t="s">
        <v>93</v>
      </c>
      <c r="Z1404" t="s">
        <v>94</v>
      </c>
      <c r="AA1404" t="s">
        <v>95</v>
      </c>
      <c r="AB1404" t="s">
        <v>95</v>
      </c>
      <c r="AC1404" t="s">
        <v>117</v>
      </c>
      <c r="AE1404">
        <v>0</v>
      </c>
      <c r="AF1404" t="s">
        <v>97</v>
      </c>
      <c r="AG1404" t="s">
        <v>98</v>
      </c>
      <c r="AH1404" t="s">
        <v>99</v>
      </c>
      <c r="AI1404" s="1">
        <f>VLOOKUP('Housing Data Set'!AH1404, 'Look-Up Tab'!$B$3:$C$8,2,FALSE)</f>
        <v>3</v>
      </c>
      <c r="AJ1404" t="s">
        <v>97</v>
      </c>
      <c r="AK1404" t="s">
        <v>97</v>
      </c>
      <c r="AL1404" t="s">
        <v>130</v>
      </c>
      <c r="AM1404" t="s">
        <v>102</v>
      </c>
      <c r="AN1404">
        <v>0</v>
      </c>
      <c r="AO1404" t="s">
        <v>102</v>
      </c>
      <c r="AP1404">
        <v>0</v>
      </c>
      <c r="AQ1404">
        <v>1286</v>
      </c>
      <c r="AR1404">
        <v>1286</v>
      </c>
      <c r="AS1404" t="s">
        <v>103</v>
      </c>
      <c r="AT1404" t="s">
        <v>104</v>
      </c>
      <c r="AU1404" t="s">
        <v>105</v>
      </c>
      <c r="AV1404" t="s">
        <v>106</v>
      </c>
      <c r="AW1404">
        <v>1294</v>
      </c>
      <c r="AX1404">
        <v>0</v>
      </c>
      <c r="AY1404">
        <v>0</v>
      </c>
      <c r="AZ1404">
        <v>1294</v>
      </c>
      <c r="BA1404">
        <v>0</v>
      </c>
      <c r="BB1404">
        <v>0</v>
      </c>
      <c r="BC1404">
        <v>2</v>
      </c>
      <c r="BD1404">
        <v>0</v>
      </c>
      <c r="BE1404">
        <v>2</v>
      </c>
      <c r="BF1404">
        <v>1</v>
      </c>
      <c r="BG1404" t="s">
        <v>97</v>
      </c>
      <c r="BH1404" s="1">
        <v>6</v>
      </c>
      <c r="BI1404" t="s">
        <v>107</v>
      </c>
      <c r="BJ1404" s="2">
        <v>1</v>
      </c>
      <c r="BK1404" s="1">
        <f t="shared" si="87"/>
        <v>1</v>
      </c>
      <c r="BL1404" t="s">
        <v>97</v>
      </c>
      <c r="BM1404" t="s">
        <v>108</v>
      </c>
      <c r="BN1404">
        <v>2006</v>
      </c>
      <c r="BO1404" t="s">
        <v>109</v>
      </c>
      <c r="BP1404">
        <v>2</v>
      </c>
      <c r="BQ1404">
        <v>662</v>
      </c>
      <c r="BR1404" t="s">
        <v>98</v>
      </c>
      <c r="BS1404" t="s">
        <v>98</v>
      </c>
      <c r="BT1404" t="s">
        <v>105</v>
      </c>
      <c r="BU1404">
        <v>168</v>
      </c>
      <c r="BV1404">
        <v>55</v>
      </c>
      <c r="BW1404">
        <v>0</v>
      </c>
      <c r="BX1404">
        <v>0</v>
      </c>
      <c r="BY1404">
        <v>0</v>
      </c>
      <c r="BZ1404">
        <v>0</v>
      </c>
      <c r="CA1404" t="s">
        <v>83</v>
      </c>
      <c r="CB1404" t="s">
        <v>83</v>
      </c>
      <c r="CC1404" t="s">
        <v>83</v>
      </c>
      <c r="CD1404">
        <v>0</v>
      </c>
      <c r="CE1404">
        <v>7</v>
      </c>
      <c r="CF1404">
        <v>2006</v>
      </c>
      <c r="CG1404" t="s">
        <v>158</v>
      </c>
      <c r="CH1404" t="s">
        <v>159</v>
      </c>
      <c r="CI1404" s="3">
        <v>193879</v>
      </c>
    </row>
    <row r="1405" spans="1:87" x14ac:dyDescent="0.3">
      <c r="A1405" s="1">
        <v>1404</v>
      </c>
      <c r="B1405">
        <v>20</v>
      </c>
      <c r="C1405" t="s">
        <v>81</v>
      </c>
      <c r="D1405">
        <v>49</v>
      </c>
      <c r="E1405" s="1">
        <v>15256</v>
      </c>
      <c r="F1405" s="2" t="s">
        <v>82</v>
      </c>
      <c r="G1405" s="1">
        <f t="shared" si="84"/>
        <v>1</v>
      </c>
      <c r="H1405" t="s">
        <v>83</v>
      </c>
      <c r="I1405" t="s">
        <v>120</v>
      </c>
      <c r="J1405" t="s">
        <v>85</v>
      </c>
      <c r="K1405" t="s">
        <v>86</v>
      </c>
      <c r="L1405" t="s">
        <v>166</v>
      </c>
      <c r="M1405" t="s">
        <v>88</v>
      </c>
      <c r="N1405" t="s">
        <v>136</v>
      </c>
      <c r="O1405" t="s">
        <v>202</v>
      </c>
      <c r="P1405" t="s">
        <v>90</v>
      </c>
      <c r="Q1405" t="s">
        <v>91</v>
      </c>
      <c r="R1405" t="s">
        <v>115</v>
      </c>
      <c r="S1405">
        <v>8</v>
      </c>
      <c r="T1405">
        <v>5</v>
      </c>
      <c r="U1405" s="2">
        <v>2007</v>
      </c>
      <c r="V1405" s="2">
        <v>2007</v>
      </c>
      <c r="W1405" s="1">
        <f t="shared" si="85"/>
        <v>15</v>
      </c>
      <c r="X1405" s="1">
        <f t="shared" si="86"/>
        <v>15</v>
      </c>
      <c r="Y1405" t="s">
        <v>93</v>
      </c>
      <c r="Z1405" t="s">
        <v>94</v>
      </c>
      <c r="AA1405" t="s">
        <v>95</v>
      </c>
      <c r="AB1405" t="s">
        <v>95</v>
      </c>
      <c r="AC1405" t="s">
        <v>137</v>
      </c>
      <c r="AE1405">
        <v>84</v>
      </c>
      <c r="AF1405" t="s">
        <v>97</v>
      </c>
      <c r="AG1405" t="s">
        <v>98</v>
      </c>
      <c r="AH1405" t="s">
        <v>99</v>
      </c>
      <c r="AI1405" s="1">
        <f>VLOOKUP('Housing Data Set'!AH1405, 'Look-Up Tab'!$B$3:$C$8,2,FALSE)</f>
        <v>3</v>
      </c>
      <c r="AJ1405" t="s">
        <v>97</v>
      </c>
      <c r="AK1405" t="s">
        <v>98</v>
      </c>
      <c r="AL1405" t="s">
        <v>97</v>
      </c>
      <c r="AM1405" t="s">
        <v>101</v>
      </c>
      <c r="AN1405">
        <v>929</v>
      </c>
      <c r="AO1405" t="s">
        <v>102</v>
      </c>
      <c r="AP1405">
        <v>0</v>
      </c>
      <c r="AQ1405">
        <v>556</v>
      </c>
      <c r="AR1405">
        <v>1485</v>
      </c>
      <c r="AS1405" t="s">
        <v>103</v>
      </c>
      <c r="AT1405" t="s">
        <v>104</v>
      </c>
      <c r="AU1405" t="s">
        <v>105</v>
      </c>
      <c r="AV1405" t="s">
        <v>106</v>
      </c>
      <c r="AW1405">
        <v>1464</v>
      </c>
      <c r="AX1405">
        <v>0</v>
      </c>
      <c r="AY1405">
        <v>0</v>
      </c>
      <c r="AZ1405">
        <v>1464</v>
      </c>
      <c r="BA1405">
        <v>1</v>
      </c>
      <c r="BB1405">
        <v>0</v>
      </c>
      <c r="BC1405">
        <v>2</v>
      </c>
      <c r="BD1405">
        <v>0</v>
      </c>
      <c r="BE1405">
        <v>3</v>
      </c>
      <c r="BF1405">
        <v>1</v>
      </c>
      <c r="BG1405" t="s">
        <v>97</v>
      </c>
      <c r="BH1405" s="1">
        <v>6</v>
      </c>
      <c r="BI1405" t="s">
        <v>107</v>
      </c>
      <c r="BJ1405" s="2">
        <v>0</v>
      </c>
      <c r="BK1405" s="1">
        <f t="shared" si="87"/>
        <v>0</v>
      </c>
      <c r="BL1405" t="s">
        <v>83</v>
      </c>
      <c r="BM1405" t="s">
        <v>108</v>
      </c>
      <c r="BN1405">
        <v>2007</v>
      </c>
      <c r="BO1405" t="s">
        <v>102</v>
      </c>
      <c r="BP1405">
        <v>3</v>
      </c>
      <c r="BQ1405">
        <v>754</v>
      </c>
      <c r="BR1405" t="s">
        <v>98</v>
      </c>
      <c r="BS1405" t="s">
        <v>98</v>
      </c>
      <c r="BT1405" t="s">
        <v>105</v>
      </c>
      <c r="BU1405">
        <v>168</v>
      </c>
      <c r="BV1405">
        <v>160</v>
      </c>
      <c r="BW1405">
        <v>0</v>
      </c>
      <c r="BX1405">
        <v>0</v>
      </c>
      <c r="BY1405">
        <v>0</v>
      </c>
      <c r="BZ1405">
        <v>0</v>
      </c>
      <c r="CA1405" t="s">
        <v>83</v>
      </c>
      <c r="CB1405" t="s">
        <v>83</v>
      </c>
      <c r="CC1405" t="s">
        <v>83</v>
      </c>
      <c r="CD1405">
        <v>0</v>
      </c>
      <c r="CE1405">
        <v>8</v>
      </c>
      <c r="CF1405">
        <v>2007</v>
      </c>
      <c r="CG1405" t="s">
        <v>110</v>
      </c>
      <c r="CH1405" t="s">
        <v>111</v>
      </c>
      <c r="CI1405" s="3">
        <v>282922</v>
      </c>
    </row>
    <row r="1406" spans="1:87" x14ac:dyDescent="0.3">
      <c r="A1406" s="1">
        <v>1405</v>
      </c>
      <c r="B1406">
        <v>50</v>
      </c>
      <c r="C1406" t="s">
        <v>81</v>
      </c>
      <c r="D1406">
        <v>60</v>
      </c>
      <c r="E1406" s="1">
        <v>10410</v>
      </c>
      <c r="F1406" s="2" t="s">
        <v>82</v>
      </c>
      <c r="G1406" s="1">
        <f t="shared" si="84"/>
        <v>1</v>
      </c>
      <c r="H1406" t="s">
        <v>174</v>
      </c>
      <c r="I1406" t="s">
        <v>84</v>
      </c>
      <c r="J1406" t="s">
        <v>85</v>
      </c>
      <c r="K1406" t="s">
        <v>86</v>
      </c>
      <c r="L1406" t="s">
        <v>122</v>
      </c>
      <c r="M1406" t="s">
        <v>88</v>
      </c>
      <c r="N1406" t="s">
        <v>143</v>
      </c>
      <c r="O1406" t="s">
        <v>144</v>
      </c>
      <c r="P1406" t="s">
        <v>90</v>
      </c>
      <c r="Q1406" t="s">
        <v>91</v>
      </c>
      <c r="R1406" t="s">
        <v>132</v>
      </c>
      <c r="S1406">
        <v>3</v>
      </c>
      <c r="T1406">
        <v>4</v>
      </c>
      <c r="U1406" s="2">
        <v>1915</v>
      </c>
      <c r="V1406" s="2">
        <v>1950</v>
      </c>
      <c r="W1406" s="1">
        <f t="shared" si="85"/>
        <v>107</v>
      </c>
      <c r="X1406" s="1">
        <f t="shared" si="86"/>
        <v>72</v>
      </c>
      <c r="Y1406" t="s">
        <v>93</v>
      </c>
      <c r="Z1406" t="s">
        <v>94</v>
      </c>
      <c r="AA1406" t="s">
        <v>124</v>
      </c>
      <c r="AB1406" t="s">
        <v>124</v>
      </c>
      <c r="AC1406" t="s">
        <v>117</v>
      </c>
      <c r="AE1406">
        <v>0</v>
      </c>
      <c r="AF1406" t="s">
        <v>98</v>
      </c>
      <c r="AG1406" t="s">
        <v>98</v>
      </c>
      <c r="AH1406" t="s">
        <v>99</v>
      </c>
      <c r="AI1406" s="1">
        <f>VLOOKUP('Housing Data Set'!AH1406, 'Look-Up Tab'!$B$3:$C$8,2,FALSE)</f>
        <v>3</v>
      </c>
      <c r="AJ1406" t="s">
        <v>98</v>
      </c>
      <c r="AK1406" t="s">
        <v>98</v>
      </c>
      <c r="AL1406" t="s">
        <v>100</v>
      </c>
      <c r="AM1406" t="s">
        <v>102</v>
      </c>
      <c r="AN1406">
        <v>0</v>
      </c>
      <c r="AO1406" t="s">
        <v>102</v>
      </c>
      <c r="AP1406">
        <v>0</v>
      </c>
      <c r="AQ1406">
        <v>672</v>
      </c>
      <c r="AR1406">
        <v>672</v>
      </c>
      <c r="AS1406" t="s">
        <v>103</v>
      </c>
      <c r="AT1406" t="s">
        <v>98</v>
      </c>
      <c r="AU1406" t="s">
        <v>105</v>
      </c>
      <c r="AV1406" t="s">
        <v>106</v>
      </c>
      <c r="AW1406">
        <v>694</v>
      </c>
      <c r="AX1406">
        <v>520</v>
      </c>
      <c r="AY1406">
        <v>0</v>
      </c>
      <c r="AZ1406">
        <v>1214</v>
      </c>
      <c r="BA1406">
        <v>0</v>
      </c>
      <c r="BB1406">
        <v>0</v>
      </c>
      <c r="BC1406">
        <v>1</v>
      </c>
      <c r="BD1406">
        <v>0</v>
      </c>
      <c r="BE1406">
        <v>3</v>
      </c>
      <c r="BF1406">
        <v>1</v>
      </c>
      <c r="BG1406" t="s">
        <v>98</v>
      </c>
      <c r="BH1406" s="1">
        <v>6</v>
      </c>
      <c r="BI1406" t="s">
        <v>107</v>
      </c>
      <c r="BJ1406" s="2">
        <v>0</v>
      </c>
      <c r="BK1406" s="1">
        <f t="shared" si="87"/>
        <v>0</v>
      </c>
      <c r="BL1406" t="s">
        <v>83</v>
      </c>
      <c r="BM1406" t="s">
        <v>127</v>
      </c>
      <c r="BN1406">
        <v>1998</v>
      </c>
      <c r="BO1406" t="s">
        <v>102</v>
      </c>
      <c r="BP1406">
        <v>3</v>
      </c>
      <c r="BQ1406">
        <v>936</v>
      </c>
      <c r="BR1406" t="s">
        <v>98</v>
      </c>
      <c r="BS1406" t="s">
        <v>98</v>
      </c>
      <c r="BT1406" t="s">
        <v>105</v>
      </c>
      <c r="BU1406">
        <v>216</v>
      </c>
      <c r="BV1406">
        <v>0</v>
      </c>
      <c r="BW1406">
        <v>160</v>
      </c>
      <c r="BX1406">
        <v>0</v>
      </c>
      <c r="BY1406">
        <v>0</v>
      </c>
      <c r="BZ1406">
        <v>0</v>
      </c>
      <c r="CA1406" t="s">
        <v>83</v>
      </c>
      <c r="CB1406" t="s">
        <v>134</v>
      </c>
      <c r="CC1406" t="s">
        <v>83</v>
      </c>
      <c r="CD1406">
        <v>0</v>
      </c>
      <c r="CE1406">
        <v>1</v>
      </c>
      <c r="CF1406">
        <v>2006</v>
      </c>
      <c r="CG1406" t="s">
        <v>110</v>
      </c>
      <c r="CH1406" t="s">
        <v>219</v>
      </c>
      <c r="CI1406" s="3">
        <v>105000</v>
      </c>
    </row>
    <row r="1407" spans="1:87" x14ac:dyDescent="0.3">
      <c r="A1407" s="1">
        <v>1406</v>
      </c>
      <c r="B1407">
        <v>120</v>
      </c>
      <c r="C1407" t="s">
        <v>142</v>
      </c>
      <c r="D1407">
        <v>44</v>
      </c>
      <c r="E1407" s="1">
        <v>3842</v>
      </c>
      <c r="F1407" s="2" t="s">
        <v>82</v>
      </c>
      <c r="G1407" s="1">
        <f t="shared" si="84"/>
        <v>1</v>
      </c>
      <c r="H1407" t="s">
        <v>83</v>
      </c>
      <c r="I1407" t="s">
        <v>120</v>
      </c>
      <c r="J1407" t="s">
        <v>199</v>
      </c>
      <c r="K1407" t="s">
        <v>86</v>
      </c>
      <c r="L1407" t="s">
        <v>87</v>
      </c>
      <c r="M1407" t="s">
        <v>194</v>
      </c>
      <c r="N1407" t="s">
        <v>123</v>
      </c>
      <c r="O1407" t="s">
        <v>90</v>
      </c>
      <c r="P1407" t="s">
        <v>90</v>
      </c>
      <c r="Q1407" t="s">
        <v>179</v>
      </c>
      <c r="R1407" t="s">
        <v>115</v>
      </c>
      <c r="S1407">
        <v>8</v>
      </c>
      <c r="T1407">
        <v>5</v>
      </c>
      <c r="U1407" s="2">
        <v>2004</v>
      </c>
      <c r="V1407" s="2">
        <v>2005</v>
      </c>
      <c r="W1407" s="1">
        <f t="shared" si="85"/>
        <v>18</v>
      </c>
      <c r="X1407" s="1">
        <f t="shared" si="86"/>
        <v>17</v>
      </c>
      <c r="Y1407" t="s">
        <v>152</v>
      </c>
      <c r="Z1407" t="s">
        <v>94</v>
      </c>
      <c r="AA1407" t="s">
        <v>180</v>
      </c>
      <c r="AB1407" t="s">
        <v>181</v>
      </c>
      <c r="AC1407" t="s">
        <v>137</v>
      </c>
      <c r="AE1407">
        <v>174</v>
      </c>
      <c r="AF1407" t="s">
        <v>97</v>
      </c>
      <c r="AG1407" t="s">
        <v>98</v>
      </c>
      <c r="AH1407" t="s">
        <v>99</v>
      </c>
      <c r="AI1407" s="1">
        <f>VLOOKUP('Housing Data Set'!AH1407, 'Look-Up Tab'!$B$3:$C$8,2,FALSE)</f>
        <v>3</v>
      </c>
      <c r="AJ1407" t="s">
        <v>104</v>
      </c>
      <c r="AK1407" t="s">
        <v>98</v>
      </c>
      <c r="AL1407" t="s">
        <v>97</v>
      </c>
      <c r="AM1407" t="s">
        <v>101</v>
      </c>
      <c r="AN1407">
        <v>1373</v>
      </c>
      <c r="AO1407" t="s">
        <v>102</v>
      </c>
      <c r="AP1407">
        <v>0</v>
      </c>
      <c r="AQ1407">
        <v>221</v>
      </c>
      <c r="AR1407">
        <v>1594</v>
      </c>
      <c r="AS1407" t="s">
        <v>103</v>
      </c>
      <c r="AT1407" t="s">
        <v>104</v>
      </c>
      <c r="AU1407" t="s">
        <v>105</v>
      </c>
      <c r="AV1407" t="s">
        <v>106</v>
      </c>
      <c r="AW1407">
        <v>1646</v>
      </c>
      <c r="AX1407">
        <v>0</v>
      </c>
      <c r="AY1407">
        <v>0</v>
      </c>
      <c r="AZ1407">
        <v>1646</v>
      </c>
      <c r="BA1407">
        <v>1</v>
      </c>
      <c r="BB1407">
        <v>1</v>
      </c>
      <c r="BC1407">
        <v>2</v>
      </c>
      <c r="BD1407">
        <v>0</v>
      </c>
      <c r="BE1407">
        <v>2</v>
      </c>
      <c r="BF1407">
        <v>1</v>
      </c>
      <c r="BG1407" t="s">
        <v>97</v>
      </c>
      <c r="BH1407" s="1">
        <v>5</v>
      </c>
      <c r="BI1407" t="s">
        <v>107</v>
      </c>
      <c r="BJ1407" s="2">
        <v>1</v>
      </c>
      <c r="BK1407" s="1">
        <f t="shared" si="87"/>
        <v>1</v>
      </c>
      <c r="BL1407" t="s">
        <v>97</v>
      </c>
      <c r="BM1407" t="s">
        <v>108</v>
      </c>
      <c r="BN1407">
        <v>2004</v>
      </c>
      <c r="BO1407" t="s">
        <v>157</v>
      </c>
      <c r="BP1407">
        <v>2</v>
      </c>
      <c r="BQ1407">
        <v>482</v>
      </c>
      <c r="BR1407" t="s">
        <v>98</v>
      </c>
      <c r="BS1407" t="s">
        <v>98</v>
      </c>
      <c r="BT1407" t="s">
        <v>105</v>
      </c>
      <c r="BU1407">
        <v>128</v>
      </c>
      <c r="BV1407">
        <v>53</v>
      </c>
      <c r="BW1407">
        <v>0</v>
      </c>
      <c r="BX1407">
        <v>0</v>
      </c>
      <c r="BY1407">
        <v>155</v>
      </c>
      <c r="BZ1407">
        <v>0</v>
      </c>
      <c r="CA1407" t="s">
        <v>83</v>
      </c>
      <c r="CB1407" t="s">
        <v>83</v>
      </c>
      <c r="CC1407" t="s">
        <v>83</v>
      </c>
      <c r="CD1407">
        <v>0</v>
      </c>
      <c r="CE1407">
        <v>1</v>
      </c>
      <c r="CF1407">
        <v>2008</v>
      </c>
      <c r="CG1407" t="s">
        <v>110</v>
      </c>
      <c r="CH1407" t="s">
        <v>111</v>
      </c>
      <c r="CI1407" s="3">
        <v>275000</v>
      </c>
    </row>
    <row r="1408" spans="1:87" x14ac:dyDescent="0.3">
      <c r="A1408" s="1">
        <v>1407</v>
      </c>
      <c r="B1408">
        <v>85</v>
      </c>
      <c r="C1408" t="s">
        <v>81</v>
      </c>
      <c r="D1408">
        <v>70</v>
      </c>
      <c r="E1408" s="1">
        <v>8445</v>
      </c>
      <c r="F1408" s="2" t="s">
        <v>82</v>
      </c>
      <c r="G1408" s="1">
        <f t="shared" si="84"/>
        <v>1</v>
      </c>
      <c r="H1408" t="s">
        <v>83</v>
      </c>
      <c r="I1408" t="s">
        <v>84</v>
      </c>
      <c r="J1408" t="s">
        <v>85</v>
      </c>
      <c r="K1408" t="s">
        <v>86</v>
      </c>
      <c r="L1408" t="s">
        <v>122</v>
      </c>
      <c r="M1408" t="s">
        <v>88</v>
      </c>
      <c r="N1408" t="s">
        <v>89</v>
      </c>
      <c r="O1408" t="s">
        <v>90</v>
      </c>
      <c r="P1408" t="s">
        <v>90</v>
      </c>
      <c r="Q1408" t="s">
        <v>91</v>
      </c>
      <c r="R1408" t="s">
        <v>191</v>
      </c>
      <c r="S1408">
        <v>5</v>
      </c>
      <c r="T1408">
        <v>7</v>
      </c>
      <c r="U1408" s="2">
        <v>1972</v>
      </c>
      <c r="V1408" s="2">
        <v>2007</v>
      </c>
      <c r="W1408" s="1">
        <f t="shared" si="85"/>
        <v>50</v>
      </c>
      <c r="X1408" s="1">
        <f t="shared" si="86"/>
        <v>15</v>
      </c>
      <c r="Y1408" t="s">
        <v>93</v>
      </c>
      <c r="Z1408" t="s">
        <v>94</v>
      </c>
      <c r="AA1408" t="s">
        <v>140</v>
      </c>
      <c r="AB1408" t="s">
        <v>125</v>
      </c>
      <c r="AC1408" t="s">
        <v>117</v>
      </c>
      <c r="AE1408">
        <v>0</v>
      </c>
      <c r="AF1408" t="s">
        <v>98</v>
      </c>
      <c r="AG1408" t="s">
        <v>98</v>
      </c>
      <c r="AH1408" t="s">
        <v>118</v>
      </c>
      <c r="AI1408" s="1">
        <f>VLOOKUP('Housing Data Set'!AH1408, 'Look-Up Tab'!$B$3:$C$8,2,FALSE)</f>
        <v>2</v>
      </c>
      <c r="AJ1408" t="s">
        <v>97</v>
      </c>
      <c r="AK1408" t="s">
        <v>98</v>
      </c>
      <c r="AL1408" t="s">
        <v>130</v>
      </c>
      <c r="AM1408" t="s">
        <v>101</v>
      </c>
      <c r="AN1408">
        <v>656</v>
      </c>
      <c r="AO1408" t="s">
        <v>102</v>
      </c>
      <c r="AP1408">
        <v>0</v>
      </c>
      <c r="AQ1408">
        <v>112</v>
      </c>
      <c r="AR1408">
        <v>768</v>
      </c>
      <c r="AS1408" t="s">
        <v>103</v>
      </c>
      <c r="AT1408" t="s">
        <v>98</v>
      </c>
      <c r="AU1408" t="s">
        <v>105</v>
      </c>
      <c r="AV1408" t="s">
        <v>106</v>
      </c>
      <c r="AW1408">
        <v>768</v>
      </c>
      <c r="AX1408">
        <v>0</v>
      </c>
      <c r="AY1408">
        <v>0</v>
      </c>
      <c r="AZ1408">
        <v>768</v>
      </c>
      <c r="BA1408">
        <v>1</v>
      </c>
      <c r="BB1408">
        <v>0</v>
      </c>
      <c r="BC1408">
        <v>1</v>
      </c>
      <c r="BD1408">
        <v>0</v>
      </c>
      <c r="BE1408">
        <v>2</v>
      </c>
      <c r="BF1408">
        <v>1</v>
      </c>
      <c r="BG1408" t="s">
        <v>98</v>
      </c>
      <c r="BH1408" s="1">
        <v>5</v>
      </c>
      <c r="BI1408" t="s">
        <v>107</v>
      </c>
      <c r="BJ1408" s="2">
        <v>0</v>
      </c>
      <c r="BK1408" s="1">
        <f t="shared" si="87"/>
        <v>0</v>
      </c>
      <c r="BL1408" t="s">
        <v>83</v>
      </c>
      <c r="BM1408" t="s">
        <v>127</v>
      </c>
      <c r="BN1408">
        <v>1988</v>
      </c>
      <c r="BO1408" t="s">
        <v>102</v>
      </c>
      <c r="BP1408">
        <v>2</v>
      </c>
      <c r="BQ1408">
        <v>396</v>
      </c>
      <c r="BR1408" t="s">
        <v>98</v>
      </c>
      <c r="BS1408" t="s">
        <v>98</v>
      </c>
      <c r="BT1408" t="s">
        <v>105</v>
      </c>
      <c r="BU1408">
        <v>58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 t="s">
        <v>83</v>
      </c>
      <c r="CB1408" t="s">
        <v>134</v>
      </c>
      <c r="CC1408" t="s">
        <v>83</v>
      </c>
      <c r="CD1408">
        <v>0</v>
      </c>
      <c r="CE1408">
        <v>3</v>
      </c>
      <c r="CF1408">
        <v>2009</v>
      </c>
      <c r="CG1408" t="s">
        <v>110</v>
      </c>
      <c r="CH1408" t="s">
        <v>111</v>
      </c>
      <c r="CI1408" s="3">
        <v>133000</v>
      </c>
    </row>
    <row r="1409" spans="1:87" x14ac:dyDescent="0.3">
      <c r="A1409" s="1">
        <v>1408</v>
      </c>
      <c r="B1409">
        <v>20</v>
      </c>
      <c r="C1409" t="s">
        <v>81</v>
      </c>
      <c r="D1409" t="s">
        <v>83</v>
      </c>
      <c r="E1409" s="1">
        <v>8780</v>
      </c>
      <c r="F1409" s="2" t="s">
        <v>82</v>
      </c>
      <c r="G1409" s="1">
        <f t="shared" si="84"/>
        <v>1</v>
      </c>
      <c r="H1409" t="s">
        <v>83</v>
      </c>
      <c r="I1409" t="s">
        <v>120</v>
      </c>
      <c r="J1409" t="s">
        <v>85</v>
      </c>
      <c r="K1409" t="s">
        <v>86</v>
      </c>
      <c r="L1409" t="s">
        <v>122</v>
      </c>
      <c r="M1409" t="s">
        <v>88</v>
      </c>
      <c r="N1409" t="s">
        <v>131</v>
      </c>
      <c r="O1409" t="s">
        <v>90</v>
      </c>
      <c r="P1409" t="s">
        <v>90</v>
      </c>
      <c r="Q1409" t="s">
        <v>91</v>
      </c>
      <c r="R1409" t="s">
        <v>115</v>
      </c>
      <c r="S1409">
        <v>5</v>
      </c>
      <c r="T1409">
        <v>5</v>
      </c>
      <c r="U1409" s="2">
        <v>1985</v>
      </c>
      <c r="V1409" s="2">
        <v>1985</v>
      </c>
      <c r="W1409" s="1">
        <f t="shared" si="85"/>
        <v>37</v>
      </c>
      <c r="X1409" s="1">
        <f t="shared" si="86"/>
        <v>37</v>
      </c>
      <c r="Y1409" t="s">
        <v>93</v>
      </c>
      <c r="Z1409" t="s">
        <v>94</v>
      </c>
      <c r="AA1409" t="s">
        <v>140</v>
      </c>
      <c r="AB1409" t="s">
        <v>161</v>
      </c>
      <c r="AC1409" t="s">
        <v>117</v>
      </c>
      <c r="AE1409">
        <v>0</v>
      </c>
      <c r="AF1409" t="s">
        <v>98</v>
      </c>
      <c r="AG1409" t="s">
        <v>98</v>
      </c>
      <c r="AH1409" t="s">
        <v>118</v>
      </c>
      <c r="AI1409" s="1">
        <f>VLOOKUP('Housing Data Set'!AH1409, 'Look-Up Tab'!$B$3:$C$8,2,FALSE)</f>
        <v>2</v>
      </c>
      <c r="AJ1409" t="s">
        <v>98</v>
      </c>
      <c r="AK1409" t="s">
        <v>98</v>
      </c>
      <c r="AL1409" t="s">
        <v>100</v>
      </c>
      <c r="AM1409" t="s">
        <v>119</v>
      </c>
      <c r="AN1409">
        <v>625</v>
      </c>
      <c r="AO1409" t="s">
        <v>102</v>
      </c>
      <c r="AP1409">
        <v>0</v>
      </c>
      <c r="AQ1409">
        <v>208</v>
      </c>
      <c r="AR1409">
        <v>833</v>
      </c>
      <c r="AS1409" t="s">
        <v>103</v>
      </c>
      <c r="AT1409" t="s">
        <v>104</v>
      </c>
      <c r="AU1409" t="s">
        <v>105</v>
      </c>
      <c r="AV1409" t="s">
        <v>106</v>
      </c>
      <c r="AW1409">
        <v>833</v>
      </c>
      <c r="AX1409">
        <v>0</v>
      </c>
      <c r="AY1409">
        <v>0</v>
      </c>
      <c r="AZ1409">
        <v>833</v>
      </c>
      <c r="BA1409">
        <v>1</v>
      </c>
      <c r="BB1409">
        <v>0</v>
      </c>
      <c r="BC1409">
        <v>1</v>
      </c>
      <c r="BD1409">
        <v>0</v>
      </c>
      <c r="BE1409">
        <v>3</v>
      </c>
      <c r="BF1409">
        <v>1</v>
      </c>
      <c r="BG1409" t="s">
        <v>98</v>
      </c>
      <c r="BH1409" s="1">
        <v>5</v>
      </c>
      <c r="BI1409" t="s">
        <v>107</v>
      </c>
      <c r="BJ1409" s="2">
        <v>0</v>
      </c>
      <c r="BK1409" s="1">
        <f t="shared" si="87"/>
        <v>0</v>
      </c>
      <c r="BL1409" t="s">
        <v>83</v>
      </c>
      <c r="BM1409" t="s">
        <v>83</v>
      </c>
      <c r="BN1409" t="s">
        <v>83</v>
      </c>
      <c r="BO1409" t="s">
        <v>83</v>
      </c>
      <c r="BP1409">
        <v>0</v>
      </c>
      <c r="BQ1409">
        <v>0</v>
      </c>
      <c r="BR1409" t="s">
        <v>83</v>
      </c>
      <c r="BS1409" t="s">
        <v>83</v>
      </c>
      <c r="BT1409" t="s">
        <v>105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 t="s">
        <v>83</v>
      </c>
      <c r="CB1409" t="s">
        <v>134</v>
      </c>
      <c r="CC1409" t="s">
        <v>83</v>
      </c>
      <c r="CD1409">
        <v>0</v>
      </c>
      <c r="CE1409">
        <v>3</v>
      </c>
      <c r="CF1409">
        <v>2009</v>
      </c>
      <c r="CG1409" t="s">
        <v>110</v>
      </c>
      <c r="CH1409" t="s">
        <v>111</v>
      </c>
      <c r="CI1409" s="3">
        <v>112000</v>
      </c>
    </row>
    <row r="1410" spans="1:87" x14ac:dyDescent="0.3">
      <c r="A1410" s="1">
        <v>1409</v>
      </c>
      <c r="B1410">
        <v>70</v>
      </c>
      <c r="C1410" t="s">
        <v>142</v>
      </c>
      <c r="D1410">
        <v>60</v>
      </c>
      <c r="E1410" s="1">
        <v>7740</v>
      </c>
      <c r="F1410" s="2" t="s">
        <v>82</v>
      </c>
      <c r="G1410" s="1">
        <f t="shared" si="84"/>
        <v>1</v>
      </c>
      <c r="H1410" t="s">
        <v>83</v>
      </c>
      <c r="I1410" t="s">
        <v>84</v>
      </c>
      <c r="J1410" t="s">
        <v>85</v>
      </c>
      <c r="K1410" t="s">
        <v>86</v>
      </c>
      <c r="L1410" t="s">
        <v>87</v>
      </c>
      <c r="M1410" t="s">
        <v>88</v>
      </c>
      <c r="N1410" t="s">
        <v>143</v>
      </c>
      <c r="O1410" t="s">
        <v>90</v>
      </c>
      <c r="P1410" t="s">
        <v>90</v>
      </c>
      <c r="Q1410" t="s">
        <v>91</v>
      </c>
      <c r="R1410" t="s">
        <v>92</v>
      </c>
      <c r="S1410">
        <v>4</v>
      </c>
      <c r="T1410">
        <v>7</v>
      </c>
      <c r="U1410" s="2">
        <v>1910</v>
      </c>
      <c r="V1410" s="2">
        <v>1950</v>
      </c>
      <c r="W1410" s="1">
        <f t="shared" si="85"/>
        <v>112</v>
      </c>
      <c r="X1410" s="1">
        <f t="shared" si="86"/>
        <v>72</v>
      </c>
      <c r="Y1410" t="s">
        <v>93</v>
      </c>
      <c r="Z1410" t="s">
        <v>94</v>
      </c>
      <c r="AA1410" t="s">
        <v>95</v>
      </c>
      <c r="AB1410" t="s">
        <v>95</v>
      </c>
      <c r="AC1410" t="s">
        <v>117</v>
      </c>
      <c r="AE1410">
        <v>0</v>
      </c>
      <c r="AF1410" t="s">
        <v>98</v>
      </c>
      <c r="AG1410" t="s">
        <v>98</v>
      </c>
      <c r="AH1410" t="s">
        <v>118</v>
      </c>
      <c r="AI1410" s="1">
        <f>VLOOKUP('Housing Data Set'!AH1410, 'Look-Up Tab'!$B$3:$C$8,2,FALSE)</f>
        <v>2</v>
      </c>
      <c r="AJ1410" t="s">
        <v>147</v>
      </c>
      <c r="AK1410" t="s">
        <v>98</v>
      </c>
      <c r="AL1410" t="s">
        <v>100</v>
      </c>
      <c r="AM1410" t="s">
        <v>102</v>
      </c>
      <c r="AN1410">
        <v>0</v>
      </c>
      <c r="AO1410" t="s">
        <v>102</v>
      </c>
      <c r="AP1410">
        <v>0</v>
      </c>
      <c r="AQ1410">
        <v>622</v>
      </c>
      <c r="AR1410">
        <v>622</v>
      </c>
      <c r="AS1410" t="s">
        <v>103</v>
      </c>
      <c r="AT1410" t="s">
        <v>97</v>
      </c>
      <c r="AU1410" t="s">
        <v>105</v>
      </c>
      <c r="AV1410" t="s">
        <v>106</v>
      </c>
      <c r="AW1410">
        <v>741</v>
      </c>
      <c r="AX1410">
        <v>622</v>
      </c>
      <c r="AY1410">
        <v>0</v>
      </c>
      <c r="AZ1410">
        <v>1363</v>
      </c>
      <c r="BA1410">
        <v>0</v>
      </c>
      <c r="BB1410">
        <v>0</v>
      </c>
      <c r="BC1410">
        <v>1</v>
      </c>
      <c r="BD1410">
        <v>0</v>
      </c>
      <c r="BE1410">
        <v>3</v>
      </c>
      <c r="BF1410">
        <v>1</v>
      </c>
      <c r="BG1410" t="s">
        <v>98</v>
      </c>
      <c r="BH1410" s="1">
        <v>6</v>
      </c>
      <c r="BI1410" t="s">
        <v>107</v>
      </c>
      <c r="BJ1410" s="2">
        <v>0</v>
      </c>
      <c r="BK1410" s="1">
        <f t="shared" si="87"/>
        <v>0</v>
      </c>
      <c r="BL1410" t="s">
        <v>83</v>
      </c>
      <c r="BM1410" t="s">
        <v>127</v>
      </c>
      <c r="BN1410">
        <v>1966</v>
      </c>
      <c r="BO1410" t="s">
        <v>102</v>
      </c>
      <c r="BP1410">
        <v>2</v>
      </c>
      <c r="BQ1410">
        <v>528</v>
      </c>
      <c r="BR1410" t="s">
        <v>98</v>
      </c>
      <c r="BS1410" t="s">
        <v>98</v>
      </c>
      <c r="BT1410" t="s">
        <v>105</v>
      </c>
      <c r="BU1410">
        <v>0</v>
      </c>
      <c r="BV1410">
        <v>0</v>
      </c>
      <c r="BW1410">
        <v>0</v>
      </c>
      <c r="BX1410">
        <v>0</v>
      </c>
      <c r="BY1410">
        <v>168</v>
      </c>
      <c r="BZ1410">
        <v>0</v>
      </c>
      <c r="CA1410" t="s">
        <v>83</v>
      </c>
      <c r="CB1410" t="s">
        <v>83</v>
      </c>
      <c r="CC1410" t="s">
        <v>83</v>
      </c>
      <c r="CD1410">
        <v>0</v>
      </c>
      <c r="CE1410">
        <v>6</v>
      </c>
      <c r="CF1410">
        <v>2010</v>
      </c>
      <c r="CG1410" t="s">
        <v>110</v>
      </c>
      <c r="CH1410" t="s">
        <v>111</v>
      </c>
      <c r="CI1410" s="3">
        <v>125500</v>
      </c>
    </row>
    <row r="1411" spans="1:87" x14ac:dyDescent="0.3">
      <c r="A1411" s="1">
        <v>1410</v>
      </c>
      <c r="B1411">
        <v>60</v>
      </c>
      <c r="C1411" t="s">
        <v>81</v>
      </c>
      <c r="D1411">
        <v>46</v>
      </c>
      <c r="E1411" s="1">
        <v>20544</v>
      </c>
      <c r="F1411" s="2" t="s">
        <v>82</v>
      </c>
      <c r="G1411" s="1">
        <f t="shared" ref="G1411:G1461" si="88">IF(F1411="pave",1,0)</f>
        <v>1</v>
      </c>
      <c r="H1411" t="s">
        <v>83</v>
      </c>
      <c r="I1411" t="s">
        <v>120</v>
      </c>
      <c r="J1411" t="s">
        <v>85</v>
      </c>
      <c r="K1411" t="s">
        <v>86</v>
      </c>
      <c r="L1411" t="s">
        <v>166</v>
      </c>
      <c r="M1411" t="s">
        <v>88</v>
      </c>
      <c r="N1411" t="s">
        <v>138</v>
      </c>
      <c r="O1411" t="s">
        <v>90</v>
      </c>
      <c r="P1411" t="s">
        <v>90</v>
      </c>
      <c r="Q1411" t="s">
        <v>91</v>
      </c>
      <c r="R1411" t="s">
        <v>92</v>
      </c>
      <c r="S1411">
        <v>7</v>
      </c>
      <c r="T1411">
        <v>6</v>
      </c>
      <c r="U1411" s="2">
        <v>1986</v>
      </c>
      <c r="V1411" s="2">
        <v>1991</v>
      </c>
      <c r="W1411" s="1">
        <f t="shared" ref="W1411:W1461" si="89">2022-U1411</f>
        <v>36</v>
      </c>
      <c r="X1411" s="1">
        <f t="shared" ref="X1411:X1461" si="90">2022-V1411</f>
        <v>31</v>
      </c>
      <c r="Y1411" t="s">
        <v>93</v>
      </c>
      <c r="Z1411" t="s">
        <v>94</v>
      </c>
      <c r="AA1411" t="s">
        <v>161</v>
      </c>
      <c r="AB1411" t="s">
        <v>161</v>
      </c>
      <c r="AC1411" t="s">
        <v>96</v>
      </c>
      <c r="AE1411">
        <v>123</v>
      </c>
      <c r="AF1411" t="s">
        <v>98</v>
      </c>
      <c r="AG1411" t="s">
        <v>97</v>
      </c>
      <c r="AH1411" t="s">
        <v>118</v>
      </c>
      <c r="AI1411" s="1">
        <f>VLOOKUP('Housing Data Set'!AH1411, 'Look-Up Tab'!$B$3:$C$8,2,FALSE)</f>
        <v>2</v>
      </c>
      <c r="AJ1411" t="s">
        <v>97</v>
      </c>
      <c r="AK1411" t="s">
        <v>98</v>
      </c>
      <c r="AL1411" t="s">
        <v>100</v>
      </c>
      <c r="AM1411" t="s">
        <v>102</v>
      </c>
      <c r="AN1411">
        <v>0</v>
      </c>
      <c r="AO1411" t="s">
        <v>102</v>
      </c>
      <c r="AP1411">
        <v>0</v>
      </c>
      <c r="AQ1411">
        <v>791</v>
      </c>
      <c r="AR1411">
        <v>791</v>
      </c>
      <c r="AS1411" t="s">
        <v>103</v>
      </c>
      <c r="AT1411" t="s">
        <v>97</v>
      </c>
      <c r="AU1411" t="s">
        <v>105</v>
      </c>
      <c r="AV1411" t="s">
        <v>106</v>
      </c>
      <c r="AW1411">
        <v>1236</v>
      </c>
      <c r="AX1411">
        <v>857</v>
      </c>
      <c r="AY1411">
        <v>0</v>
      </c>
      <c r="AZ1411">
        <v>2093</v>
      </c>
      <c r="BA1411">
        <v>0</v>
      </c>
      <c r="BB1411">
        <v>0</v>
      </c>
      <c r="BC1411">
        <v>2</v>
      </c>
      <c r="BD1411">
        <v>1</v>
      </c>
      <c r="BE1411">
        <v>3</v>
      </c>
      <c r="BF1411">
        <v>1</v>
      </c>
      <c r="BG1411" t="s">
        <v>98</v>
      </c>
      <c r="BH1411" s="1">
        <v>7</v>
      </c>
      <c r="BI1411" t="s">
        <v>107</v>
      </c>
      <c r="BJ1411" s="2">
        <v>1</v>
      </c>
      <c r="BK1411" s="1">
        <f t="shared" ref="BK1411:BK1461" si="91">IF(BJ1411=0,0,1)</f>
        <v>1</v>
      </c>
      <c r="BL1411" t="s">
        <v>98</v>
      </c>
      <c r="BM1411" t="s">
        <v>108</v>
      </c>
      <c r="BN1411">
        <v>1986</v>
      </c>
      <c r="BO1411" t="s">
        <v>157</v>
      </c>
      <c r="BP1411">
        <v>2</v>
      </c>
      <c r="BQ1411">
        <v>542</v>
      </c>
      <c r="BR1411" t="s">
        <v>98</v>
      </c>
      <c r="BS1411" t="s">
        <v>98</v>
      </c>
      <c r="BT1411" t="s">
        <v>105</v>
      </c>
      <c r="BU1411">
        <v>364</v>
      </c>
      <c r="BV1411">
        <v>63</v>
      </c>
      <c r="BW1411">
        <v>0</v>
      </c>
      <c r="BX1411">
        <v>0</v>
      </c>
      <c r="BY1411">
        <v>0</v>
      </c>
      <c r="BZ1411">
        <v>0</v>
      </c>
      <c r="CA1411" t="s">
        <v>83</v>
      </c>
      <c r="CB1411" t="s">
        <v>134</v>
      </c>
      <c r="CC1411" t="s">
        <v>83</v>
      </c>
      <c r="CD1411">
        <v>0</v>
      </c>
      <c r="CE1411">
        <v>11</v>
      </c>
      <c r="CF1411">
        <v>2008</v>
      </c>
      <c r="CG1411" t="s">
        <v>110</v>
      </c>
      <c r="CH1411" t="s">
        <v>111</v>
      </c>
      <c r="CI1411" s="3">
        <v>215000</v>
      </c>
    </row>
    <row r="1412" spans="1:87" x14ac:dyDescent="0.3">
      <c r="A1412" s="1">
        <v>1411</v>
      </c>
      <c r="B1412">
        <v>60</v>
      </c>
      <c r="C1412" t="s">
        <v>81</v>
      </c>
      <c r="D1412">
        <v>79</v>
      </c>
      <c r="E1412" s="1">
        <v>12420</v>
      </c>
      <c r="F1412" s="2" t="s">
        <v>82</v>
      </c>
      <c r="G1412" s="1">
        <f t="shared" si="88"/>
        <v>1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88</v>
      </c>
      <c r="N1412" t="s">
        <v>89</v>
      </c>
      <c r="O1412" t="s">
        <v>90</v>
      </c>
      <c r="P1412" t="s">
        <v>90</v>
      </c>
      <c r="Q1412" t="s">
        <v>91</v>
      </c>
      <c r="R1412" t="s">
        <v>92</v>
      </c>
      <c r="S1412">
        <v>7</v>
      </c>
      <c r="T1412">
        <v>5</v>
      </c>
      <c r="U1412" s="2">
        <v>2001</v>
      </c>
      <c r="V1412" s="2">
        <v>2001</v>
      </c>
      <c r="W1412" s="1">
        <f t="shared" si="89"/>
        <v>21</v>
      </c>
      <c r="X1412" s="1">
        <f t="shared" si="90"/>
        <v>21</v>
      </c>
      <c r="Y1412" t="s">
        <v>93</v>
      </c>
      <c r="Z1412" t="s">
        <v>94</v>
      </c>
      <c r="AA1412" t="s">
        <v>95</v>
      </c>
      <c r="AB1412" t="s">
        <v>95</v>
      </c>
      <c r="AC1412" t="s">
        <v>117</v>
      </c>
      <c r="AE1412">
        <v>0</v>
      </c>
      <c r="AF1412" t="s">
        <v>97</v>
      </c>
      <c r="AG1412" t="s">
        <v>98</v>
      </c>
      <c r="AH1412" t="s">
        <v>99</v>
      </c>
      <c r="AI1412" s="1">
        <f>VLOOKUP('Housing Data Set'!AH1412, 'Look-Up Tab'!$B$3:$C$8,2,FALSE)</f>
        <v>3</v>
      </c>
      <c r="AJ1412" t="s">
        <v>97</v>
      </c>
      <c r="AK1412" t="s">
        <v>98</v>
      </c>
      <c r="AL1412" t="s">
        <v>100</v>
      </c>
      <c r="AM1412" t="s">
        <v>101</v>
      </c>
      <c r="AN1412">
        <v>666</v>
      </c>
      <c r="AO1412" t="s">
        <v>102</v>
      </c>
      <c r="AP1412">
        <v>0</v>
      </c>
      <c r="AQ1412">
        <v>278</v>
      </c>
      <c r="AR1412">
        <v>944</v>
      </c>
      <c r="AS1412" t="s">
        <v>103</v>
      </c>
      <c r="AT1412" t="s">
        <v>104</v>
      </c>
      <c r="AU1412" t="s">
        <v>105</v>
      </c>
      <c r="AV1412" t="s">
        <v>106</v>
      </c>
      <c r="AW1412">
        <v>944</v>
      </c>
      <c r="AX1412">
        <v>896</v>
      </c>
      <c r="AY1412">
        <v>0</v>
      </c>
      <c r="AZ1412">
        <v>1840</v>
      </c>
      <c r="BA1412">
        <v>1</v>
      </c>
      <c r="BB1412">
        <v>0</v>
      </c>
      <c r="BC1412">
        <v>2</v>
      </c>
      <c r="BD1412">
        <v>1</v>
      </c>
      <c r="BE1412">
        <v>3</v>
      </c>
      <c r="BF1412">
        <v>1</v>
      </c>
      <c r="BG1412" t="s">
        <v>97</v>
      </c>
      <c r="BH1412" s="1">
        <v>6</v>
      </c>
      <c r="BI1412" t="s">
        <v>107</v>
      </c>
      <c r="BJ1412" s="2">
        <v>0</v>
      </c>
      <c r="BK1412" s="1">
        <f t="shared" si="91"/>
        <v>0</v>
      </c>
      <c r="BL1412" t="s">
        <v>83</v>
      </c>
      <c r="BM1412" t="s">
        <v>108</v>
      </c>
      <c r="BN1412">
        <v>2001</v>
      </c>
      <c r="BO1412" t="s">
        <v>109</v>
      </c>
      <c r="BP1412">
        <v>2</v>
      </c>
      <c r="BQ1412">
        <v>622</v>
      </c>
      <c r="BR1412" t="s">
        <v>98</v>
      </c>
      <c r="BS1412" t="s">
        <v>98</v>
      </c>
      <c r="BT1412" t="s">
        <v>105</v>
      </c>
      <c r="BU1412">
        <v>0</v>
      </c>
      <c r="BV1412">
        <v>45</v>
      </c>
      <c r="BW1412">
        <v>0</v>
      </c>
      <c r="BX1412">
        <v>0</v>
      </c>
      <c r="BY1412">
        <v>0</v>
      </c>
      <c r="BZ1412">
        <v>0</v>
      </c>
      <c r="CA1412" t="s">
        <v>83</v>
      </c>
      <c r="CB1412" t="s">
        <v>83</v>
      </c>
      <c r="CC1412" t="s">
        <v>83</v>
      </c>
      <c r="CD1412">
        <v>0</v>
      </c>
      <c r="CE1412">
        <v>6</v>
      </c>
      <c r="CF1412">
        <v>2009</v>
      </c>
      <c r="CG1412" t="s">
        <v>110</v>
      </c>
      <c r="CH1412" t="s">
        <v>111</v>
      </c>
      <c r="CI1412" s="3">
        <v>230000</v>
      </c>
    </row>
    <row r="1413" spans="1:87" x14ac:dyDescent="0.3">
      <c r="A1413" s="1">
        <v>1412</v>
      </c>
      <c r="B1413">
        <v>50</v>
      </c>
      <c r="C1413" t="s">
        <v>81</v>
      </c>
      <c r="D1413">
        <v>80</v>
      </c>
      <c r="E1413" s="1">
        <v>9600</v>
      </c>
      <c r="F1413" s="2" t="s">
        <v>82</v>
      </c>
      <c r="G1413" s="1">
        <f t="shared" si="88"/>
        <v>1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88</v>
      </c>
      <c r="N1413" t="s">
        <v>162</v>
      </c>
      <c r="O1413" t="s">
        <v>90</v>
      </c>
      <c r="P1413" t="s">
        <v>90</v>
      </c>
      <c r="Q1413" t="s">
        <v>91</v>
      </c>
      <c r="R1413" t="s">
        <v>132</v>
      </c>
      <c r="S1413">
        <v>6</v>
      </c>
      <c r="T1413">
        <v>8</v>
      </c>
      <c r="U1413" s="2">
        <v>1950</v>
      </c>
      <c r="V1413" s="2">
        <v>2005</v>
      </c>
      <c r="W1413" s="1">
        <f t="shared" si="89"/>
        <v>72</v>
      </c>
      <c r="X1413" s="1">
        <f t="shared" si="90"/>
        <v>17</v>
      </c>
      <c r="Y1413" t="s">
        <v>93</v>
      </c>
      <c r="Z1413" t="s">
        <v>94</v>
      </c>
      <c r="AA1413" t="s">
        <v>95</v>
      </c>
      <c r="AB1413" t="s">
        <v>95</v>
      </c>
      <c r="AC1413" t="s">
        <v>117</v>
      </c>
      <c r="AE1413">
        <v>0</v>
      </c>
      <c r="AF1413" t="s">
        <v>98</v>
      </c>
      <c r="AG1413" t="s">
        <v>97</v>
      </c>
      <c r="AH1413" t="s">
        <v>118</v>
      </c>
      <c r="AI1413" s="1">
        <f>VLOOKUP('Housing Data Set'!AH1413, 'Look-Up Tab'!$B$3:$C$8,2,FALSE)</f>
        <v>2</v>
      </c>
      <c r="AJ1413" t="s">
        <v>98</v>
      </c>
      <c r="AK1413" t="s">
        <v>98</v>
      </c>
      <c r="AL1413" t="s">
        <v>100</v>
      </c>
      <c r="AM1413" t="s">
        <v>141</v>
      </c>
      <c r="AN1413">
        <v>120</v>
      </c>
      <c r="AO1413" t="s">
        <v>102</v>
      </c>
      <c r="AP1413">
        <v>0</v>
      </c>
      <c r="AQ1413">
        <v>736</v>
      </c>
      <c r="AR1413">
        <v>856</v>
      </c>
      <c r="AS1413" t="s">
        <v>103</v>
      </c>
      <c r="AT1413" t="s">
        <v>104</v>
      </c>
      <c r="AU1413" t="s">
        <v>105</v>
      </c>
      <c r="AV1413" t="s">
        <v>106</v>
      </c>
      <c r="AW1413">
        <v>1112</v>
      </c>
      <c r="AX1413">
        <v>556</v>
      </c>
      <c r="AY1413">
        <v>0</v>
      </c>
      <c r="AZ1413">
        <v>1668</v>
      </c>
      <c r="BA1413">
        <v>0</v>
      </c>
      <c r="BB1413">
        <v>0</v>
      </c>
      <c r="BC1413">
        <v>1</v>
      </c>
      <c r="BD1413">
        <v>1</v>
      </c>
      <c r="BE1413">
        <v>3</v>
      </c>
      <c r="BF1413">
        <v>1</v>
      </c>
      <c r="BG1413" t="s">
        <v>98</v>
      </c>
      <c r="BH1413" s="1">
        <v>6</v>
      </c>
      <c r="BI1413" t="s">
        <v>224</v>
      </c>
      <c r="BJ1413" s="2">
        <v>0</v>
      </c>
      <c r="BK1413" s="1">
        <f t="shared" si="91"/>
        <v>0</v>
      </c>
      <c r="BL1413" t="s">
        <v>83</v>
      </c>
      <c r="BM1413" t="s">
        <v>108</v>
      </c>
      <c r="BN1413">
        <v>1950</v>
      </c>
      <c r="BO1413" t="s">
        <v>102</v>
      </c>
      <c r="BP1413">
        <v>1</v>
      </c>
      <c r="BQ1413">
        <v>271</v>
      </c>
      <c r="BR1413" t="s">
        <v>98</v>
      </c>
      <c r="BS1413" t="s">
        <v>98</v>
      </c>
      <c r="BT1413" t="s">
        <v>105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 t="s">
        <v>83</v>
      </c>
      <c r="CB1413" t="s">
        <v>134</v>
      </c>
      <c r="CC1413" t="s">
        <v>83</v>
      </c>
      <c r="CD1413">
        <v>0</v>
      </c>
      <c r="CE1413">
        <v>9</v>
      </c>
      <c r="CF1413">
        <v>2009</v>
      </c>
      <c r="CG1413" t="s">
        <v>110</v>
      </c>
      <c r="CH1413" t="s">
        <v>111</v>
      </c>
      <c r="CI1413" s="3">
        <v>140000</v>
      </c>
    </row>
    <row r="1414" spans="1:87" x14ac:dyDescent="0.3">
      <c r="A1414" s="1">
        <v>1413</v>
      </c>
      <c r="B1414">
        <v>90</v>
      </c>
      <c r="C1414" t="s">
        <v>81</v>
      </c>
      <c r="D1414">
        <v>60</v>
      </c>
      <c r="E1414" s="1">
        <v>7200</v>
      </c>
      <c r="F1414" s="2" t="s">
        <v>82</v>
      </c>
      <c r="G1414" s="1">
        <f t="shared" si="88"/>
        <v>1</v>
      </c>
      <c r="H1414" t="s">
        <v>83</v>
      </c>
      <c r="I1414" t="s">
        <v>84</v>
      </c>
      <c r="J1414" t="s">
        <v>85</v>
      </c>
      <c r="K1414" t="s">
        <v>86</v>
      </c>
      <c r="L1414" t="s">
        <v>87</v>
      </c>
      <c r="M1414" t="s">
        <v>88</v>
      </c>
      <c r="N1414" t="s">
        <v>162</v>
      </c>
      <c r="O1414" t="s">
        <v>90</v>
      </c>
      <c r="P1414" t="s">
        <v>90</v>
      </c>
      <c r="Q1414" t="s">
        <v>167</v>
      </c>
      <c r="R1414" t="s">
        <v>115</v>
      </c>
      <c r="S1414">
        <v>4</v>
      </c>
      <c r="T1414">
        <v>5</v>
      </c>
      <c r="U1414" s="2">
        <v>1949</v>
      </c>
      <c r="V1414" s="2">
        <v>1950</v>
      </c>
      <c r="W1414" s="1">
        <f t="shared" si="89"/>
        <v>73</v>
      </c>
      <c r="X1414" s="1">
        <f t="shared" si="90"/>
        <v>72</v>
      </c>
      <c r="Y1414" t="s">
        <v>93</v>
      </c>
      <c r="Z1414" t="s">
        <v>94</v>
      </c>
      <c r="AA1414" t="s">
        <v>96</v>
      </c>
      <c r="AB1414" t="s">
        <v>137</v>
      </c>
      <c r="AC1414" t="s">
        <v>117</v>
      </c>
      <c r="AE1414">
        <v>0</v>
      </c>
      <c r="AF1414" t="s">
        <v>98</v>
      </c>
      <c r="AG1414" t="s">
        <v>98</v>
      </c>
      <c r="AH1414" t="s">
        <v>168</v>
      </c>
      <c r="AI1414" s="1">
        <f>VLOOKUP('Housing Data Set'!AH1414, 'Look-Up Tab'!$B$3:$C$8,2,FALSE)</f>
        <v>4</v>
      </c>
      <c r="AJ1414" t="s">
        <v>83</v>
      </c>
      <c r="AK1414" t="s">
        <v>83</v>
      </c>
      <c r="AL1414" t="s">
        <v>83</v>
      </c>
      <c r="AM1414" t="s">
        <v>83</v>
      </c>
      <c r="AN1414">
        <v>0</v>
      </c>
      <c r="AO1414" t="s">
        <v>83</v>
      </c>
      <c r="AP1414">
        <v>0</v>
      </c>
      <c r="AQ1414">
        <v>0</v>
      </c>
      <c r="AR1414">
        <v>0</v>
      </c>
      <c r="AS1414" t="s">
        <v>240</v>
      </c>
      <c r="AT1414" t="s">
        <v>147</v>
      </c>
      <c r="AU1414" t="s">
        <v>177</v>
      </c>
      <c r="AV1414" t="s">
        <v>145</v>
      </c>
      <c r="AW1414">
        <v>1040</v>
      </c>
      <c r="AX1414">
        <v>0</v>
      </c>
      <c r="AY1414">
        <v>0</v>
      </c>
      <c r="AZ1414">
        <v>1040</v>
      </c>
      <c r="BA1414">
        <v>0</v>
      </c>
      <c r="BB1414">
        <v>0</v>
      </c>
      <c r="BC1414">
        <v>2</v>
      </c>
      <c r="BD1414">
        <v>0</v>
      </c>
      <c r="BE1414">
        <v>2</v>
      </c>
      <c r="BF1414">
        <v>2</v>
      </c>
      <c r="BG1414" t="s">
        <v>98</v>
      </c>
      <c r="BH1414" s="1">
        <v>6</v>
      </c>
      <c r="BI1414" t="s">
        <v>107</v>
      </c>
      <c r="BJ1414" s="2">
        <v>0</v>
      </c>
      <c r="BK1414" s="1">
        <f t="shared" si="91"/>
        <v>0</v>
      </c>
      <c r="BL1414" t="s">
        <v>83</v>
      </c>
      <c r="BM1414" t="s">
        <v>127</v>
      </c>
      <c r="BN1414">
        <v>1956</v>
      </c>
      <c r="BO1414" t="s">
        <v>102</v>
      </c>
      <c r="BP1414">
        <v>2</v>
      </c>
      <c r="BQ1414">
        <v>420</v>
      </c>
      <c r="BR1414" t="s">
        <v>98</v>
      </c>
      <c r="BS1414" t="s">
        <v>98</v>
      </c>
      <c r="BT1414" t="s">
        <v>105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 t="s">
        <v>83</v>
      </c>
      <c r="CB1414" t="s">
        <v>83</v>
      </c>
      <c r="CC1414" t="s">
        <v>83</v>
      </c>
      <c r="CD1414">
        <v>0</v>
      </c>
      <c r="CE1414">
        <v>6</v>
      </c>
      <c r="CF1414">
        <v>2009</v>
      </c>
      <c r="CG1414" t="s">
        <v>110</v>
      </c>
      <c r="CH1414" t="s">
        <v>111</v>
      </c>
      <c r="CI1414" s="3">
        <v>90000</v>
      </c>
    </row>
    <row r="1415" spans="1:87" x14ac:dyDescent="0.3">
      <c r="A1415" s="1">
        <v>1414</v>
      </c>
      <c r="B1415">
        <v>20</v>
      </c>
      <c r="C1415" t="s">
        <v>81</v>
      </c>
      <c r="D1415">
        <v>88</v>
      </c>
      <c r="E1415" s="1">
        <v>10994</v>
      </c>
      <c r="F1415" s="2" t="s">
        <v>82</v>
      </c>
      <c r="G1415" s="1">
        <f t="shared" si="88"/>
        <v>1</v>
      </c>
      <c r="H1415" t="s">
        <v>83</v>
      </c>
      <c r="I1415" t="s">
        <v>120</v>
      </c>
      <c r="J1415" t="s">
        <v>85</v>
      </c>
      <c r="K1415" t="s">
        <v>86</v>
      </c>
      <c r="L1415" t="s">
        <v>122</v>
      </c>
      <c r="M1415" t="s">
        <v>88</v>
      </c>
      <c r="N1415" t="s">
        <v>170</v>
      </c>
      <c r="O1415" t="s">
        <v>90</v>
      </c>
      <c r="P1415" t="s">
        <v>90</v>
      </c>
      <c r="Q1415" t="s">
        <v>91</v>
      </c>
      <c r="R1415" t="s">
        <v>115</v>
      </c>
      <c r="S1415">
        <v>8</v>
      </c>
      <c r="T1415">
        <v>5</v>
      </c>
      <c r="U1415" s="2">
        <v>2005</v>
      </c>
      <c r="V1415" s="2">
        <v>2006</v>
      </c>
      <c r="W1415" s="1">
        <f t="shared" si="89"/>
        <v>17</v>
      </c>
      <c r="X1415" s="1">
        <f t="shared" si="90"/>
        <v>16</v>
      </c>
      <c r="Y1415" t="s">
        <v>93</v>
      </c>
      <c r="Z1415" t="s">
        <v>94</v>
      </c>
      <c r="AA1415" t="s">
        <v>95</v>
      </c>
      <c r="AB1415" t="s">
        <v>95</v>
      </c>
      <c r="AC1415" t="s">
        <v>137</v>
      </c>
      <c r="AE1415">
        <v>366</v>
      </c>
      <c r="AF1415" t="s">
        <v>97</v>
      </c>
      <c r="AG1415" t="s">
        <v>98</v>
      </c>
      <c r="AH1415" t="s">
        <v>99</v>
      </c>
      <c r="AI1415" s="1">
        <f>VLOOKUP('Housing Data Set'!AH1415, 'Look-Up Tab'!$B$3:$C$8,2,FALSE)</f>
        <v>3</v>
      </c>
      <c r="AJ1415" t="s">
        <v>97</v>
      </c>
      <c r="AK1415" t="s">
        <v>97</v>
      </c>
      <c r="AL1415" t="s">
        <v>100</v>
      </c>
      <c r="AM1415" t="s">
        <v>101</v>
      </c>
      <c r="AN1415">
        <v>976</v>
      </c>
      <c r="AO1415" t="s">
        <v>102</v>
      </c>
      <c r="AP1415">
        <v>0</v>
      </c>
      <c r="AQ1415">
        <v>868</v>
      </c>
      <c r="AR1415">
        <v>1844</v>
      </c>
      <c r="AS1415" t="s">
        <v>103</v>
      </c>
      <c r="AT1415" t="s">
        <v>104</v>
      </c>
      <c r="AU1415" t="s">
        <v>105</v>
      </c>
      <c r="AV1415" t="s">
        <v>106</v>
      </c>
      <c r="AW1415">
        <v>1844</v>
      </c>
      <c r="AX1415">
        <v>0</v>
      </c>
      <c r="AY1415">
        <v>0</v>
      </c>
      <c r="AZ1415">
        <v>1844</v>
      </c>
      <c r="BA1415">
        <v>1</v>
      </c>
      <c r="BB1415">
        <v>0</v>
      </c>
      <c r="BC1415">
        <v>2</v>
      </c>
      <c r="BD1415">
        <v>0</v>
      </c>
      <c r="BE1415">
        <v>2</v>
      </c>
      <c r="BF1415">
        <v>1</v>
      </c>
      <c r="BG1415" t="s">
        <v>97</v>
      </c>
      <c r="BH1415" s="1">
        <v>7</v>
      </c>
      <c r="BI1415" t="s">
        <v>107</v>
      </c>
      <c r="BJ1415" s="2">
        <v>1</v>
      </c>
      <c r="BK1415" s="1">
        <f t="shared" si="91"/>
        <v>1</v>
      </c>
      <c r="BL1415" t="s">
        <v>97</v>
      </c>
      <c r="BM1415" t="s">
        <v>108</v>
      </c>
      <c r="BN1415">
        <v>2005</v>
      </c>
      <c r="BO1415" t="s">
        <v>157</v>
      </c>
      <c r="BP1415">
        <v>2</v>
      </c>
      <c r="BQ1415">
        <v>620</v>
      </c>
      <c r="BR1415" t="s">
        <v>98</v>
      </c>
      <c r="BS1415" t="s">
        <v>98</v>
      </c>
      <c r="BT1415" t="s">
        <v>105</v>
      </c>
      <c r="BU1415">
        <v>165</v>
      </c>
      <c r="BV1415">
        <v>44</v>
      </c>
      <c r="BW1415">
        <v>0</v>
      </c>
      <c r="BX1415">
        <v>0</v>
      </c>
      <c r="BY1415">
        <v>0</v>
      </c>
      <c r="BZ1415">
        <v>0</v>
      </c>
      <c r="CA1415" t="s">
        <v>83</v>
      </c>
      <c r="CB1415" t="s">
        <v>83</v>
      </c>
      <c r="CC1415" t="s">
        <v>83</v>
      </c>
      <c r="CD1415">
        <v>0</v>
      </c>
      <c r="CE1415">
        <v>9</v>
      </c>
      <c r="CF1415">
        <v>2009</v>
      </c>
      <c r="CG1415" t="s">
        <v>173</v>
      </c>
      <c r="CH1415" t="s">
        <v>128</v>
      </c>
      <c r="CI1415" s="3">
        <v>257000</v>
      </c>
    </row>
    <row r="1416" spans="1:87" x14ac:dyDescent="0.3">
      <c r="A1416" s="1">
        <v>1415</v>
      </c>
      <c r="B1416">
        <v>50</v>
      </c>
      <c r="C1416" t="s">
        <v>81</v>
      </c>
      <c r="D1416">
        <v>64</v>
      </c>
      <c r="E1416" s="1">
        <v>13053</v>
      </c>
      <c r="F1416" s="2" t="s">
        <v>82</v>
      </c>
      <c r="G1416" s="1">
        <f t="shared" si="88"/>
        <v>1</v>
      </c>
      <c r="H1416" t="s">
        <v>82</v>
      </c>
      <c r="I1416" t="s">
        <v>84</v>
      </c>
      <c r="J1416" t="s">
        <v>175</v>
      </c>
      <c r="K1416" t="s">
        <v>86</v>
      </c>
      <c r="L1416" t="s">
        <v>87</v>
      </c>
      <c r="M1416" t="s">
        <v>88</v>
      </c>
      <c r="N1416" t="s">
        <v>148</v>
      </c>
      <c r="O1416" t="s">
        <v>90</v>
      </c>
      <c r="P1416" t="s">
        <v>90</v>
      </c>
      <c r="Q1416" t="s">
        <v>91</v>
      </c>
      <c r="R1416" t="s">
        <v>132</v>
      </c>
      <c r="S1416">
        <v>6</v>
      </c>
      <c r="T1416">
        <v>7</v>
      </c>
      <c r="U1416" s="2">
        <v>1923</v>
      </c>
      <c r="V1416" s="2">
        <v>2000</v>
      </c>
      <c r="W1416" s="1">
        <f t="shared" si="89"/>
        <v>99</v>
      </c>
      <c r="X1416" s="1">
        <f t="shared" si="90"/>
        <v>22</v>
      </c>
      <c r="Y1416" t="s">
        <v>184</v>
      </c>
      <c r="Z1416" t="s">
        <v>94</v>
      </c>
      <c r="AA1416" t="s">
        <v>124</v>
      </c>
      <c r="AB1416" t="s">
        <v>124</v>
      </c>
      <c r="AC1416" t="s">
        <v>117</v>
      </c>
      <c r="AE1416">
        <v>0</v>
      </c>
      <c r="AF1416" t="s">
        <v>98</v>
      </c>
      <c r="AG1416" t="s">
        <v>98</v>
      </c>
      <c r="AH1416" t="s">
        <v>126</v>
      </c>
      <c r="AI1416" s="1">
        <f>VLOOKUP('Housing Data Set'!AH1416, 'Look-Up Tab'!$B$3:$C$8,2,FALSE)</f>
        <v>1</v>
      </c>
      <c r="AJ1416" t="s">
        <v>98</v>
      </c>
      <c r="AK1416" t="s">
        <v>98</v>
      </c>
      <c r="AL1416" t="s">
        <v>100</v>
      </c>
      <c r="AM1416" t="s">
        <v>102</v>
      </c>
      <c r="AN1416">
        <v>0</v>
      </c>
      <c r="AO1416" t="s">
        <v>102</v>
      </c>
      <c r="AP1416">
        <v>0</v>
      </c>
      <c r="AQ1416">
        <v>833</v>
      </c>
      <c r="AR1416">
        <v>833</v>
      </c>
      <c r="AS1416" t="s">
        <v>103</v>
      </c>
      <c r="AT1416" t="s">
        <v>97</v>
      </c>
      <c r="AU1416" t="s">
        <v>105</v>
      </c>
      <c r="AV1416" t="s">
        <v>106</v>
      </c>
      <c r="AW1416">
        <v>1053</v>
      </c>
      <c r="AX1416">
        <v>795</v>
      </c>
      <c r="AY1416">
        <v>0</v>
      </c>
      <c r="AZ1416">
        <v>1848</v>
      </c>
      <c r="BA1416">
        <v>0</v>
      </c>
      <c r="BB1416">
        <v>0</v>
      </c>
      <c r="BC1416">
        <v>1</v>
      </c>
      <c r="BD1416">
        <v>1</v>
      </c>
      <c r="BE1416">
        <v>4</v>
      </c>
      <c r="BF1416">
        <v>1</v>
      </c>
      <c r="BG1416" t="s">
        <v>97</v>
      </c>
      <c r="BH1416" s="1">
        <v>8</v>
      </c>
      <c r="BI1416" t="s">
        <v>107</v>
      </c>
      <c r="BJ1416" s="2">
        <v>1</v>
      </c>
      <c r="BK1416" s="1">
        <f t="shared" si="91"/>
        <v>1</v>
      </c>
      <c r="BL1416" t="s">
        <v>97</v>
      </c>
      <c r="BM1416" t="s">
        <v>127</v>
      </c>
      <c r="BN1416">
        <v>1922</v>
      </c>
      <c r="BO1416" t="s">
        <v>102</v>
      </c>
      <c r="BP1416">
        <v>2</v>
      </c>
      <c r="BQ1416">
        <v>370</v>
      </c>
      <c r="BR1416" t="s">
        <v>98</v>
      </c>
      <c r="BS1416" t="s">
        <v>98</v>
      </c>
      <c r="BT1416" t="s">
        <v>177</v>
      </c>
      <c r="BU1416">
        <v>0</v>
      </c>
      <c r="BV1416">
        <v>0</v>
      </c>
      <c r="BW1416">
        <v>0</v>
      </c>
      <c r="BX1416">
        <v>0</v>
      </c>
      <c r="BY1416">
        <v>220</v>
      </c>
      <c r="BZ1416">
        <v>0</v>
      </c>
      <c r="CA1416" t="s">
        <v>83</v>
      </c>
      <c r="CB1416" t="s">
        <v>83</v>
      </c>
      <c r="CC1416" t="s">
        <v>83</v>
      </c>
      <c r="CD1416">
        <v>0</v>
      </c>
      <c r="CE1416">
        <v>6</v>
      </c>
      <c r="CF1416">
        <v>2008</v>
      </c>
      <c r="CG1416" t="s">
        <v>110</v>
      </c>
      <c r="CH1416" t="s">
        <v>111</v>
      </c>
      <c r="CI1416" s="3">
        <v>207000</v>
      </c>
    </row>
    <row r="1417" spans="1:87" x14ac:dyDescent="0.3">
      <c r="A1417" s="1">
        <v>1416</v>
      </c>
      <c r="B1417">
        <v>120</v>
      </c>
      <c r="C1417" t="s">
        <v>81</v>
      </c>
      <c r="D1417">
        <v>51</v>
      </c>
      <c r="E1417" s="1">
        <v>3635</v>
      </c>
      <c r="F1417" s="2" t="s">
        <v>82</v>
      </c>
      <c r="G1417" s="1">
        <f t="shared" si="88"/>
        <v>1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88</v>
      </c>
      <c r="N1417" t="s">
        <v>227</v>
      </c>
      <c r="O1417" t="s">
        <v>90</v>
      </c>
      <c r="P1417" t="s">
        <v>90</v>
      </c>
      <c r="Q1417" t="s">
        <v>179</v>
      </c>
      <c r="R1417" t="s">
        <v>115</v>
      </c>
      <c r="S1417">
        <v>7</v>
      </c>
      <c r="T1417">
        <v>5</v>
      </c>
      <c r="U1417" s="2">
        <v>2007</v>
      </c>
      <c r="V1417" s="2">
        <v>2007</v>
      </c>
      <c r="W1417" s="1">
        <f t="shared" si="89"/>
        <v>15</v>
      </c>
      <c r="X1417" s="1">
        <f t="shared" si="90"/>
        <v>15</v>
      </c>
      <c r="Y1417" t="s">
        <v>152</v>
      </c>
      <c r="Z1417" t="s">
        <v>94</v>
      </c>
      <c r="AA1417" t="s">
        <v>95</v>
      </c>
      <c r="AB1417" t="s">
        <v>95</v>
      </c>
      <c r="AC1417" t="s">
        <v>96</v>
      </c>
      <c r="AE1417">
        <v>130</v>
      </c>
      <c r="AF1417" t="s">
        <v>97</v>
      </c>
      <c r="AG1417" t="s">
        <v>98</v>
      </c>
      <c r="AH1417" t="s">
        <v>99</v>
      </c>
      <c r="AI1417" s="1">
        <f>VLOOKUP('Housing Data Set'!AH1417, 'Look-Up Tab'!$B$3:$C$8,2,FALSE)</f>
        <v>3</v>
      </c>
      <c r="AJ1417" t="s">
        <v>97</v>
      </c>
      <c r="AK1417" t="s">
        <v>98</v>
      </c>
      <c r="AL1417" t="s">
        <v>100</v>
      </c>
      <c r="AM1417" t="s">
        <v>119</v>
      </c>
      <c r="AN1417">
        <v>988</v>
      </c>
      <c r="AO1417" t="s">
        <v>102</v>
      </c>
      <c r="AP1417">
        <v>0</v>
      </c>
      <c r="AQ1417">
        <v>398</v>
      </c>
      <c r="AR1417">
        <v>1386</v>
      </c>
      <c r="AS1417" t="s">
        <v>103</v>
      </c>
      <c r="AT1417" t="s">
        <v>104</v>
      </c>
      <c r="AU1417" t="s">
        <v>105</v>
      </c>
      <c r="AV1417" t="s">
        <v>106</v>
      </c>
      <c r="AW1417">
        <v>1569</v>
      </c>
      <c r="AX1417">
        <v>0</v>
      </c>
      <c r="AY1417">
        <v>0</v>
      </c>
      <c r="AZ1417">
        <v>1569</v>
      </c>
      <c r="BA1417">
        <v>0</v>
      </c>
      <c r="BB1417">
        <v>1</v>
      </c>
      <c r="BC1417">
        <v>2</v>
      </c>
      <c r="BD1417">
        <v>0</v>
      </c>
      <c r="BE1417">
        <v>1</v>
      </c>
      <c r="BF1417">
        <v>1</v>
      </c>
      <c r="BG1417" t="s">
        <v>97</v>
      </c>
      <c r="BH1417" s="1">
        <v>7</v>
      </c>
      <c r="BI1417" t="s">
        <v>107</v>
      </c>
      <c r="BJ1417" s="2">
        <v>1</v>
      </c>
      <c r="BK1417" s="1">
        <f t="shared" si="91"/>
        <v>1</v>
      </c>
      <c r="BL1417" t="s">
        <v>98</v>
      </c>
      <c r="BM1417" t="s">
        <v>108</v>
      </c>
      <c r="BN1417">
        <v>2007</v>
      </c>
      <c r="BO1417" t="s">
        <v>109</v>
      </c>
      <c r="BP1417">
        <v>3</v>
      </c>
      <c r="BQ1417">
        <v>660</v>
      </c>
      <c r="BR1417" t="s">
        <v>98</v>
      </c>
      <c r="BS1417" t="s">
        <v>98</v>
      </c>
      <c r="BT1417" t="s">
        <v>105</v>
      </c>
      <c r="BU1417">
        <v>143</v>
      </c>
      <c r="BV1417">
        <v>20</v>
      </c>
      <c r="BW1417">
        <v>0</v>
      </c>
      <c r="BX1417">
        <v>0</v>
      </c>
      <c r="BY1417">
        <v>0</v>
      </c>
      <c r="BZ1417">
        <v>0</v>
      </c>
      <c r="CA1417" t="s">
        <v>83</v>
      </c>
      <c r="CB1417" t="s">
        <v>83</v>
      </c>
      <c r="CC1417" t="s">
        <v>83</v>
      </c>
      <c r="CD1417">
        <v>0</v>
      </c>
      <c r="CE1417">
        <v>5</v>
      </c>
      <c r="CF1417">
        <v>2009</v>
      </c>
      <c r="CG1417" t="s">
        <v>110</v>
      </c>
      <c r="CH1417" t="s">
        <v>111</v>
      </c>
      <c r="CI1417" s="3">
        <v>175900</v>
      </c>
    </row>
    <row r="1418" spans="1:87" x14ac:dyDescent="0.3">
      <c r="A1418" s="1">
        <v>1417</v>
      </c>
      <c r="B1418">
        <v>190</v>
      </c>
      <c r="C1418" t="s">
        <v>142</v>
      </c>
      <c r="D1418">
        <v>60</v>
      </c>
      <c r="E1418" s="1">
        <v>11340</v>
      </c>
      <c r="F1418" s="2" t="s">
        <v>82</v>
      </c>
      <c r="G1418" s="1">
        <f t="shared" si="88"/>
        <v>1</v>
      </c>
      <c r="H1418" t="s">
        <v>83</v>
      </c>
      <c r="I1418" t="s">
        <v>84</v>
      </c>
      <c r="J1418" t="s">
        <v>85</v>
      </c>
      <c r="K1418" t="s">
        <v>86</v>
      </c>
      <c r="L1418" t="s">
        <v>87</v>
      </c>
      <c r="M1418" t="s">
        <v>88</v>
      </c>
      <c r="N1418" t="s">
        <v>143</v>
      </c>
      <c r="O1418" t="s">
        <v>90</v>
      </c>
      <c r="P1418" t="s">
        <v>90</v>
      </c>
      <c r="Q1418" t="s">
        <v>149</v>
      </c>
      <c r="R1418" t="s">
        <v>92</v>
      </c>
      <c r="S1418">
        <v>4</v>
      </c>
      <c r="T1418">
        <v>6</v>
      </c>
      <c r="U1418" s="2">
        <v>1885</v>
      </c>
      <c r="V1418" s="2">
        <v>1950</v>
      </c>
      <c r="W1418" s="1">
        <f t="shared" si="89"/>
        <v>137</v>
      </c>
      <c r="X1418" s="1">
        <f t="shared" si="90"/>
        <v>72</v>
      </c>
      <c r="Y1418" t="s">
        <v>93</v>
      </c>
      <c r="Z1418" t="s">
        <v>94</v>
      </c>
      <c r="AA1418" t="s">
        <v>95</v>
      </c>
      <c r="AB1418" t="s">
        <v>186</v>
      </c>
      <c r="AC1418" t="s">
        <v>117</v>
      </c>
      <c r="AE1418">
        <v>0</v>
      </c>
      <c r="AF1418" t="s">
        <v>98</v>
      </c>
      <c r="AG1418" t="s">
        <v>98</v>
      </c>
      <c r="AH1418" t="s">
        <v>99</v>
      </c>
      <c r="AI1418" s="1">
        <f>VLOOKUP('Housing Data Set'!AH1418, 'Look-Up Tab'!$B$3:$C$8,2,FALSE)</f>
        <v>3</v>
      </c>
      <c r="AJ1418" t="s">
        <v>98</v>
      </c>
      <c r="AK1418" t="s">
        <v>98</v>
      </c>
      <c r="AL1418" t="s">
        <v>100</v>
      </c>
      <c r="AM1418" t="s">
        <v>102</v>
      </c>
      <c r="AN1418">
        <v>0</v>
      </c>
      <c r="AO1418" t="s">
        <v>102</v>
      </c>
      <c r="AP1418">
        <v>0</v>
      </c>
      <c r="AQ1418">
        <v>777</v>
      </c>
      <c r="AR1418">
        <v>777</v>
      </c>
      <c r="AS1418" t="s">
        <v>103</v>
      </c>
      <c r="AT1418" t="s">
        <v>97</v>
      </c>
      <c r="AU1418" t="s">
        <v>105</v>
      </c>
      <c r="AV1418" t="s">
        <v>106</v>
      </c>
      <c r="AW1418">
        <v>1246</v>
      </c>
      <c r="AX1418">
        <v>1044</v>
      </c>
      <c r="AY1418">
        <v>0</v>
      </c>
      <c r="AZ1418">
        <v>2290</v>
      </c>
      <c r="BA1418">
        <v>0</v>
      </c>
      <c r="BB1418">
        <v>0</v>
      </c>
      <c r="BC1418">
        <v>2</v>
      </c>
      <c r="BD1418">
        <v>0</v>
      </c>
      <c r="BE1418">
        <v>4</v>
      </c>
      <c r="BF1418">
        <v>2</v>
      </c>
      <c r="BG1418" t="s">
        <v>98</v>
      </c>
      <c r="BH1418" s="1">
        <v>11</v>
      </c>
      <c r="BI1418" t="s">
        <v>107</v>
      </c>
      <c r="BJ1418" s="2">
        <v>0</v>
      </c>
      <c r="BK1418" s="1">
        <f t="shared" si="91"/>
        <v>0</v>
      </c>
      <c r="BL1418" t="s">
        <v>83</v>
      </c>
      <c r="BM1418" t="s">
        <v>127</v>
      </c>
      <c r="BN1418">
        <v>1971</v>
      </c>
      <c r="BO1418" t="s">
        <v>102</v>
      </c>
      <c r="BP1418">
        <v>2</v>
      </c>
      <c r="BQ1418">
        <v>560</v>
      </c>
      <c r="BR1418" t="s">
        <v>98</v>
      </c>
      <c r="BS1418" t="s">
        <v>98</v>
      </c>
      <c r="BT1418" t="s">
        <v>177</v>
      </c>
      <c r="BU1418">
        <v>0</v>
      </c>
      <c r="BV1418">
        <v>0</v>
      </c>
      <c r="BW1418">
        <v>114</v>
      </c>
      <c r="BX1418">
        <v>0</v>
      </c>
      <c r="BY1418">
        <v>0</v>
      </c>
      <c r="BZ1418">
        <v>0</v>
      </c>
      <c r="CA1418" t="s">
        <v>83</v>
      </c>
      <c r="CB1418" t="s">
        <v>83</v>
      </c>
      <c r="CC1418" t="s">
        <v>83</v>
      </c>
      <c r="CD1418">
        <v>0</v>
      </c>
      <c r="CE1418">
        <v>4</v>
      </c>
      <c r="CF1418">
        <v>2010</v>
      </c>
      <c r="CG1418" t="s">
        <v>110</v>
      </c>
      <c r="CH1418" t="s">
        <v>111</v>
      </c>
      <c r="CI1418" s="3">
        <v>122500</v>
      </c>
    </row>
    <row r="1419" spans="1:87" x14ac:dyDescent="0.3">
      <c r="A1419" s="1">
        <v>1418</v>
      </c>
      <c r="B1419">
        <v>60</v>
      </c>
      <c r="C1419" t="s">
        <v>81</v>
      </c>
      <c r="D1419" t="s">
        <v>83</v>
      </c>
      <c r="E1419" s="1">
        <v>16545</v>
      </c>
      <c r="F1419" s="2" t="s">
        <v>82</v>
      </c>
      <c r="G1419" s="1">
        <f t="shared" si="88"/>
        <v>1</v>
      </c>
      <c r="H1419" t="s">
        <v>83</v>
      </c>
      <c r="I1419" t="s">
        <v>120</v>
      </c>
      <c r="J1419" t="s">
        <v>85</v>
      </c>
      <c r="K1419" t="s">
        <v>86</v>
      </c>
      <c r="L1419" t="s">
        <v>87</v>
      </c>
      <c r="M1419" t="s">
        <v>88</v>
      </c>
      <c r="N1419" t="s">
        <v>129</v>
      </c>
      <c r="O1419" t="s">
        <v>90</v>
      </c>
      <c r="P1419" t="s">
        <v>90</v>
      </c>
      <c r="Q1419" t="s">
        <v>91</v>
      </c>
      <c r="R1419" t="s">
        <v>92</v>
      </c>
      <c r="S1419">
        <v>8</v>
      </c>
      <c r="T1419">
        <v>5</v>
      </c>
      <c r="U1419" s="2">
        <v>1998</v>
      </c>
      <c r="V1419" s="2">
        <v>1998</v>
      </c>
      <c r="W1419" s="1">
        <f t="shared" si="89"/>
        <v>24</v>
      </c>
      <c r="X1419" s="1">
        <f t="shared" si="90"/>
        <v>24</v>
      </c>
      <c r="Y1419" t="s">
        <v>93</v>
      </c>
      <c r="Z1419" t="s">
        <v>94</v>
      </c>
      <c r="AA1419" t="s">
        <v>95</v>
      </c>
      <c r="AB1419" t="s">
        <v>95</v>
      </c>
      <c r="AC1419" t="s">
        <v>96</v>
      </c>
      <c r="AE1419">
        <v>731</v>
      </c>
      <c r="AF1419" t="s">
        <v>97</v>
      </c>
      <c r="AG1419" t="s">
        <v>98</v>
      </c>
      <c r="AH1419" t="s">
        <v>99</v>
      </c>
      <c r="AI1419" s="1">
        <f>VLOOKUP('Housing Data Set'!AH1419, 'Look-Up Tab'!$B$3:$C$8,2,FALSE)</f>
        <v>3</v>
      </c>
      <c r="AJ1419" t="s">
        <v>97</v>
      </c>
      <c r="AK1419" t="s">
        <v>98</v>
      </c>
      <c r="AL1419" t="s">
        <v>121</v>
      </c>
      <c r="AM1419" t="s">
        <v>101</v>
      </c>
      <c r="AN1419">
        <v>781</v>
      </c>
      <c r="AO1419" t="s">
        <v>102</v>
      </c>
      <c r="AP1419">
        <v>0</v>
      </c>
      <c r="AQ1419">
        <v>503</v>
      </c>
      <c r="AR1419">
        <v>1284</v>
      </c>
      <c r="AS1419" t="s">
        <v>103</v>
      </c>
      <c r="AT1419" t="s">
        <v>104</v>
      </c>
      <c r="AU1419" t="s">
        <v>105</v>
      </c>
      <c r="AV1419" t="s">
        <v>106</v>
      </c>
      <c r="AW1419">
        <v>1310</v>
      </c>
      <c r="AX1419">
        <v>1140</v>
      </c>
      <c r="AY1419">
        <v>0</v>
      </c>
      <c r="AZ1419">
        <v>2450</v>
      </c>
      <c r="BA1419">
        <v>1</v>
      </c>
      <c r="BB1419">
        <v>0</v>
      </c>
      <c r="BC1419">
        <v>2</v>
      </c>
      <c r="BD1419">
        <v>1</v>
      </c>
      <c r="BE1419">
        <v>3</v>
      </c>
      <c r="BF1419">
        <v>1</v>
      </c>
      <c r="BG1419" t="s">
        <v>97</v>
      </c>
      <c r="BH1419" s="1">
        <v>7</v>
      </c>
      <c r="BI1419" t="s">
        <v>107</v>
      </c>
      <c r="BJ1419" s="2">
        <v>1</v>
      </c>
      <c r="BK1419" s="1">
        <f t="shared" si="91"/>
        <v>1</v>
      </c>
      <c r="BL1419" t="s">
        <v>98</v>
      </c>
      <c r="BM1419" t="s">
        <v>108</v>
      </c>
      <c r="BN1419">
        <v>1998</v>
      </c>
      <c r="BO1419" t="s">
        <v>157</v>
      </c>
      <c r="BP1419">
        <v>3</v>
      </c>
      <c r="BQ1419">
        <v>1069</v>
      </c>
      <c r="BR1419" t="s">
        <v>98</v>
      </c>
      <c r="BS1419" t="s">
        <v>98</v>
      </c>
      <c r="BT1419" t="s">
        <v>105</v>
      </c>
      <c r="BU1419">
        <v>0</v>
      </c>
      <c r="BV1419">
        <v>126</v>
      </c>
      <c r="BW1419">
        <v>0</v>
      </c>
      <c r="BX1419">
        <v>0</v>
      </c>
      <c r="BY1419">
        <v>0</v>
      </c>
      <c r="BZ1419">
        <v>0</v>
      </c>
      <c r="CA1419" t="s">
        <v>83</v>
      </c>
      <c r="CB1419" t="s">
        <v>83</v>
      </c>
      <c r="CC1419" t="s">
        <v>83</v>
      </c>
      <c r="CD1419">
        <v>0</v>
      </c>
      <c r="CE1419">
        <v>5</v>
      </c>
      <c r="CF1419">
        <v>2009</v>
      </c>
      <c r="CG1419" t="s">
        <v>110</v>
      </c>
      <c r="CH1419" t="s">
        <v>111</v>
      </c>
      <c r="CI1419" s="3">
        <v>340000</v>
      </c>
    </row>
    <row r="1420" spans="1:87" x14ac:dyDescent="0.3">
      <c r="A1420" s="1">
        <v>1419</v>
      </c>
      <c r="B1420">
        <v>20</v>
      </c>
      <c r="C1420" t="s">
        <v>81</v>
      </c>
      <c r="D1420">
        <v>71</v>
      </c>
      <c r="E1420" s="1">
        <v>9204</v>
      </c>
      <c r="F1420" s="2" t="s">
        <v>82</v>
      </c>
      <c r="G1420" s="1">
        <f t="shared" si="88"/>
        <v>1</v>
      </c>
      <c r="H1420" t="s">
        <v>83</v>
      </c>
      <c r="I1420" t="s">
        <v>84</v>
      </c>
      <c r="J1420" t="s">
        <v>85</v>
      </c>
      <c r="K1420" t="s">
        <v>86</v>
      </c>
      <c r="L1420" t="s">
        <v>87</v>
      </c>
      <c r="M1420" t="s">
        <v>88</v>
      </c>
      <c r="N1420" t="s">
        <v>162</v>
      </c>
      <c r="O1420" t="s">
        <v>90</v>
      </c>
      <c r="P1420" t="s">
        <v>90</v>
      </c>
      <c r="Q1420" t="s">
        <v>91</v>
      </c>
      <c r="R1420" t="s">
        <v>115</v>
      </c>
      <c r="S1420">
        <v>5</v>
      </c>
      <c r="T1420">
        <v>5</v>
      </c>
      <c r="U1420" s="2">
        <v>1963</v>
      </c>
      <c r="V1420" s="2">
        <v>1963</v>
      </c>
      <c r="W1420" s="1">
        <f t="shared" si="89"/>
        <v>59</v>
      </c>
      <c r="X1420" s="1">
        <f t="shared" si="90"/>
        <v>59</v>
      </c>
      <c r="Y1420" t="s">
        <v>93</v>
      </c>
      <c r="Z1420" t="s">
        <v>94</v>
      </c>
      <c r="AA1420" t="s">
        <v>140</v>
      </c>
      <c r="AB1420" t="s">
        <v>140</v>
      </c>
      <c r="AC1420" t="s">
        <v>117</v>
      </c>
      <c r="AE1420">
        <v>0</v>
      </c>
      <c r="AF1420" t="s">
        <v>98</v>
      </c>
      <c r="AG1420" t="s">
        <v>98</v>
      </c>
      <c r="AH1420" t="s">
        <v>118</v>
      </c>
      <c r="AI1420" s="1">
        <f>VLOOKUP('Housing Data Set'!AH1420, 'Look-Up Tab'!$B$3:$C$8,2,FALSE)</f>
        <v>2</v>
      </c>
      <c r="AJ1420" t="s">
        <v>98</v>
      </c>
      <c r="AK1420" t="s">
        <v>98</v>
      </c>
      <c r="AL1420" t="s">
        <v>100</v>
      </c>
      <c r="AM1420" t="s">
        <v>141</v>
      </c>
      <c r="AN1420">
        <v>25</v>
      </c>
      <c r="AO1420" t="s">
        <v>153</v>
      </c>
      <c r="AP1420">
        <v>872</v>
      </c>
      <c r="AQ1420">
        <v>247</v>
      </c>
      <c r="AR1420">
        <v>1144</v>
      </c>
      <c r="AS1420" t="s">
        <v>103</v>
      </c>
      <c r="AT1420" t="s">
        <v>98</v>
      </c>
      <c r="AU1420" t="s">
        <v>105</v>
      </c>
      <c r="AV1420" t="s">
        <v>106</v>
      </c>
      <c r="AW1420">
        <v>1144</v>
      </c>
      <c r="AX1420">
        <v>0</v>
      </c>
      <c r="AY1420">
        <v>0</v>
      </c>
      <c r="AZ1420">
        <v>1144</v>
      </c>
      <c r="BA1420">
        <v>1</v>
      </c>
      <c r="BB1420">
        <v>0</v>
      </c>
      <c r="BC1420">
        <v>1</v>
      </c>
      <c r="BD1420">
        <v>1</v>
      </c>
      <c r="BE1420">
        <v>3</v>
      </c>
      <c r="BF1420">
        <v>1</v>
      </c>
      <c r="BG1420" t="s">
        <v>98</v>
      </c>
      <c r="BH1420" s="1">
        <v>6</v>
      </c>
      <c r="BI1420" t="s">
        <v>107</v>
      </c>
      <c r="BJ1420" s="2">
        <v>0</v>
      </c>
      <c r="BK1420" s="1">
        <f t="shared" si="91"/>
        <v>0</v>
      </c>
      <c r="BL1420" t="s">
        <v>83</v>
      </c>
      <c r="BM1420" t="s">
        <v>127</v>
      </c>
      <c r="BN1420">
        <v>1962</v>
      </c>
      <c r="BO1420" t="s">
        <v>102</v>
      </c>
      <c r="BP1420">
        <v>1</v>
      </c>
      <c r="BQ1420">
        <v>336</v>
      </c>
      <c r="BR1420" t="s">
        <v>98</v>
      </c>
      <c r="BS1420" t="s">
        <v>98</v>
      </c>
      <c r="BT1420" t="s">
        <v>105</v>
      </c>
      <c r="BU1420">
        <v>0</v>
      </c>
      <c r="BV1420">
        <v>88</v>
      </c>
      <c r="BW1420">
        <v>0</v>
      </c>
      <c r="BX1420">
        <v>0</v>
      </c>
      <c r="BY1420">
        <v>0</v>
      </c>
      <c r="BZ1420">
        <v>0</v>
      </c>
      <c r="CA1420" t="s">
        <v>83</v>
      </c>
      <c r="CB1420" t="s">
        <v>83</v>
      </c>
      <c r="CC1420" t="s">
        <v>83</v>
      </c>
      <c r="CD1420">
        <v>0</v>
      </c>
      <c r="CE1420">
        <v>8</v>
      </c>
      <c r="CF1420">
        <v>2008</v>
      </c>
      <c r="CG1420" t="s">
        <v>173</v>
      </c>
      <c r="CH1420" t="s">
        <v>111</v>
      </c>
      <c r="CI1420" s="3">
        <v>124000</v>
      </c>
    </row>
    <row r="1421" spans="1:87" x14ac:dyDescent="0.3">
      <c r="A1421" s="1">
        <v>1420</v>
      </c>
      <c r="B1421">
        <v>20</v>
      </c>
      <c r="C1421" t="s">
        <v>81</v>
      </c>
      <c r="D1421" t="s">
        <v>83</v>
      </c>
      <c r="E1421" s="1">
        <v>16381</v>
      </c>
      <c r="F1421" s="2" t="s">
        <v>82</v>
      </c>
      <c r="G1421" s="1">
        <f t="shared" si="88"/>
        <v>1</v>
      </c>
      <c r="H1421" t="s">
        <v>83</v>
      </c>
      <c r="I1421" t="s">
        <v>120</v>
      </c>
      <c r="J1421" t="s">
        <v>85</v>
      </c>
      <c r="K1421" t="s">
        <v>86</v>
      </c>
      <c r="L1421" t="s">
        <v>87</v>
      </c>
      <c r="M1421" t="s">
        <v>88</v>
      </c>
      <c r="N1421" t="s">
        <v>123</v>
      </c>
      <c r="O1421" t="s">
        <v>90</v>
      </c>
      <c r="P1421" t="s">
        <v>90</v>
      </c>
      <c r="Q1421" t="s">
        <v>91</v>
      </c>
      <c r="R1421" t="s">
        <v>115</v>
      </c>
      <c r="S1421">
        <v>6</v>
      </c>
      <c r="T1421">
        <v>5</v>
      </c>
      <c r="U1421" s="2">
        <v>1969</v>
      </c>
      <c r="V1421" s="2">
        <v>1969</v>
      </c>
      <c r="W1421" s="1">
        <f t="shared" si="89"/>
        <v>53</v>
      </c>
      <c r="X1421" s="1">
        <f t="shared" si="90"/>
        <v>53</v>
      </c>
      <c r="Y1421" t="s">
        <v>93</v>
      </c>
      <c r="Z1421" t="s">
        <v>94</v>
      </c>
      <c r="AA1421" t="s">
        <v>161</v>
      </c>
      <c r="AB1421" t="s">
        <v>161</v>
      </c>
      <c r="AC1421" t="s">
        <v>96</v>
      </c>
      <c r="AE1421">
        <v>312</v>
      </c>
      <c r="AF1421" t="s">
        <v>97</v>
      </c>
      <c r="AG1421" t="s">
        <v>97</v>
      </c>
      <c r="AH1421" t="s">
        <v>118</v>
      </c>
      <c r="AI1421" s="1">
        <f>VLOOKUP('Housing Data Set'!AH1421, 'Look-Up Tab'!$B$3:$C$8,2,FALSE)</f>
        <v>2</v>
      </c>
      <c r="AJ1421" t="s">
        <v>98</v>
      </c>
      <c r="AK1421" t="s">
        <v>98</v>
      </c>
      <c r="AL1421" t="s">
        <v>130</v>
      </c>
      <c r="AM1421" t="s">
        <v>153</v>
      </c>
      <c r="AN1421">
        <v>1110</v>
      </c>
      <c r="AO1421" t="s">
        <v>102</v>
      </c>
      <c r="AP1421">
        <v>0</v>
      </c>
      <c r="AQ1421">
        <v>734</v>
      </c>
      <c r="AR1421">
        <v>1844</v>
      </c>
      <c r="AS1421" t="s">
        <v>103</v>
      </c>
      <c r="AT1421" t="s">
        <v>97</v>
      </c>
      <c r="AU1421" t="s">
        <v>105</v>
      </c>
      <c r="AV1421" t="s">
        <v>106</v>
      </c>
      <c r="AW1421">
        <v>1844</v>
      </c>
      <c r="AX1421">
        <v>0</v>
      </c>
      <c r="AY1421">
        <v>0</v>
      </c>
      <c r="AZ1421">
        <v>1844</v>
      </c>
      <c r="BA1421">
        <v>1</v>
      </c>
      <c r="BB1421">
        <v>0</v>
      </c>
      <c r="BC1421">
        <v>2</v>
      </c>
      <c r="BD1421">
        <v>0</v>
      </c>
      <c r="BE1421">
        <v>3</v>
      </c>
      <c r="BF1421">
        <v>1</v>
      </c>
      <c r="BG1421" t="s">
        <v>97</v>
      </c>
      <c r="BH1421" s="1">
        <v>7</v>
      </c>
      <c r="BI1421" t="s">
        <v>107</v>
      </c>
      <c r="BJ1421" s="2">
        <v>1</v>
      </c>
      <c r="BK1421" s="1">
        <f t="shared" si="91"/>
        <v>1</v>
      </c>
      <c r="BL1421" t="s">
        <v>98</v>
      </c>
      <c r="BM1421" t="s">
        <v>108</v>
      </c>
      <c r="BN1421">
        <v>1969</v>
      </c>
      <c r="BO1421" t="s">
        <v>109</v>
      </c>
      <c r="BP1421">
        <v>2</v>
      </c>
      <c r="BQ1421">
        <v>540</v>
      </c>
      <c r="BR1421" t="s">
        <v>98</v>
      </c>
      <c r="BS1421" t="s">
        <v>98</v>
      </c>
      <c r="BT1421" t="s">
        <v>105</v>
      </c>
      <c r="BU1421">
        <v>0</v>
      </c>
      <c r="BV1421">
        <v>73</v>
      </c>
      <c r="BW1421">
        <v>216</v>
      </c>
      <c r="BX1421">
        <v>0</v>
      </c>
      <c r="BY1421">
        <v>0</v>
      </c>
      <c r="BZ1421">
        <v>0</v>
      </c>
      <c r="CA1421" t="s">
        <v>83</v>
      </c>
      <c r="CB1421" t="s">
        <v>83</v>
      </c>
      <c r="CC1421" t="s">
        <v>83</v>
      </c>
      <c r="CD1421">
        <v>0</v>
      </c>
      <c r="CE1421">
        <v>12</v>
      </c>
      <c r="CF1421">
        <v>2006</v>
      </c>
      <c r="CG1421" t="s">
        <v>110</v>
      </c>
      <c r="CH1421" t="s">
        <v>111</v>
      </c>
      <c r="CI1421" s="3">
        <v>223000</v>
      </c>
    </row>
    <row r="1422" spans="1:87" x14ac:dyDescent="0.3">
      <c r="A1422" s="1">
        <v>1421</v>
      </c>
      <c r="B1422">
        <v>60</v>
      </c>
      <c r="C1422" t="s">
        <v>81</v>
      </c>
      <c r="D1422">
        <v>90</v>
      </c>
      <c r="E1422" s="1">
        <v>11700</v>
      </c>
      <c r="F1422" s="2" t="s">
        <v>82</v>
      </c>
      <c r="G1422" s="1">
        <f t="shared" si="88"/>
        <v>1</v>
      </c>
      <c r="H1422" t="s">
        <v>83</v>
      </c>
      <c r="I1422" t="s">
        <v>84</v>
      </c>
      <c r="J1422" t="s">
        <v>85</v>
      </c>
      <c r="K1422" t="s">
        <v>86</v>
      </c>
      <c r="L1422" t="s">
        <v>122</v>
      </c>
      <c r="M1422" t="s">
        <v>88</v>
      </c>
      <c r="N1422" t="s">
        <v>138</v>
      </c>
      <c r="O1422" t="s">
        <v>90</v>
      </c>
      <c r="P1422" t="s">
        <v>90</v>
      </c>
      <c r="Q1422" t="s">
        <v>91</v>
      </c>
      <c r="R1422" t="s">
        <v>92</v>
      </c>
      <c r="S1422">
        <v>6</v>
      </c>
      <c r="T1422">
        <v>6</v>
      </c>
      <c r="U1422" s="2">
        <v>1968</v>
      </c>
      <c r="V1422" s="2">
        <v>1968</v>
      </c>
      <c r="W1422" s="1">
        <f t="shared" si="89"/>
        <v>54</v>
      </c>
      <c r="X1422" s="1">
        <f t="shared" si="90"/>
        <v>54</v>
      </c>
      <c r="Y1422" t="s">
        <v>93</v>
      </c>
      <c r="Z1422" t="s">
        <v>94</v>
      </c>
      <c r="AA1422" t="s">
        <v>140</v>
      </c>
      <c r="AB1422" t="s">
        <v>140</v>
      </c>
      <c r="AC1422" t="s">
        <v>96</v>
      </c>
      <c r="AE1422">
        <v>420</v>
      </c>
      <c r="AF1422" t="s">
        <v>98</v>
      </c>
      <c r="AG1422" t="s">
        <v>98</v>
      </c>
      <c r="AH1422" t="s">
        <v>118</v>
      </c>
      <c r="AI1422" s="1">
        <f>VLOOKUP('Housing Data Set'!AH1422, 'Look-Up Tab'!$B$3:$C$8,2,FALSE)</f>
        <v>2</v>
      </c>
      <c r="AJ1422" t="s">
        <v>98</v>
      </c>
      <c r="AK1422" t="s">
        <v>98</v>
      </c>
      <c r="AL1422" t="s">
        <v>100</v>
      </c>
      <c r="AM1422" t="s">
        <v>119</v>
      </c>
      <c r="AN1422">
        <v>404</v>
      </c>
      <c r="AO1422" t="s">
        <v>102</v>
      </c>
      <c r="AP1422">
        <v>0</v>
      </c>
      <c r="AQ1422">
        <v>304</v>
      </c>
      <c r="AR1422">
        <v>708</v>
      </c>
      <c r="AS1422" t="s">
        <v>103</v>
      </c>
      <c r="AT1422" t="s">
        <v>97</v>
      </c>
      <c r="AU1422" t="s">
        <v>105</v>
      </c>
      <c r="AV1422" t="s">
        <v>106</v>
      </c>
      <c r="AW1422">
        <v>708</v>
      </c>
      <c r="AX1422">
        <v>708</v>
      </c>
      <c r="AY1422">
        <v>0</v>
      </c>
      <c r="AZ1422">
        <v>1416</v>
      </c>
      <c r="BA1422">
        <v>0</v>
      </c>
      <c r="BB1422">
        <v>0</v>
      </c>
      <c r="BC1422">
        <v>2</v>
      </c>
      <c r="BD1422">
        <v>1</v>
      </c>
      <c r="BE1422">
        <v>3</v>
      </c>
      <c r="BF1422">
        <v>1</v>
      </c>
      <c r="BG1422" t="s">
        <v>98</v>
      </c>
      <c r="BH1422" s="1">
        <v>7</v>
      </c>
      <c r="BI1422" t="s">
        <v>107</v>
      </c>
      <c r="BJ1422" s="2">
        <v>1</v>
      </c>
      <c r="BK1422" s="1">
        <f t="shared" si="91"/>
        <v>1</v>
      </c>
      <c r="BL1422" t="s">
        <v>98</v>
      </c>
      <c r="BM1422" t="s">
        <v>108</v>
      </c>
      <c r="BN1422">
        <v>1968</v>
      </c>
      <c r="BO1422" t="s">
        <v>109</v>
      </c>
      <c r="BP1422">
        <v>2</v>
      </c>
      <c r="BQ1422">
        <v>776</v>
      </c>
      <c r="BR1422" t="s">
        <v>98</v>
      </c>
      <c r="BS1422" t="s">
        <v>98</v>
      </c>
      <c r="BT1422" t="s">
        <v>105</v>
      </c>
      <c r="BU1422">
        <v>0</v>
      </c>
      <c r="BV1422">
        <v>169</v>
      </c>
      <c r="BW1422">
        <v>0</v>
      </c>
      <c r="BX1422">
        <v>0</v>
      </c>
      <c r="BY1422">
        <v>119</v>
      </c>
      <c r="BZ1422">
        <v>0</v>
      </c>
      <c r="CA1422" t="s">
        <v>83</v>
      </c>
      <c r="CB1422" t="s">
        <v>83</v>
      </c>
      <c r="CC1422" t="s">
        <v>83</v>
      </c>
      <c r="CD1422">
        <v>0</v>
      </c>
      <c r="CE1422">
        <v>5</v>
      </c>
      <c r="CF1422">
        <v>2006</v>
      </c>
      <c r="CG1422" t="s">
        <v>110</v>
      </c>
      <c r="CH1422" t="s">
        <v>111</v>
      </c>
      <c r="CI1422" s="3">
        <v>179900</v>
      </c>
    </row>
    <row r="1423" spans="1:87" x14ac:dyDescent="0.3">
      <c r="A1423" s="1">
        <v>1422</v>
      </c>
      <c r="B1423">
        <v>120</v>
      </c>
      <c r="C1423" t="s">
        <v>81</v>
      </c>
      <c r="D1423">
        <v>53</v>
      </c>
      <c r="E1423" s="1">
        <v>4043</v>
      </c>
      <c r="F1423" s="2" t="s">
        <v>82</v>
      </c>
      <c r="G1423" s="1">
        <f t="shared" si="88"/>
        <v>1</v>
      </c>
      <c r="H1423" t="s">
        <v>83</v>
      </c>
      <c r="I1423" t="s">
        <v>84</v>
      </c>
      <c r="J1423" t="s">
        <v>85</v>
      </c>
      <c r="K1423" t="s">
        <v>86</v>
      </c>
      <c r="L1423" t="s">
        <v>87</v>
      </c>
      <c r="M1423" t="s">
        <v>88</v>
      </c>
      <c r="N1423" t="s">
        <v>216</v>
      </c>
      <c r="O1423" t="s">
        <v>90</v>
      </c>
      <c r="P1423" t="s">
        <v>90</v>
      </c>
      <c r="Q1423" t="s">
        <v>179</v>
      </c>
      <c r="R1423" t="s">
        <v>115</v>
      </c>
      <c r="S1423">
        <v>6</v>
      </c>
      <c r="T1423">
        <v>5</v>
      </c>
      <c r="U1423" s="2">
        <v>1977</v>
      </c>
      <c r="V1423" s="2">
        <v>1977</v>
      </c>
      <c r="W1423" s="1">
        <f t="shared" si="89"/>
        <v>45</v>
      </c>
      <c r="X1423" s="1">
        <f t="shared" si="90"/>
        <v>45</v>
      </c>
      <c r="Y1423" t="s">
        <v>93</v>
      </c>
      <c r="Z1423" t="s">
        <v>94</v>
      </c>
      <c r="AA1423" t="s">
        <v>161</v>
      </c>
      <c r="AB1423" t="s">
        <v>161</v>
      </c>
      <c r="AC1423" t="s">
        <v>117</v>
      </c>
      <c r="AE1423">
        <v>0</v>
      </c>
      <c r="AF1423" t="s">
        <v>98</v>
      </c>
      <c r="AG1423" t="s">
        <v>98</v>
      </c>
      <c r="AH1423" t="s">
        <v>118</v>
      </c>
      <c r="AI1423" s="1">
        <f>VLOOKUP('Housing Data Set'!AH1423, 'Look-Up Tab'!$B$3:$C$8,2,FALSE)</f>
        <v>2</v>
      </c>
      <c r="AJ1423" t="s">
        <v>97</v>
      </c>
      <c r="AK1423" t="s">
        <v>98</v>
      </c>
      <c r="AL1423" t="s">
        <v>100</v>
      </c>
      <c r="AM1423" t="s">
        <v>119</v>
      </c>
      <c r="AN1423">
        <v>360</v>
      </c>
      <c r="AO1423" t="s">
        <v>102</v>
      </c>
      <c r="AP1423">
        <v>0</v>
      </c>
      <c r="AQ1423">
        <v>709</v>
      </c>
      <c r="AR1423">
        <v>1069</v>
      </c>
      <c r="AS1423" t="s">
        <v>103</v>
      </c>
      <c r="AT1423" t="s">
        <v>98</v>
      </c>
      <c r="AU1423" t="s">
        <v>105</v>
      </c>
      <c r="AV1423" t="s">
        <v>106</v>
      </c>
      <c r="AW1423">
        <v>1069</v>
      </c>
      <c r="AX1423">
        <v>0</v>
      </c>
      <c r="AY1423">
        <v>0</v>
      </c>
      <c r="AZ1423">
        <v>1069</v>
      </c>
      <c r="BA1423">
        <v>0</v>
      </c>
      <c r="BB1423">
        <v>0</v>
      </c>
      <c r="BC1423">
        <v>2</v>
      </c>
      <c r="BD1423">
        <v>0</v>
      </c>
      <c r="BE1423">
        <v>2</v>
      </c>
      <c r="BF1423">
        <v>1</v>
      </c>
      <c r="BG1423" t="s">
        <v>98</v>
      </c>
      <c r="BH1423" s="1">
        <v>4</v>
      </c>
      <c r="BI1423" t="s">
        <v>107</v>
      </c>
      <c r="BJ1423" s="2">
        <v>1</v>
      </c>
      <c r="BK1423" s="1">
        <f t="shared" si="91"/>
        <v>1</v>
      </c>
      <c r="BL1423" t="s">
        <v>147</v>
      </c>
      <c r="BM1423" t="s">
        <v>108</v>
      </c>
      <c r="BN1423">
        <v>1977</v>
      </c>
      <c r="BO1423" t="s">
        <v>109</v>
      </c>
      <c r="BP1423">
        <v>2</v>
      </c>
      <c r="BQ1423">
        <v>440</v>
      </c>
      <c r="BR1423" t="s">
        <v>98</v>
      </c>
      <c r="BS1423" t="s">
        <v>98</v>
      </c>
      <c r="BT1423" t="s">
        <v>105</v>
      </c>
      <c r="BU1423">
        <v>0</v>
      </c>
      <c r="BV1423">
        <v>55</v>
      </c>
      <c r="BW1423">
        <v>0</v>
      </c>
      <c r="BX1423">
        <v>0</v>
      </c>
      <c r="BY1423">
        <v>165</v>
      </c>
      <c r="BZ1423">
        <v>0</v>
      </c>
      <c r="CA1423" t="s">
        <v>83</v>
      </c>
      <c r="CB1423" t="s">
        <v>83</v>
      </c>
      <c r="CC1423" t="s">
        <v>83</v>
      </c>
      <c r="CD1423">
        <v>0</v>
      </c>
      <c r="CE1423">
        <v>7</v>
      </c>
      <c r="CF1423">
        <v>2010</v>
      </c>
      <c r="CG1423" t="s">
        <v>110</v>
      </c>
      <c r="CH1423" t="s">
        <v>111</v>
      </c>
      <c r="CI1423" s="3">
        <v>127500</v>
      </c>
    </row>
    <row r="1424" spans="1:87" x14ac:dyDescent="0.3">
      <c r="A1424" s="1">
        <v>1423</v>
      </c>
      <c r="B1424">
        <v>120</v>
      </c>
      <c r="C1424" t="s">
        <v>142</v>
      </c>
      <c r="D1424">
        <v>37</v>
      </c>
      <c r="E1424" s="1">
        <v>4435</v>
      </c>
      <c r="F1424" s="2" t="s">
        <v>82</v>
      </c>
      <c r="G1424" s="1">
        <f t="shared" si="88"/>
        <v>1</v>
      </c>
      <c r="H1424" t="s">
        <v>83</v>
      </c>
      <c r="I1424" t="s">
        <v>84</v>
      </c>
      <c r="J1424" t="s">
        <v>85</v>
      </c>
      <c r="K1424" t="s">
        <v>86</v>
      </c>
      <c r="L1424" t="s">
        <v>87</v>
      </c>
      <c r="M1424" t="s">
        <v>88</v>
      </c>
      <c r="N1424" t="s">
        <v>89</v>
      </c>
      <c r="O1424" t="s">
        <v>90</v>
      </c>
      <c r="P1424" t="s">
        <v>90</v>
      </c>
      <c r="Q1424" t="s">
        <v>179</v>
      </c>
      <c r="R1424" t="s">
        <v>115</v>
      </c>
      <c r="S1424">
        <v>6</v>
      </c>
      <c r="T1424">
        <v>5</v>
      </c>
      <c r="U1424" s="2">
        <v>2003</v>
      </c>
      <c r="V1424" s="2">
        <v>2003</v>
      </c>
      <c r="W1424" s="1">
        <f t="shared" si="89"/>
        <v>19</v>
      </c>
      <c r="X1424" s="1">
        <f t="shared" si="90"/>
        <v>19</v>
      </c>
      <c r="Y1424" t="s">
        <v>93</v>
      </c>
      <c r="Z1424" t="s">
        <v>94</v>
      </c>
      <c r="AA1424" t="s">
        <v>95</v>
      </c>
      <c r="AB1424" t="s">
        <v>95</v>
      </c>
      <c r="AC1424" t="s">
        <v>96</v>
      </c>
      <c r="AE1424">
        <v>170</v>
      </c>
      <c r="AF1424" t="s">
        <v>97</v>
      </c>
      <c r="AG1424" t="s">
        <v>98</v>
      </c>
      <c r="AH1424" t="s">
        <v>99</v>
      </c>
      <c r="AI1424" s="1">
        <f>VLOOKUP('Housing Data Set'!AH1424, 'Look-Up Tab'!$B$3:$C$8,2,FALSE)</f>
        <v>3</v>
      </c>
      <c r="AJ1424" t="s">
        <v>97</v>
      </c>
      <c r="AK1424" t="s">
        <v>98</v>
      </c>
      <c r="AL1424" t="s">
        <v>130</v>
      </c>
      <c r="AM1424" t="s">
        <v>101</v>
      </c>
      <c r="AN1424">
        <v>686</v>
      </c>
      <c r="AO1424" t="s">
        <v>102</v>
      </c>
      <c r="AP1424">
        <v>0</v>
      </c>
      <c r="AQ1424">
        <v>162</v>
      </c>
      <c r="AR1424">
        <v>848</v>
      </c>
      <c r="AS1424" t="s">
        <v>103</v>
      </c>
      <c r="AT1424" t="s">
        <v>104</v>
      </c>
      <c r="AU1424" t="s">
        <v>105</v>
      </c>
      <c r="AV1424" t="s">
        <v>106</v>
      </c>
      <c r="AW1424">
        <v>848</v>
      </c>
      <c r="AX1424">
        <v>0</v>
      </c>
      <c r="AY1424">
        <v>0</v>
      </c>
      <c r="AZ1424">
        <v>848</v>
      </c>
      <c r="BA1424">
        <v>1</v>
      </c>
      <c r="BB1424">
        <v>0</v>
      </c>
      <c r="BC1424">
        <v>1</v>
      </c>
      <c r="BD1424">
        <v>0</v>
      </c>
      <c r="BE1424">
        <v>1</v>
      </c>
      <c r="BF1424">
        <v>1</v>
      </c>
      <c r="BG1424" t="s">
        <v>97</v>
      </c>
      <c r="BH1424" s="1">
        <v>3</v>
      </c>
      <c r="BI1424" t="s">
        <v>107</v>
      </c>
      <c r="BJ1424" s="2">
        <v>0</v>
      </c>
      <c r="BK1424" s="1">
        <f t="shared" si="91"/>
        <v>0</v>
      </c>
      <c r="BL1424" t="s">
        <v>83</v>
      </c>
      <c r="BM1424" t="s">
        <v>108</v>
      </c>
      <c r="BN1424">
        <v>2003</v>
      </c>
      <c r="BO1424" t="s">
        <v>157</v>
      </c>
      <c r="BP1424">
        <v>2</v>
      </c>
      <c r="BQ1424">
        <v>420</v>
      </c>
      <c r="BR1424" t="s">
        <v>98</v>
      </c>
      <c r="BS1424" t="s">
        <v>98</v>
      </c>
      <c r="BT1424" t="s">
        <v>105</v>
      </c>
      <c r="BU1424">
        <v>140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 t="s">
        <v>83</v>
      </c>
      <c r="CB1424" t="s">
        <v>83</v>
      </c>
      <c r="CC1424" t="s">
        <v>83</v>
      </c>
      <c r="CD1424">
        <v>0</v>
      </c>
      <c r="CE1424">
        <v>3</v>
      </c>
      <c r="CF1424">
        <v>2008</v>
      </c>
      <c r="CG1424" t="s">
        <v>110</v>
      </c>
      <c r="CH1424" t="s">
        <v>111</v>
      </c>
      <c r="CI1424" s="3">
        <v>136500</v>
      </c>
    </row>
    <row r="1425" spans="1:87" x14ac:dyDescent="0.3">
      <c r="A1425" s="1">
        <v>1424</v>
      </c>
      <c r="B1425">
        <v>80</v>
      </c>
      <c r="C1425" t="s">
        <v>81</v>
      </c>
      <c r="D1425" t="s">
        <v>83</v>
      </c>
      <c r="E1425" s="1">
        <v>19690</v>
      </c>
      <c r="F1425" s="2" t="s">
        <v>82</v>
      </c>
      <c r="G1425" s="1">
        <f t="shared" si="88"/>
        <v>1</v>
      </c>
      <c r="H1425" t="s">
        <v>83</v>
      </c>
      <c r="I1425" t="s">
        <v>120</v>
      </c>
      <c r="J1425" t="s">
        <v>85</v>
      </c>
      <c r="K1425" t="s">
        <v>86</v>
      </c>
      <c r="L1425" t="s">
        <v>166</v>
      </c>
      <c r="M1425" t="s">
        <v>88</v>
      </c>
      <c r="N1425" t="s">
        <v>185</v>
      </c>
      <c r="O1425" t="s">
        <v>90</v>
      </c>
      <c r="P1425" t="s">
        <v>90</v>
      </c>
      <c r="Q1425" t="s">
        <v>91</v>
      </c>
      <c r="R1425" t="s">
        <v>197</v>
      </c>
      <c r="S1425">
        <v>6</v>
      </c>
      <c r="T1425">
        <v>7</v>
      </c>
      <c r="U1425" s="2">
        <v>1966</v>
      </c>
      <c r="V1425" s="2">
        <v>1966</v>
      </c>
      <c r="W1425" s="1">
        <f t="shared" si="89"/>
        <v>56</v>
      </c>
      <c r="X1425" s="1">
        <f t="shared" si="90"/>
        <v>56</v>
      </c>
      <c r="Y1425" t="s">
        <v>214</v>
      </c>
      <c r="Z1425" t="s">
        <v>242</v>
      </c>
      <c r="AA1425" t="s">
        <v>161</v>
      </c>
      <c r="AB1425" t="s">
        <v>161</v>
      </c>
      <c r="AC1425" t="s">
        <v>117</v>
      </c>
      <c r="AE1425">
        <v>0</v>
      </c>
      <c r="AF1425" t="s">
        <v>97</v>
      </c>
      <c r="AG1425" t="s">
        <v>97</v>
      </c>
      <c r="AH1425" t="s">
        <v>118</v>
      </c>
      <c r="AI1425" s="1">
        <f>VLOOKUP('Housing Data Set'!AH1425, 'Look-Up Tab'!$B$3:$C$8,2,FALSE)</f>
        <v>2</v>
      </c>
      <c r="AJ1425" t="s">
        <v>97</v>
      </c>
      <c r="AK1425" t="s">
        <v>98</v>
      </c>
      <c r="AL1425" t="s">
        <v>130</v>
      </c>
      <c r="AM1425" t="s">
        <v>102</v>
      </c>
      <c r="AN1425">
        <v>0</v>
      </c>
      <c r="AO1425" t="s">
        <v>102</v>
      </c>
      <c r="AP1425">
        <v>0</v>
      </c>
      <c r="AQ1425">
        <v>697</v>
      </c>
      <c r="AR1425">
        <v>697</v>
      </c>
      <c r="AS1425" t="s">
        <v>103</v>
      </c>
      <c r="AT1425" t="s">
        <v>98</v>
      </c>
      <c r="AU1425" t="s">
        <v>105</v>
      </c>
      <c r="AV1425" t="s">
        <v>106</v>
      </c>
      <c r="AW1425">
        <v>1575</v>
      </c>
      <c r="AX1425">
        <v>626</v>
      </c>
      <c r="AY1425">
        <v>0</v>
      </c>
      <c r="AZ1425">
        <v>2201</v>
      </c>
      <c r="BA1425">
        <v>0</v>
      </c>
      <c r="BB1425">
        <v>0</v>
      </c>
      <c r="BC1425">
        <v>2</v>
      </c>
      <c r="BD1425">
        <v>0</v>
      </c>
      <c r="BE1425">
        <v>4</v>
      </c>
      <c r="BF1425">
        <v>1</v>
      </c>
      <c r="BG1425" t="s">
        <v>97</v>
      </c>
      <c r="BH1425" s="1">
        <v>8</v>
      </c>
      <c r="BI1425" t="s">
        <v>107</v>
      </c>
      <c r="BJ1425" s="2">
        <v>1</v>
      </c>
      <c r="BK1425" s="1">
        <f t="shared" si="91"/>
        <v>1</v>
      </c>
      <c r="BL1425" t="s">
        <v>97</v>
      </c>
      <c r="BM1425" t="s">
        <v>108</v>
      </c>
      <c r="BN1425">
        <v>1966</v>
      </c>
      <c r="BO1425" t="s">
        <v>102</v>
      </c>
      <c r="BP1425">
        <v>2</v>
      </c>
      <c r="BQ1425">
        <v>432</v>
      </c>
      <c r="BR1425" t="s">
        <v>97</v>
      </c>
      <c r="BS1425" t="s">
        <v>97</v>
      </c>
      <c r="BT1425" t="s">
        <v>105</v>
      </c>
      <c r="BU1425">
        <v>586</v>
      </c>
      <c r="BV1425">
        <v>236</v>
      </c>
      <c r="BW1425">
        <v>0</v>
      </c>
      <c r="BX1425">
        <v>0</v>
      </c>
      <c r="BY1425">
        <v>0</v>
      </c>
      <c r="BZ1425">
        <v>738</v>
      </c>
      <c r="CA1425" t="s">
        <v>97</v>
      </c>
      <c r="CB1425" t="s">
        <v>165</v>
      </c>
      <c r="CC1425" t="s">
        <v>83</v>
      </c>
      <c r="CD1425">
        <v>0</v>
      </c>
      <c r="CE1425">
        <v>8</v>
      </c>
      <c r="CF1425">
        <v>2006</v>
      </c>
      <c r="CG1425" t="s">
        <v>110</v>
      </c>
      <c r="CH1425" t="s">
        <v>210</v>
      </c>
      <c r="CI1425" s="3">
        <v>274970</v>
      </c>
    </row>
    <row r="1426" spans="1:87" x14ac:dyDescent="0.3">
      <c r="A1426" s="1">
        <v>1425</v>
      </c>
      <c r="B1426">
        <v>20</v>
      </c>
      <c r="C1426" t="s">
        <v>81</v>
      </c>
      <c r="D1426" t="s">
        <v>83</v>
      </c>
      <c r="E1426" s="1">
        <v>9503</v>
      </c>
      <c r="F1426" s="2" t="s">
        <v>82</v>
      </c>
      <c r="G1426" s="1">
        <f t="shared" si="88"/>
        <v>1</v>
      </c>
      <c r="H1426" t="s">
        <v>83</v>
      </c>
      <c r="I1426" t="s">
        <v>84</v>
      </c>
      <c r="J1426" t="s">
        <v>85</v>
      </c>
      <c r="K1426" t="s">
        <v>86</v>
      </c>
      <c r="L1426" t="s">
        <v>87</v>
      </c>
      <c r="M1426" t="s">
        <v>88</v>
      </c>
      <c r="N1426" t="s">
        <v>162</v>
      </c>
      <c r="O1426" t="s">
        <v>90</v>
      </c>
      <c r="P1426" t="s">
        <v>90</v>
      </c>
      <c r="Q1426" t="s">
        <v>91</v>
      </c>
      <c r="R1426" t="s">
        <v>115</v>
      </c>
      <c r="S1426">
        <v>5</v>
      </c>
      <c r="T1426">
        <v>5</v>
      </c>
      <c r="U1426" s="2">
        <v>1958</v>
      </c>
      <c r="V1426" s="2">
        <v>1983</v>
      </c>
      <c r="W1426" s="1">
        <f t="shared" si="89"/>
        <v>64</v>
      </c>
      <c r="X1426" s="1">
        <f t="shared" si="90"/>
        <v>39</v>
      </c>
      <c r="Y1426" t="s">
        <v>152</v>
      </c>
      <c r="Z1426" t="s">
        <v>94</v>
      </c>
      <c r="AA1426" t="s">
        <v>140</v>
      </c>
      <c r="AB1426" t="s">
        <v>140</v>
      </c>
      <c r="AC1426" t="s">
        <v>117</v>
      </c>
      <c r="AE1426">
        <v>0</v>
      </c>
      <c r="AF1426" t="s">
        <v>98</v>
      </c>
      <c r="AG1426" t="s">
        <v>98</v>
      </c>
      <c r="AH1426" t="s">
        <v>118</v>
      </c>
      <c r="AI1426" s="1">
        <f>VLOOKUP('Housing Data Set'!AH1426, 'Look-Up Tab'!$B$3:$C$8,2,FALSE)</f>
        <v>2</v>
      </c>
      <c r="AJ1426" t="s">
        <v>98</v>
      </c>
      <c r="AK1426" t="s">
        <v>98</v>
      </c>
      <c r="AL1426" t="s">
        <v>100</v>
      </c>
      <c r="AM1426" t="s">
        <v>119</v>
      </c>
      <c r="AN1426">
        <v>457</v>
      </c>
      <c r="AO1426" t="s">
        <v>153</v>
      </c>
      <c r="AP1426">
        <v>374</v>
      </c>
      <c r="AQ1426">
        <v>193</v>
      </c>
      <c r="AR1426">
        <v>1024</v>
      </c>
      <c r="AS1426" t="s">
        <v>103</v>
      </c>
      <c r="AT1426" t="s">
        <v>98</v>
      </c>
      <c r="AU1426" t="s">
        <v>105</v>
      </c>
      <c r="AV1426" t="s">
        <v>106</v>
      </c>
      <c r="AW1426">
        <v>1344</v>
      </c>
      <c r="AX1426">
        <v>0</v>
      </c>
      <c r="AY1426">
        <v>0</v>
      </c>
      <c r="AZ1426">
        <v>1344</v>
      </c>
      <c r="BA1426">
        <v>1</v>
      </c>
      <c r="BB1426">
        <v>0</v>
      </c>
      <c r="BC1426">
        <v>1</v>
      </c>
      <c r="BD1426">
        <v>0</v>
      </c>
      <c r="BE1426">
        <v>2</v>
      </c>
      <c r="BF1426">
        <v>1</v>
      </c>
      <c r="BG1426" t="s">
        <v>98</v>
      </c>
      <c r="BH1426" s="1">
        <v>6</v>
      </c>
      <c r="BI1426" t="s">
        <v>146</v>
      </c>
      <c r="BJ1426" s="2">
        <v>1</v>
      </c>
      <c r="BK1426" s="1">
        <f t="shared" si="91"/>
        <v>1</v>
      </c>
      <c r="BL1426" t="s">
        <v>98</v>
      </c>
      <c r="BM1426" t="s">
        <v>127</v>
      </c>
      <c r="BN1426">
        <v>1970</v>
      </c>
      <c r="BO1426" t="s">
        <v>102</v>
      </c>
      <c r="BP1426">
        <v>1</v>
      </c>
      <c r="BQ1426">
        <v>484</v>
      </c>
      <c r="BR1426" t="s">
        <v>98</v>
      </c>
      <c r="BS1426" t="s">
        <v>98</v>
      </c>
      <c r="BT1426" t="s">
        <v>105</v>
      </c>
      <c r="BU1426">
        <v>316</v>
      </c>
      <c r="BV1426">
        <v>28</v>
      </c>
      <c r="BW1426">
        <v>0</v>
      </c>
      <c r="BX1426">
        <v>0</v>
      </c>
      <c r="BY1426">
        <v>0</v>
      </c>
      <c r="BZ1426">
        <v>0</v>
      </c>
      <c r="CA1426" t="s">
        <v>83</v>
      </c>
      <c r="CB1426" t="s">
        <v>163</v>
      </c>
      <c r="CC1426" t="s">
        <v>83</v>
      </c>
      <c r="CD1426">
        <v>0</v>
      </c>
      <c r="CE1426">
        <v>6</v>
      </c>
      <c r="CF1426">
        <v>2007</v>
      </c>
      <c r="CG1426" t="s">
        <v>110</v>
      </c>
      <c r="CH1426" t="s">
        <v>111</v>
      </c>
      <c r="CI1426" s="3">
        <v>144000</v>
      </c>
    </row>
    <row r="1427" spans="1:87" x14ac:dyDescent="0.3">
      <c r="A1427" s="1">
        <v>1426</v>
      </c>
      <c r="B1427">
        <v>20</v>
      </c>
      <c r="C1427" t="s">
        <v>81</v>
      </c>
      <c r="D1427">
        <v>80</v>
      </c>
      <c r="E1427" s="1">
        <v>10721</v>
      </c>
      <c r="F1427" s="2" t="s">
        <v>82</v>
      </c>
      <c r="G1427" s="1">
        <f t="shared" si="88"/>
        <v>1</v>
      </c>
      <c r="H1427" t="s">
        <v>83</v>
      </c>
      <c r="I1427" t="s">
        <v>120</v>
      </c>
      <c r="J1427" t="s">
        <v>85</v>
      </c>
      <c r="K1427" t="s">
        <v>86</v>
      </c>
      <c r="L1427" t="s">
        <v>87</v>
      </c>
      <c r="M1427" t="s">
        <v>88</v>
      </c>
      <c r="N1427" t="s">
        <v>162</v>
      </c>
      <c r="O1427" t="s">
        <v>90</v>
      </c>
      <c r="P1427" t="s">
        <v>90</v>
      </c>
      <c r="Q1427" t="s">
        <v>91</v>
      </c>
      <c r="R1427" t="s">
        <v>115</v>
      </c>
      <c r="S1427">
        <v>6</v>
      </c>
      <c r="T1427">
        <v>6</v>
      </c>
      <c r="U1427" s="2">
        <v>1959</v>
      </c>
      <c r="V1427" s="2">
        <v>1959</v>
      </c>
      <c r="W1427" s="1">
        <f t="shared" si="89"/>
        <v>63</v>
      </c>
      <c r="X1427" s="1">
        <f t="shared" si="90"/>
        <v>63</v>
      </c>
      <c r="Y1427" t="s">
        <v>152</v>
      </c>
      <c r="Z1427" t="s">
        <v>94</v>
      </c>
      <c r="AA1427" t="s">
        <v>140</v>
      </c>
      <c r="AB1427" t="s">
        <v>140</v>
      </c>
      <c r="AC1427" t="s">
        <v>137</v>
      </c>
      <c r="AE1427">
        <v>243</v>
      </c>
      <c r="AF1427" t="s">
        <v>97</v>
      </c>
      <c r="AG1427" t="s">
        <v>98</v>
      </c>
      <c r="AH1427" t="s">
        <v>118</v>
      </c>
      <c r="AI1427" s="1">
        <f>VLOOKUP('Housing Data Set'!AH1427, 'Look-Up Tab'!$B$3:$C$8,2,FALSE)</f>
        <v>2</v>
      </c>
      <c r="AJ1427" t="s">
        <v>98</v>
      </c>
      <c r="AK1427" t="s">
        <v>98</v>
      </c>
      <c r="AL1427" t="s">
        <v>100</v>
      </c>
      <c r="AM1427" t="s">
        <v>102</v>
      </c>
      <c r="AN1427">
        <v>0</v>
      </c>
      <c r="AO1427" t="s">
        <v>102</v>
      </c>
      <c r="AP1427">
        <v>0</v>
      </c>
      <c r="AQ1427">
        <v>1252</v>
      </c>
      <c r="AR1427">
        <v>1252</v>
      </c>
      <c r="AS1427" t="s">
        <v>103</v>
      </c>
      <c r="AT1427" t="s">
        <v>104</v>
      </c>
      <c r="AU1427" t="s">
        <v>105</v>
      </c>
      <c r="AV1427" t="s">
        <v>106</v>
      </c>
      <c r="AW1427">
        <v>1252</v>
      </c>
      <c r="AX1427">
        <v>0</v>
      </c>
      <c r="AY1427">
        <v>0</v>
      </c>
      <c r="AZ1427">
        <v>1252</v>
      </c>
      <c r="BA1427">
        <v>0</v>
      </c>
      <c r="BB1427">
        <v>0</v>
      </c>
      <c r="BC1427">
        <v>1</v>
      </c>
      <c r="BD1427">
        <v>0</v>
      </c>
      <c r="BE1427">
        <v>3</v>
      </c>
      <c r="BF1427">
        <v>1</v>
      </c>
      <c r="BG1427" t="s">
        <v>97</v>
      </c>
      <c r="BH1427" s="1">
        <v>7</v>
      </c>
      <c r="BI1427" t="s">
        <v>107</v>
      </c>
      <c r="BJ1427" s="2">
        <v>0</v>
      </c>
      <c r="BK1427" s="1">
        <f t="shared" si="91"/>
        <v>0</v>
      </c>
      <c r="BL1427" t="s">
        <v>83</v>
      </c>
      <c r="BM1427" t="s">
        <v>127</v>
      </c>
      <c r="BN1427">
        <v>1960</v>
      </c>
      <c r="BO1427" t="s">
        <v>102</v>
      </c>
      <c r="BP1427">
        <v>2</v>
      </c>
      <c r="BQ1427">
        <v>528</v>
      </c>
      <c r="BR1427" t="s">
        <v>98</v>
      </c>
      <c r="BS1427" t="s">
        <v>98</v>
      </c>
      <c r="BT1427" t="s">
        <v>105</v>
      </c>
      <c r="BU1427">
        <v>0</v>
      </c>
      <c r="BV1427">
        <v>39</v>
      </c>
      <c r="BW1427">
        <v>0</v>
      </c>
      <c r="BX1427">
        <v>0</v>
      </c>
      <c r="BY1427">
        <v>0</v>
      </c>
      <c r="BZ1427">
        <v>0</v>
      </c>
      <c r="CA1427" t="s">
        <v>83</v>
      </c>
      <c r="CB1427" t="s">
        <v>83</v>
      </c>
      <c r="CC1427" t="s">
        <v>83</v>
      </c>
      <c r="CD1427">
        <v>0</v>
      </c>
      <c r="CE1427">
        <v>10</v>
      </c>
      <c r="CF1427">
        <v>2008</v>
      </c>
      <c r="CG1427" t="s">
        <v>110</v>
      </c>
      <c r="CH1427" t="s">
        <v>111</v>
      </c>
      <c r="CI1427" s="3">
        <v>142000</v>
      </c>
    </row>
    <row r="1428" spans="1:87" x14ac:dyDescent="0.3">
      <c r="A1428" s="1">
        <v>1427</v>
      </c>
      <c r="B1428">
        <v>60</v>
      </c>
      <c r="C1428" t="s">
        <v>81</v>
      </c>
      <c r="D1428">
        <v>81</v>
      </c>
      <c r="E1428" s="1">
        <v>10944</v>
      </c>
      <c r="F1428" s="2" t="s">
        <v>82</v>
      </c>
      <c r="G1428" s="1">
        <f t="shared" si="88"/>
        <v>1</v>
      </c>
      <c r="H1428" t="s">
        <v>83</v>
      </c>
      <c r="I1428" t="s">
        <v>120</v>
      </c>
      <c r="J1428" t="s">
        <v>85</v>
      </c>
      <c r="K1428" t="s">
        <v>86</v>
      </c>
      <c r="L1428" t="s">
        <v>87</v>
      </c>
      <c r="M1428" t="s">
        <v>88</v>
      </c>
      <c r="N1428" t="s">
        <v>129</v>
      </c>
      <c r="O1428" t="s">
        <v>90</v>
      </c>
      <c r="P1428" t="s">
        <v>90</v>
      </c>
      <c r="Q1428" t="s">
        <v>91</v>
      </c>
      <c r="R1428" t="s">
        <v>92</v>
      </c>
      <c r="S1428">
        <v>7</v>
      </c>
      <c r="T1428">
        <v>5</v>
      </c>
      <c r="U1428" s="2">
        <v>1994</v>
      </c>
      <c r="V1428" s="2">
        <v>1994</v>
      </c>
      <c r="W1428" s="1">
        <f t="shared" si="89"/>
        <v>28</v>
      </c>
      <c r="X1428" s="1">
        <f t="shared" si="90"/>
        <v>28</v>
      </c>
      <c r="Y1428" t="s">
        <v>93</v>
      </c>
      <c r="Z1428" t="s">
        <v>94</v>
      </c>
      <c r="AA1428" t="s">
        <v>95</v>
      </c>
      <c r="AB1428" t="s">
        <v>95</v>
      </c>
      <c r="AC1428" t="s">
        <v>96</v>
      </c>
      <c r="AE1428">
        <v>448</v>
      </c>
      <c r="AF1428" t="s">
        <v>97</v>
      </c>
      <c r="AG1428" t="s">
        <v>98</v>
      </c>
      <c r="AH1428" t="s">
        <v>99</v>
      </c>
      <c r="AI1428" s="1">
        <f>VLOOKUP('Housing Data Set'!AH1428, 'Look-Up Tab'!$B$3:$C$8,2,FALSE)</f>
        <v>3</v>
      </c>
      <c r="AJ1428" t="s">
        <v>97</v>
      </c>
      <c r="AK1428" t="s">
        <v>98</v>
      </c>
      <c r="AL1428" t="s">
        <v>100</v>
      </c>
      <c r="AM1428" t="s">
        <v>101</v>
      </c>
      <c r="AN1428">
        <v>1000</v>
      </c>
      <c r="AO1428" t="s">
        <v>102</v>
      </c>
      <c r="AP1428">
        <v>0</v>
      </c>
      <c r="AQ1428">
        <v>223</v>
      </c>
      <c r="AR1428">
        <v>1223</v>
      </c>
      <c r="AS1428" t="s">
        <v>103</v>
      </c>
      <c r="AT1428" t="s">
        <v>104</v>
      </c>
      <c r="AU1428" t="s">
        <v>105</v>
      </c>
      <c r="AV1428" t="s">
        <v>106</v>
      </c>
      <c r="AW1428">
        <v>1223</v>
      </c>
      <c r="AX1428">
        <v>904</v>
      </c>
      <c r="AY1428">
        <v>0</v>
      </c>
      <c r="AZ1428">
        <v>2127</v>
      </c>
      <c r="BA1428">
        <v>1</v>
      </c>
      <c r="BB1428">
        <v>0</v>
      </c>
      <c r="BC1428">
        <v>2</v>
      </c>
      <c r="BD1428">
        <v>1</v>
      </c>
      <c r="BE1428">
        <v>3</v>
      </c>
      <c r="BF1428">
        <v>1</v>
      </c>
      <c r="BG1428" t="s">
        <v>97</v>
      </c>
      <c r="BH1428" s="1">
        <v>5</v>
      </c>
      <c r="BI1428" t="s">
        <v>107</v>
      </c>
      <c r="BJ1428" s="2">
        <v>2</v>
      </c>
      <c r="BK1428" s="1">
        <f t="shared" si="91"/>
        <v>1</v>
      </c>
      <c r="BL1428" t="s">
        <v>98</v>
      </c>
      <c r="BM1428" t="s">
        <v>108</v>
      </c>
      <c r="BN1428">
        <v>1994</v>
      </c>
      <c r="BO1428" t="s">
        <v>109</v>
      </c>
      <c r="BP1428">
        <v>2</v>
      </c>
      <c r="BQ1428">
        <v>525</v>
      </c>
      <c r="BR1428" t="s">
        <v>98</v>
      </c>
      <c r="BS1428" t="s">
        <v>98</v>
      </c>
      <c r="BT1428" t="s">
        <v>105</v>
      </c>
      <c r="BU1428">
        <v>171</v>
      </c>
      <c r="BV1428">
        <v>132</v>
      </c>
      <c r="BW1428">
        <v>0</v>
      </c>
      <c r="BX1428">
        <v>0</v>
      </c>
      <c r="BY1428">
        <v>0</v>
      </c>
      <c r="BZ1428">
        <v>0</v>
      </c>
      <c r="CA1428" t="s">
        <v>83</v>
      </c>
      <c r="CB1428" t="s">
        <v>83</v>
      </c>
      <c r="CC1428" t="s">
        <v>83</v>
      </c>
      <c r="CD1428">
        <v>0</v>
      </c>
      <c r="CE1428">
        <v>8</v>
      </c>
      <c r="CF1428">
        <v>2008</v>
      </c>
      <c r="CG1428" t="s">
        <v>110</v>
      </c>
      <c r="CH1428" t="s">
        <v>111</v>
      </c>
      <c r="CI1428" s="3">
        <v>271000</v>
      </c>
    </row>
    <row r="1429" spans="1:87" x14ac:dyDescent="0.3">
      <c r="A1429" s="1">
        <v>1428</v>
      </c>
      <c r="B1429">
        <v>50</v>
      </c>
      <c r="C1429" t="s">
        <v>81</v>
      </c>
      <c r="D1429">
        <v>60</v>
      </c>
      <c r="E1429" s="1">
        <v>10930</v>
      </c>
      <c r="F1429" s="2" t="s">
        <v>82</v>
      </c>
      <c r="G1429" s="1">
        <f t="shared" si="88"/>
        <v>1</v>
      </c>
      <c r="H1429" t="s">
        <v>174</v>
      </c>
      <c r="I1429" t="s">
        <v>84</v>
      </c>
      <c r="J1429" t="s">
        <v>175</v>
      </c>
      <c r="K1429" t="s">
        <v>86</v>
      </c>
      <c r="L1429" t="s">
        <v>87</v>
      </c>
      <c r="M1429" t="s">
        <v>88</v>
      </c>
      <c r="N1429" t="s">
        <v>162</v>
      </c>
      <c r="O1429" t="s">
        <v>144</v>
      </c>
      <c r="P1429" t="s">
        <v>90</v>
      </c>
      <c r="Q1429" t="s">
        <v>91</v>
      </c>
      <c r="R1429" t="s">
        <v>132</v>
      </c>
      <c r="S1429">
        <v>5</v>
      </c>
      <c r="T1429">
        <v>6</v>
      </c>
      <c r="U1429" s="2">
        <v>1945</v>
      </c>
      <c r="V1429" s="2">
        <v>1950</v>
      </c>
      <c r="W1429" s="1">
        <f t="shared" si="89"/>
        <v>77</v>
      </c>
      <c r="X1429" s="1">
        <f t="shared" si="90"/>
        <v>72</v>
      </c>
      <c r="Y1429" t="s">
        <v>93</v>
      </c>
      <c r="Z1429" t="s">
        <v>94</v>
      </c>
      <c r="AA1429" t="s">
        <v>116</v>
      </c>
      <c r="AB1429" t="s">
        <v>116</v>
      </c>
      <c r="AC1429" t="s">
        <v>117</v>
      </c>
      <c r="AE1429">
        <v>0</v>
      </c>
      <c r="AF1429" t="s">
        <v>98</v>
      </c>
      <c r="AG1429" t="s">
        <v>98</v>
      </c>
      <c r="AH1429" t="s">
        <v>118</v>
      </c>
      <c r="AI1429" s="1">
        <f>VLOOKUP('Housing Data Set'!AH1429, 'Look-Up Tab'!$B$3:$C$8,2,FALSE)</f>
        <v>2</v>
      </c>
      <c r="AJ1429" t="s">
        <v>98</v>
      </c>
      <c r="AK1429" t="s">
        <v>98</v>
      </c>
      <c r="AL1429" t="s">
        <v>100</v>
      </c>
      <c r="AM1429" t="s">
        <v>141</v>
      </c>
      <c r="AN1429">
        <v>580</v>
      </c>
      <c r="AO1429" t="s">
        <v>102</v>
      </c>
      <c r="AP1429">
        <v>0</v>
      </c>
      <c r="AQ1429">
        <v>333</v>
      </c>
      <c r="AR1429">
        <v>913</v>
      </c>
      <c r="AS1429" t="s">
        <v>103</v>
      </c>
      <c r="AT1429" t="s">
        <v>98</v>
      </c>
      <c r="AU1429" t="s">
        <v>105</v>
      </c>
      <c r="AV1429" t="s">
        <v>164</v>
      </c>
      <c r="AW1429">
        <v>1048</v>
      </c>
      <c r="AX1429">
        <v>510</v>
      </c>
      <c r="AY1429">
        <v>0</v>
      </c>
      <c r="AZ1429">
        <v>1558</v>
      </c>
      <c r="BA1429">
        <v>1</v>
      </c>
      <c r="BB1429">
        <v>0</v>
      </c>
      <c r="BC1429">
        <v>1</v>
      </c>
      <c r="BD1429">
        <v>1</v>
      </c>
      <c r="BE1429">
        <v>3</v>
      </c>
      <c r="BF1429">
        <v>1</v>
      </c>
      <c r="BG1429" t="s">
        <v>98</v>
      </c>
      <c r="BH1429" s="1">
        <v>6</v>
      </c>
      <c r="BI1429" t="s">
        <v>107</v>
      </c>
      <c r="BJ1429" s="2">
        <v>1</v>
      </c>
      <c r="BK1429" s="1">
        <f t="shared" si="91"/>
        <v>1</v>
      </c>
      <c r="BL1429" t="s">
        <v>98</v>
      </c>
      <c r="BM1429" t="s">
        <v>108</v>
      </c>
      <c r="BN1429">
        <v>1962</v>
      </c>
      <c r="BO1429" t="s">
        <v>102</v>
      </c>
      <c r="BP1429">
        <v>1</v>
      </c>
      <c r="BQ1429">
        <v>288</v>
      </c>
      <c r="BR1429" t="s">
        <v>98</v>
      </c>
      <c r="BS1429" t="s">
        <v>98</v>
      </c>
      <c r="BT1429" t="s">
        <v>105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 t="s">
        <v>83</v>
      </c>
      <c r="CB1429" t="s">
        <v>83</v>
      </c>
      <c r="CC1429" t="s">
        <v>83</v>
      </c>
      <c r="CD1429">
        <v>0</v>
      </c>
      <c r="CE1429">
        <v>4</v>
      </c>
      <c r="CF1429">
        <v>2008</v>
      </c>
      <c r="CG1429" t="s">
        <v>110</v>
      </c>
      <c r="CH1429" t="s">
        <v>111</v>
      </c>
      <c r="CI1429" s="3">
        <v>140000</v>
      </c>
    </row>
    <row r="1430" spans="1:87" x14ac:dyDescent="0.3">
      <c r="A1430" s="1">
        <v>1429</v>
      </c>
      <c r="B1430">
        <v>30</v>
      </c>
      <c r="C1430" t="s">
        <v>142</v>
      </c>
      <c r="D1430">
        <v>60</v>
      </c>
      <c r="E1430" s="1">
        <v>7200</v>
      </c>
      <c r="F1430" s="2" t="s">
        <v>82</v>
      </c>
      <c r="G1430" s="1">
        <f t="shared" si="88"/>
        <v>1</v>
      </c>
      <c r="H1430" t="s">
        <v>83</v>
      </c>
      <c r="I1430" t="s">
        <v>84</v>
      </c>
      <c r="J1430" t="s">
        <v>85</v>
      </c>
      <c r="K1430" t="s">
        <v>86</v>
      </c>
      <c r="L1430" t="s">
        <v>122</v>
      </c>
      <c r="M1430" t="s">
        <v>88</v>
      </c>
      <c r="N1430" t="s">
        <v>143</v>
      </c>
      <c r="O1430" t="s">
        <v>90</v>
      </c>
      <c r="P1430" t="s">
        <v>90</v>
      </c>
      <c r="Q1430" t="s">
        <v>91</v>
      </c>
      <c r="R1430" t="s">
        <v>115</v>
      </c>
      <c r="S1430">
        <v>5</v>
      </c>
      <c r="T1430">
        <v>7</v>
      </c>
      <c r="U1430" s="2">
        <v>1940</v>
      </c>
      <c r="V1430" s="2">
        <v>1992</v>
      </c>
      <c r="W1430" s="1">
        <f t="shared" si="89"/>
        <v>82</v>
      </c>
      <c r="X1430" s="1">
        <f t="shared" si="90"/>
        <v>30</v>
      </c>
      <c r="Y1430" t="s">
        <v>93</v>
      </c>
      <c r="Z1430" t="s">
        <v>94</v>
      </c>
      <c r="AA1430" t="s">
        <v>116</v>
      </c>
      <c r="AB1430" t="s">
        <v>116</v>
      </c>
      <c r="AC1430" t="s">
        <v>137</v>
      </c>
      <c r="AE1430">
        <v>294</v>
      </c>
      <c r="AF1430" t="s">
        <v>98</v>
      </c>
      <c r="AG1430" t="s">
        <v>97</v>
      </c>
      <c r="AH1430" t="s">
        <v>118</v>
      </c>
      <c r="AI1430" s="1">
        <f>VLOOKUP('Housing Data Set'!AH1430, 'Look-Up Tab'!$B$3:$C$8,2,FALSE)</f>
        <v>2</v>
      </c>
      <c r="AJ1430" t="s">
        <v>98</v>
      </c>
      <c r="AK1430" t="s">
        <v>98</v>
      </c>
      <c r="AL1430" t="s">
        <v>100</v>
      </c>
      <c r="AM1430" t="s">
        <v>141</v>
      </c>
      <c r="AN1430">
        <v>510</v>
      </c>
      <c r="AO1430" t="s">
        <v>102</v>
      </c>
      <c r="AP1430">
        <v>0</v>
      </c>
      <c r="AQ1430">
        <v>278</v>
      </c>
      <c r="AR1430">
        <v>788</v>
      </c>
      <c r="AS1430" t="s">
        <v>103</v>
      </c>
      <c r="AT1430" t="s">
        <v>98</v>
      </c>
      <c r="AU1430" t="s">
        <v>105</v>
      </c>
      <c r="AV1430" t="s">
        <v>106</v>
      </c>
      <c r="AW1430">
        <v>804</v>
      </c>
      <c r="AX1430">
        <v>0</v>
      </c>
      <c r="AY1430">
        <v>0</v>
      </c>
      <c r="AZ1430">
        <v>804</v>
      </c>
      <c r="BA1430">
        <v>1</v>
      </c>
      <c r="BB1430">
        <v>0</v>
      </c>
      <c r="BC1430">
        <v>1</v>
      </c>
      <c r="BD1430">
        <v>0</v>
      </c>
      <c r="BE1430">
        <v>2</v>
      </c>
      <c r="BF1430">
        <v>1</v>
      </c>
      <c r="BG1430" t="s">
        <v>97</v>
      </c>
      <c r="BH1430" s="1">
        <v>4</v>
      </c>
      <c r="BI1430" t="s">
        <v>107</v>
      </c>
      <c r="BJ1430" s="2">
        <v>2</v>
      </c>
      <c r="BK1430" s="1">
        <f t="shared" si="91"/>
        <v>1</v>
      </c>
      <c r="BL1430" t="s">
        <v>97</v>
      </c>
      <c r="BM1430" t="s">
        <v>108</v>
      </c>
      <c r="BN1430">
        <v>1940</v>
      </c>
      <c r="BO1430" t="s">
        <v>102</v>
      </c>
      <c r="BP1430">
        <v>1</v>
      </c>
      <c r="BQ1430">
        <v>240</v>
      </c>
      <c r="BR1430" t="s">
        <v>98</v>
      </c>
      <c r="BS1430" t="s">
        <v>98</v>
      </c>
      <c r="BT1430" t="s">
        <v>105</v>
      </c>
      <c r="BU1430">
        <v>0</v>
      </c>
      <c r="BV1430">
        <v>0</v>
      </c>
      <c r="BW1430">
        <v>154</v>
      </c>
      <c r="BX1430">
        <v>0</v>
      </c>
      <c r="BY1430">
        <v>0</v>
      </c>
      <c r="BZ1430">
        <v>0</v>
      </c>
      <c r="CA1430" t="s">
        <v>83</v>
      </c>
      <c r="CB1430" t="s">
        <v>134</v>
      </c>
      <c r="CC1430" t="s">
        <v>83</v>
      </c>
      <c r="CD1430">
        <v>0</v>
      </c>
      <c r="CE1430">
        <v>2</v>
      </c>
      <c r="CF1430">
        <v>2010</v>
      </c>
      <c r="CG1430" t="s">
        <v>110</v>
      </c>
      <c r="CH1430" t="s">
        <v>128</v>
      </c>
      <c r="CI1430" s="3">
        <v>119000</v>
      </c>
    </row>
    <row r="1431" spans="1:87" x14ac:dyDescent="0.3">
      <c r="A1431" s="1">
        <v>1430</v>
      </c>
      <c r="B1431">
        <v>20</v>
      </c>
      <c r="C1431" t="s">
        <v>81</v>
      </c>
      <c r="D1431" t="s">
        <v>83</v>
      </c>
      <c r="E1431" s="1">
        <v>12546</v>
      </c>
      <c r="F1431" s="2" t="s">
        <v>82</v>
      </c>
      <c r="G1431" s="1">
        <f t="shared" si="88"/>
        <v>1</v>
      </c>
      <c r="H1431" t="s">
        <v>83</v>
      </c>
      <c r="I1431" t="s">
        <v>120</v>
      </c>
      <c r="J1431" t="s">
        <v>85</v>
      </c>
      <c r="K1431" t="s">
        <v>86</v>
      </c>
      <c r="L1431" t="s">
        <v>122</v>
      </c>
      <c r="M1431" t="s">
        <v>88</v>
      </c>
      <c r="N1431" t="s">
        <v>138</v>
      </c>
      <c r="O1431" t="s">
        <v>90</v>
      </c>
      <c r="P1431" t="s">
        <v>90</v>
      </c>
      <c r="Q1431" t="s">
        <v>91</v>
      </c>
      <c r="R1431" t="s">
        <v>115</v>
      </c>
      <c r="S1431">
        <v>6</v>
      </c>
      <c r="T1431">
        <v>7</v>
      </c>
      <c r="U1431" s="2">
        <v>1981</v>
      </c>
      <c r="V1431" s="2">
        <v>1981</v>
      </c>
      <c r="W1431" s="1">
        <f t="shared" si="89"/>
        <v>41</v>
      </c>
      <c r="X1431" s="1">
        <f t="shared" si="90"/>
        <v>41</v>
      </c>
      <c r="Y1431" t="s">
        <v>93</v>
      </c>
      <c r="Z1431" t="s">
        <v>94</v>
      </c>
      <c r="AA1431" t="s">
        <v>116</v>
      </c>
      <c r="AB1431" t="s">
        <v>116</v>
      </c>
      <c r="AC1431" t="s">
        <v>96</v>
      </c>
      <c r="AE1431">
        <v>310</v>
      </c>
      <c r="AF1431" t="s">
        <v>97</v>
      </c>
      <c r="AG1431" t="s">
        <v>97</v>
      </c>
      <c r="AH1431" t="s">
        <v>118</v>
      </c>
      <c r="AI1431" s="1">
        <f>VLOOKUP('Housing Data Set'!AH1431, 'Look-Up Tab'!$B$3:$C$8,2,FALSE)</f>
        <v>2</v>
      </c>
      <c r="AJ1431" t="s">
        <v>97</v>
      </c>
      <c r="AK1431" t="s">
        <v>98</v>
      </c>
      <c r="AL1431" t="s">
        <v>100</v>
      </c>
      <c r="AM1431" t="s">
        <v>141</v>
      </c>
      <c r="AN1431">
        <v>678</v>
      </c>
      <c r="AO1431" t="s">
        <v>102</v>
      </c>
      <c r="AP1431">
        <v>0</v>
      </c>
      <c r="AQ1431">
        <v>762</v>
      </c>
      <c r="AR1431">
        <v>1440</v>
      </c>
      <c r="AS1431" t="s">
        <v>103</v>
      </c>
      <c r="AT1431" t="s">
        <v>104</v>
      </c>
      <c r="AU1431" t="s">
        <v>105</v>
      </c>
      <c r="AV1431" t="s">
        <v>106</v>
      </c>
      <c r="AW1431">
        <v>1440</v>
      </c>
      <c r="AX1431">
        <v>0</v>
      </c>
      <c r="AY1431">
        <v>0</v>
      </c>
      <c r="AZ1431">
        <v>1440</v>
      </c>
      <c r="BA1431">
        <v>0</v>
      </c>
      <c r="BB1431">
        <v>0</v>
      </c>
      <c r="BC1431">
        <v>2</v>
      </c>
      <c r="BD1431">
        <v>0</v>
      </c>
      <c r="BE1431">
        <v>3</v>
      </c>
      <c r="BF1431">
        <v>1</v>
      </c>
      <c r="BG1431" t="s">
        <v>97</v>
      </c>
      <c r="BH1431" s="1">
        <v>7</v>
      </c>
      <c r="BI1431" t="s">
        <v>107</v>
      </c>
      <c r="BJ1431" s="2">
        <v>1</v>
      </c>
      <c r="BK1431" s="1">
        <f t="shared" si="91"/>
        <v>1</v>
      </c>
      <c r="BL1431" t="s">
        <v>98</v>
      </c>
      <c r="BM1431" t="s">
        <v>108</v>
      </c>
      <c r="BN1431">
        <v>1981</v>
      </c>
      <c r="BO1431" t="s">
        <v>157</v>
      </c>
      <c r="BP1431">
        <v>2</v>
      </c>
      <c r="BQ1431">
        <v>467</v>
      </c>
      <c r="BR1431" t="s">
        <v>98</v>
      </c>
      <c r="BS1431" t="s">
        <v>98</v>
      </c>
      <c r="BT1431" t="s">
        <v>105</v>
      </c>
      <c r="BU1431">
        <v>0</v>
      </c>
      <c r="BV1431">
        <v>0</v>
      </c>
      <c r="BW1431">
        <v>99</v>
      </c>
      <c r="BX1431">
        <v>0</v>
      </c>
      <c r="BY1431">
        <v>0</v>
      </c>
      <c r="BZ1431">
        <v>0</v>
      </c>
      <c r="CA1431" t="s">
        <v>83</v>
      </c>
      <c r="CB1431" t="s">
        <v>83</v>
      </c>
      <c r="CC1431" t="s">
        <v>83</v>
      </c>
      <c r="CD1431">
        <v>0</v>
      </c>
      <c r="CE1431">
        <v>4</v>
      </c>
      <c r="CF1431">
        <v>2007</v>
      </c>
      <c r="CG1431" t="s">
        <v>110</v>
      </c>
      <c r="CH1431" t="s">
        <v>111</v>
      </c>
      <c r="CI1431" s="3">
        <v>182900</v>
      </c>
    </row>
    <row r="1432" spans="1:87" x14ac:dyDescent="0.3">
      <c r="A1432" s="1">
        <v>1431</v>
      </c>
      <c r="B1432">
        <v>60</v>
      </c>
      <c r="C1432" t="s">
        <v>81</v>
      </c>
      <c r="D1432">
        <v>60</v>
      </c>
      <c r="E1432" s="1">
        <v>21930</v>
      </c>
      <c r="F1432" s="2" t="s">
        <v>82</v>
      </c>
      <c r="G1432" s="1">
        <f t="shared" si="88"/>
        <v>1</v>
      </c>
      <c r="H1432" t="s">
        <v>83</v>
      </c>
      <c r="I1432" t="s">
        <v>231</v>
      </c>
      <c r="J1432" t="s">
        <v>85</v>
      </c>
      <c r="K1432" t="s">
        <v>86</v>
      </c>
      <c r="L1432" t="s">
        <v>87</v>
      </c>
      <c r="M1432" t="s">
        <v>88</v>
      </c>
      <c r="N1432" t="s">
        <v>193</v>
      </c>
      <c r="O1432" t="s">
        <v>202</v>
      </c>
      <c r="P1432" t="s">
        <v>90</v>
      </c>
      <c r="Q1432" t="s">
        <v>91</v>
      </c>
      <c r="R1432" t="s">
        <v>92</v>
      </c>
      <c r="S1432">
        <v>5</v>
      </c>
      <c r="T1432">
        <v>5</v>
      </c>
      <c r="U1432" s="2">
        <v>2005</v>
      </c>
      <c r="V1432" s="2">
        <v>2005</v>
      </c>
      <c r="W1432" s="1">
        <f t="shared" si="89"/>
        <v>17</v>
      </c>
      <c r="X1432" s="1">
        <f t="shared" si="90"/>
        <v>17</v>
      </c>
      <c r="Y1432" t="s">
        <v>93</v>
      </c>
      <c r="Z1432" t="s">
        <v>94</v>
      </c>
      <c r="AA1432" t="s">
        <v>95</v>
      </c>
      <c r="AB1432" t="s">
        <v>95</v>
      </c>
      <c r="AC1432" t="s">
        <v>117</v>
      </c>
      <c r="AE1432">
        <v>0</v>
      </c>
      <c r="AF1432" t="s">
        <v>97</v>
      </c>
      <c r="AG1432" t="s">
        <v>98</v>
      </c>
      <c r="AH1432" t="s">
        <v>99</v>
      </c>
      <c r="AI1432" s="1">
        <f>VLOOKUP('Housing Data Set'!AH1432, 'Look-Up Tab'!$B$3:$C$8,2,FALSE)</f>
        <v>3</v>
      </c>
      <c r="AJ1432" t="s">
        <v>97</v>
      </c>
      <c r="AK1432" t="s">
        <v>97</v>
      </c>
      <c r="AL1432" t="s">
        <v>130</v>
      </c>
      <c r="AM1432" t="s">
        <v>102</v>
      </c>
      <c r="AN1432">
        <v>0</v>
      </c>
      <c r="AO1432" t="s">
        <v>102</v>
      </c>
      <c r="AP1432">
        <v>0</v>
      </c>
      <c r="AQ1432">
        <v>732</v>
      </c>
      <c r="AR1432">
        <v>732</v>
      </c>
      <c r="AS1432" t="s">
        <v>103</v>
      </c>
      <c r="AT1432" t="s">
        <v>104</v>
      </c>
      <c r="AU1432" t="s">
        <v>105</v>
      </c>
      <c r="AV1432" t="s">
        <v>106</v>
      </c>
      <c r="AW1432">
        <v>734</v>
      </c>
      <c r="AX1432">
        <v>1104</v>
      </c>
      <c r="AY1432">
        <v>0</v>
      </c>
      <c r="AZ1432">
        <v>1838</v>
      </c>
      <c r="BA1432">
        <v>0</v>
      </c>
      <c r="BB1432">
        <v>0</v>
      </c>
      <c r="BC1432">
        <v>2</v>
      </c>
      <c r="BD1432">
        <v>1</v>
      </c>
      <c r="BE1432">
        <v>4</v>
      </c>
      <c r="BF1432">
        <v>1</v>
      </c>
      <c r="BG1432" t="s">
        <v>98</v>
      </c>
      <c r="BH1432" s="1">
        <v>7</v>
      </c>
      <c r="BI1432" t="s">
        <v>107</v>
      </c>
      <c r="BJ1432" s="2">
        <v>1</v>
      </c>
      <c r="BK1432" s="1">
        <f t="shared" si="91"/>
        <v>1</v>
      </c>
      <c r="BL1432" t="s">
        <v>97</v>
      </c>
      <c r="BM1432" t="s">
        <v>156</v>
      </c>
      <c r="BN1432">
        <v>2005</v>
      </c>
      <c r="BO1432" t="s">
        <v>157</v>
      </c>
      <c r="BP1432">
        <v>2</v>
      </c>
      <c r="BQ1432">
        <v>372</v>
      </c>
      <c r="BR1432" t="s">
        <v>98</v>
      </c>
      <c r="BS1432" t="s">
        <v>98</v>
      </c>
      <c r="BT1432" t="s">
        <v>105</v>
      </c>
      <c r="BU1432">
        <v>100</v>
      </c>
      <c r="BV1432">
        <v>40</v>
      </c>
      <c r="BW1432">
        <v>0</v>
      </c>
      <c r="BX1432">
        <v>0</v>
      </c>
      <c r="BY1432">
        <v>0</v>
      </c>
      <c r="BZ1432">
        <v>0</v>
      </c>
      <c r="CA1432" t="s">
        <v>83</v>
      </c>
      <c r="CB1432" t="s">
        <v>83</v>
      </c>
      <c r="CC1432" t="s">
        <v>83</v>
      </c>
      <c r="CD1432">
        <v>0</v>
      </c>
      <c r="CE1432">
        <v>7</v>
      </c>
      <c r="CF1432">
        <v>2006</v>
      </c>
      <c r="CG1432" t="s">
        <v>110</v>
      </c>
      <c r="CH1432" t="s">
        <v>111</v>
      </c>
      <c r="CI1432" s="3">
        <v>192140</v>
      </c>
    </row>
    <row r="1433" spans="1:87" x14ac:dyDescent="0.3">
      <c r="A1433" s="1">
        <v>1432</v>
      </c>
      <c r="B1433">
        <v>120</v>
      </c>
      <c r="C1433" t="s">
        <v>81</v>
      </c>
      <c r="D1433" t="s">
        <v>83</v>
      </c>
      <c r="E1433" s="1">
        <v>4928</v>
      </c>
      <c r="F1433" s="2" t="s">
        <v>82</v>
      </c>
      <c r="G1433" s="1">
        <f t="shared" si="88"/>
        <v>1</v>
      </c>
      <c r="H1433" t="s">
        <v>83</v>
      </c>
      <c r="I1433" t="s">
        <v>120</v>
      </c>
      <c r="J1433" t="s">
        <v>85</v>
      </c>
      <c r="K1433" t="s">
        <v>86</v>
      </c>
      <c r="L1433" t="s">
        <v>87</v>
      </c>
      <c r="M1433" t="s">
        <v>88</v>
      </c>
      <c r="N1433" t="s">
        <v>216</v>
      </c>
      <c r="O1433" t="s">
        <v>90</v>
      </c>
      <c r="P1433" t="s">
        <v>90</v>
      </c>
      <c r="Q1433" t="s">
        <v>179</v>
      </c>
      <c r="R1433" t="s">
        <v>115</v>
      </c>
      <c r="S1433">
        <v>6</v>
      </c>
      <c r="T1433">
        <v>6</v>
      </c>
      <c r="U1433" s="2">
        <v>1976</v>
      </c>
      <c r="V1433" s="2">
        <v>1976</v>
      </c>
      <c r="W1433" s="1">
        <f t="shared" si="89"/>
        <v>46</v>
      </c>
      <c r="X1433" s="1">
        <f t="shared" si="90"/>
        <v>46</v>
      </c>
      <c r="Y1433" t="s">
        <v>93</v>
      </c>
      <c r="Z1433" t="s">
        <v>94</v>
      </c>
      <c r="AA1433" t="s">
        <v>161</v>
      </c>
      <c r="AB1433" t="s">
        <v>161</v>
      </c>
      <c r="AC1433" t="s">
        <v>117</v>
      </c>
      <c r="AE1433">
        <v>0</v>
      </c>
      <c r="AF1433" t="s">
        <v>98</v>
      </c>
      <c r="AG1433" t="s">
        <v>98</v>
      </c>
      <c r="AH1433" t="s">
        <v>118</v>
      </c>
      <c r="AI1433" s="1">
        <f>VLOOKUP('Housing Data Set'!AH1433, 'Look-Up Tab'!$B$3:$C$8,2,FALSE)</f>
        <v>2</v>
      </c>
      <c r="AJ1433" t="s">
        <v>97</v>
      </c>
      <c r="AK1433" t="s">
        <v>98</v>
      </c>
      <c r="AL1433" t="s">
        <v>100</v>
      </c>
      <c r="AM1433" t="s">
        <v>172</v>
      </c>
      <c r="AN1433">
        <v>958</v>
      </c>
      <c r="AO1433" t="s">
        <v>102</v>
      </c>
      <c r="AP1433">
        <v>0</v>
      </c>
      <c r="AQ1433">
        <v>0</v>
      </c>
      <c r="AR1433">
        <v>958</v>
      </c>
      <c r="AS1433" t="s">
        <v>103</v>
      </c>
      <c r="AT1433" t="s">
        <v>98</v>
      </c>
      <c r="AU1433" t="s">
        <v>105</v>
      </c>
      <c r="AV1433" t="s">
        <v>106</v>
      </c>
      <c r="AW1433">
        <v>958</v>
      </c>
      <c r="AX1433">
        <v>0</v>
      </c>
      <c r="AY1433">
        <v>0</v>
      </c>
      <c r="AZ1433">
        <v>958</v>
      </c>
      <c r="BA1433">
        <v>0</v>
      </c>
      <c r="BB1433">
        <v>0</v>
      </c>
      <c r="BC1433">
        <v>2</v>
      </c>
      <c r="BD1433">
        <v>0</v>
      </c>
      <c r="BE1433">
        <v>2</v>
      </c>
      <c r="BF1433">
        <v>1</v>
      </c>
      <c r="BG1433" t="s">
        <v>98</v>
      </c>
      <c r="BH1433" s="1">
        <v>5</v>
      </c>
      <c r="BI1433" t="s">
        <v>107</v>
      </c>
      <c r="BJ1433" s="2">
        <v>0</v>
      </c>
      <c r="BK1433" s="1">
        <f t="shared" si="91"/>
        <v>0</v>
      </c>
      <c r="BL1433" t="s">
        <v>83</v>
      </c>
      <c r="BM1433" t="s">
        <v>108</v>
      </c>
      <c r="BN1433">
        <v>1976</v>
      </c>
      <c r="BO1433" t="s">
        <v>109</v>
      </c>
      <c r="BP1433">
        <v>2</v>
      </c>
      <c r="BQ1433">
        <v>440</v>
      </c>
      <c r="BR1433" t="s">
        <v>98</v>
      </c>
      <c r="BS1433" t="s">
        <v>98</v>
      </c>
      <c r="BT1433" t="s">
        <v>105</v>
      </c>
      <c r="BU1433">
        <v>0</v>
      </c>
      <c r="BV1433">
        <v>60</v>
      </c>
      <c r="BW1433">
        <v>0</v>
      </c>
      <c r="BX1433">
        <v>0</v>
      </c>
      <c r="BY1433">
        <v>0</v>
      </c>
      <c r="BZ1433">
        <v>0</v>
      </c>
      <c r="CA1433" t="s">
        <v>83</v>
      </c>
      <c r="CB1433" t="s">
        <v>83</v>
      </c>
      <c r="CC1433" t="s">
        <v>83</v>
      </c>
      <c r="CD1433">
        <v>0</v>
      </c>
      <c r="CE1433">
        <v>10</v>
      </c>
      <c r="CF1433">
        <v>2009</v>
      </c>
      <c r="CG1433" t="s">
        <v>110</v>
      </c>
      <c r="CH1433" t="s">
        <v>111</v>
      </c>
      <c r="CI1433" s="3">
        <v>143750</v>
      </c>
    </row>
    <row r="1434" spans="1:87" x14ac:dyDescent="0.3">
      <c r="A1434" s="1">
        <v>1433</v>
      </c>
      <c r="B1434">
        <v>30</v>
      </c>
      <c r="C1434" t="s">
        <v>81</v>
      </c>
      <c r="D1434">
        <v>60</v>
      </c>
      <c r="E1434" s="1">
        <v>10800</v>
      </c>
      <c r="F1434" s="2" t="s">
        <v>82</v>
      </c>
      <c r="G1434" s="1">
        <f t="shared" si="88"/>
        <v>1</v>
      </c>
      <c r="H1434" t="s">
        <v>174</v>
      </c>
      <c r="I1434" t="s">
        <v>84</v>
      </c>
      <c r="J1434" t="s">
        <v>85</v>
      </c>
      <c r="K1434" t="s">
        <v>86</v>
      </c>
      <c r="L1434" t="s">
        <v>87</v>
      </c>
      <c r="M1434" t="s">
        <v>88</v>
      </c>
      <c r="N1434" t="s">
        <v>143</v>
      </c>
      <c r="O1434" t="s">
        <v>90</v>
      </c>
      <c r="P1434" t="s">
        <v>90</v>
      </c>
      <c r="Q1434" t="s">
        <v>91</v>
      </c>
      <c r="R1434" t="s">
        <v>115</v>
      </c>
      <c r="S1434">
        <v>4</v>
      </c>
      <c r="T1434">
        <v>6</v>
      </c>
      <c r="U1434" s="2">
        <v>1927</v>
      </c>
      <c r="V1434" s="2">
        <v>2007</v>
      </c>
      <c r="W1434" s="1">
        <f t="shared" si="89"/>
        <v>95</v>
      </c>
      <c r="X1434" s="1">
        <f t="shared" si="90"/>
        <v>15</v>
      </c>
      <c r="Y1434" t="s">
        <v>93</v>
      </c>
      <c r="Z1434" t="s">
        <v>94</v>
      </c>
      <c r="AA1434" t="s">
        <v>124</v>
      </c>
      <c r="AB1434" t="s">
        <v>124</v>
      </c>
      <c r="AC1434" t="s">
        <v>117</v>
      </c>
      <c r="AE1434">
        <v>0</v>
      </c>
      <c r="AF1434" t="s">
        <v>98</v>
      </c>
      <c r="AG1434" t="s">
        <v>98</v>
      </c>
      <c r="AH1434" t="s">
        <v>126</v>
      </c>
      <c r="AI1434" s="1">
        <f>VLOOKUP('Housing Data Set'!AH1434, 'Look-Up Tab'!$B$3:$C$8,2,FALSE)</f>
        <v>1</v>
      </c>
      <c r="AJ1434" t="s">
        <v>98</v>
      </c>
      <c r="AK1434" t="s">
        <v>98</v>
      </c>
      <c r="AL1434" t="s">
        <v>100</v>
      </c>
      <c r="AM1434" t="s">
        <v>102</v>
      </c>
      <c r="AN1434">
        <v>0</v>
      </c>
      <c r="AO1434" t="s">
        <v>102</v>
      </c>
      <c r="AP1434">
        <v>0</v>
      </c>
      <c r="AQ1434">
        <v>656</v>
      </c>
      <c r="AR1434">
        <v>656</v>
      </c>
      <c r="AS1434" t="s">
        <v>103</v>
      </c>
      <c r="AT1434" t="s">
        <v>98</v>
      </c>
      <c r="AU1434" t="s">
        <v>105</v>
      </c>
      <c r="AV1434" t="s">
        <v>106</v>
      </c>
      <c r="AW1434">
        <v>968</v>
      </c>
      <c r="AX1434">
        <v>0</v>
      </c>
      <c r="AY1434">
        <v>0</v>
      </c>
      <c r="AZ1434">
        <v>968</v>
      </c>
      <c r="BA1434">
        <v>0</v>
      </c>
      <c r="BB1434">
        <v>0</v>
      </c>
      <c r="BC1434">
        <v>2</v>
      </c>
      <c r="BD1434">
        <v>0</v>
      </c>
      <c r="BE1434">
        <v>4</v>
      </c>
      <c r="BF1434">
        <v>1</v>
      </c>
      <c r="BG1434" t="s">
        <v>98</v>
      </c>
      <c r="BH1434" s="1">
        <v>5</v>
      </c>
      <c r="BI1434" t="s">
        <v>107</v>
      </c>
      <c r="BJ1434" s="2">
        <v>0</v>
      </c>
      <c r="BK1434" s="1">
        <f t="shared" si="91"/>
        <v>0</v>
      </c>
      <c r="BL1434" t="s">
        <v>83</v>
      </c>
      <c r="BM1434" t="s">
        <v>127</v>
      </c>
      <c r="BN1434">
        <v>1928</v>
      </c>
      <c r="BO1434" t="s">
        <v>102</v>
      </c>
      <c r="BP1434">
        <v>1</v>
      </c>
      <c r="BQ1434">
        <v>216</v>
      </c>
      <c r="BR1434" t="s">
        <v>147</v>
      </c>
      <c r="BS1434" t="s">
        <v>147</v>
      </c>
      <c r="BT1434" t="s">
        <v>105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 t="s">
        <v>83</v>
      </c>
      <c r="CB1434" t="s">
        <v>83</v>
      </c>
      <c r="CC1434" t="s">
        <v>83</v>
      </c>
      <c r="CD1434">
        <v>0</v>
      </c>
      <c r="CE1434">
        <v>8</v>
      </c>
      <c r="CF1434">
        <v>2007</v>
      </c>
      <c r="CG1434" t="s">
        <v>110</v>
      </c>
      <c r="CH1434" t="s">
        <v>111</v>
      </c>
      <c r="CI1434" s="3">
        <v>64500</v>
      </c>
    </row>
    <row r="1435" spans="1:87" x14ac:dyDescent="0.3">
      <c r="A1435" s="1">
        <v>1434</v>
      </c>
      <c r="B1435">
        <v>60</v>
      </c>
      <c r="C1435" t="s">
        <v>81</v>
      </c>
      <c r="D1435">
        <v>93</v>
      </c>
      <c r="E1435" s="1">
        <v>10261</v>
      </c>
      <c r="F1435" s="2" t="s">
        <v>82</v>
      </c>
      <c r="G1435" s="1">
        <f t="shared" si="88"/>
        <v>1</v>
      </c>
      <c r="H1435" t="s">
        <v>83</v>
      </c>
      <c r="I1435" t="s">
        <v>120</v>
      </c>
      <c r="J1435" t="s">
        <v>85</v>
      </c>
      <c r="K1435" t="s">
        <v>86</v>
      </c>
      <c r="L1435" t="s">
        <v>87</v>
      </c>
      <c r="M1435" t="s">
        <v>88</v>
      </c>
      <c r="N1435" t="s">
        <v>193</v>
      </c>
      <c r="O1435" t="s">
        <v>90</v>
      </c>
      <c r="P1435" t="s">
        <v>90</v>
      </c>
      <c r="Q1435" t="s">
        <v>91</v>
      </c>
      <c r="R1435" t="s">
        <v>92</v>
      </c>
      <c r="S1435">
        <v>6</v>
      </c>
      <c r="T1435">
        <v>5</v>
      </c>
      <c r="U1435" s="2">
        <v>2000</v>
      </c>
      <c r="V1435" s="2">
        <v>2000</v>
      </c>
      <c r="W1435" s="1">
        <f t="shared" si="89"/>
        <v>22</v>
      </c>
      <c r="X1435" s="1">
        <f t="shared" si="90"/>
        <v>22</v>
      </c>
      <c r="Y1435" t="s">
        <v>93</v>
      </c>
      <c r="Z1435" t="s">
        <v>94</v>
      </c>
      <c r="AA1435" t="s">
        <v>95</v>
      </c>
      <c r="AB1435" t="s">
        <v>95</v>
      </c>
      <c r="AC1435" t="s">
        <v>96</v>
      </c>
      <c r="AE1435">
        <v>318</v>
      </c>
      <c r="AF1435" t="s">
        <v>98</v>
      </c>
      <c r="AG1435" t="s">
        <v>98</v>
      </c>
      <c r="AH1435" t="s">
        <v>99</v>
      </c>
      <c r="AI1435" s="1">
        <f>VLOOKUP('Housing Data Set'!AH1435, 'Look-Up Tab'!$B$3:$C$8,2,FALSE)</f>
        <v>3</v>
      </c>
      <c r="AJ1435" t="s">
        <v>97</v>
      </c>
      <c r="AK1435" t="s">
        <v>98</v>
      </c>
      <c r="AL1435" t="s">
        <v>100</v>
      </c>
      <c r="AM1435" t="s">
        <v>102</v>
      </c>
      <c r="AN1435">
        <v>0</v>
      </c>
      <c r="AO1435" t="s">
        <v>102</v>
      </c>
      <c r="AP1435">
        <v>0</v>
      </c>
      <c r="AQ1435">
        <v>936</v>
      </c>
      <c r="AR1435">
        <v>936</v>
      </c>
      <c r="AS1435" t="s">
        <v>103</v>
      </c>
      <c r="AT1435" t="s">
        <v>104</v>
      </c>
      <c r="AU1435" t="s">
        <v>105</v>
      </c>
      <c r="AV1435" t="s">
        <v>106</v>
      </c>
      <c r="AW1435">
        <v>962</v>
      </c>
      <c r="AX1435">
        <v>830</v>
      </c>
      <c r="AY1435">
        <v>0</v>
      </c>
      <c r="AZ1435">
        <v>1792</v>
      </c>
      <c r="BA1435">
        <v>1</v>
      </c>
      <c r="BB1435">
        <v>0</v>
      </c>
      <c r="BC1435">
        <v>2</v>
      </c>
      <c r="BD1435">
        <v>1</v>
      </c>
      <c r="BE1435">
        <v>3</v>
      </c>
      <c r="BF1435">
        <v>1</v>
      </c>
      <c r="BG1435" t="s">
        <v>98</v>
      </c>
      <c r="BH1435" s="1">
        <v>8</v>
      </c>
      <c r="BI1435" t="s">
        <v>107</v>
      </c>
      <c r="BJ1435" s="2">
        <v>1</v>
      </c>
      <c r="BK1435" s="1">
        <f t="shared" si="91"/>
        <v>1</v>
      </c>
      <c r="BL1435" t="s">
        <v>98</v>
      </c>
      <c r="BM1435" t="s">
        <v>108</v>
      </c>
      <c r="BN1435">
        <v>2000</v>
      </c>
      <c r="BO1435" t="s">
        <v>157</v>
      </c>
      <c r="BP1435">
        <v>2</v>
      </c>
      <c r="BQ1435">
        <v>451</v>
      </c>
      <c r="BR1435" t="s">
        <v>98</v>
      </c>
      <c r="BS1435" t="s">
        <v>98</v>
      </c>
      <c r="BT1435" t="s">
        <v>105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 t="s">
        <v>83</v>
      </c>
      <c r="CB1435" t="s">
        <v>83</v>
      </c>
      <c r="CC1435" t="s">
        <v>83</v>
      </c>
      <c r="CD1435">
        <v>0</v>
      </c>
      <c r="CE1435">
        <v>5</v>
      </c>
      <c r="CF1435">
        <v>2008</v>
      </c>
      <c r="CG1435" t="s">
        <v>110</v>
      </c>
      <c r="CH1435" t="s">
        <v>111</v>
      </c>
      <c r="CI1435" s="3">
        <v>186500</v>
      </c>
    </row>
    <row r="1436" spans="1:87" x14ac:dyDescent="0.3">
      <c r="A1436" s="1">
        <v>1435</v>
      </c>
      <c r="B1436">
        <v>20</v>
      </c>
      <c r="C1436" t="s">
        <v>81</v>
      </c>
      <c r="D1436">
        <v>80</v>
      </c>
      <c r="E1436" s="1">
        <v>17400</v>
      </c>
      <c r="F1436" s="2" t="s">
        <v>82</v>
      </c>
      <c r="G1436" s="1">
        <f t="shared" si="88"/>
        <v>1</v>
      </c>
      <c r="H1436" t="s">
        <v>83</v>
      </c>
      <c r="I1436" t="s">
        <v>84</v>
      </c>
      <c r="J1436" t="s">
        <v>195</v>
      </c>
      <c r="K1436" t="s">
        <v>86</v>
      </c>
      <c r="L1436" t="s">
        <v>87</v>
      </c>
      <c r="M1436" t="s">
        <v>194</v>
      </c>
      <c r="N1436" t="s">
        <v>131</v>
      </c>
      <c r="O1436" t="s">
        <v>90</v>
      </c>
      <c r="P1436" t="s">
        <v>90</v>
      </c>
      <c r="Q1436" t="s">
        <v>91</v>
      </c>
      <c r="R1436" t="s">
        <v>115</v>
      </c>
      <c r="S1436">
        <v>5</v>
      </c>
      <c r="T1436">
        <v>5</v>
      </c>
      <c r="U1436" s="2">
        <v>1977</v>
      </c>
      <c r="V1436" s="2">
        <v>1977</v>
      </c>
      <c r="W1436" s="1">
        <f t="shared" si="89"/>
        <v>45</v>
      </c>
      <c r="X1436" s="1">
        <f t="shared" si="90"/>
        <v>45</v>
      </c>
      <c r="Y1436" t="s">
        <v>93</v>
      </c>
      <c r="Z1436" t="s">
        <v>94</v>
      </c>
      <c r="AA1436" t="s">
        <v>96</v>
      </c>
      <c r="AB1436" t="s">
        <v>96</v>
      </c>
      <c r="AC1436" t="s">
        <v>117</v>
      </c>
      <c r="AE1436">
        <v>0</v>
      </c>
      <c r="AF1436" t="s">
        <v>98</v>
      </c>
      <c r="AG1436" t="s">
        <v>98</v>
      </c>
      <c r="AH1436" t="s">
        <v>118</v>
      </c>
      <c r="AI1436" s="1">
        <f>VLOOKUP('Housing Data Set'!AH1436, 'Look-Up Tab'!$B$3:$C$8,2,FALSE)</f>
        <v>2</v>
      </c>
      <c r="AJ1436" t="s">
        <v>98</v>
      </c>
      <c r="AK1436" t="s">
        <v>98</v>
      </c>
      <c r="AL1436" t="s">
        <v>100</v>
      </c>
      <c r="AM1436" t="s">
        <v>119</v>
      </c>
      <c r="AN1436">
        <v>936</v>
      </c>
      <c r="AO1436" t="s">
        <v>102</v>
      </c>
      <c r="AP1436">
        <v>0</v>
      </c>
      <c r="AQ1436">
        <v>190</v>
      </c>
      <c r="AR1436">
        <v>1126</v>
      </c>
      <c r="AS1436" t="s">
        <v>103</v>
      </c>
      <c r="AT1436" t="s">
        <v>147</v>
      </c>
      <c r="AU1436" t="s">
        <v>105</v>
      </c>
      <c r="AV1436" t="s">
        <v>106</v>
      </c>
      <c r="AW1436">
        <v>1126</v>
      </c>
      <c r="AX1436">
        <v>0</v>
      </c>
      <c r="AY1436">
        <v>0</v>
      </c>
      <c r="AZ1436">
        <v>1126</v>
      </c>
      <c r="BA1436">
        <v>1</v>
      </c>
      <c r="BB1436">
        <v>0</v>
      </c>
      <c r="BC1436">
        <v>2</v>
      </c>
      <c r="BD1436">
        <v>0</v>
      </c>
      <c r="BE1436">
        <v>3</v>
      </c>
      <c r="BF1436">
        <v>1</v>
      </c>
      <c r="BG1436" t="s">
        <v>98</v>
      </c>
      <c r="BH1436" s="1">
        <v>5</v>
      </c>
      <c r="BI1436" t="s">
        <v>107</v>
      </c>
      <c r="BJ1436" s="2">
        <v>1</v>
      </c>
      <c r="BK1436" s="1">
        <f t="shared" si="91"/>
        <v>1</v>
      </c>
      <c r="BL1436" t="s">
        <v>97</v>
      </c>
      <c r="BM1436" t="s">
        <v>108</v>
      </c>
      <c r="BN1436">
        <v>1977</v>
      </c>
      <c r="BO1436" t="s">
        <v>109</v>
      </c>
      <c r="BP1436">
        <v>2</v>
      </c>
      <c r="BQ1436">
        <v>484</v>
      </c>
      <c r="BR1436" t="s">
        <v>98</v>
      </c>
      <c r="BS1436" t="s">
        <v>98</v>
      </c>
      <c r="BT1436" t="s">
        <v>190</v>
      </c>
      <c r="BU1436">
        <v>295</v>
      </c>
      <c r="BV1436">
        <v>41</v>
      </c>
      <c r="BW1436">
        <v>0</v>
      </c>
      <c r="BX1436">
        <v>0</v>
      </c>
      <c r="BY1436">
        <v>0</v>
      </c>
      <c r="BZ1436">
        <v>0</v>
      </c>
      <c r="CA1436" t="s">
        <v>83</v>
      </c>
      <c r="CB1436" t="s">
        <v>83</v>
      </c>
      <c r="CC1436" t="s">
        <v>83</v>
      </c>
      <c r="CD1436">
        <v>0</v>
      </c>
      <c r="CE1436">
        <v>5</v>
      </c>
      <c r="CF1436">
        <v>2006</v>
      </c>
      <c r="CG1436" t="s">
        <v>110</v>
      </c>
      <c r="CH1436" t="s">
        <v>111</v>
      </c>
      <c r="CI1436" s="3">
        <v>160000</v>
      </c>
    </row>
    <row r="1437" spans="1:87" x14ac:dyDescent="0.3">
      <c r="A1437" s="1">
        <v>1436</v>
      </c>
      <c r="B1437">
        <v>20</v>
      </c>
      <c r="C1437" t="s">
        <v>81</v>
      </c>
      <c r="D1437">
        <v>80</v>
      </c>
      <c r="E1437" s="1">
        <v>8400</v>
      </c>
      <c r="F1437" s="2" t="s">
        <v>82</v>
      </c>
      <c r="G1437" s="1">
        <f t="shared" si="88"/>
        <v>1</v>
      </c>
      <c r="H1437" t="s">
        <v>83</v>
      </c>
      <c r="I1437" t="s">
        <v>84</v>
      </c>
      <c r="J1437" t="s">
        <v>85</v>
      </c>
      <c r="K1437" t="s">
        <v>86</v>
      </c>
      <c r="L1437" t="s">
        <v>87</v>
      </c>
      <c r="M1437" t="s">
        <v>88</v>
      </c>
      <c r="N1437" t="s">
        <v>162</v>
      </c>
      <c r="O1437" t="s">
        <v>90</v>
      </c>
      <c r="P1437" t="s">
        <v>90</v>
      </c>
      <c r="Q1437" t="s">
        <v>91</v>
      </c>
      <c r="R1437" t="s">
        <v>115</v>
      </c>
      <c r="S1437">
        <v>6</v>
      </c>
      <c r="T1437">
        <v>9</v>
      </c>
      <c r="U1437" s="2">
        <v>1962</v>
      </c>
      <c r="V1437" s="2">
        <v>2005</v>
      </c>
      <c r="W1437" s="1">
        <f t="shared" si="89"/>
        <v>60</v>
      </c>
      <c r="X1437" s="1">
        <f t="shared" si="90"/>
        <v>17</v>
      </c>
      <c r="Y1437" t="s">
        <v>93</v>
      </c>
      <c r="Z1437" t="s">
        <v>94</v>
      </c>
      <c r="AA1437" t="s">
        <v>124</v>
      </c>
      <c r="AB1437" t="s">
        <v>124</v>
      </c>
      <c r="AC1437" t="s">
        <v>96</v>
      </c>
      <c r="AE1437">
        <v>237</v>
      </c>
      <c r="AF1437" t="s">
        <v>97</v>
      </c>
      <c r="AG1437" t="s">
        <v>97</v>
      </c>
      <c r="AH1437" t="s">
        <v>118</v>
      </c>
      <c r="AI1437" s="1">
        <f>VLOOKUP('Housing Data Set'!AH1437, 'Look-Up Tab'!$B$3:$C$8,2,FALSE)</f>
        <v>2</v>
      </c>
      <c r="AJ1437" t="s">
        <v>98</v>
      </c>
      <c r="AK1437" t="s">
        <v>98</v>
      </c>
      <c r="AL1437" t="s">
        <v>100</v>
      </c>
      <c r="AM1437" t="s">
        <v>102</v>
      </c>
      <c r="AN1437">
        <v>0</v>
      </c>
      <c r="AO1437" t="s">
        <v>102</v>
      </c>
      <c r="AP1437">
        <v>0</v>
      </c>
      <c r="AQ1437">
        <v>1319</v>
      </c>
      <c r="AR1437">
        <v>1319</v>
      </c>
      <c r="AS1437" t="s">
        <v>103</v>
      </c>
      <c r="AT1437" t="s">
        <v>98</v>
      </c>
      <c r="AU1437" t="s">
        <v>105</v>
      </c>
      <c r="AV1437" t="s">
        <v>106</v>
      </c>
      <c r="AW1437">
        <v>1537</v>
      </c>
      <c r="AX1437">
        <v>0</v>
      </c>
      <c r="AY1437">
        <v>0</v>
      </c>
      <c r="AZ1437">
        <v>1537</v>
      </c>
      <c r="BA1437">
        <v>1</v>
      </c>
      <c r="BB1437">
        <v>0</v>
      </c>
      <c r="BC1437">
        <v>1</v>
      </c>
      <c r="BD1437">
        <v>1</v>
      </c>
      <c r="BE1437">
        <v>3</v>
      </c>
      <c r="BF1437">
        <v>1</v>
      </c>
      <c r="BG1437" t="s">
        <v>97</v>
      </c>
      <c r="BH1437" s="1">
        <v>7</v>
      </c>
      <c r="BI1437" t="s">
        <v>107</v>
      </c>
      <c r="BJ1437" s="2">
        <v>1</v>
      </c>
      <c r="BK1437" s="1">
        <f t="shared" si="91"/>
        <v>1</v>
      </c>
      <c r="BL1437" t="s">
        <v>97</v>
      </c>
      <c r="BM1437" t="s">
        <v>108</v>
      </c>
      <c r="BN1437">
        <v>1962</v>
      </c>
      <c r="BO1437" t="s">
        <v>109</v>
      </c>
      <c r="BP1437">
        <v>2</v>
      </c>
      <c r="BQ1437">
        <v>462</v>
      </c>
      <c r="BR1437" t="s">
        <v>98</v>
      </c>
      <c r="BS1437" t="s">
        <v>98</v>
      </c>
      <c r="BT1437" t="s">
        <v>105</v>
      </c>
      <c r="BU1437">
        <v>0</v>
      </c>
      <c r="BV1437">
        <v>36</v>
      </c>
      <c r="BW1437">
        <v>0</v>
      </c>
      <c r="BX1437">
        <v>0</v>
      </c>
      <c r="BY1437">
        <v>0</v>
      </c>
      <c r="BZ1437">
        <v>0</v>
      </c>
      <c r="CA1437" t="s">
        <v>83</v>
      </c>
      <c r="CB1437" t="s">
        <v>165</v>
      </c>
      <c r="CC1437" t="s">
        <v>83</v>
      </c>
      <c r="CD1437">
        <v>0</v>
      </c>
      <c r="CE1437">
        <v>7</v>
      </c>
      <c r="CF1437">
        <v>2008</v>
      </c>
      <c r="CG1437" t="s">
        <v>173</v>
      </c>
      <c r="CH1437" t="s">
        <v>128</v>
      </c>
      <c r="CI1437" s="3">
        <v>174000</v>
      </c>
    </row>
    <row r="1438" spans="1:87" x14ac:dyDescent="0.3">
      <c r="A1438" s="1">
        <v>1437</v>
      </c>
      <c r="B1438">
        <v>20</v>
      </c>
      <c r="C1438" t="s">
        <v>81</v>
      </c>
      <c r="D1438">
        <v>60</v>
      </c>
      <c r="E1438" s="1">
        <v>9000</v>
      </c>
      <c r="F1438" s="2" t="s">
        <v>82</v>
      </c>
      <c r="G1438" s="1">
        <f t="shared" si="88"/>
        <v>1</v>
      </c>
      <c r="H1438" t="s">
        <v>83</v>
      </c>
      <c r="I1438" t="s">
        <v>84</v>
      </c>
      <c r="J1438" t="s">
        <v>85</v>
      </c>
      <c r="K1438" t="s">
        <v>86</v>
      </c>
      <c r="L1438" t="s">
        <v>112</v>
      </c>
      <c r="M1438" t="s">
        <v>88</v>
      </c>
      <c r="N1438" t="s">
        <v>162</v>
      </c>
      <c r="O1438" t="s">
        <v>90</v>
      </c>
      <c r="P1438" t="s">
        <v>90</v>
      </c>
      <c r="Q1438" t="s">
        <v>91</v>
      </c>
      <c r="R1438" t="s">
        <v>115</v>
      </c>
      <c r="S1438">
        <v>4</v>
      </c>
      <c r="T1438">
        <v>6</v>
      </c>
      <c r="U1438" s="2">
        <v>1971</v>
      </c>
      <c r="V1438" s="2">
        <v>1971</v>
      </c>
      <c r="W1438" s="1">
        <f t="shared" si="89"/>
        <v>51</v>
      </c>
      <c r="X1438" s="1">
        <f t="shared" si="90"/>
        <v>51</v>
      </c>
      <c r="Y1438" t="s">
        <v>93</v>
      </c>
      <c r="Z1438" t="s">
        <v>94</v>
      </c>
      <c r="AA1438" t="s">
        <v>140</v>
      </c>
      <c r="AB1438" t="s">
        <v>140</v>
      </c>
      <c r="AC1438" t="s">
        <v>117</v>
      </c>
      <c r="AE1438">
        <v>0</v>
      </c>
      <c r="AF1438" t="s">
        <v>98</v>
      </c>
      <c r="AG1438" t="s">
        <v>98</v>
      </c>
      <c r="AH1438" t="s">
        <v>99</v>
      </c>
      <c r="AI1438" s="1">
        <f>VLOOKUP('Housing Data Set'!AH1438, 'Look-Up Tab'!$B$3:$C$8,2,FALSE)</f>
        <v>3</v>
      </c>
      <c r="AJ1438" t="s">
        <v>98</v>
      </c>
      <c r="AK1438" t="s">
        <v>98</v>
      </c>
      <c r="AL1438" t="s">
        <v>100</v>
      </c>
      <c r="AM1438" t="s">
        <v>119</v>
      </c>
      <c r="AN1438">
        <v>616</v>
      </c>
      <c r="AO1438" t="s">
        <v>102</v>
      </c>
      <c r="AP1438">
        <v>0</v>
      </c>
      <c r="AQ1438">
        <v>248</v>
      </c>
      <c r="AR1438">
        <v>864</v>
      </c>
      <c r="AS1438" t="s">
        <v>103</v>
      </c>
      <c r="AT1438" t="s">
        <v>98</v>
      </c>
      <c r="AU1438" t="s">
        <v>105</v>
      </c>
      <c r="AV1438" t="s">
        <v>106</v>
      </c>
      <c r="AW1438">
        <v>864</v>
      </c>
      <c r="AX1438">
        <v>0</v>
      </c>
      <c r="AY1438">
        <v>0</v>
      </c>
      <c r="AZ1438">
        <v>864</v>
      </c>
      <c r="BA1438">
        <v>0</v>
      </c>
      <c r="BB1438">
        <v>0</v>
      </c>
      <c r="BC1438">
        <v>1</v>
      </c>
      <c r="BD1438">
        <v>0</v>
      </c>
      <c r="BE1438">
        <v>3</v>
      </c>
      <c r="BF1438">
        <v>1</v>
      </c>
      <c r="BG1438" t="s">
        <v>98</v>
      </c>
      <c r="BH1438" s="1">
        <v>5</v>
      </c>
      <c r="BI1438" t="s">
        <v>107</v>
      </c>
      <c r="BJ1438" s="2">
        <v>0</v>
      </c>
      <c r="BK1438" s="1">
        <f t="shared" si="91"/>
        <v>0</v>
      </c>
      <c r="BL1438" t="s">
        <v>83</v>
      </c>
      <c r="BM1438" t="s">
        <v>127</v>
      </c>
      <c r="BN1438">
        <v>1974</v>
      </c>
      <c r="BO1438" t="s">
        <v>102</v>
      </c>
      <c r="BP1438">
        <v>2</v>
      </c>
      <c r="BQ1438">
        <v>528</v>
      </c>
      <c r="BR1438" t="s">
        <v>98</v>
      </c>
      <c r="BS1438" t="s">
        <v>98</v>
      </c>
      <c r="BT1438" t="s">
        <v>105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 t="s">
        <v>83</v>
      </c>
      <c r="CB1438" t="s">
        <v>163</v>
      </c>
      <c r="CC1438" t="s">
        <v>83</v>
      </c>
      <c r="CD1438">
        <v>0</v>
      </c>
      <c r="CE1438">
        <v>5</v>
      </c>
      <c r="CF1438">
        <v>2007</v>
      </c>
      <c r="CG1438" t="s">
        <v>110</v>
      </c>
      <c r="CH1438" t="s">
        <v>111</v>
      </c>
      <c r="CI1438" s="3">
        <v>120500</v>
      </c>
    </row>
    <row r="1439" spans="1:87" x14ac:dyDescent="0.3">
      <c r="A1439" s="1">
        <v>1438</v>
      </c>
      <c r="B1439">
        <v>20</v>
      </c>
      <c r="C1439" t="s">
        <v>81</v>
      </c>
      <c r="D1439">
        <v>96</v>
      </c>
      <c r="E1439" s="1">
        <v>12444</v>
      </c>
      <c r="F1439" s="2" t="s">
        <v>82</v>
      </c>
      <c r="G1439" s="1">
        <f t="shared" si="88"/>
        <v>1</v>
      </c>
      <c r="H1439" t="s">
        <v>83</v>
      </c>
      <c r="I1439" t="s">
        <v>84</v>
      </c>
      <c r="J1439" t="s">
        <v>85</v>
      </c>
      <c r="K1439" t="s">
        <v>86</v>
      </c>
      <c r="L1439" t="s">
        <v>112</v>
      </c>
      <c r="M1439" t="s">
        <v>88</v>
      </c>
      <c r="N1439" t="s">
        <v>154</v>
      </c>
      <c r="O1439" t="s">
        <v>90</v>
      </c>
      <c r="P1439" t="s">
        <v>90</v>
      </c>
      <c r="Q1439" t="s">
        <v>91</v>
      </c>
      <c r="R1439" t="s">
        <v>115</v>
      </c>
      <c r="S1439">
        <v>8</v>
      </c>
      <c r="T1439">
        <v>5</v>
      </c>
      <c r="U1439" s="2">
        <v>2008</v>
      </c>
      <c r="V1439" s="2">
        <v>2008</v>
      </c>
      <c r="W1439" s="1">
        <f t="shared" si="89"/>
        <v>14</v>
      </c>
      <c r="X1439" s="1">
        <f t="shared" si="90"/>
        <v>14</v>
      </c>
      <c r="Y1439" t="s">
        <v>152</v>
      </c>
      <c r="Z1439" t="s">
        <v>94</v>
      </c>
      <c r="AA1439" t="s">
        <v>95</v>
      </c>
      <c r="AB1439" t="s">
        <v>95</v>
      </c>
      <c r="AC1439" t="s">
        <v>137</v>
      </c>
      <c r="AE1439">
        <v>426</v>
      </c>
      <c r="AF1439" t="s">
        <v>104</v>
      </c>
      <c r="AG1439" t="s">
        <v>98</v>
      </c>
      <c r="AH1439" t="s">
        <v>99</v>
      </c>
      <c r="AI1439" s="1">
        <f>VLOOKUP('Housing Data Set'!AH1439, 'Look-Up Tab'!$B$3:$C$8,2,FALSE)</f>
        <v>3</v>
      </c>
      <c r="AJ1439" t="s">
        <v>104</v>
      </c>
      <c r="AK1439" t="s">
        <v>98</v>
      </c>
      <c r="AL1439" t="s">
        <v>130</v>
      </c>
      <c r="AM1439" t="s">
        <v>101</v>
      </c>
      <c r="AN1439">
        <v>1336</v>
      </c>
      <c r="AO1439" t="s">
        <v>102</v>
      </c>
      <c r="AP1439">
        <v>0</v>
      </c>
      <c r="AQ1439">
        <v>596</v>
      </c>
      <c r="AR1439">
        <v>1932</v>
      </c>
      <c r="AS1439" t="s">
        <v>103</v>
      </c>
      <c r="AT1439" t="s">
        <v>104</v>
      </c>
      <c r="AU1439" t="s">
        <v>105</v>
      </c>
      <c r="AV1439" t="s">
        <v>106</v>
      </c>
      <c r="AW1439">
        <v>1932</v>
      </c>
      <c r="AX1439">
        <v>0</v>
      </c>
      <c r="AY1439">
        <v>0</v>
      </c>
      <c r="AZ1439">
        <v>1932</v>
      </c>
      <c r="BA1439">
        <v>1</v>
      </c>
      <c r="BB1439">
        <v>0</v>
      </c>
      <c r="BC1439">
        <v>2</v>
      </c>
      <c r="BD1439">
        <v>0</v>
      </c>
      <c r="BE1439">
        <v>2</v>
      </c>
      <c r="BF1439">
        <v>1</v>
      </c>
      <c r="BG1439" t="s">
        <v>104</v>
      </c>
      <c r="BH1439" s="1">
        <v>7</v>
      </c>
      <c r="BI1439" t="s">
        <v>107</v>
      </c>
      <c r="BJ1439" s="2">
        <v>1</v>
      </c>
      <c r="BK1439" s="1">
        <f t="shared" si="91"/>
        <v>1</v>
      </c>
      <c r="BL1439" t="s">
        <v>97</v>
      </c>
      <c r="BM1439" t="s">
        <v>108</v>
      </c>
      <c r="BN1439">
        <v>2008</v>
      </c>
      <c r="BO1439" t="s">
        <v>157</v>
      </c>
      <c r="BP1439">
        <v>3</v>
      </c>
      <c r="BQ1439">
        <v>774</v>
      </c>
      <c r="BR1439" t="s">
        <v>98</v>
      </c>
      <c r="BS1439" t="s">
        <v>98</v>
      </c>
      <c r="BT1439" t="s">
        <v>105</v>
      </c>
      <c r="BU1439">
        <v>0</v>
      </c>
      <c r="BV1439">
        <v>66</v>
      </c>
      <c r="BW1439">
        <v>0</v>
      </c>
      <c r="BX1439">
        <v>304</v>
      </c>
      <c r="BY1439">
        <v>0</v>
      </c>
      <c r="BZ1439">
        <v>0</v>
      </c>
      <c r="CA1439" t="s">
        <v>83</v>
      </c>
      <c r="CB1439" t="s">
        <v>83</v>
      </c>
      <c r="CC1439" t="s">
        <v>83</v>
      </c>
      <c r="CD1439">
        <v>0</v>
      </c>
      <c r="CE1439">
        <v>11</v>
      </c>
      <c r="CF1439">
        <v>2008</v>
      </c>
      <c r="CG1439" t="s">
        <v>158</v>
      </c>
      <c r="CH1439" t="s">
        <v>159</v>
      </c>
      <c r="CI1439" s="3">
        <v>394617</v>
      </c>
    </row>
    <row r="1440" spans="1:87" x14ac:dyDescent="0.3">
      <c r="A1440" s="1">
        <v>1439</v>
      </c>
      <c r="B1440">
        <v>20</v>
      </c>
      <c r="C1440" t="s">
        <v>142</v>
      </c>
      <c r="D1440">
        <v>90</v>
      </c>
      <c r="E1440" s="1">
        <v>7407</v>
      </c>
      <c r="F1440" s="2" t="s">
        <v>82</v>
      </c>
      <c r="G1440" s="1">
        <f t="shared" si="88"/>
        <v>1</v>
      </c>
      <c r="H1440" t="s">
        <v>83</v>
      </c>
      <c r="I1440" t="s">
        <v>84</v>
      </c>
      <c r="J1440" t="s">
        <v>85</v>
      </c>
      <c r="K1440" t="s">
        <v>86</v>
      </c>
      <c r="L1440" t="s">
        <v>87</v>
      </c>
      <c r="M1440" t="s">
        <v>88</v>
      </c>
      <c r="N1440" t="s">
        <v>143</v>
      </c>
      <c r="O1440" t="s">
        <v>144</v>
      </c>
      <c r="P1440" t="s">
        <v>90</v>
      </c>
      <c r="Q1440" t="s">
        <v>91</v>
      </c>
      <c r="R1440" t="s">
        <v>115</v>
      </c>
      <c r="S1440">
        <v>6</v>
      </c>
      <c r="T1440">
        <v>7</v>
      </c>
      <c r="U1440" s="2">
        <v>1957</v>
      </c>
      <c r="V1440" s="2">
        <v>1996</v>
      </c>
      <c r="W1440" s="1">
        <f t="shared" si="89"/>
        <v>65</v>
      </c>
      <c r="X1440" s="1">
        <f t="shared" si="90"/>
        <v>26</v>
      </c>
      <c r="Y1440" t="s">
        <v>93</v>
      </c>
      <c r="Z1440" t="s">
        <v>94</v>
      </c>
      <c r="AA1440" t="s">
        <v>116</v>
      </c>
      <c r="AB1440" t="s">
        <v>116</v>
      </c>
      <c r="AC1440" t="s">
        <v>117</v>
      </c>
      <c r="AE1440">
        <v>0</v>
      </c>
      <c r="AF1440" t="s">
        <v>98</v>
      </c>
      <c r="AG1440" t="s">
        <v>98</v>
      </c>
      <c r="AH1440" t="s">
        <v>118</v>
      </c>
      <c r="AI1440" s="1">
        <f>VLOOKUP('Housing Data Set'!AH1440, 'Look-Up Tab'!$B$3:$C$8,2,FALSE)</f>
        <v>2</v>
      </c>
      <c r="AJ1440" t="s">
        <v>98</v>
      </c>
      <c r="AK1440" t="s">
        <v>98</v>
      </c>
      <c r="AL1440" t="s">
        <v>100</v>
      </c>
      <c r="AM1440" t="s">
        <v>101</v>
      </c>
      <c r="AN1440">
        <v>600</v>
      </c>
      <c r="AO1440" t="s">
        <v>102</v>
      </c>
      <c r="AP1440">
        <v>0</v>
      </c>
      <c r="AQ1440">
        <v>312</v>
      </c>
      <c r="AR1440">
        <v>912</v>
      </c>
      <c r="AS1440" t="s">
        <v>103</v>
      </c>
      <c r="AT1440" t="s">
        <v>98</v>
      </c>
      <c r="AU1440" t="s">
        <v>105</v>
      </c>
      <c r="AV1440" t="s">
        <v>164</v>
      </c>
      <c r="AW1440">
        <v>1236</v>
      </c>
      <c r="AX1440">
        <v>0</v>
      </c>
      <c r="AY1440">
        <v>0</v>
      </c>
      <c r="AZ1440">
        <v>1236</v>
      </c>
      <c r="BA1440">
        <v>1</v>
      </c>
      <c r="BB1440">
        <v>0</v>
      </c>
      <c r="BC1440">
        <v>1</v>
      </c>
      <c r="BD1440">
        <v>0</v>
      </c>
      <c r="BE1440">
        <v>2</v>
      </c>
      <c r="BF1440">
        <v>1</v>
      </c>
      <c r="BG1440" t="s">
        <v>98</v>
      </c>
      <c r="BH1440" s="1">
        <v>6</v>
      </c>
      <c r="BI1440" t="s">
        <v>107</v>
      </c>
      <c r="BJ1440" s="2">
        <v>0</v>
      </c>
      <c r="BK1440" s="1">
        <f t="shared" si="91"/>
        <v>0</v>
      </c>
      <c r="BL1440" t="s">
        <v>83</v>
      </c>
      <c r="BM1440" t="s">
        <v>108</v>
      </c>
      <c r="BN1440">
        <v>1957</v>
      </c>
      <c r="BO1440" t="s">
        <v>102</v>
      </c>
      <c r="BP1440">
        <v>2</v>
      </c>
      <c r="BQ1440">
        <v>923</v>
      </c>
      <c r="BR1440" t="s">
        <v>98</v>
      </c>
      <c r="BS1440" t="s">
        <v>98</v>
      </c>
      <c r="BT1440" t="s">
        <v>105</v>
      </c>
      <c r="BU1440">
        <v>0</v>
      </c>
      <c r="BV1440">
        <v>158</v>
      </c>
      <c r="BW1440">
        <v>158</v>
      </c>
      <c r="BX1440">
        <v>0</v>
      </c>
      <c r="BY1440">
        <v>0</v>
      </c>
      <c r="BZ1440">
        <v>0</v>
      </c>
      <c r="CA1440" t="s">
        <v>83</v>
      </c>
      <c r="CB1440" t="s">
        <v>134</v>
      </c>
      <c r="CC1440" t="s">
        <v>83</v>
      </c>
      <c r="CD1440">
        <v>0</v>
      </c>
      <c r="CE1440">
        <v>4</v>
      </c>
      <c r="CF1440">
        <v>2010</v>
      </c>
      <c r="CG1440" t="s">
        <v>110</v>
      </c>
      <c r="CH1440" t="s">
        <v>111</v>
      </c>
      <c r="CI1440" s="3">
        <v>149700</v>
      </c>
    </row>
    <row r="1441" spans="1:87" x14ac:dyDescent="0.3">
      <c r="A1441" s="1">
        <v>1440</v>
      </c>
      <c r="B1441">
        <v>60</v>
      </c>
      <c r="C1441" t="s">
        <v>81</v>
      </c>
      <c r="D1441">
        <v>80</v>
      </c>
      <c r="E1441" s="1">
        <v>11584</v>
      </c>
      <c r="F1441" s="2" t="s">
        <v>82</v>
      </c>
      <c r="G1441" s="1">
        <f t="shared" si="88"/>
        <v>1</v>
      </c>
      <c r="H1441" t="s">
        <v>83</v>
      </c>
      <c r="I1441" t="s">
        <v>84</v>
      </c>
      <c r="J1441" t="s">
        <v>85</v>
      </c>
      <c r="K1441" t="s">
        <v>86</v>
      </c>
      <c r="L1441" t="s">
        <v>87</v>
      </c>
      <c r="M1441" t="s">
        <v>88</v>
      </c>
      <c r="N1441" t="s">
        <v>138</v>
      </c>
      <c r="O1441" t="s">
        <v>90</v>
      </c>
      <c r="P1441" t="s">
        <v>90</v>
      </c>
      <c r="Q1441" t="s">
        <v>91</v>
      </c>
      <c r="R1441" t="s">
        <v>197</v>
      </c>
      <c r="S1441">
        <v>7</v>
      </c>
      <c r="T1441">
        <v>6</v>
      </c>
      <c r="U1441" s="2">
        <v>1979</v>
      </c>
      <c r="V1441" s="2">
        <v>1979</v>
      </c>
      <c r="W1441" s="1">
        <f t="shared" si="89"/>
        <v>43</v>
      </c>
      <c r="X1441" s="1">
        <f t="shared" si="90"/>
        <v>43</v>
      </c>
      <c r="Y1441" t="s">
        <v>152</v>
      </c>
      <c r="Z1441" t="s">
        <v>94</v>
      </c>
      <c r="AA1441" t="s">
        <v>140</v>
      </c>
      <c r="AB1441" t="s">
        <v>140</v>
      </c>
      <c r="AC1441" t="s">
        <v>96</v>
      </c>
      <c r="AE1441">
        <v>96</v>
      </c>
      <c r="AF1441" t="s">
        <v>98</v>
      </c>
      <c r="AG1441" t="s">
        <v>98</v>
      </c>
      <c r="AH1441" t="s">
        <v>118</v>
      </c>
      <c r="AI1441" s="1">
        <f>VLOOKUP('Housing Data Set'!AH1441, 'Look-Up Tab'!$B$3:$C$8,2,FALSE)</f>
        <v>2</v>
      </c>
      <c r="AJ1441" t="s">
        <v>98</v>
      </c>
      <c r="AK1441" t="s">
        <v>98</v>
      </c>
      <c r="AL1441" t="s">
        <v>100</v>
      </c>
      <c r="AM1441" t="s">
        <v>101</v>
      </c>
      <c r="AN1441">
        <v>315</v>
      </c>
      <c r="AO1441" t="s">
        <v>153</v>
      </c>
      <c r="AP1441">
        <v>110</v>
      </c>
      <c r="AQ1441">
        <v>114</v>
      </c>
      <c r="AR1441">
        <v>539</v>
      </c>
      <c r="AS1441" t="s">
        <v>103</v>
      </c>
      <c r="AT1441" t="s">
        <v>98</v>
      </c>
      <c r="AU1441" t="s">
        <v>105</v>
      </c>
      <c r="AV1441" t="s">
        <v>106</v>
      </c>
      <c r="AW1441">
        <v>1040</v>
      </c>
      <c r="AX1441">
        <v>685</v>
      </c>
      <c r="AY1441">
        <v>0</v>
      </c>
      <c r="AZ1441">
        <v>1725</v>
      </c>
      <c r="BA1441">
        <v>0</v>
      </c>
      <c r="BB1441">
        <v>0</v>
      </c>
      <c r="BC1441">
        <v>2</v>
      </c>
      <c r="BD1441">
        <v>1</v>
      </c>
      <c r="BE1441">
        <v>3</v>
      </c>
      <c r="BF1441">
        <v>1</v>
      </c>
      <c r="BG1441" t="s">
        <v>98</v>
      </c>
      <c r="BH1441" s="1">
        <v>6</v>
      </c>
      <c r="BI1441" t="s">
        <v>107</v>
      </c>
      <c r="BJ1441" s="2">
        <v>1</v>
      </c>
      <c r="BK1441" s="1">
        <f t="shared" si="91"/>
        <v>1</v>
      </c>
      <c r="BL1441" t="s">
        <v>98</v>
      </c>
      <c r="BM1441" t="s">
        <v>108</v>
      </c>
      <c r="BN1441">
        <v>1979</v>
      </c>
      <c r="BO1441" t="s">
        <v>109</v>
      </c>
      <c r="BP1441">
        <v>2</v>
      </c>
      <c r="BQ1441">
        <v>550</v>
      </c>
      <c r="BR1441" t="s">
        <v>98</v>
      </c>
      <c r="BS1441" t="s">
        <v>98</v>
      </c>
      <c r="BT1441" t="s">
        <v>105</v>
      </c>
      <c r="BU1441">
        <v>0</v>
      </c>
      <c r="BV1441">
        <v>88</v>
      </c>
      <c r="BW1441">
        <v>216</v>
      </c>
      <c r="BX1441">
        <v>0</v>
      </c>
      <c r="BY1441">
        <v>0</v>
      </c>
      <c r="BZ1441">
        <v>0</v>
      </c>
      <c r="CA1441" t="s">
        <v>83</v>
      </c>
      <c r="CB1441" t="s">
        <v>83</v>
      </c>
      <c r="CC1441" t="s">
        <v>83</v>
      </c>
      <c r="CD1441">
        <v>0</v>
      </c>
      <c r="CE1441">
        <v>11</v>
      </c>
      <c r="CF1441">
        <v>2007</v>
      </c>
      <c r="CG1441" t="s">
        <v>110</v>
      </c>
      <c r="CH1441" t="s">
        <v>111</v>
      </c>
      <c r="CI1441" s="3">
        <v>197000</v>
      </c>
    </row>
    <row r="1442" spans="1:87" x14ac:dyDescent="0.3">
      <c r="A1442" s="1">
        <v>1441</v>
      </c>
      <c r="B1442">
        <v>70</v>
      </c>
      <c r="C1442" t="s">
        <v>81</v>
      </c>
      <c r="D1442">
        <v>79</v>
      </c>
      <c r="E1442" s="1">
        <v>11526</v>
      </c>
      <c r="F1442" s="2" t="s">
        <v>82</v>
      </c>
      <c r="G1442" s="1">
        <f t="shared" si="88"/>
        <v>1</v>
      </c>
      <c r="H1442" t="s">
        <v>83</v>
      </c>
      <c r="I1442" t="s">
        <v>120</v>
      </c>
      <c r="J1442" t="s">
        <v>175</v>
      </c>
      <c r="K1442" t="s">
        <v>86</v>
      </c>
      <c r="L1442" t="s">
        <v>87</v>
      </c>
      <c r="M1442" t="s">
        <v>194</v>
      </c>
      <c r="N1442" t="s">
        <v>123</v>
      </c>
      <c r="O1442" t="s">
        <v>90</v>
      </c>
      <c r="P1442" t="s">
        <v>90</v>
      </c>
      <c r="Q1442" t="s">
        <v>91</v>
      </c>
      <c r="R1442" t="s">
        <v>225</v>
      </c>
      <c r="S1442">
        <v>6</v>
      </c>
      <c r="T1442">
        <v>7</v>
      </c>
      <c r="U1442" s="2">
        <v>1922</v>
      </c>
      <c r="V1442" s="2">
        <v>1994</v>
      </c>
      <c r="W1442" s="1">
        <f t="shared" si="89"/>
        <v>100</v>
      </c>
      <c r="X1442" s="1">
        <f t="shared" si="90"/>
        <v>28</v>
      </c>
      <c r="Y1442" t="s">
        <v>93</v>
      </c>
      <c r="Z1442" t="s">
        <v>94</v>
      </c>
      <c r="AA1442" t="s">
        <v>116</v>
      </c>
      <c r="AB1442" t="s">
        <v>116</v>
      </c>
      <c r="AC1442" t="s">
        <v>117</v>
      </c>
      <c r="AE1442">
        <v>0</v>
      </c>
      <c r="AF1442" t="s">
        <v>98</v>
      </c>
      <c r="AG1442" t="s">
        <v>98</v>
      </c>
      <c r="AH1442" t="s">
        <v>126</v>
      </c>
      <c r="AI1442" s="1">
        <f>VLOOKUP('Housing Data Set'!AH1442, 'Look-Up Tab'!$B$3:$C$8,2,FALSE)</f>
        <v>1</v>
      </c>
      <c r="AJ1442" t="s">
        <v>104</v>
      </c>
      <c r="AK1442" t="s">
        <v>98</v>
      </c>
      <c r="AL1442" t="s">
        <v>100</v>
      </c>
      <c r="AM1442" t="s">
        <v>102</v>
      </c>
      <c r="AN1442">
        <v>0</v>
      </c>
      <c r="AO1442" t="s">
        <v>102</v>
      </c>
      <c r="AP1442">
        <v>0</v>
      </c>
      <c r="AQ1442">
        <v>588</v>
      </c>
      <c r="AR1442">
        <v>588</v>
      </c>
      <c r="AS1442" t="s">
        <v>103</v>
      </c>
      <c r="AT1442" t="s">
        <v>147</v>
      </c>
      <c r="AU1442" t="s">
        <v>105</v>
      </c>
      <c r="AV1442" t="s">
        <v>106</v>
      </c>
      <c r="AW1442">
        <v>1423</v>
      </c>
      <c r="AX1442">
        <v>748</v>
      </c>
      <c r="AY1442">
        <v>384</v>
      </c>
      <c r="AZ1442">
        <v>2555</v>
      </c>
      <c r="BA1442">
        <v>0</v>
      </c>
      <c r="BB1442">
        <v>0</v>
      </c>
      <c r="BC1442">
        <v>2</v>
      </c>
      <c r="BD1442">
        <v>0</v>
      </c>
      <c r="BE1442">
        <v>3</v>
      </c>
      <c r="BF1442">
        <v>1</v>
      </c>
      <c r="BG1442" t="s">
        <v>98</v>
      </c>
      <c r="BH1442" s="1">
        <v>11</v>
      </c>
      <c r="BI1442" t="s">
        <v>146</v>
      </c>
      <c r="BJ1442" s="2">
        <v>1</v>
      </c>
      <c r="BK1442" s="1">
        <f t="shared" si="91"/>
        <v>1</v>
      </c>
      <c r="BL1442" t="s">
        <v>97</v>
      </c>
      <c r="BM1442" t="s">
        <v>127</v>
      </c>
      <c r="BN1442">
        <v>1993</v>
      </c>
      <c r="BO1442" t="s">
        <v>157</v>
      </c>
      <c r="BP1442">
        <v>2</v>
      </c>
      <c r="BQ1442">
        <v>672</v>
      </c>
      <c r="BR1442" t="s">
        <v>98</v>
      </c>
      <c r="BS1442" t="s">
        <v>98</v>
      </c>
      <c r="BT1442" t="s">
        <v>105</v>
      </c>
      <c r="BU1442">
        <v>431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 t="s">
        <v>83</v>
      </c>
      <c r="CB1442" t="s">
        <v>83</v>
      </c>
      <c r="CC1442" t="s">
        <v>83</v>
      </c>
      <c r="CD1442">
        <v>0</v>
      </c>
      <c r="CE1442">
        <v>9</v>
      </c>
      <c r="CF1442">
        <v>2008</v>
      </c>
      <c r="CG1442" t="s">
        <v>110</v>
      </c>
      <c r="CH1442" t="s">
        <v>111</v>
      </c>
      <c r="CI1442" s="3">
        <v>191000</v>
      </c>
    </row>
    <row r="1443" spans="1:87" x14ac:dyDescent="0.3">
      <c r="A1443" s="1">
        <v>1442</v>
      </c>
      <c r="B1443">
        <v>120</v>
      </c>
      <c r="C1443" t="s">
        <v>142</v>
      </c>
      <c r="D1443" t="s">
        <v>83</v>
      </c>
      <c r="E1443" s="1">
        <v>4426</v>
      </c>
      <c r="F1443" s="2" t="s">
        <v>82</v>
      </c>
      <c r="G1443" s="1">
        <f t="shared" si="88"/>
        <v>1</v>
      </c>
      <c r="H1443" t="s">
        <v>83</v>
      </c>
      <c r="I1443" t="s">
        <v>84</v>
      </c>
      <c r="J1443" t="s">
        <v>85</v>
      </c>
      <c r="K1443" t="s">
        <v>86</v>
      </c>
      <c r="L1443" t="s">
        <v>87</v>
      </c>
      <c r="M1443" t="s">
        <v>88</v>
      </c>
      <c r="N1443" t="s">
        <v>89</v>
      </c>
      <c r="O1443" t="s">
        <v>90</v>
      </c>
      <c r="P1443" t="s">
        <v>90</v>
      </c>
      <c r="Q1443" t="s">
        <v>179</v>
      </c>
      <c r="R1443" t="s">
        <v>115</v>
      </c>
      <c r="S1443">
        <v>6</v>
      </c>
      <c r="T1443">
        <v>5</v>
      </c>
      <c r="U1443" s="2">
        <v>2004</v>
      </c>
      <c r="V1443" s="2">
        <v>2004</v>
      </c>
      <c r="W1443" s="1">
        <f t="shared" si="89"/>
        <v>18</v>
      </c>
      <c r="X1443" s="1">
        <f t="shared" si="90"/>
        <v>18</v>
      </c>
      <c r="Y1443" t="s">
        <v>93</v>
      </c>
      <c r="Z1443" t="s">
        <v>94</v>
      </c>
      <c r="AA1443" t="s">
        <v>95</v>
      </c>
      <c r="AB1443" t="s">
        <v>95</v>
      </c>
      <c r="AC1443" t="s">
        <v>96</v>
      </c>
      <c r="AE1443">
        <v>147</v>
      </c>
      <c r="AF1443" t="s">
        <v>97</v>
      </c>
      <c r="AG1443" t="s">
        <v>98</v>
      </c>
      <c r="AH1443" t="s">
        <v>99</v>
      </c>
      <c r="AI1443" s="1">
        <f>VLOOKUP('Housing Data Set'!AH1443, 'Look-Up Tab'!$B$3:$C$8,2,FALSE)</f>
        <v>3</v>
      </c>
      <c r="AJ1443" t="s">
        <v>97</v>
      </c>
      <c r="AK1443" t="s">
        <v>98</v>
      </c>
      <c r="AL1443" t="s">
        <v>130</v>
      </c>
      <c r="AM1443" t="s">
        <v>101</v>
      </c>
      <c r="AN1443">
        <v>697</v>
      </c>
      <c r="AO1443" t="s">
        <v>102</v>
      </c>
      <c r="AP1443">
        <v>0</v>
      </c>
      <c r="AQ1443">
        <v>151</v>
      </c>
      <c r="AR1443">
        <v>848</v>
      </c>
      <c r="AS1443" t="s">
        <v>103</v>
      </c>
      <c r="AT1443" t="s">
        <v>104</v>
      </c>
      <c r="AU1443" t="s">
        <v>105</v>
      </c>
      <c r="AV1443" t="s">
        <v>106</v>
      </c>
      <c r="AW1443">
        <v>848</v>
      </c>
      <c r="AX1443">
        <v>0</v>
      </c>
      <c r="AY1443">
        <v>0</v>
      </c>
      <c r="AZ1443">
        <v>848</v>
      </c>
      <c r="BA1443">
        <v>1</v>
      </c>
      <c r="BB1443">
        <v>0</v>
      </c>
      <c r="BC1443">
        <v>1</v>
      </c>
      <c r="BD1443">
        <v>0</v>
      </c>
      <c r="BE1443">
        <v>1</v>
      </c>
      <c r="BF1443">
        <v>1</v>
      </c>
      <c r="BG1443" t="s">
        <v>97</v>
      </c>
      <c r="BH1443" s="1">
        <v>3</v>
      </c>
      <c r="BI1443" t="s">
        <v>107</v>
      </c>
      <c r="BJ1443" s="2">
        <v>1</v>
      </c>
      <c r="BK1443" s="1">
        <f t="shared" si="91"/>
        <v>1</v>
      </c>
      <c r="BL1443" t="s">
        <v>98</v>
      </c>
      <c r="BM1443" t="s">
        <v>108</v>
      </c>
      <c r="BN1443">
        <v>2004</v>
      </c>
      <c r="BO1443" t="s">
        <v>109</v>
      </c>
      <c r="BP1443">
        <v>2</v>
      </c>
      <c r="BQ1443">
        <v>420</v>
      </c>
      <c r="BR1443" t="s">
        <v>98</v>
      </c>
      <c r="BS1443" t="s">
        <v>98</v>
      </c>
      <c r="BT1443" t="s">
        <v>105</v>
      </c>
      <c r="BU1443">
        <v>149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 t="s">
        <v>83</v>
      </c>
      <c r="CB1443" t="s">
        <v>83</v>
      </c>
      <c r="CC1443" t="s">
        <v>83</v>
      </c>
      <c r="CD1443">
        <v>0</v>
      </c>
      <c r="CE1443">
        <v>5</v>
      </c>
      <c r="CF1443">
        <v>2008</v>
      </c>
      <c r="CG1443" t="s">
        <v>110</v>
      </c>
      <c r="CH1443" t="s">
        <v>111</v>
      </c>
      <c r="CI1443" s="3">
        <v>149300</v>
      </c>
    </row>
    <row r="1444" spans="1:87" x14ac:dyDescent="0.3">
      <c r="A1444" s="1">
        <v>1443</v>
      </c>
      <c r="B1444">
        <v>60</v>
      </c>
      <c r="C1444" t="s">
        <v>192</v>
      </c>
      <c r="D1444">
        <v>85</v>
      </c>
      <c r="E1444" s="1">
        <v>11003</v>
      </c>
      <c r="F1444" s="2" t="s">
        <v>82</v>
      </c>
      <c r="G1444" s="1">
        <f t="shared" si="88"/>
        <v>1</v>
      </c>
      <c r="H1444" t="s">
        <v>83</v>
      </c>
      <c r="I1444" t="s">
        <v>84</v>
      </c>
      <c r="J1444" t="s">
        <v>85</v>
      </c>
      <c r="K1444" t="s">
        <v>86</v>
      </c>
      <c r="L1444" t="s">
        <v>87</v>
      </c>
      <c r="M1444" t="s">
        <v>88</v>
      </c>
      <c r="N1444" t="s">
        <v>136</v>
      </c>
      <c r="O1444" t="s">
        <v>90</v>
      </c>
      <c r="P1444" t="s">
        <v>90</v>
      </c>
      <c r="Q1444" t="s">
        <v>91</v>
      </c>
      <c r="R1444" t="s">
        <v>92</v>
      </c>
      <c r="S1444">
        <v>10</v>
      </c>
      <c r="T1444">
        <v>5</v>
      </c>
      <c r="U1444" s="2">
        <v>2008</v>
      </c>
      <c r="V1444" s="2">
        <v>2008</v>
      </c>
      <c r="W1444" s="1">
        <f t="shared" si="89"/>
        <v>14</v>
      </c>
      <c r="X1444" s="1">
        <f t="shared" si="90"/>
        <v>14</v>
      </c>
      <c r="Y1444" t="s">
        <v>93</v>
      </c>
      <c r="Z1444" t="s">
        <v>94</v>
      </c>
      <c r="AA1444" t="s">
        <v>95</v>
      </c>
      <c r="AB1444" t="s">
        <v>95</v>
      </c>
      <c r="AC1444" t="s">
        <v>137</v>
      </c>
      <c r="AE1444">
        <v>160</v>
      </c>
      <c r="AF1444" t="s">
        <v>104</v>
      </c>
      <c r="AG1444" t="s">
        <v>98</v>
      </c>
      <c r="AH1444" t="s">
        <v>99</v>
      </c>
      <c r="AI1444" s="1">
        <f>VLOOKUP('Housing Data Set'!AH1444, 'Look-Up Tab'!$B$3:$C$8,2,FALSE)</f>
        <v>3</v>
      </c>
      <c r="AJ1444" t="s">
        <v>104</v>
      </c>
      <c r="AK1444" t="s">
        <v>98</v>
      </c>
      <c r="AL1444" t="s">
        <v>130</v>
      </c>
      <c r="AM1444" t="s">
        <v>101</v>
      </c>
      <c r="AN1444">
        <v>765</v>
      </c>
      <c r="AO1444" t="s">
        <v>102</v>
      </c>
      <c r="AP1444">
        <v>0</v>
      </c>
      <c r="AQ1444">
        <v>252</v>
      </c>
      <c r="AR1444">
        <v>1017</v>
      </c>
      <c r="AS1444" t="s">
        <v>103</v>
      </c>
      <c r="AT1444" t="s">
        <v>104</v>
      </c>
      <c r="AU1444" t="s">
        <v>105</v>
      </c>
      <c r="AV1444" t="s">
        <v>106</v>
      </c>
      <c r="AW1444">
        <v>1026</v>
      </c>
      <c r="AX1444">
        <v>981</v>
      </c>
      <c r="AY1444">
        <v>0</v>
      </c>
      <c r="AZ1444">
        <v>2007</v>
      </c>
      <c r="BA1444">
        <v>1</v>
      </c>
      <c r="BB1444">
        <v>0</v>
      </c>
      <c r="BC1444">
        <v>2</v>
      </c>
      <c r="BD1444">
        <v>1</v>
      </c>
      <c r="BE1444">
        <v>3</v>
      </c>
      <c r="BF1444">
        <v>1</v>
      </c>
      <c r="BG1444" t="s">
        <v>104</v>
      </c>
      <c r="BH1444" s="1">
        <v>10</v>
      </c>
      <c r="BI1444" t="s">
        <v>107</v>
      </c>
      <c r="BJ1444" s="2">
        <v>1</v>
      </c>
      <c r="BK1444" s="1">
        <f t="shared" si="91"/>
        <v>1</v>
      </c>
      <c r="BL1444" t="s">
        <v>104</v>
      </c>
      <c r="BM1444" t="s">
        <v>108</v>
      </c>
      <c r="BN1444">
        <v>2008</v>
      </c>
      <c r="BO1444" t="s">
        <v>157</v>
      </c>
      <c r="BP1444">
        <v>3</v>
      </c>
      <c r="BQ1444">
        <v>812</v>
      </c>
      <c r="BR1444" t="s">
        <v>98</v>
      </c>
      <c r="BS1444" t="s">
        <v>98</v>
      </c>
      <c r="BT1444" t="s">
        <v>105</v>
      </c>
      <c r="BU1444">
        <v>168</v>
      </c>
      <c r="BV1444">
        <v>52</v>
      </c>
      <c r="BW1444">
        <v>0</v>
      </c>
      <c r="BX1444">
        <v>0</v>
      </c>
      <c r="BY1444">
        <v>0</v>
      </c>
      <c r="BZ1444">
        <v>0</v>
      </c>
      <c r="CA1444" t="s">
        <v>83</v>
      </c>
      <c r="CB1444" t="s">
        <v>83</v>
      </c>
      <c r="CC1444" t="s">
        <v>83</v>
      </c>
      <c r="CD1444">
        <v>0</v>
      </c>
      <c r="CE1444">
        <v>4</v>
      </c>
      <c r="CF1444">
        <v>2009</v>
      </c>
      <c r="CG1444" t="s">
        <v>110</v>
      </c>
      <c r="CH1444" t="s">
        <v>111</v>
      </c>
      <c r="CI1444" s="3">
        <v>310000</v>
      </c>
    </row>
    <row r="1445" spans="1:87" x14ac:dyDescent="0.3">
      <c r="A1445" s="1">
        <v>1444</v>
      </c>
      <c r="B1445">
        <v>30</v>
      </c>
      <c r="C1445" t="s">
        <v>81</v>
      </c>
      <c r="D1445" t="s">
        <v>83</v>
      </c>
      <c r="E1445" s="1">
        <v>8854</v>
      </c>
      <c r="F1445" s="2" t="s">
        <v>82</v>
      </c>
      <c r="G1445" s="1">
        <f t="shared" si="88"/>
        <v>1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88</v>
      </c>
      <c r="N1445" t="s">
        <v>148</v>
      </c>
      <c r="O1445" t="s">
        <v>90</v>
      </c>
      <c r="P1445" t="s">
        <v>90</v>
      </c>
      <c r="Q1445" t="s">
        <v>91</v>
      </c>
      <c r="R1445" t="s">
        <v>150</v>
      </c>
      <c r="S1445">
        <v>6</v>
      </c>
      <c r="T1445">
        <v>6</v>
      </c>
      <c r="U1445" s="2">
        <v>1916</v>
      </c>
      <c r="V1445" s="2">
        <v>1950</v>
      </c>
      <c r="W1445" s="1">
        <f t="shared" si="89"/>
        <v>106</v>
      </c>
      <c r="X1445" s="1">
        <f t="shared" si="90"/>
        <v>72</v>
      </c>
      <c r="Y1445" t="s">
        <v>93</v>
      </c>
      <c r="Z1445" t="s">
        <v>94</v>
      </c>
      <c r="AA1445" t="s">
        <v>124</v>
      </c>
      <c r="AB1445" t="s">
        <v>124</v>
      </c>
      <c r="AC1445" t="s">
        <v>117</v>
      </c>
      <c r="AE1445">
        <v>0</v>
      </c>
      <c r="AF1445" t="s">
        <v>98</v>
      </c>
      <c r="AG1445" t="s">
        <v>98</v>
      </c>
      <c r="AH1445" t="s">
        <v>126</v>
      </c>
      <c r="AI1445" s="1">
        <f>VLOOKUP('Housing Data Set'!AH1445, 'Look-Up Tab'!$B$3:$C$8,2,FALSE)</f>
        <v>1</v>
      </c>
      <c r="AJ1445" t="s">
        <v>98</v>
      </c>
      <c r="AK1445" t="s">
        <v>98</v>
      </c>
      <c r="AL1445" t="s">
        <v>100</v>
      </c>
      <c r="AM1445" t="s">
        <v>102</v>
      </c>
      <c r="AN1445">
        <v>0</v>
      </c>
      <c r="AO1445" t="s">
        <v>102</v>
      </c>
      <c r="AP1445">
        <v>0</v>
      </c>
      <c r="AQ1445">
        <v>952</v>
      </c>
      <c r="AR1445">
        <v>952</v>
      </c>
      <c r="AS1445" t="s">
        <v>222</v>
      </c>
      <c r="AT1445" t="s">
        <v>147</v>
      </c>
      <c r="AU1445" t="s">
        <v>177</v>
      </c>
      <c r="AV1445" t="s">
        <v>145</v>
      </c>
      <c r="AW1445">
        <v>952</v>
      </c>
      <c r="AX1445">
        <v>0</v>
      </c>
      <c r="AY1445">
        <v>0</v>
      </c>
      <c r="AZ1445">
        <v>952</v>
      </c>
      <c r="BA1445">
        <v>0</v>
      </c>
      <c r="BB1445">
        <v>0</v>
      </c>
      <c r="BC1445">
        <v>1</v>
      </c>
      <c r="BD1445">
        <v>0</v>
      </c>
      <c r="BE1445">
        <v>2</v>
      </c>
      <c r="BF1445">
        <v>1</v>
      </c>
      <c r="BG1445" t="s">
        <v>147</v>
      </c>
      <c r="BH1445" s="1">
        <v>4</v>
      </c>
      <c r="BI1445" t="s">
        <v>107</v>
      </c>
      <c r="BJ1445" s="2">
        <v>1</v>
      </c>
      <c r="BK1445" s="1">
        <f t="shared" si="91"/>
        <v>1</v>
      </c>
      <c r="BL1445" t="s">
        <v>97</v>
      </c>
      <c r="BM1445" t="s">
        <v>127</v>
      </c>
      <c r="BN1445">
        <v>1916</v>
      </c>
      <c r="BO1445" t="s">
        <v>102</v>
      </c>
      <c r="BP1445">
        <v>1</v>
      </c>
      <c r="BQ1445">
        <v>192</v>
      </c>
      <c r="BR1445" t="s">
        <v>147</v>
      </c>
      <c r="BS1445" t="s">
        <v>212</v>
      </c>
      <c r="BT1445" t="s">
        <v>190</v>
      </c>
      <c r="BU1445">
        <v>0</v>
      </c>
      <c r="BV1445">
        <v>98</v>
      </c>
      <c r="BW1445">
        <v>0</v>
      </c>
      <c r="BX1445">
        <v>0</v>
      </c>
      <c r="BY1445">
        <v>40</v>
      </c>
      <c r="BZ1445">
        <v>0</v>
      </c>
      <c r="CA1445" t="s">
        <v>83</v>
      </c>
      <c r="CB1445" t="s">
        <v>83</v>
      </c>
      <c r="CC1445" t="s">
        <v>83</v>
      </c>
      <c r="CD1445">
        <v>0</v>
      </c>
      <c r="CE1445">
        <v>5</v>
      </c>
      <c r="CF1445">
        <v>2009</v>
      </c>
      <c r="CG1445" t="s">
        <v>110</v>
      </c>
      <c r="CH1445" t="s">
        <v>111</v>
      </c>
      <c r="CI1445" s="3">
        <v>121000</v>
      </c>
    </row>
    <row r="1446" spans="1:87" x14ac:dyDescent="0.3">
      <c r="A1446" s="1">
        <v>1445</v>
      </c>
      <c r="B1446">
        <v>20</v>
      </c>
      <c r="C1446" t="s">
        <v>81</v>
      </c>
      <c r="D1446">
        <v>63</v>
      </c>
      <c r="E1446" s="1">
        <v>8500</v>
      </c>
      <c r="F1446" s="2" t="s">
        <v>82</v>
      </c>
      <c r="G1446" s="1">
        <f t="shared" si="88"/>
        <v>1</v>
      </c>
      <c r="H1446" t="s">
        <v>83</v>
      </c>
      <c r="I1446" t="s">
        <v>84</v>
      </c>
      <c r="J1446" t="s">
        <v>85</v>
      </c>
      <c r="K1446" t="s">
        <v>86</v>
      </c>
      <c r="L1446" t="s">
        <v>112</v>
      </c>
      <c r="M1446" t="s">
        <v>88</v>
      </c>
      <c r="N1446" t="s">
        <v>89</v>
      </c>
      <c r="O1446" t="s">
        <v>90</v>
      </c>
      <c r="P1446" t="s">
        <v>90</v>
      </c>
      <c r="Q1446" t="s">
        <v>91</v>
      </c>
      <c r="R1446" t="s">
        <v>115</v>
      </c>
      <c r="S1446">
        <v>7</v>
      </c>
      <c r="T1446">
        <v>5</v>
      </c>
      <c r="U1446" s="2">
        <v>2004</v>
      </c>
      <c r="V1446" s="2">
        <v>2004</v>
      </c>
      <c r="W1446" s="1">
        <f t="shared" si="89"/>
        <v>18</v>
      </c>
      <c r="X1446" s="1">
        <f t="shared" si="90"/>
        <v>18</v>
      </c>
      <c r="Y1446" t="s">
        <v>93</v>
      </c>
      <c r="Z1446" t="s">
        <v>94</v>
      </c>
      <c r="AA1446" t="s">
        <v>95</v>
      </c>
      <c r="AB1446" t="s">
        <v>95</v>
      </c>
      <c r="AC1446" t="s">
        <v>96</v>
      </c>
      <c r="AE1446">
        <v>106</v>
      </c>
      <c r="AF1446" t="s">
        <v>97</v>
      </c>
      <c r="AG1446" t="s">
        <v>98</v>
      </c>
      <c r="AH1446" t="s">
        <v>99</v>
      </c>
      <c r="AI1446" s="1">
        <f>VLOOKUP('Housing Data Set'!AH1446, 'Look-Up Tab'!$B$3:$C$8,2,FALSE)</f>
        <v>3</v>
      </c>
      <c r="AJ1446" t="s">
        <v>97</v>
      </c>
      <c r="AK1446" t="s">
        <v>98</v>
      </c>
      <c r="AL1446" t="s">
        <v>130</v>
      </c>
      <c r="AM1446" t="s">
        <v>102</v>
      </c>
      <c r="AN1446">
        <v>0</v>
      </c>
      <c r="AO1446" t="s">
        <v>102</v>
      </c>
      <c r="AP1446">
        <v>0</v>
      </c>
      <c r="AQ1446">
        <v>1422</v>
      </c>
      <c r="AR1446">
        <v>1422</v>
      </c>
      <c r="AS1446" t="s">
        <v>103</v>
      </c>
      <c r="AT1446" t="s">
        <v>104</v>
      </c>
      <c r="AU1446" t="s">
        <v>105</v>
      </c>
      <c r="AV1446" t="s">
        <v>106</v>
      </c>
      <c r="AW1446">
        <v>1422</v>
      </c>
      <c r="AX1446">
        <v>0</v>
      </c>
      <c r="AY1446">
        <v>0</v>
      </c>
      <c r="AZ1446">
        <v>1422</v>
      </c>
      <c r="BA1446">
        <v>0</v>
      </c>
      <c r="BB1446">
        <v>0</v>
      </c>
      <c r="BC1446">
        <v>2</v>
      </c>
      <c r="BD1446">
        <v>0</v>
      </c>
      <c r="BE1446">
        <v>3</v>
      </c>
      <c r="BF1446">
        <v>1</v>
      </c>
      <c r="BG1446" t="s">
        <v>97</v>
      </c>
      <c r="BH1446" s="1">
        <v>7</v>
      </c>
      <c r="BI1446" t="s">
        <v>107</v>
      </c>
      <c r="BJ1446" s="2">
        <v>0</v>
      </c>
      <c r="BK1446" s="1">
        <f t="shared" si="91"/>
        <v>0</v>
      </c>
      <c r="BL1446" t="s">
        <v>83</v>
      </c>
      <c r="BM1446" t="s">
        <v>108</v>
      </c>
      <c r="BN1446">
        <v>2004</v>
      </c>
      <c r="BO1446" t="s">
        <v>109</v>
      </c>
      <c r="BP1446">
        <v>2</v>
      </c>
      <c r="BQ1446">
        <v>626</v>
      </c>
      <c r="BR1446" t="s">
        <v>98</v>
      </c>
      <c r="BS1446" t="s">
        <v>98</v>
      </c>
      <c r="BT1446" t="s">
        <v>105</v>
      </c>
      <c r="BU1446">
        <v>192</v>
      </c>
      <c r="BV1446">
        <v>60</v>
      </c>
      <c r="BW1446">
        <v>0</v>
      </c>
      <c r="BX1446">
        <v>0</v>
      </c>
      <c r="BY1446">
        <v>0</v>
      </c>
      <c r="BZ1446">
        <v>0</v>
      </c>
      <c r="CA1446" t="s">
        <v>83</v>
      </c>
      <c r="CB1446" t="s">
        <v>83</v>
      </c>
      <c r="CC1446" t="s">
        <v>83</v>
      </c>
      <c r="CD1446">
        <v>0</v>
      </c>
      <c r="CE1446">
        <v>11</v>
      </c>
      <c r="CF1446">
        <v>2007</v>
      </c>
      <c r="CG1446" t="s">
        <v>110</v>
      </c>
      <c r="CH1446" t="s">
        <v>111</v>
      </c>
      <c r="CI1446" s="3">
        <v>179600</v>
      </c>
    </row>
    <row r="1447" spans="1:87" x14ac:dyDescent="0.3">
      <c r="A1447" s="1">
        <v>1446</v>
      </c>
      <c r="B1447">
        <v>85</v>
      </c>
      <c r="C1447" t="s">
        <v>81</v>
      </c>
      <c r="D1447">
        <v>70</v>
      </c>
      <c r="E1447" s="1">
        <v>8400</v>
      </c>
      <c r="F1447" s="2" t="s">
        <v>82</v>
      </c>
      <c r="G1447" s="1">
        <f t="shared" si="88"/>
        <v>1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88</v>
      </c>
      <c r="N1447" t="s">
        <v>151</v>
      </c>
      <c r="O1447" t="s">
        <v>90</v>
      </c>
      <c r="P1447" t="s">
        <v>90</v>
      </c>
      <c r="Q1447" t="s">
        <v>91</v>
      </c>
      <c r="R1447" t="s">
        <v>191</v>
      </c>
      <c r="S1447">
        <v>6</v>
      </c>
      <c r="T1447">
        <v>5</v>
      </c>
      <c r="U1447" s="2">
        <v>1966</v>
      </c>
      <c r="V1447" s="2">
        <v>1966</v>
      </c>
      <c r="W1447" s="1">
        <f t="shared" si="89"/>
        <v>56</v>
      </c>
      <c r="X1447" s="1">
        <f t="shared" si="90"/>
        <v>56</v>
      </c>
      <c r="Y1447" t="s">
        <v>93</v>
      </c>
      <c r="Z1447" t="s">
        <v>94</v>
      </c>
      <c r="AA1447" t="s">
        <v>95</v>
      </c>
      <c r="AB1447" t="s">
        <v>95</v>
      </c>
      <c r="AC1447" t="s">
        <v>117</v>
      </c>
      <c r="AE1447">
        <v>0</v>
      </c>
      <c r="AF1447" t="s">
        <v>98</v>
      </c>
      <c r="AG1447" t="s">
        <v>98</v>
      </c>
      <c r="AH1447" t="s">
        <v>118</v>
      </c>
      <c r="AI1447" s="1">
        <f>VLOOKUP('Housing Data Set'!AH1447, 'Look-Up Tab'!$B$3:$C$8,2,FALSE)</f>
        <v>2</v>
      </c>
      <c r="AJ1447" t="s">
        <v>98</v>
      </c>
      <c r="AK1447" t="s">
        <v>98</v>
      </c>
      <c r="AL1447" t="s">
        <v>97</v>
      </c>
      <c r="AM1447" t="s">
        <v>172</v>
      </c>
      <c r="AN1447">
        <v>187</v>
      </c>
      <c r="AO1447" t="s">
        <v>153</v>
      </c>
      <c r="AP1447">
        <v>627</v>
      </c>
      <c r="AQ1447">
        <v>0</v>
      </c>
      <c r="AR1447">
        <v>814</v>
      </c>
      <c r="AS1447" t="s">
        <v>103</v>
      </c>
      <c r="AT1447" t="s">
        <v>97</v>
      </c>
      <c r="AU1447" t="s">
        <v>105</v>
      </c>
      <c r="AV1447" t="s">
        <v>106</v>
      </c>
      <c r="AW1447">
        <v>913</v>
      </c>
      <c r="AX1447">
        <v>0</v>
      </c>
      <c r="AY1447">
        <v>0</v>
      </c>
      <c r="AZ1447">
        <v>913</v>
      </c>
      <c r="BA1447">
        <v>1</v>
      </c>
      <c r="BB1447">
        <v>0</v>
      </c>
      <c r="BC1447">
        <v>1</v>
      </c>
      <c r="BD1447">
        <v>0</v>
      </c>
      <c r="BE1447">
        <v>3</v>
      </c>
      <c r="BF1447">
        <v>1</v>
      </c>
      <c r="BG1447" t="s">
        <v>98</v>
      </c>
      <c r="BH1447" s="1">
        <v>6</v>
      </c>
      <c r="BI1447" t="s">
        <v>107</v>
      </c>
      <c r="BJ1447" s="2">
        <v>0</v>
      </c>
      <c r="BK1447" s="1">
        <f t="shared" si="91"/>
        <v>0</v>
      </c>
      <c r="BL1447" t="s">
        <v>83</v>
      </c>
      <c r="BM1447" t="s">
        <v>127</v>
      </c>
      <c r="BN1447">
        <v>1990</v>
      </c>
      <c r="BO1447" t="s">
        <v>102</v>
      </c>
      <c r="BP1447">
        <v>1</v>
      </c>
      <c r="BQ1447">
        <v>240</v>
      </c>
      <c r="BR1447" t="s">
        <v>98</v>
      </c>
      <c r="BS1447" t="s">
        <v>98</v>
      </c>
      <c r="BT1447" t="s">
        <v>105</v>
      </c>
      <c r="BU1447">
        <v>0</v>
      </c>
      <c r="BV1447">
        <v>0</v>
      </c>
      <c r="BW1447">
        <v>252</v>
      </c>
      <c r="BX1447">
        <v>0</v>
      </c>
      <c r="BY1447">
        <v>0</v>
      </c>
      <c r="BZ1447">
        <v>0</v>
      </c>
      <c r="CA1447" t="s">
        <v>83</v>
      </c>
      <c r="CB1447" t="s">
        <v>83</v>
      </c>
      <c r="CC1447" t="s">
        <v>83</v>
      </c>
      <c r="CD1447">
        <v>0</v>
      </c>
      <c r="CE1447">
        <v>5</v>
      </c>
      <c r="CF1447">
        <v>2007</v>
      </c>
      <c r="CG1447" t="s">
        <v>110</v>
      </c>
      <c r="CH1447" t="s">
        <v>111</v>
      </c>
      <c r="CI1447" s="3">
        <v>129000</v>
      </c>
    </row>
    <row r="1448" spans="1:87" x14ac:dyDescent="0.3">
      <c r="A1448" s="1">
        <v>1447</v>
      </c>
      <c r="B1448">
        <v>20</v>
      </c>
      <c r="C1448" t="s">
        <v>81</v>
      </c>
      <c r="D1448" t="s">
        <v>83</v>
      </c>
      <c r="E1448" s="1">
        <v>26142</v>
      </c>
      <c r="F1448" s="2" t="s">
        <v>82</v>
      </c>
      <c r="G1448" s="1">
        <f t="shared" si="88"/>
        <v>1</v>
      </c>
      <c r="H1448" t="s">
        <v>83</v>
      </c>
      <c r="I1448" t="s">
        <v>120</v>
      </c>
      <c r="J1448" t="s">
        <v>85</v>
      </c>
      <c r="K1448" t="s">
        <v>86</v>
      </c>
      <c r="L1448" t="s">
        <v>166</v>
      </c>
      <c r="M1448" t="s">
        <v>88</v>
      </c>
      <c r="N1448" t="s">
        <v>131</v>
      </c>
      <c r="O1448" t="s">
        <v>90</v>
      </c>
      <c r="P1448" t="s">
        <v>90</v>
      </c>
      <c r="Q1448" t="s">
        <v>91</v>
      </c>
      <c r="R1448" t="s">
        <v>115</v>
      </c>
      <c r="S1448">
        <v>5</v>
      </c>
      <c r="T1448">
        <v>7</v>
      </c>
      <c r="U1448" s="2">
        <v>1962</v>
      </c>
      <c r="V1448" s="2">
        <v>1962</v>
      </c>
      <c r="W1448" s="1">
        <f t="shared" si="89"/>
        <v>60</v>
      </c>
      <c r="X1448" s="1">
        <f t="shared" si="90"/>
        <v>60</v>
      </c>
      <c r="Y1448" t="s">
        <v>93</v>
      </c>
      <c r="Z1448" t="s">
        <v>94</v>
      </c>
      <c r="AA1448" t="s">
        <v>140</v>
      </c>
      <c r="AB1448" t="s">
        <v>140</v>
      </c>
      <c r="AC1448" t="s">
        <v>96</v>
      </c>
      <c r="AE1448">
        <v>189</v>
      </c>
      <c r="AF1448" t="s">
        <v>98</v>
      </c>
      <c r="AG1448" t="s">
        <v>98</v>
      </c>
      <c r="AH1448" t="s">
        <v>118</v>
      </c>
      <c r="AI1448" s="1">
        <f>VLOOKUP('Housing Data Set'!AH1448, 'Look-Up Tab'!$B$3:$C$8,2,FALSE)</f>
        <v>2</v>
      </c>
      <c r="AJ1448" t="s">
        <v>98</v>
      </c>
      <c r="AK1448" t="s">
        <v>98</v>
      </c>
      <c r="AL1448" t="s">
        <v>100</v>
      </c>
      <c r="AM1448" t="s">
        <v>153</v>
      </c>
      <c r="AN1448">
        <v>593</v>
      </c>
      <c r="AO1448" t="s">
        <v>102</v>
      </c>
      <c r="AP1448">
        <v>0</v>
      </c>
      <c r="AQ1448">
        <v>595</v>
      </c>
      <c r="AR1448">
        <v>1188</v>
      </c>
      <c r="AS1448" t="s">
        <v>103</v>
      </c>
      <c r="AT1448" t="s">
        <v>98</v>
      </c>
      <c r="AU1448" t="s">
        <v>105</v>
      </c>
      <c r="AV1448" t="s">
        <v>106</v>
      </c>
      <c r="AW1448">
        <v>1188</v>
      </c>
      <c r="AX1448">
        <v>0</v>
      </c>
      <c r="AY1448">
        <v>0</v>
      </c>
      <c r="AZ1448">
        <v>1188</v>
      </c>
      <c r="BA1448">
        <v>0</v>
      </c>
      <c r="BB1448">
        <v>0</v>
      </c>
      <c r="BC1448">
        <v>1</v>
      </c>
      <c r="BD1448">
        <v>0</v>
      </c>
      <c r="BE1448">
        <v>3</v>
      </c>
      <c r="BF1448">
        <v>1</v>
      </c>
      <c r="BG1448" t="s">
        <v>98</v>
      </c>
      <c r="BH1448" s="1">
        <v>6</v>
      </c>
      <c r="BI1448" t="s">
        <v>107</v>
      </c>
      <c r="BJ1448" s="2">
        <v>0</v>
      </c>
      <c r="BK1448" s="1">
        <f t="shared" si="91"/>
        <v>0</v>
      </c>
      <c r="BL1448" t="s">
        <v>83</v>
      </c>
      <c r="BM1448" t="s">
        <v>108</v>
      </c>
      <c r="BN1448">
        <v>1962</v>
      </c>
      <c r="BO1448" t="s">
        <v>102</v>
      </c>
      <c r="BP1448">
        <v>1</v>
      </c>
      <c r="BQ1448">
        <v>312</v>
      </c>
      <c r="BR1448" t="s">
        <v>98</v>
      </c>
      <c r="BS1448" t="s">
        <v>98</v>
      </c>
      <c r="BT1448" t="s">
        <v>190</v>
      </c>
      <c r="BU1448">
        <v>261</v>
      </c>
      <c r="BV1448">
        <v>39</v>
      </c>
      <c r="BW1448">
        <v>0</v>
      </c>
      <c r="BX1448">
        <v>0</v>
      </c>
      <c r="BY1448">
        <v>0</v>
      </c>
      <c r="BZ1448">
        <v>0</v>
      </c>
      <c r="CA1448" t="s">
        <v>83</v>
      </c>
      <c r="CB1448" t="s">
        <v>83</v>
      </c>
      <c r="CC1448" t="s">
        <v>83</v>
      </c>
      <c r="CD1448">
        <v>0</v>
      </c>
      <c r="CE1448">
        <v>4</v>
      </c>
      <c r="CF1448">
        <v>2010</v>
      </c>
      <c r="CG1448" t="s">
        <v>110</v>
      </c>
      <c r="CH1448" t="s">
        <v>111</v>
      </c>
      <c r="CI1448" s="3">
        <v>157900</v>
      </c>
    </row>
    <row r="1449" spans="1:87" x14ac:dyDescent="0.3">
      <c r="A1449" s="1">
        <v>1448</v>
      </c>
      <c r="B1449">
        <v>60</v>
      </c>
      <c r="C1449" t="s">
        <v>81</v>
      </c>
      <c r="D1449">
        <v>80</v>
      </c>
      <c r="E1449" s="1">
        <v>10000</v>
      </c>
      <c r="F1449" s="2" t="s">
        <v>82</v>
      </c>
      <c r="G1449" s="1">
        <f t="shared" si="88"/>
        <v>1</v>
      </c>
      <c r="H1449" t="s">
        <v>83</v>
      </c>
      <c r="I1449" t="s">
        <v>84</v>
      </c>
      <c r="J1449" t="s">
        <v>85</v>
      </c>
      <c r="K1449" t="s">
        <v>86</v>
      </c>
      <c r="L1449" t="s">
        <v>87</v>
      </c>
      <c r="M1449" t="s">
        <v>88</v>
      </c>
      <c r="N1449" t="s">
        <v>89</v>
      </c>
      <c r="O1449" t="s">
        <v>90</v>
      </c>
      <c r="P1449" t="s">
        <v>90</v>
      </c>
      <c r="Q1449" t="s">
        <v>91</v>
      </c>
      <c r="R1449" t="s">
        <v>92</v>
      </c>
      <c r="S1449">
        <v>8</v>
      </c>
      <c r="T1449">
        <v>5</v>
      </c>
      <c r="U1449" s="2">
        <v>1995</v>
      </c>
      <c r="V1449" s="2">
        <v>1996</v>
      </c>
      <c r="W1449" s="1">
        <f t="shared" si="89"/>
        <v>27</v>
      </c>
      <c r="X1449" s="1">
        <f t="shared" si="90"/>
        <v>26</v>
      </c>
      <c r="Y1449" t="s">
        <v>93</v>
      </c>
      <c r="Z1449" t="s">
        <v>94</v>
      </c>
      <c r="AA1449" t="s">
        <v>95</v>
      </c>
      <c r="AB1449" t="s">
        <v>95</v>
      </c>
      <c r="AC1449" t="s">
        <v>96</v>
      </c>
      <c r="AE1449">
        <v>438</v>
      </c>
      <c r="AF1449" t="s">
        <v>97</v>
      </c>
      <c r="AG1449" t="s">
        <v>98</v>
      </c>
      <c r="AH1449" t="s">
        <v>99</v>
      </c>
      <c r="AI1449" s="1">
        <f>VLOOKUP('Housing Data Set'!AH1449, 'Look-Up Tab'!$B$3:$C$8,2,FALSE)</f>
        <v>3</v>
      </c>
      <c r="AJ1449" t="s">
        <v>97</v>
      </c>
      <c r="AK1449" t="s">
        <v>98</v>
      </c>
      <c r="AL1449" t="s">
        <v>100</v>
      </c>
      <c r="AM1449" t="s">
        <v>101</v>
      </c>
      <c r="AN1449">
        <v>1079</v>
      </c>
      <c r="AO1449" t="s">
        <v>102</v>
      </c>
      <c r="AP1449">
        <v>0</v>
      </c>
      <c r="AQ1449">
        <v>141</v>
      </c>
      <c r="AR1449">
        <v>1220</v>
      </c>
      <c r="AS1449" t="s">
        <v>103</v>
      </c>
      <c r="AT1449" t="s">
        <v>104</v>
      </c>
      <c r="AU1449" t="s">
        <v>105</v>
      </c>
      <c r="AV1449" t="s">
        <v>106</v>
      </c>
      <c r="AW1449">
        <v>1220</v>
      </c>
      <c r="AX1449">
        <v>870</v>
      </c>
      <c r="AY1449">
        <v>0</v>
      </c>
      <c r="AZ1449">
        <v>2090</v>
      </c>
      <c r="BA1449">
        <v>1</v>
      </c>
      <c r="BB1449">
        <v>0</v>
      </c>
      <c r="BC1449">
        <v>2</v>
      </c>
      <c r="BD1449">
        <v>1</v>
      </c>
      <c r="BE1449">
        <v>3</v>
      </c>
      <c r="BF1449">
        <v>1</v>
      </c>
      <c r="BG1449" t="s">
        <v>97</v>
      </c>
      <c r="BH1449" s="1">
        <v>8</v>
      </c>
      <c r="BI1449" t="s">
        <v>107</v>
      </c>
      <c r="BJ1449" s="2">
        <v>1</v>
      </c>
      <c r="BK1449" s="1">
        <f t="shared" si="91"/>
        <v>1</v>
      </c>
      <c r="BL1449" t="s">
        <v>98</v>
      </c>
      <c r="BM1449" t="s">
        <v>108</v>
      </c>
      <c r="BN1449">
        <v>1995</v>
      </c>
      <c r="BO1449" t="s">
        <v>109</v>
      </c>
      <c r="BP1449">
        <v>2</v>
      </c>
      <c r="BQ1449">
        <v>556</v>
      </c>
      <c r="BR1449" t="s">
        <v>98</v>
      </c>
      <c r="BS1449" t="s">
        <v>98</v>
      </c>
      <c r="BT1449" t="s">
        <v>105</v>
      </c>
      <c r="BU1449">
        <v>0</v>
      </c>
      <c r="BV1449">
        <v>65</v>
      </c>
      <c r="BW1449">
        <v>0</v>
      </c>
      <c r="BX1449">
        <v>0</v>
      </c>
      <c r="BY1449">
        <v>0</v>
      </c>
      <c r="BZ1449">
        <v>0</v>
      </c>
      <c r="CA1449" t="s">
        <v>83</v>
      </c>
      <c r="CB1449" t="s">
        <v>83</v>
      </c>
      <c r="CC1449" t="s">
        <v>83</v>
      </c>
      <c r="CD1449">
        <v>0</v>
      </c>
      <c r="CE1449">
        <v>12</v>
      </c>
      <c r="CF1449">
        <v>2007</v>
      </c>
      <c r="CG1449" t="s">
        <v>110</v>
      </c>
      <c r="CH1449" t="s">
        <v>111</v>
      </c>
      <c r="CI1449" s="3">
        <v>240000</v>
      </c>
    </row>
    <row r="1450" spans="1:87" x14ac:dyDescent="0.3">
      <c r="A1450" s="1">
        <v>1449</v>
      </c>
      <c r="B1450">
        <v>50</v>
      </c>
      <c r="C1450" t="s">
        <v>81</v>
      </c>
      <c r="D1450">
        <v>70</v>
      </c>
      <c r="E1450" s="1">
        <v>11767</v>
      </c>
      <c r="F1450" s="2" t="s">
        <v>82</v>
      </c>
      <c r="G1450" s="1">
        <f t="shared" si="88"/>
        <v>1</v>
      </c>
      <c r="H1450" t="s">
        <v>83</v>
      </c>
      <c r="I1450" t="s">
        <v>84</v>
      </c>
      <c r="J1450" t="s">
        <v>85</v>
      </c>
      <c r="K1450" t="s">
        <v>86</v>
      </c>
      <c r="L1450" t="s">
        <v>87</v>
      </c>
      <c r="M1450" t="s">
        <v>88</v>
      </c>
      <c r="N1450" t="s">
        <v>185</v>
      </c>
      <c r="O1450" t="s">
        <v>90</v>
      </c>
      <c r="P1450" t="s">
        <v>90</v>
      </c>
      <c r="Q1450" t="s">
        <v>91</v>
      </c>
      <c r="R1450" t="s">
        <v>92</v>
      </c>
      <c r="S1450">
        <v>4</v>
      </c>
      <c r="T1450">
        <v>7</v>
      </c>
      <c r="U1450" s="2">
        <v>1910</v>
      </c>
      <c r="V1450" s="2">
        <v>2000</v>
      </c>
      <c r="W1450" s="1">
        <f t="shared" si="89"/>
        <v>112</v>
      </c>
      <c r="X1450" s="1">
        <f t="shared" si="90"/>
        <v>22</v>
      </c>
      <c r="Y1450" t="s">
        <v>93</v>
      </c>
      <c r="Z1450" t="s">
        <v>94</v>
      </c>
      <c r="AA1450" t="s">
        <v>116</v>
      </c>
      <c r="AB1450" t="s">
        <v>140</v>
      </c>
      <c r="AC1450" t="s">
        <v>117</v>
      </c>
      <c r="AE1450">
        <v>0</v>
      </c>
      <c r="AF1450" t="s">
        <v>98</v>
      </c>
      <c r="AG1450" t="s">
        <v>98</v>
      </c>
      <c r="AH1450" t="s">
        <v>118</v>
      </c>
      <c r="AI1450" s="1">
        <f>VLOOKUP('Housing Data Set'!AH1450, 'Look-Up Tab'!$B$3:$C$8,2,FALSE)</f>
        <v>2</v>
      </c>
      <c r="AJ1450" t="s">
        <v>147</v>
      </c>
      <c r="AK1450" t="s">
        <v>98</v>
      </c>
      <c r="AL1450" t="s">
        <v>100</v>
      </c>
      <c r="AM1450" t="s">
        <v>102</v>
      </c>
      <c r="AN1450">
        <v>0</v>
      </c>
      <c r="AO1450" t="s">
        <v>102</v>
      </c>
      <c r="AP1450">
        <v>0</v>
      </c>
      <c r="AQ1450">
        <v>560</v>
      </c>
      <c r="AR1450">
        <v>560</v>
      </c>
      <c r="AS1450" t="s">
        <v>103</v>
      </c>
      <c r="AT1450" t="s">
        <v>97</v>
      </c>
      <c r="AU1450" t="s">
        <v>177</v>
      </c>
      <c r="AV1450" t="s">
        <v>106</v>
      </c>
      <c r="AW1450">
        <v>796</v>
      </c>
      <c r="AX1450">
        <v>550</v>
      </c>
      <c r="AY1450">
        <v>0</v>
      </c>
      <c r="AZ1450">
        <v>1346</v>
      </c>
      <c r="BA1450">
        <v>0</v>
      </c>
      <c r="BB1450">
        <v>0</v>
      </c>
      <c r="BC1450">
        <v>1</v>
      </c>
      <c r="BD1450">
        <v>1</v>
      </c>
      <c r="BE1450">
        <v>2</v>
      </c>
      <c r="BF1450">
        <v>1</v>
      </c>
      <c r="BG1450" t="s">
        <v>98</v>
      </c>
      <c r="BH1450" s="1">
        <v>6</v>
      </c>
      <c r="BI1450" t="s">
        <v>224</v>
      </c>
      <c r="BJ1450" s="2">
        <v>0</v>
      </c>
      <c r="BK1450" s="1">
        <f t="shared" si="91"/>
        <v>0</v>
      </c>
      <c r="BL1450" t="s">
        <v>83</v>
      </c>
      <c r="BM1450" t="s">
        <v>127</v>
      </c>
      <c r="BN1450">
        <v>1950</v>
      </c>
      <c r="BO1450" t="s">
        <v>102</v>
      </c>
      <c r="BP1450">
        <v>1</v>
      </c>
      <c r="BQ1450">
        <v>384</v>
      </c>
      <c r="BR1450" t="s">
        <v>147</v>
      </c>
      <c r="BS1450" t="s">
        <v>98</v>
      </c>
      <c r="BT1450" t="s">
        <v>105</v>
      </c>
      <c r="BU1450">
        <v>168</v>
      </c>
      <c r="BV1450">
        <v>24</v>
      </c>
      <c r="BW1450">
        <v>0</v>
      </c>
      <c r="BX1450">
        <v>0</v>
      </c>
      <c r="BY1450">
        <v>0</v>
      </c>
      <c r="BZ1450">
        <v>0</v>
      </c>
      <c r="CA1450" t="s">
        <v>83</v>
      </c>
      <c r="CB1450" t="s">
        <v>163</v>
      </c>
      <c r="CC1450" t="s">
        <v>83</v>
      </c>
      <c r="CD1450">
        <v>0</v>
      </c>
      <c r="CE1450">
        <v>5</v>
      </c>
      <c r="CF1450">
        <v>2007</v>
      </c>
      <c r="CG1450" t="s">
        <v>110</v>
      </c>
      <c r="CH1450" t="s">
        <v>111</v>
      </c>
      <c r="CI1450" s="3">
        <v>112000</v>
      </c>
    </row>
    <row r="1451" spans="1:87" x14ac:dyDescent="0.3">
      <c r="A1451" s="1">
        <v>1450</v>
      </c>
      <c r="B1451">
        <v>180</v>
      </c>
      <c r="C1451" t="s">
        <v>142</v>
      </c>
      <c r="D1451">
        <v>21</v>
      </c>
      <c r="E1451" s="1">
        <v>1533</v>
      </c>
      <c r="F1451" s="2" t="s">
        <v>82</v>
      </c>
      <c r="G1451" s="1">
        <f t="shared" si="88"/>
        <v>1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88</v>
      </c>
      <c r="N1451" t="s">
        <v>178</v>
      </c>
      <c r="O1451" t="s">
        <v>90</v>
      </c>
      <c r="P1451" t="s">
        <v>90</v>
      </c>
      <c r="Q1451" t="s">
        <v>198</v>
      </c>
      <c r="R1451" t="s">
        <v>191</v>
      </c>
      <c r="S1451">
        <v>5</v>
      </c>
      <c r="T1451">
        <v>7</v>
      </c>
      <c r="U1451" s="2">
        <v>1970</v>
      </c>
      <c r="V1451" s="2">
        <v>1970</v>
      </c>
      <c r="W1451" s="1">
        <f t="shared" si="89"/>
        <v>52</v>
      </c>
      <c r="X1451" s="1">
        <f t="shared" si="90"/>
        <v>52</v>
      </c>
      <c r="Y1451" t="s">
        <v>93</v>
      </c>
      <c r="Z1451" t="s">
        <v>94</v>
      </c>
      <c r="AA1451" t="s">
        <v>180</v>
      </c>
      <c r="AB1451" t="s">
        <v>181</v>
      </c>
      <c r="AC1451" t="s">
        <v>117</v>
      </c>
      <c r="AE1451">
        <v>0</v>
      </c>
      <c r="AF1451" t="s">
        <v>98</v>
      </c>
      <c r="AG1451" t="s">
        <v>98</v>
      </c>
      <c r="AH1451" t="s">
        <v>118</v>
      </c>
      <c r="AI1451" s="1">
        <f>VLOOKUP('Housing Data Set'!AH1451, 'Look-Up Tab'!$B$3:$C$8,2,FALSE)</f>
        <v>2</v>
      </c>
      <c r="AJ1451" t="s">
        <v>97</v>
      </c>
      <c r="AK1451" t="s">
        <v>98</v>
      </c>
      <c r="AL1451" t="s">
        <v>130</v>
      </c>
      <c r="AM1451" t="s">
        <v>101</v>
      </c>
      <c r="AN1451">
        <v>553</v>
      </c>
      <c r="AO1451" t="s">
        <v>102</v>
      </c>
      <c r="AP1451">
        <v>0</v>
      </c>
      <c r="AQ1451">
        <v>77</v>
      </c>
      <c r="AR1451">
        <v>630</v>
      </c>
      <c r="AS1451" t="s">
        <v>103</v>
      </c>
      <c r="AT1451" t="s">
        <v>104</v>
      </c>
      <c r="AU1451" t="s">
        <v>105</v>
      </c>
      <c r="AV1451" t="s">
        <v>106</v>
      </c>
      <c r="AW1451">
        <v>630</v>
      </c>
      <c r="AX1451">
        <v>0</v>
      </c>
      <c r="AY1451">
        <v>0</v>
      </c>
      <c r="AZ1451">
        <v>630</v>
      </c>
      <c r="BA1451">
        <v>1</v>
      </c>
      <c r="BB1451">
        <v>0</v>
      </c>
      <c r="BC1451">
        <v>1</v>
      </c>
      <c r="BD1451">
        <v>0</v>
      </c>
      <c r="BE1451">
        <v>1</v>
      </c>
      <c r="BF1451">
        <v>1</v>
      </c>
      <c r="BG1451" t="s">
        <v>104</v>
      </c>
      <c r="BH1451" s="1">
        <v>3</v>
      </c>
      <c r="BI1451" t="s">
        <v>107</v>
      </c>
      <c r="BJ1451" s="2">
        <v>0</v>
      </c>
      <c r="BK1451" s="1">
        <f t="shared" si="91"/>
        <v>0</v>
      </c>
      <c r="BL1451" t="s">
        <v>83</v>
      </c>
      <c r="BM1451" t="s">
        <v>83</v>
      </c>
      <c r="BN1451" t="s">
        <v>83</v>
      </c>
      <c r="BO1451" t="s">
        <v>83</v>
      </c>
      <c r="BP1451">
        <v>0</v>
      </c>
      <c r="BQ1451">
        <v>0</v>
      </c>
      <c r="BR1451" t="s">
        <v>83</v>
      </c>
      <c r="BS1451" t="s">
        <v>83</v>
      </c>
      <c r="BT1451" t="s">
        <v>105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 t="s">
        <v>83</v>
      </c>
      <c r="CB1451" t="s">
        <v>83</v>
      </c>
      <c r="CC1451" t="s">
        <v>83</v>
      </c>
      <c r="CD1451">
        <v>0</v>
      </c>
      <c r="CE1451">
        <v>8</v>
      </c>
      <c r="CF1451">
        <v>2006</v>
      </c>
      <c r="CG1451" t="s">
        <v>110</v>
      </c>
      <c r="CH1451" t="s">
        <v>128</v>
      </c>
      <c r="CI1451" s="3">
        <v>92000</v>
      </c>
    </row>
    <row r="1452" spans="1:87" x14ac:dyDescent="0.3">
      <c r="A1452" s="1">
        <v>1451</v>
      </c>
      <c r="B1452">
        <v>90</v>
      </c>
      <c r="C1452" t="s">
        <v>81</v>
      </c>
      <c r="D1452">
        <v>60</v>
      </c>
      <c r="E1452" s="1">
        <v>9000</v>
      </c>
      <c r="F1452" s="2" t="s">
        <v>82</v>
      </c>
      <c r="G1452" s="1">
        <f t="shared" si="88"/>
        <v>1</v>
      </c>
      <c r="H1452" t="s">
        <v>83</v>
      </c>
      <c r="I1452" t="s">
        <v>84</v>
      </c>
      <c r="J1452" t="s">
        <v>85</v>
      </c>
      <c r="K1452" t="s">
        <v>86</v>
      </c>
      <c r="L1452" t="s">
        <v>112</v>
      </c>
      <c r="M1452" t="s">
        <v>88</v>
      </c>
      <c r="N1452" t="s">
        <v>162</v>
      </c>
      <c r="O1452" t="s">
        <v>90</v>
      </c>
      <c r="P1452" t="s">
        <v>90</v>
      </c>
      <c r="Q1452" t="s">
        <v>167</v>
      </c>
      <c r="R1452" t="s">
        <v>92</v>
      </c>
      <c r="S1452">
        <v>5</v>
      </c>
      <c r="T1452">
        <v>5</v>
      </c>
      <c r="U1452" s="2">
        <v>1974</v>
      </c>
      <c r="V1452" s="2">
        <v>1974</v>
      </c>
      <c r="W1452" s="1">
        <f t="shared" si="89"/>
        <v>48</v>
      </c>
      <c r="X1452" s="1">
        <f t="shared" si="90"/>
        <v>48</v>
      </c>
      <c r="Y1452" t="s">
        <v>93</v>
      </c>
      <c r="Z1452" t="s">
        <v>94</v>
      </c>
      <c r="AA1452" t="s">
        <v>95</v>
      </c>
      <c r="AB1452" t="s">
        <v>95</v>
      </c>
      <c r="AC1452" t="s">
        <v>117</v>
      </c>
      <c r="AE1452">
        <v>0</v>
      </c>
      <c r="AF1452" t="s">
        <v>98</v>
      </c>
      <c r="AG1452" t="s">
        <v>98</v>
      </c>
      <c r="AH1452" t="s">
        <v>118</v>
      </c>
      <c r="AI1452" s="1">
        <f>VLOOKUP('Housing Data Set'!AH1452, 'Look-Up Tab'!$B$3:$C$8,2,FALSE)</f>
        <v>2</v>
      </c>
      <c r="AJ1452" t="s">
        <v>97</v>
      </c>
      <c r="AK1452" t="s">
        <v>98</v>
      </c>
      <c r="AL1452" t="s">
        <v>100</v>
      </c>
      <c r="AM1452" t="s">
        <v>102</v>
      </c>
      <c r="AN1452">
        <v>0</v>
      </c>
      <c r="AO1452" t="s">
        <v>102</v>
      </c>
      <c r="AP1452">
        <v>0</v>
      </c>
      <c r="AQ1452">
        <v>896</v>
      </c>
      <c r="AR1452">
        <v>896</v>
      </c>
      <c r="AS1452" t="s">
        <v>103</v>
      </c>
      <c r="AT1452" t="s">
        <v>98</v>
      </c>
      <c r="AU1452" t="s">
        <v>105</v>
      </c>
      <c r="AV1452" t="s">
        <v>106</v>
      </c>
      <c r="AW1452">
        <v>896</v>
      </c>
      <c r="AX1452">
        <v>896</v>
      </c>
      <c r="AY1452">
        <v>0</v>
      </c>
      <c r="AZ1452">
        <v>1792</v>
      </c>
      <c r="BA1452">
        <v>0</v>
      </c>
      <c r="BB1452">
        <v>0</v>
      </c>
      <c r="BC1452">
        <v>2</v>
      </c>
      <c r="BD1452">
        <v>2</v>
      </c>
      <c r="BE1452">
        <v>4</v>
      </c>
      <c r="BF1452">
        <v>2</v>
      </c>
      <c r="BG1452" t="s">
        <v>98</v>
      </c>
      <c r="BH1452" s="1">
        <v>8</v>
      </c>
      <c r="BI1452" t="s">
        <v>107</v>
      </c>
      <c r="BJ1452" s="2">
        <v>0</v>
      </c>
      <c r="BK1452" s="1">
        <f t="shared" si="91"/>
        <v>0</v>
      </c>
      <c r="BL1452" t="s">
        <v>83</v>
      </c>
      <c r="BM1452" t="s">
        <v>83</v>
      </c>
      <c r="BN1452" t="s">
        <v>83</v>
      </c>
      <c r="BO1452" t="s">
        <v>83</v>
      </c>
      <c r="BP1452">
        <v>0</v>
      </c>
      <c r="BQ1452">
        <v>0</v>
      </c>
      <c r="BR1452" t="s">
        <v>83</v>
      </c>
      <c r="BS1452" t="s">
        <v>83</v>
      </c>
      <c r="BT1452" t="s">
        <v>105</v>
      </c>
      <c r="BU1452">
        <v>32</v>
      </c>
      <c r="BV1452">
        <v>45</v>
      </c>
      <c r="BW1452">
        <v>0</v>
      </c>
      <c r="BX1452">
        <v>0</v>
      </c>
      <c r="BY1452">
        <v>0</v>
      </c>
      <c r="BZ1452">
        <v>0</v>
      </c>
      <c r="CA1452" t="s">
        <v>83</v>
      </c>
      <c r="CB1452" t="s">
        <v>83</v>
      </c>
      <c r="CC1452" t="s">
        <v>83</v>
      </c>
      <c r="CD1452">
        <v>0</v>
      </c>
      <c r="CE1452">
        <v>9</v>
      </c>
      <c r="CF1452">
        <v>2009</v>
      </c>
      <c r="CG1452" t="s">
        <v>110</v>
      </c>
      <c r="CH1452" t="s">
        <v>111</v>
      </c>
      <c r="CI1452" s="3">
        <v>136000</v>
      </c>
    </row>
    <row r="1453" spans="1:87" x14ac:dyDescent="0.3">
      <c r="A1453" s="1">
        <v>1452</v>
      </c>
      <c r="B1453">
        <v>20</v>
      </c>
      <c r="C1453" t="s">
        <v>81</v>
      </c>
      <c r="D1453">
        <v>78</v>
      </c>
      <c r="E1453" s="1">
        <v>9262</v>
      </c>
      <c r="F1453" s="2" t="s">
        <v>82</v>
      </c>
      <c r="G1453" s="1">
        <f t="shared" si="88"/>
        <v>1</v>
      </c>
      <c r="H1453" t="s">
        <v>83</v>
      </c>
      <c r="I1453" t="s">
        <v>84</v>
      </c>
      <c r="J1453" t="s">
        <v>85</v>
      </c>
      <c r="K1453" t="s">
        <v>86</v>
      </c>
      <c r="L1453" t="s">
        <v>87</v>
      </c>
      <c r="M1453" t="s">
        <v>88</v>
      </c>
      <c r="N1453" t="s">
        <v>136</v>
      </c>
      <c r="O1453" t="s">
        <v>90</v>
      </c>
      <c r="P1453" t="s">
        <v>90</v>
      </c>
      <c r="Q1453" t="s">
        <v>91</v>
      </c>
      <c r="R1453" t="s">
        <v>115</v>
      </c>
      <c r="S1453">
        <v>8</v>
      </c>
      <c r="T1453">
        <v>5</v>
      </c>
      <c r="U1453" s="2">
        <v>2008</v>
      </c>
      <c r="V1453" s="2">
        <v>2009</v>
      </c>
      <c r="W1453" s="1">
        <f t="shared" si="89"/>
        <v>14</v>
      </c>
      <c r="X1453" s="1">
        <f t="shared" si="90"/>
        <v>13</v>
      </c>
      <c r="Y1453" t="s">
        <v>93</v>
      </c>
      <c r="Z1453" t="s">
        <v>94</v>
      </c>
      <c r="AA1453" t="s">
        <v>180</v>
      </c>
      <c r="AB1453" t="s">
        <v>181</v>
      </c>
      <c r="AC1453" t="s">
        <v>137</v>
      </c>
      <c r="AE1453">
        <v>194</v>
      </c>
      <c r="AF1453" t="s">
        <v>97</v>
      </c>
      <c r="AG1453" t="s">
        <v>98</v>
      </c>
      <c r="AH1453" t="s">
        <v>99</v>
      </c>
      <c r="AI1453" s="1">
        <f>VLOOKUP('Housing Data Set'!AH1453, 'Look-Up Tab'!$B$3:$C$8,2,FALSE)</f>
        <v>3</v>
      </c>
      <c r="AJ1453" t="s">
        <v>97</v>
      </c>
      <c r="AK1453" t="s">
        <v>98</v>
      </c>
      <c r="AL1453" t="s">
        <v>100</v>
      </c>
      <c r="AM1453" t="s">
        <v>102</v>
      </c>
      <c r="AN1453">
        <v>0</v>
      </c>
      <c r="AO1453" t="s">
        <v>102</v>
      </c>
      <c r="AP1453">
        <v>0</v>
      </c>
      <c r="AQ1453">
        <v>1573</v>
      </c>
      <c r="AR1453">
        <v>1573</v>
      </c>
      <c r="AS1453" t="s">
        <v>103</v>
      </c>
      <c r="AT1453" t="s">
        <v>104</v>
      </c>
      <c r="AU1453" t="s">
        <v>105</v>
      </c>
      <c r="AV1453" t="s">
        <v>106</v>
      </c>
      <c r="AW1453">
        <v>1578</v>
      </c>
      <c r="AX1453">
        <v>0</v>
      </c>
      <c r="AY1453">
        <v>0</v>
      </c>
      <c r="AZ1453">
        <v>1578</v>
      </c>
      <c r="BA1453">
        <v>0</v>
      </c>
      <c r="BB1453">
        <v>0</v>
      </c>
      <c r="BC1453">
        <v>2</v>
      </c>
      <c r="BD1453">
        <v>0</v>
      </c>
      <c r="BE1453">
        <v>3</v>
      </c>
      <c r="BF1453">
        <v>1</v>
      </c>
      <c r="BG1453" t="s">
        <v>104</v>
      </c>
      <c r="BH1453" s="1">
        <v>7</v>
      </c>
      <c r="BI1453" t="s">
        <v>107</v>
      </c>
      <c r="BJ1453" s="2">
        <v>1</v>
      </c>
      <c r="BK1453" s="1">
        <f t="shared" si="91"/>
        <v>1</v>
      </c>
      <c r="BL1453" t="s">
        <v>97</v>
      </c>
      <c r="BM1453" t="s">
        <v>108</v>
      </c>
      <c r="BN1453">
        <v>2008</v>
      </c>
      <c r="BO1453" t="s">
        <v>157</v>
      </c>
      <c r="BP1453">
        <v>3</v>
      </c>
      <c r="BQ1453">
        <v>840</v>
      </c>
      <c r="BR1453" t="s">
        <v>98</v>
      </c>
      <c r="BS1453" t="s">
        <v>98</v>
      </c>
      <c r="BT1453" t="s">
        <v>105</v>
      </c>
      <c r="BU1453">
        <v>0</v>
      </c>
      <c r="BV1453">
        <v>36</v>
      </c>
      <c r="BW1453">
        <v>0</v>
      </c>
      <c r="BX1453">
        <v>0</v>
      </c>
      <c r="BY1453">
        <v>0</v>
      </c>
      <c r="BZ1453">
        <v>0</v>
      </c>
      <c r="CA1453" t="s">
        <v>83</v>
      </c>
      <c r="CB1453" t="s">
        <v>83</v>
      </c>
      <c r="CC1453" t="s">
        <v>83</v>
      </c>
      <c r="CD1453">
        <v>0</v>
      </c>
      <c r="CE1453">
        <v>5</v>
      </c>
      <c r="CF1453">
        <v>2009</v>
      </c>
      <c r="CG1453" t="s">
        <v>158</v>
      </c>
      <c r="CH1453" t="s">
        <v>159</v>
      </c>
      <c r="CI1453" s="3">
        <v>287090</v>
      </c>
    </row>
    <row r="1454" spans="1:87" x14ac:dyDescent="0.3">
      <c r="A1454" s="1">
        <v>1453</v>
      </c>
      <c r="B1454">
        <v>180</v>
      </c>
      <c r="C1454" t="s">
        <v>142</v>
      </c>
      <c r="D1454">
        <v>35</v>
      </c>
      <c r="E1454" s="1">
        <v>3675</v>
      </c>
      <c r="F1454" s="2" t="s">
        <v>82</v>
      </c>
      <c r="G1454" s="1">
        <f t="shared" si="88"/>
        <v>1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88</v>
      </c>
      <c r="N1454" t="s">
        <v>185</v>
      </c>
      <c r="O1454" t="s">
        <v>90</v>
      </c>
      <c r="P1454" t="s">
        <v>90</v>
      </c>
      <c r="Q1454" t="s">
        <v>179</v>
      </c>
      <c r="R1454" t="s">
        <v>197</v>
      </c>
      <c r="S1454">
        <v>5</v>
      </c>
      <c r="T1454">
        <v>5</v>
      </c>
      <c r="U1454" s="2">
        <v>2005</v>
      </c>
      <c r="V1454" s="2">
        <v>2005</v>
      </c>
      <c r="W1454" s="1">
        <f t="shared" si="89"/>
        <v>17</v>
      </c>
      <c r="X1454" s="1">
        <f t="shared" si="90"/>
        <v>17</v>
      </c>
      <c r="Y1454" t="s">
        <v>93</v>
      </c>
      <c r="Z1454" t="s">
        <v>94</v>
      </c>
      <c r="AA1454" t="s">
        <v>95</v>
      </c>
      <c r="AB1454" t="s">
        <v>95</v>
      </c>
      <c r="AC1454" t="s">
        <v>96</v>
      </c>
      <c r="AE1454">
        <v>80</v>
      </c>
      <c r="AF1454" t="s">
        <v>98</v>
      </c>
      <c r="AG1454" t="s">
        <v>98</v>
      </c>
      <c r="AH1454" t="s">
        <v>99</v>
      </c>
      <c r="AI1454" s="1">
        <f>VLOOKUP('Housing Data Set'!AH1454, 'Look-Up Tab'!$B$3:$C$8,2,FALSE)</f>
        <v>3</v>
      </c>
      <c r="AJ1454" t="s">
        <v>97</v>
      </c>
      <c r="AK1454" t="s">
        <v>98</v>
      </c>
      <c r="AL1454" t="s">
        <v>97</v>
      </c>
      <c r="AM1454" t="s">
        <v>101</v>
      </c>
      <c r="AN1454">
        <v>547</v>
      </c>
      <c r="AO1454" t="s">
        <v>102</v>
      </c>
      <c r="AP1454">
        <v>0</v>
      </c>
      <c r="AQ1454">
        <v>0</v>
      </c>
      <c r="AR1454">
        <v>547</v>
      </c>
      <c r="AS1454" t="s">
        <v>103</v>
      </c>
      <c r="AT1454" t="s">
        <v>97</v>
      </c>
      <c r="AU1454" t="s">
        <v>105</v>
      </c>
      <c r="AV1454" t="s">
        <v>106</v>
      </c>
      <c r="AW1454">
        <v>1072</v>
      </c>
      <c r="AX1454">
        <v>0</v>
      </c>
      <c r="AY1454">
        <v>0</v>
      </c>
      <c r="AZ1454">
        <v>1072</v>
      </c>
      <c r="BA1454">
        <v>1</v>
      </c>
      <c r="BB1454">
        <v>0</v>
      </c>
      <c r="BC1454">
        <v>1</v>
      </c>
      <c r="BD1454">
        <v>0</v>
      </c>
      <c r="BE1454">
        <v>2</v>
      </c>
      <c r="BF1454">
        <v>1</v>
      </c>
      <c r="BG1454" t="s">
        <v>98</v>
      </c>
      <c r="BH1454" s="1">
        <v>5</v>
      </c>
      <c r="BI1454" t="s">
        <v>107</v>
      </c>
      <c r="BJ1454" s="2">
        <v>0</v>
      </c>
      <c r="BK1454" s="1">
        <f t="shared" si="91"/>
        <v>0</v>
      </c>
      <c r="BL1454" t="s">
        <v>83</v>
      </c>
      <c r="BM1454" t="s">
        <v>209</v>
      </c>
      <c r="BN1454">
        <v>2005</v>
      </c>
      <c r="BO1454" t="s">
        <v>157</v>
      </c>
      <c r="BP1454">
        <v>2</v>
      </c>
      <c r="BQ1454">
        <v>525</v>
      </c>
      <c r="BR1454" t="s">
        <v>98</v>
      </c>
      <c r="BS1454" t="s">
        <v>98</v>
      </c>
      <c r="BT1454" t="s">
        <v>105</v>
      </c>
      <c r="BU1454">
        <v>0</v>
      </c>
      <c r="BV1454">
        <v>28</v>
      </c>
      <c r="BW1454">
        <v>0</v>
      </c>
      <c r="BX1454">
        <v>0</v>
      </c>
      <c r="BY1454">
        <v>0</v>
      </c>
      <c r="BZ1454">
        <v>0</v>
      </c>
      <c r="CA1454" t="s">
        <v>83</v>
      </c>
      <c r="CB1454" t="s">
        <v>83</v>
      </c>
      <c r="CC1454" t="s">
        <v>83</v>
      </c>
      <c r="CD1454">
        <v>0</v>
      </c>
      <c r="CE1454">
        <v>5</v>
      </c>
      <c r="CF1454">
        <v>2006</v>
      </c>
      <c r="CG1454" t="s">
        <v>110</v>
      </c>
      <c r="CH1454" t="s">
        <v>111</v>
      </c>
      <c r="CI1454" s="3">
        <v>145000</v>
      </c>
    </row>
    <row r="1455" spans="1:87" x14ac:dyDescent="0.3">
      <c r="A1455" s="1">
        <v>1454</v>
      </c>
      <c r="B1455">
        <v>20</v>
      </c>
      <c r="C1455" t="s">
        <v>81</v>
      </c>
      <c r="D1455">
        <v>90</v>
      </c>
      <c r="E1455" s="1">
        <v>17217</v>
      </c>
      <c r="F1455" s="2" t="s">
        <v>82</v>
      </c>
      <c r="G1455" s="1">
        <f t="shared" si="88"/>
        <v>1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88</v>
      </c>
      <c r="N1455" t="s">
        <v>131</v>
      </c>
      <c r="O1455" t="s">
        <v>90</v>
      </c>
      <c r="P1455" t="s">
        <v>90</v>
      </c>
      <c r="Q1455" t="s">
        <v>91</v>
      </c>
      <c r="R1455" t="s">
        <v>115</v>
      </c>
      <c r="S1455">
        <v>5</v>
      </c>
      <c r="T1455">
        <v>5</v>
      </c>
      <c r="U1455" s="2">
        <v>2006</v>
      </c>
      <c r="V1455" s="2">
        <v>2006</v>
      </c>
      <c r="W1455" s="1">
        <f t="shared" si="89"/>
        <v>16</v>
      </c>
      <c r="X1455" s="1">
        <f t="shared" si="90"/>
        <v>16</v>
      </c>
      <c r="Y1455" t="s">
        <v>93</v>
      </c>
      <c r="Z1455" t="s">
        <v>94</v>
      </c>
      <c r="AA1455" t="s">
        <v>95</v>
      </c>
      <c r="AB1455" t="s">
        <v>95</v>
      </c>
      <c r="AC1455" t="s">
        <v>117</v>
      </c>
      <c r="AE1455">
        <v>0</v>
      </c>
      <c r="AF1455" t="s">
        <v>98</v>
      </c>
      <c r="AG1455" t="s">
        <v>98</v>
      </c>
      <c r="AH1455" t="s">
        <v>99</v>
      </c>
      <c r="AI1455" s="1">
        <f>VLOOKUP('Housing Data Set'!AH1455, 'Look-Up Tab'!$B$3:$C$8,2,FALSE)</f>
        <v>3</v>
      </c>
      <c r="AJ1455" t="s">
        <v>97</v>
      </c>
      <c r="AK1455" t="s">
        <v>98</v>
      </c>
      <c r="AL1455" t="s">
        <v>100</v>
      </c>
      <c r="AM1455" t="s">
        <v>102</v>
      </c>
      <c r="AN1455">
        <v>0</v>
      </c>
      <c r="AO1455" t="s">
        <v>102</v>
      </c>
      <c r="AP1455">
        <v>0</v>
      </c>
      <c r="AQ1455">
        <v>1140</v>
      </c>
      <c r="AR1455">
        <v>1140</v>
      </c>
      <c r="AS1455" t="s">
        <v>103</v>
      </c>
      <c r="AT1455" t="s">
        <v>104</v>
      </c>
      <c r="AU1455" t="s">
        <v>105</v>
      </c>
      <c r="AV1455" t="s">
        <v>106</v>
      </c>
      <c r="AW1455">
        <v>1140</v>
      </c>
      <c r="AX1455">
        <v>0</v>
      </c>
      <c r="AY1455">
        <v>0</v>
      </c>
      <c r="AZ1455">
        <v>1140</v>
      </c>
      <c r="BA1455">
        <v>0</v>
      </c>
      <c r="BB1455">
        <v>0</v>
      </c>
      <c r="BC1455">
        <v>1</v>
      </c>
      <c r="BD1455">
        <v>0</v>
      </c>
      <c r="BE1455">
        <v>3</v>
      </c>
      <c r="BF1455">
        <v>1</v>
      </c>
      <c r="BG1455" t="s">
        <v>98</v>
      </c>
      <c r="BH1455" s="1">
        <v>6</v>
      </c>
      <c r="BI1455" t="s">
        <v>107</v>
      </c>
      <c r="BJ1455" s="2">
        <v>0</v>
      </c>
      <c r="BK1455" s="1">
        <f t="shared" si="91"/>
        <v>0</v>
      </c>
      <c r="BL1455" t="s">
        <v>83</v>
      </c>
      <c r="BM1455" t="s">
        <v>83</v>
      </c>
      <c r="BN1455" t="s">
        <v>83</v>
      </c>
      <c r="BO1455" t="s">
        <v>83</v>
      </c>
      <c r="BP1455">
        <v>0</v>
      </c>
      <c r="BQ1455">
        <v>0</v>
      </c>
      <c r="BR1455" t="s">
        <v>83</v>
      </c>
      <c r="BS1455" t="s">
        <v>83</v>
      </c>
      <c r="BT1455" t="s">
        <v>105</v>
      </c>
      <c r="BU1455">
        <v>36</v>
      </c>
      <c r="BV1455">
        <v>56</v>
      </c>
      <c r="BW1455">
        <v>0</v>
      </c>
      <c r="BX1455">
        <v>0</v>
      </c>
      <c r="BY1455">
        <v>0</v>
      </c>
      <c r="BZ1455">
        <v>0</v>
      </c>
      <c r="CA1455" t="s">
        <v>83</v>
      </c>
      <c r="CB1455" t="s">
        <v>83</v>
      </c>
      <c r="CC1455" t="s">
        <v>83</v>
      </c>
      <c r="CD1455">
        <v>0</v>
      </c>
      <c r="CE1455">
        <v>7</v>
      </c>
      <c r="CF1455">
        <v>2006</v>
      </c>
      <c r="CG1455" t="s">
        <v>110</v>
      </c>
      <c r="CH1455" t="s">
        <v>128</v>
      </c>
      <c r="CI1455" s="3">
        <v>84500</v>
      </c>
    </row>
    <row r="1456" spans="1:87" x14ac:dyDescent="0.3">
      <c r="A1456" s="1">
        <v>1455</v>
      </c>
      <c r="B1456">
        <v>20</v>
      </c>
      <c r="C1456" t="s">
        <v>192</v>
      </c>
      <c r="D1456">
        <v>62</v>
      </c>
      <c r="E1456" s="1">
        <v>7500</v>
      </c>
      <c r="F1456" s="2" t="s">
        <v>82</v>
      </c>
      <c r="G1456" s="1">
        <f t="shared" si="88"/>
        <v>1</v>
      </c>
      <c r="H1456" t="s">
        <v>82</v>
      </c>
      <c r="I1456" t="s">
        <v>84</v>
      </c>
      <c r="J1456" t="s">
        <v>85</v>
      </c>
      <c r="K1456" t="s">
        <v>86</v>
      </c>
      <c r="L1456" t="s">
        <v>87</v>
      </c>
      <c r="M1456" t="s">
        <v>88</v>
      </c>
      <c r="N1456" t="s">
        <v>136</v>
      </c>
      <c r="O1456" t="s">
        <v>90</v>
      </c>
      <c r="P1456" t="s">
        <v>90</v>
      </c>
      <c r="Q1456" t="s">
        <v>91</v>
      </c>
      <c r="R1456" t="s">
        <v>115</v>
      </c>
      <c r="S1456">
        <v>7</v>
      </c>
      <c r="T1456">
        <v>5</v>
      </c>
      <c r="U1456" s="2">
        <v>2004</v>
      </c>
      <c r="V1456" s="2">
        <v>2005</v>
      </c>
      <c r="W1456" s="1">
        <f t="shared" si="89"/>
        <v>18</v>
      </c>
      <c r="X1456" s="1">
        <f t="shared" si="90"/>
        <v>17</v>
      </c>
      <c r="Y1456" t="s">
        <v>93</v>
      </c>
      <c r="Z1456" t="s">
        <v>94</v>
      </c>
      <c r="AA1456" t="s">
        <v>95</v>
      </c>
      <c r="AB1456" t="s">
        <v>95</v>
      </c>
      <c r="AC1456" t="s">
        <v>117</v>
      </c>
      <c r="AE1456">
        <v>0</v>
      </c>
      <c r="AF1456" t="s">
        <v>97</v>
      </c>
      <c r="AG1456" t="s">
        <v>98</v>
      </c>
      <c r="AH1456" t="s">
        <v>99</v>
      </c>
      <c r="AI1456" s="1">
        <f>VLOOKUP('Housing Data Set'!AH1456, 'Look-Up Tab'!$B$3:$C$8,2,FALSE)</f>
        <v>3</v>
      </c>
      <c r="AJ1456" t="s">
        <v>97</v>
      </c>
      <c r="AK1456" t="s">
        <v>98</v>
      </c>
      <c r="AL1456" t="s">
        <v>100</v>
      </c>
      <c r="AM1456" t="s">
        <v>101</v>
      </c>
      <c r="AN1456">
        <v>410</v>
      </c>
      <c r="AO1456" t="s">
        <v>102</v>
      </c>
      <c r="AP1456">
        <v>0</v>
      </c>
      <c r="AQ1456">
        <v>811</v>
      </c>
      <c r="AR1456">
        <v>1221</v>
      </c>
      <c r="AS1456" t="s">
        <v>103</v>
      </c>
      <c r="AT1456" t="s">
        <v>104</v>
      </c>
      <c r="AU1456" t="s">
        <v>105</v>
      </c>
      <c r="AV1456" t="s">
        <v>106</v>
      </c>
      <c r="AW1456">
        <v>1221</v>
      </c>
      <c r="AX1456">
        <v>0</v>
      </c>
      <c r="AY1456">
        <v>0</v>
      </c>
      <c r="AZ1456">
        <v>1221</v>
      </c>
      <c r="BA1456">
        <v>1</v>
      </c>
      <c r="BB1456">
        <v>0</v>
      </c>
      <c r="BC1456">
        <v>2</v>
      </c>
      <c r="BD1456">
        <v>0</v>
      </c>
      <c r="BE1456">
        <v>2</v>
      </c>
      <c r="BF1456">
        <v>1</v>
      </c>
      <c r="BG1456" t="s">
        <v>97</v>
      </c>
      <c r="BH1456" s="1">
        <v>6</v>
      </c>
      <c r="BI1456" t="s">
        <v>107</v>
      </c>
      <c r="BJ1456" s="2">
        <v>0</v>
      </c>
      <c r="BK1456" s="1">
        <f t="shared" si="91"/>
        <v>0</v>
      </c>
      <c r="BL1456" t="s">
        <v>83</v>
      </c>
      <c r="BM1456" t="s">
        <v>108</v>
      </c>
      <c r="BN1456">
        <v>2004</v>
      </c>
      <c r="BO1456" t="s">
        <v>109</v>
      </c>
      <c r="BP1456">
        <v>2</v>
      </c>
      <c r="BQ1456">
        <v>400</v>
      </c>
      <c r="BR1456" t="s">
        <v>98</v>
      </c>
      <c r="BS1456" t="s">
        <v>98</v>
      </c>
      <c r="BT1456" t="s">
        <v>105</v>
      </c>
      <c r="BU1456">
        <v>0</v>
      </c>
      <c r="BV1456">
        <v>113</v>
      </c>
      <c r="BW1456">
        <v>0</v>
      </c>
      <c r="BX1456">
        <v>0</v>
      </c>
      <c r="BY1456">
        <v>0</v>
      </c>
      <c r="BZ1456">
        <v>0</v>
      </c>
      <c r="CA1456" t="s">
        <v>83</v>
      </c>
      <c r="CB1456" t="s">
        <v>83</v>
      </c>
      <c r="CC1456" t="s">
        <v>83</v>
      </c>
      <c r="CD1456">
        <v>0</v>
      </c>
      <c r="CE1456">
        <v>10</v>
      </c>
      <c r="CF1456">
        <v>2009</v>
      </c>
      <c r="CG1456" t="s">
        <v>110</v>
      </c>
      <c r="CH1456" t="s">
        <v>111</v>
      </c>
      <c r="CI1456" s="3">
        <v>185000</v>
      </c>
    </row>
    <row r="1457" spans="1:87" x14ac:dyDescent="0.3">
      <c r="A1457" s="1">
        <v>1456</v>
      </c>
      <c r="B1457">
        <v>60</v>
      </c>
      <c r="C1457" t="s">
        <v>81</v>
      </c>
      <c r="D1457">
        <v>62</v>
      </c>
      <c r="E1457" s="1">
        <v>7917</v>
      </c>
      <c r="F1457" s="2" t="s">
        <v>82</v>
      </c>
      <c r="G1457" s="1">
        <f t="shared" si="88"/>
        <v>1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88</v>
      </c>
      <c r="N1457" t="s">
        <v>193</v>
      </c>
      <c r="O1457" t="s">
        <v>90</v>
      </c>
      <c r="P1457" t="s">
        <v>90</v>
      </c>
      <c r="Q1457" t="s">
        <v>91</v>
      </c>
      <c r="R1457" t="s">
        <v>92</v>
      </c>
      <c r="S1457">
        <v>6</v>
      </c>
      <c r="T1457">
        <v>5</v>
      </c>
      <c r="U1457" s="2">
        <v>1999</v>
      </c>
      <c r="V1457" s="2">
        <v>2000</v>
      </c>
      <c r="W1457" s="1">
        <f t="shared" si="89"/>
        <v>23</v>
      </c>
      <c r="X1457" s="1">
        <f t="shared" si="90"/>
        <v>22</v>
      </c>
      <c r="Y1457" t="s">
        <v>93</v>
      </c>
      <c r="Z1457" t="s">
        <v>94</v>
      </c>
      <c r="AA1457" t="s">
        <v>95</v>
      </c>
      <c r="AB1457" t="s">
        <v>95</v>
      </c>
      <c r="AC1457" t="s">
        <v>117</v>
      </c>
      <c r="AE1457">
        <v>0</v>
      </c>
      <c r="AF1457" t="s">
        <v>98</v>
      </c>
      <c r="AG1457" t="s">
        <v>98</v>
      </c>
      <c r="AH1457" t="s">
        <v>99</v>
      </c>
      <c r="AI1457" s="1">
        <f>VLOOKUP('Housing Data Set'!AH1457, 'Look-Up Tab'!$B$3:$C$8,2,FALSE)</f>
        <v>3</v>
      </c>
      <c r="AJ1457" t="s">
        <v>97</v>
      </c>
      <c r="AK1457" t="s">
        <v>98</v>
      </c>
      <c r="AL1457" t="s">
        <v>100</v>
      </c>
      <c r="AM1457" t="s">
        <v>102</v>
      </c>
      <c r="AN1457">
        <v>0</v>
      </c>
      <c r="AO1457" t="s">
        <v>102</v>
      </c>
      <c r="AP1457">
        <v>0</v>
      </c>
      <c r="AQ1457">
        <v>953</v>
      </c>
      <c r="AR1457">
        <v>953</v>
      </c>
      <c r="AS1457" t="s">
        <v>103</v>
      </c>
      <c r="AT1457" t="s">
        <v>104</v>
      </c>
      <c r="AU1457" t="s">
        <v>105</v>
      </c>
      <c r="AV1457" t="s">
        <v>106</v>
      </c>
      <c r="AW1457">
        <v>953</v>
      </c>
      <c r="AX1457">
        <v>694</v>
      </c>
      <c r="AY1457">
        <v>0</v>
      </c>
      <c r="AZ1457">
        <v>1647</v>
      </c>
      <c r="BA1457">
        <v>0</v>
      </c>
      <c r="BB1457">
        <v>0</v>
      </c>
      <c r="BC1457">
        <v>2</v>
      </c>
      <c r="BD1457">
        <v>1</v>
      </c>
      <c r="BE1457">
        <v>3</v>
      </c>
      <c r="BF1457">
        <v>1</v>
      </c>
      <c r="BG1457" t="s">
        <v>98</v>
      </c>
      <c r="BH1457" s="1">
        <v>7</v>
      </c>
      <c r="BI1457" t="s">
        <v>107</v>
      </c>
      <c r="BJ1457" s="2">
        <v>1</v>
      </c>
      <c r="BK1457" s="1">
        <f t="shared" si="91"/>
        <v>1</v>
      </c>
      <c r="BL1457" t="s">
        <v>98</v>
      </c>
      <c r="BM1457" t="s">
        <v>108</v>
      </c>
      <c r="BN1457">
        <v>1999</v>
      </c>
      <c r="BO1457" t="s">
        <v>109</v>
      </c>
      <c r="BP1457">
        <v>2</v>
      </c>
      <c r="BQ1457">
        <v>460</v>
      </c>
      <c r="BR1457" t="s">
        <v>98</v>
      </c>
      <c r="BS1457" t="s">
        <v>98</v>
      </c>
      <c r="BT1457" t="s">
        <v>105</v>
      </c>
      <c r="BU1457">
        <v>0</v>
      </c>
      <c r="BV1457">
        <v>40</v>
      </c>
      <c r="BW1457">
        <v>0</v>
      </c>
      <c r="BX1457">
        <v>0</v>
      </c>
      <c r="BY1457">
        <v>0</v>
      </c>
      <c r="BZ1457">
        <v>0</v>
      </c>
      <c r="CA1457" t="s">
        <v>83</v>
      </c>
      <c r="CB1457" t="s">
        <v>83</v>
      </c>
      <c r="CC1457" t="s">
        <v>83</v>
      </c>
      <c r="CD1457">
        <v>0</v>
      </c>
      <c r="CE1457">
        <v>8</v>
      </c>
      <c r="CF1457">
        <v>2007</v>
      </c>
      <c r="CG1457" t="s">
        <v>110</v>
      </c>
      <c r="CH1457" t="s">
        <v>111</v>
      </c>
      <c r="CI1457" s="3">
        <v>175000</v>
      </c>
    </row>
    <row r="1458" spans="1:87" x14ac:dyDescent="0.3">
      <c r="A1458" s="1">
        <v>1457</v>
      </c>
      <c r="B1458">
        <v>20</v>
      </c>
      <c r="C1458" t="s">
        <v>81</v>
      </c>
      <c r="D1458">
        <v>85</v>
      </c>
      <c r="E1458" s="1">
        <v>13175</v>
      </c>
      <c r="F1458" s="2" t="s">
        <v>82</v>
      </c>
      <c r="G1458" s="1">
        <f t="shared" si="88"/>
        <v>1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88</v>
      </c>
      <c r="N1458" t="s">
        <v>138</v>
      </c>
      <c r="O1458" t="s">
        <v>90</v>
      </c>
      <c r="P1458" t="s">
        <v>90</v>
      </c>
      <c r="Q1458" t="s">
        <v>91</v>
      </c>
      <c r="R1458" t="s">
        <v>115</v>
      </c>
      <c r="S1458">
        <v>6</v>
      </c>
      <c r="T1458">
        <v>6</v>
      </c>
      <c r="U1458" s="2">
        <v>1978</v>
      </c>
      <c r="V1458" s="2">
        <v>1988</v>
      </c>
      <c r="W1458" s="1">
        <f t="shared" si="89"/>
        <v>44</v>
      </c>
      <c r="X1458" s="1">
        <f t="shared" si="90"/>
        <v>34</v>
      </c>
      <c r="Y1458" t="s">
        <v>93</v>
      </c>
      <c r="Z1458" t="s">
        <v>94</v>
      </c>
      <c r="AA1458" t="s">
        <v>161</v>
      </c>
      <c r="AB1458" t="s">
        <v>161</v>
      </c>
      <c r="AC1458" t="s">
        <v>137</v>
      </c>
      <c r="AE1458">
        <v>119</v>
      </c>
      <c r="AF1458" t="s">
        <v>98</v>
      </c>
      <c r="AG1458" t="s">
        <v>98</v>
      </c>
      <c r="AH1458" t="s">
        <v>118</v>
      </c>
      <c r="AI1458" s="1">
        <f>VLOOKUP('Housing Data Set'!AH1458, 'Look-Up Tab'!$B$3:$C$8,2,FALSE)</f>
        <v>2</v>
      </c>
      <c r="AJ1458" t="s">
        <v>97</v>
      </c>
      <c r="AK1458" t="s">
        <v>98</v>
      </c>
      <c r="AL1458" t="s">
        <v>100</v>
      </c>
      <c r="AM1458" t="s">
        <v>119</v>
      </c>
      <c r="AN1458">
        <v>790</v>
      </c>
      <c r="AO1458" t="s">
        <v>153</v>
      </c>
      <c r="AP1458">
        <v>163</v>
      </c>
      <c r="AQ1458">
        <v>589</v>
      </c>
      <c r="AR1458">
        <v>1542</v>
      </c>
      <c r="AS1458" t="s">
        <v>103</v>
      </c>
      <c r="AT1458" t="s">
        <v>98</v>
      </c>
      <c r="AU1458" t="s">
        <v>105</v>
      </c>
      <c r="AV1458" t="s">
        <v>106</v>
      </c>
      <c r="AW1458">
        <v>2073</v>
      </c>
      <c r="AX1458">
        <v>0</v>
      </c>
      <c r="AY1458">
        <v>0</v>
      </c>
      <c r="AZ1458">
        <v>2073</v>
      </c>
      <c r="BA1458">
        <v>1</v>
      </c>
      <c r="BB1458">
        <v>0</v>
      </c>
      <c r="BC1458">
        <v>2</v>
      </c>
      <c r="BD1458">
        <v>0</v>
      </c>
      <c r="BE1458">
        <v>3</v>
      </c>
      <c r="BF1458">
        <v>1</v>
      </c>
      <c r="BG1458" t="s">
        <v>98</v>
      </c>
      <c r="BH1458" s="1">
        <v>7</v>
      </c>
      <c r="BI1458" t="s">
        <v>146</v>
      </c>
      <c r="BJ1458" s="2">
        <v>2</v>
      </c>
      <c r="BK1458" s="1">
        <f t="shared" si="91"/>
        <v>1</v>
      </c>
      <c r="BL1458" t="s">
        <v>98</v>
      </c>
      <c r="BM1458" t="s">
        <v>108</v>
      </c>
      <c r="BN1458">
        <v>1978</v>
      </c>
      <c r="BO1458" t="s">
        <v>102</v>
      </c>
      <c r="BP1458">
        <v>2</v>
      </c>
      <c r="BQ1458">
        <v>500</v>
      </c>
      <c r="BR1458" t="s">
        <v>98</v>
      </c>
      <c r="BS1458" t="s">
        <v>98</v>
      </c>
      <c r="BT1458" t="s">
        <v>105</v>
      </c>
      <c r="BU1458">
        <v>349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 t="s">
        <v>83</v>
      </c>
      <c r="CB1458" t="s">
        <v>134</v>
      </c>
      <c r="CC1458" t="s">
        <v>83</v>
      </c>
      <c r="CD1458">
        <v>0</v>
      </c>
      <c r="CE1458">
        <v>2</v>
      </c>
      <c r="CF1458">
        <v>2010</v>
      </c>
      <c r="CG1458" t="s">
        <v>110</v>
      </c>
      <c r="CH1458" t="s">
        <v>111</v>
      </c>
      <c r="CI1458" s="3">
        <v>210000</v>
      </c>
    </row>
    <row r="1459" spans="1:87" x14ac:dyDescent="0.3">
      <c r="A1459" s="1">
        <v>1458</v>
      </c>
      <c r="B1459">
        <v>70</v>
      </c>
      <c r="C1459" t="s">
        <v>81</v>
      </c>
      <c r="D1459">
        <v>66</v>
      </c>
      <c r="E1459" s="1">
        <v>9042</v>
      </c>
      <c r="F1459" s="2" t="s">
        <v>82</v>
      </c>
      <c r="G1459" s="1">
        <f t="shared" si="88"/>
        <v>1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88</v>
      </c>
      <c r="N1459" t="s">
        <v>123</v>
      </c>
      <c r="O1459" t="s">
        <v>90</v>
      </c>
      <c r="P1459" t="s">
        <v>90</v>
      </c>
      <c r="Q1459" t="s">
        <v>91</v>
      </c>
      <c r="R1459" t="s">
        <v>92</v>
      </c>
      <c r="S1459">
        <v>7</v>
      </c>
      <c r="T1459">
        <v>9</v>
      </c>
      <c r="U1459" s="2">
        <v>1941</v>
      </c>
      <c r="V1459" s="2">
        <v>2006</v>
      </c>
      <c r="W1459" s="1">
        <f t="shared" si="89"/>
        <v>81</v>
      </c>
      <c r="X1459" s="1">
        <f t="shared" si="90"/>
        <v>16</v>
      </c>
      <c r="Y1459" t="s">
        <v>93</v>
      </c>
      <c r="Z1459" t="s">
        <v>94</v>
      </c>
      <c r="AA1459" t="s">
        <v>180</v>
      </c>
      <c r="AB1459" t="s">
        <v>181</v>
      </c>
      <c r="AC1459" t="s">
        <v>117</v>
      </c>
      <c r="AE1459">
        <v>0</v>
      </c>
      <c r="AF1459" t="s">
        <v>104</v>
      </c>
      <c r="AG1459" t="s">
        <v>97</v>
      </c>
      <c r="AH1459" t="s">
        <v>137</v>
      </c>
      <c r="AI1459" s="1">
        <f>VLOOKUP('Housing Data Set'!AH1459, 'Look-Up Tab'!$B$3:$C$8,2,FALSE)</f>
        <v>5</v>
      </c>
      <c r="AJ1459" t="s">
        <v>98</v>
      </c>
      <c r="AK1459" t="s">
        <v>97</v>
      </c>
      <c r="AL1459" t="s">
        <v>100</v>
      </c>
      <c r="AM1459" t="s">
        <v>101</v>
      </c>
      <c r="AN1459">
        <v>275</v>
      </c>
      <c r="AO1459" t="s">
        <v>102</v>
      </c>
      <c r="AP1459">
        <v>0</v>
      </c>
      <c r="AQ1459">
        <v>877</v>
      </c>
      <c r="AR1459">
        <v>1152</v>
      </c>
      <c r="AS1459" t="s">
        <v>103</v>
      </c>
      <c r="AT1459" t="s">
        <v>104</v>
      </c>
      <c r="AU1459" t="s">
        <v>105</v>
      </c>
      <c r="AV1459" t="s">
        <v>106</v>
      </c>
      <c r="AW1459">
        <v>1188</v>
      </c>
      <c r="AX1459">
        <v>1152</v>
      </c>
      <c r="AY1459">
        <v>0</v>
      </c>
      <c r="AZ1459">
        <v>2340</v>
      </c>
      <c r="BA1459">
        <v>0</v>
      </c>
      <c r="BB1459">
        <v>0</v>
      </c>
      <c r="BC1459">
        <v>2</v>
      </c>
      <c r="BD1459">
        <v>0</v>
      </c>
      <c r="BE1459">
        <v>4</v>
      </c>
      <c r="BF1459">
        <v>1</v>
      </c>
      <c r="BG1459" t="s">
        <v>97</v>
      </c>
      <c r="BH1459" s="1">
        <v>9</v>
      </c>
      <c r="BI1459" t="s">
        <v>107</v>
      </c>
      <c r="BJ1459" s="2">
        <v>2</v>
      </c>
      <c r="BK1459" s="1">
        <f t="shared" si="91"/>
        <v>1</v>
      </c>
      <c r="BL1459" t="s">
        <v>97</v>
      </c>
      <c r="BM1459" t="s">
        <v>108</v>
      </c>
      <c r="BN1459">
        <v>1941</v>
      </c>
      <c r="BO1459" t="s">
        <v>109</v>
      </c>
      <c r="BP1459">
        <v>1</v>
      </c>
      <c r="BQ1459">
        <v>252</v>
      </c>
      <c r="BR1459" t="s">
        <v>98</v>
      </c>
      <c r="BS1459" t="s">
        <v>98</v>
      </c>
      <c r="BT1459" t="s">
        <v>105</v>
      </c>
      <c r="BU1459">
        <v>0</v>
      </c>
      <c r="BV1459">
        <v>60</v>
      </c>
      <c r="BW1459">
        <v>0</v>
      </c>
      <c r="BX1459">
        <v>0</v>
      </c>
      <c r="BY1459">
        <v>0</v>
      </c>
      <c r="BZ1459">
        <v>0</v>
      </c>
      <c r="CA1459" t="s">
        <v>83</v>
      </c>
      <c r="CB1459" t="s">
        <v>165</v>
      </c>
      <c r="CC1459" t="s">
        <v>135</v>
      </c>
      <c r="CD1459">
        <v>2500</v>
      </c>
      <c r="CE1459">
        <v>5</v>
      </c>
      <c r="CF1459">
        <v>2010</v>
      </c>
      <c r="CG1459" t="s">
        <v>110</v>
      </c>
      <c r="CH1459" t="s">
        <v>111</v>
      </c>
      <c r="CI1459" s="3">
        <v>266500</v>
      </c>
    </row>
    <row r="1460" spans="1:87" x14ac:dyDescent="0.3">
      <c r="A1460" s="1">
        <v>1459</v>
      </c>
      <c r="B1460">
        <v>20</v>
      </c>
      <c r="C1460" t="s">
        <v>81</v>
      </c>
      <c r="D1460">
        <v>68</v>
      </c>
      <c r="E1460" s="1">
        <v>9717</v>
      </c>
      <c r="F1460" s="2" t="s">
        <v>82</v>
      </c>
      <c r="G1460" s="1">
        <f t="shared" si="88"/>
        <v>1</v>
      </c>
      <c r="H1460" t="s">
        <v>83</v>
      </c>
      <c r="I1460" t="s">
        <v>84</v>
      </c>
      <c r="J1460" t="s">
        <v>85</v>
      </c>
      <c r="K1460" t="s">
        <v>86</v>
      </c>
      <c r="L1460" t="s">
        <v>87</v>
      </c>
      <c r="M1460" t="s">
        <v>88</v>
      </c>
      <c r="N1460" t="s">
        <v>162</v>
      </c>
      <c r="O1460" t="s">
        <v>90</v>
      </c>
      <c r="P1460" t="s">
        <v>90</v>
      </c>
      <c r="Q1460" t="s">
        <v>91</v>
      </c>
      <c r="R1460" t="s">
        <v>115</v>
      </c>
      <c r="S1460">
        <v>5</v>
      </c>
      <c r="T1460">
        <v>6</v>
      </c>
      <c r="U1460" s="2">
        <v>1950</v>
      </c>
      <c r="V1460" s="2">
        <v>1996</v>
      </c>
      <c r="W1460" s="1">
        <f t="shared" si="89"/>
        <v>72</v>
      </c>
      <c r="X1460" s="1">
        <f t="shared" si="90"/>
        <v>26</v>
      </c>
      <c r="Y1460" t="s">
        <v>152</v>
      </c>
      <c r="Z1460" t="s">
        <v>94</v>
      </c>
      <c r="AA1460" t="s">
        <v>116</v>
      </c>
      <c r="AB1460" t="s">
        <v>116</v>
      </c>
      <c r="AC1460" t="s">
        <v>117</v>
      </c>
      <c r="AE1460">
        <v>0</v>
      </c>
      <c r="AF1460" t="s">
        <v>98</v>
      </c>
      <c r="AG1460" t="s">
        <v>98</v>
      </c>
      <c r="AH1460" t="s">
        <v>118</v>
      </c>
      <c r="AI1460" s="1">
        <f>VLOOKUP('Housing Data Set'!AH1460, 'Look-Up Tab'!$B$3:$C$8,2,FALSE)</f>
        <v>2</v>
      </c>
      <c r="AJ1460" t="s">
        <v>98</v>
      </c>
      <c r="AK1460" t="s">
        <v>98</v>
      </c>
      <c r="AL1460" t="s">
        <v>121</v>
      </c>
      <c r="AM1460" t="s">
        <v>101</v>
      </c>
      <c r="AN1460">
        <v>49</v>
      </c>
      <c r="AO1460" t="s">
        <v>153</v>
      </c>
      <c r="AP1460">
        <v>1029</v>
      </c>
      <c r="AQ1460">
        <v>0</v>
      </c>
      <c r="AR1460">
        <v>1078</v>
      </c>
      <c r="AS1460" t="s">
        <v>103</v>
      </c>
      <c r="AT1460" t="s">
        <v>97</v>
      </c>
      <c r="AU1460" t="s">
        <v>105</v>
      </c>
      <c r="AV1460" t="s">
        <v>164</v>
      </c>
      <c r="AW1460">
        <v>1078</v>
      </c>
      <c r="AX1460">
        <v>0</v>
      </c>
      <c r="AY1460">
        <v>0</v>
      </c>
      <c r="AZ1460">
        <v>1078</v>
      </c>
      <c r="BA1460">
        <v>1</v>
      </c>
      <c r="BB1460">
        <v>0</v>
      </c>
      <c r="BC1460">
        <v>1</v>
      </c>
      <c r="BD1460">
        <v>0</v>
      </c>
      <c r="BE1460">
        <v>2</v>
      </c>
      <c r="BF1460">
        <v>1</v>
      </c>
      <c r="BG1460" t="s">
        <v>97</v>
      </c>
      <c r="BH1460" s="1">
        <v>5</v>
      </c>
      <c r="BI1460" t="s">
        <v>107</v>
      </c>
      <c r="BJ1460" s="2">
        <v>0</v>
      </c>
      <c r="BK1460" s="1">
        <f t="shared" si="91"/>
        <v>0</v>
      </c>
      <c r="BL1460" t="s">
        <v>83</v>
      </c>
      <c r="BM1460" t="s">
        <v>108</v>
      </c>
      <c r="BN1460">
        <v>1950</v>
      </c>
      <c r="BO1460" t="s">
        <v>102</v>
      </c>
      <c r="BP1460">
        <v>1</v>
      </c>
      <c r="BQ1460">
        <v>240</v>
      </c>
      <c r="BR1460" t="s">
        <v>98</v>
      </c>
      <c r="BS1460" t="s">
        <v>98</v>
      </c>
      <c r="BT1460" t="s">
        <v>105</v>
      </c>
      <c r="BU1460">
        <v>366</v>
      </c>
      <c r="BV1460">
        <v>0</v>
      </c>
      <c r="BW1460">
        <v>112</v>
      </c>
      <c r="BX1460">
        <v>0</v>
      </c>
      <c r="BY1460">
        <v>0</v>
      </c>
      <c r="BZ1460">
        <v>0</v>
      </c>
      <c r="CA1460" t="s">
        <v>83</v>
      </c>
      <c r="CB1460" t="s">
        <v>83</v>
      </c>
      <c r="CC1460" t="s">
        <v>83</v>
      </c>
      <c r="CD1460">
        <v>0</v>
      </c>
      <c r="CE1460">
        <v>4</v>
      </c>
      <c r="CF1460">
        <v>2010</v>
      </c>
      <c r="CG1460" t="s">
        <v>110</v>
      </c>
      <c r="CH1460" t="s">
        <v>111</v>
      </c>
      <c r="CI1460" s="3">
        <v>142125</v>
      </c>
    </row>
    <row r="1461" spans="1:87" x14ac:dyDescent="0.3">
      <c r="A1461" s="1">
        <v>1460</v>
      </c>
      <c r="B1461">
        <v>20</v>
      </c>
      <c r="C1461" t="s">
        <v>81</v>
      </c>
      <c r="D1461">
        <v>75</v>
      </c>
      <c r="E1461" s="1">
        <v>9937</v>
      </c>
      <c r="F1461" s="2" t="s">
        <v>82</v>
      </c>
      <c r="G1461" s="1">
        <f t="shared" si="88"/>
        <v>1</v>
      </c>
      <c r="H1461" t="s">
        <v>83</v>
      </c>
      <c r="I1461" t="s">
        <v>84</v>
      </c>
      <c r="J1461" t="s">
        <v>85</v>
      </c>
      <c r="K1461" t="s">
        <v>86</v>
      </c>
      <c r="L1461" t="s">
        <v>87</v>
      </c>
      <c r="M1461" t="s">
        <v>88</v>
      </c>
      <c r="N1461" t="s">
        <v>185</v>
      </c>
      <c r="O1461" t="s">
        <v>90</v>
      </c>
      <c r="P1461" t="s">
        <v>90</v>
      </c>
      <c r="Q1461" t="s">
        <v>91</v>
      </c>
      <c r="R1461" t="s">
        <v>115</v>
      </c>
      <c r="S1461">
        <v>5</v>
      </c>
      <c r="T1461">
        <v>6</v>
      </c>
      <c r="U1461" s="2">
        <v>1965</v>
      </c>
      <c r="V1461" s="2">
        <v>1965</v>
      </c>
      <c r="W1461" s="1">
        <f t="shared" si="89"/>
        <v>57</v>
      </c>
      <c r="X1461" s="1">
        <f t="shared" si="90"/>
        <v>57</v>
      </c>
      <c r="Y1461" t="s">
        <v>93</v>
      </c>
      <c r="Z1461" t="s">
        <v>94</v>
      </c>
      <c r="AA1461" t="s">
        <v>140</v>
      </c>
      <c r="AB1461" t="s">
        <v>140</v>
      </c>
      <c r="AC1461" t="s">
        <v>117</v>
      </c>
      <c r="AE1461">
        <v>0</v>
      </c>
      <c r="AF1461" t="s">
        <v>97</v>
      </c>
      <c r="AG1461" t="s">
        <v>98</v>
      </c>
      <c r="AH1461" t="s">
        <v>118</v>
      </c>
      <c r="AI1461" s="1">
        <f>VLOOKUP('Housing Data Set'!AH1461, 'Look-Up Tab'!$B$3:$C$8,2,FALSE)</f>
        <v>2</v>
      </c>
      <c r="AJ1461" t="s">
        <v>98</v>
      </c>
      <c r="AK1461" t="s">
        <v>98</v>
      </c>
      <c r="AL1461" t="s">
        <v>100</v>
      </c>
      <c r="AM1461" t="s">
        <v>141</v>
      </c>
      <c r="AN1461">
        <v>830</v>
      </c>
      <c r="AO1461" t="s">
        <v>172</v>
      </c>
      <c r="AP1461">
        <v>290</v>
      </c>
      <c r="AQ1461">
        <v>136</v>
      </c>
      <c r="AR1461">
        <v>1256</v>
      </c>
      <c r="AS1461" t="s">
        <v>103</v>
      </c>
      <c r="AT1461" t="s">
        <v>97</v>
      </c>
      <c r="AU1461" t="s">
        <v>105</v>
      </c>
      <c r="AV1461" t="s">
        <v>106</v>
      </c>
      <c r="AW1461">
        <v>1256</v>
      </c>
      <c r="AX1461">
        <v>0</v>
      </c>
      <c r="AY1461">
        <v>0</v>
      </c>
      <c r="AZ1461">
        <v>1256</v>
      </c>
      <c r="BA1461">
        <v>1</v>
      </c>
      <c r="BB1461">
        <v>0</v>
      </c>
      <c r="BC1461">
        <v>1</v>
      </c>
      <c r="BD1461">
        <v>1</v>
      </c>
      <c r="BE1461">
        <v>3</v>
      </c>
      <c r="BF1461">
        <v>1</v>
      </c>
      <c r="BG1461" t="s">
        <v>98</v>
      </c>
      <c r="BH1461" s="1">
        <v>6</v>
      </c>
      <c r="BI1461" t="s">
        <v>107</v>
      </c>
      <c r="BJ1461" s="2">
        <v>0</v>
      </c>
      <c r="BK1461" s="1">
        <f t="shared" si="91"/>
        <v>0</v>
      </c>
      <c r="BL1461" t="s">
        <v>83</v>
      </c>
      <c r="BM1461" t="s">
        <v>108</v>
      </c>
      <c r="BN1461">
        <v>1965</v>
      </c>
      <c r="BO1461" t="s">
        <v>157</v>
      </c>
      <c r="BP1461">
        <v>1</v>
      </c>
      <c r="BQ1461">
        <v>276</v>
      </c>
      <c r="BR1461" t="s">
        <v>98</v>
      </c>
      <c r="BS1461" t="s">
        <v>98</v>
      </c>
      <c r="BT1461" t="s">
        <v>105</v>
      </c>
      <c r="BU1461">
        <v>736</v>
      </c>
      <c r="BV1461">
        <v>68</v>
      </c>
      <c r="BW1461">
        <v>0</v>
      </c>
      <c r="BX1461">
        <v>0</v>
      </c>
      <c r="BY1461">
        <v>0</v>
      </c>
      <c r="BZ1461">
        <v>0</v>
      </c>
      <c r="CA1461" t="s">
        <v>83</v>
      </c>
      <c r="CB1461" t="s">
        <v>83</v>
      </c>
      <c r="CC1461" t="s">
        <v>83</v>
      </c>
      <c r="CD1461">
        <v>0</v>
      </c>
      <c r="CE1461">
        <v>6</v>
      </c>
      <c r="CF1461">
        <v>2008</v>
      </c>
      <c r="CG1461" t="s">
        <v>110</v>
      </c>
      <c r="CH1461" t="s">
        <v>111</v>
      </c>
      <c r="CI1461" s="3">
        <v>147500</v>
      </c>
    </row>
  </sheetData>
  <autoFilter ref="A1:CI14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61"/>
  <sheetViews>
    <sheetView workbookViewId="0">
      <selection activeCell="M4" sqref="M4"/>
    </sheetView>
  </sheetViews>
  <sheetFormatPr defaultRowHeight="14.4" x14ac:dyDescent="0.3"/>
  <cols>
    <col min="2" max="2" width="10.5546875" bestFit="1" customWidth="1"/>
    <col min="3" max="3" width="10.5546875" customWidth="1"/>
    <col min="4" max="4" width="11.33203125" bestFit="1" customWidth="1"/>
    <col min="5" max="5" width="21.109375" bestFit="1" customWidth="1"/>
    <col min="6" max="6" width="17.109375" customWidth="1"/>
    <col min="7" max="7" width="13.88671875" bestFit="1" customWidth="1"/>
    <col min="8" max="8" width="17.109375" bestFit="1" customWidth="1"/>
    <col min="12" max="12" width="21.33203125" bestFit="1" customWidth="1"/>
    <col min="13" max="13" width="14.21875" customWidth="1"/>
    <col min="14" max="14" width="9.109375" bestFit="1" customWidth="1"/>
    <col min="15" max="15" width="9.88671875" customWidth="1"/>
    <col min="16" max="16" width="10.109375" customWidth="1"/>
    <col min="17" max="17" width="11.44140625" customWidth="1"/>
    <col min="18" max="18" width="11.33203125" customWidth="1"/>
  </cols>
  <sheetData>
    <row r="1" spans="1:18" ht="15" thickBot="1" x14ac:dyDescent="0.35">
      <c r="A1" t="str">
        <f>'Housing Data Set'!A1</f>
        <v>Id</v>
      </c>
      <c r="B1" t="str">
        <f>'Housing Data Set'!CI1</f>
        <v>SalePrice</v>
      </c>
      <c r="C1" t="s">
        <v>309</v>
      </c>
      <c r="D1" t="str">
        <f>'Housing Data Set'!E1</f>
        <v>LotArea</v>
      </c>
      <c r="E1" t="str">
        <f>'Housing Data Set'!X1</f>
        <v>years since renovated</v>
      </c>
      <c r="F1" t="str">
        <f>'Housing Data Set'!BH1</f>
        <v>TotRmsAbvGrd</v>
      </c>
      <c r="G1" t="str">
        <f>'Housing Data Set'!AI1</f>
        <v>Foundation 2</v>
      </c>
      <c r="H1" t="str">
        <f>'Housing Data Set'!BK1</f>
        <v>Fire place yes/no</v>
      </c>
    </row>
    <row r="2" spans="1:18" ht="28.8" customHeight="1" x14ac:dyDescent="0.3">
      <c r="A2">
        <f>'Housing Data Set'!A2</f>
        <v>1</v>
      </c>
      <c r="B2">
        <f>'Housing Data Set'!CI2</f>
        <v>208500</v>
      </c>
      <c r="C2" t="str">
        <f>IF(B2&lt;='Look-Up Tab'!$R$6,"Low","High")</f>
        <v>High</v>
      </c>
      <c r="D2">
        <f>'Housing Data Set'!E2</f>
        <v>8450</v>
      </c>
      <c r="E2">
        <f>VLOOKUP('Housing Data Set'!X2,'Look-Up Tab'!$F$7:$G$12,2,TRUE)</f>
        <v>1</v>
      </c>
      <c r="F2">
        <f>'Housing Data Set'!BH2</f>
        <v>8</v>
      </c>
      <c r="G2">
        <f>'Housing Data Set'!AI2</f>
        <v>3</v>
      </c>
      <c r="H2">
        <f>'Housing Data Set'!BK2</f>
        <v>0</v>
      </c>
      <c r="L2" s="37"/>
      <c r="M2" s="40" t="s">
        <v>330</v>
      </c>
      <c r="N2" s="40" t="s">
        <v>329</v>
      </c>
      <c r="O2" s="40" t="s">
        <v>328</v>
      </c>
      <c r="P2" s="40" t="s">
        <v>258</v>
      </c>
      <c r="Q2" s="40" t="s">
        <v>261</v>
      </c>
      <c r="R2" s="40" t="s">
        <v>259</v>
      </c>
    </row>
    <row r="3" spans="1:18" x14ac:dyDescent="0.3">
      <c r="A3">
        <f>'Housing Data Set'!A3</f>
        <v>2</v>
      </c>
      <c r="B3">
        <f>'Housing Data Set'!CI3</f>
        <v>181500</v>
      </c>
      <c r="C3" t="str">
        <f>IF(B3&lt;='Look-Up Tab'!$R$6,"Low","High")</f>
        <v>High</v>
      </c>
      <c r="D3">
        <f>'Housing Data Set'!E3</f>
        <v>9600</v>
      </c>
      <c r="E3">
        <f>VLOOKUP('Housing Data Set'!X3,'Look-Up Tab'!$F$7:$G$12,2,TRUE)</f>
        <v>3</v>
      </c>
      <c r="F3">
        <f>'Housing Data Set'!BH3</f>
        <v>6</v>
      </c>
      <c r="G3">
        <f>'Housing Data Set'!AI3</f>
        <v>2</v>
      </c>
      <c r="H3">
        <f>'Housing Data Set'!BK3</f>
        <v>1</v>
      </c>
      <c r="L3" s="6"/>
      <c r="M3" s="6"/>
      <c r="N3" s="6"/>
      <c r="O3" s="6"/>
      <c r="P3" s="6"/>
      <c r="Q3" s="6"/>
      <c r="R3" s="6"/>
    </row>
    <row r="4" spans="1:18" x14ac:dyDescent="0.3">
      <c r="A4">
        <f>'Housing Data Set'!A4</f>
        <v>3</v>
      </c>
      <c r="B4">
        <f>'Housing Data Set'!CI4</f>
        <v>223500</v>
      </c>
      <c r="C4" t="str">
        <f>IF(B4&lt;='Look-Up Tab'!$R$6,"Low","High")</f>
        <v>High</v>
      </c>
      <c r="D4">
        <f>'Housing Data Set'!E4</f>
        <v>11250</v>
      </c>
      <c r="E4">
        <f>VLOOKUP('Housing Data Set'!X4,'Look-Up Tab'!$F$7:$G$12,2,TRUE)</f>
        <v>1</v>
      </c>
      <c r="F4">
        <f>'Housing Data Set'!BH4</f>
        <v>6</v>
      </c>
      <c r="G4">
        <f>'Housing Data Set'!AI4</f>
        <v>3</v>
      </c>
      <c r="H4">
        <f>'Housing Data Set'!BK4</f>
        <v>1</v>
      </c>
      <c r="L4" s="38" t="s">
        <v>274</v>
      </c>
      <c r="M4" s="11">
        <v>180921.19589041095</v>
      </c>
      <c r="N4" s="41">
        <v>1.0623287671232877</v>
      </c>
      <c r="O4" s="41">
        <v>6.5178082191780824</v>
      </c>
      <c r="P4" s="41">
        <v>2.7013698630136984</v>
      </c>
      <c r="Q4" s="41">
        <v>2.3965753424657534</v>
      </c>
      <c r="R4" s="41">
        <v>0.5273972602739726</v>
      </c>
    </row>
    <row r="5" spans="1:18" x14ac:dyDescent="0.3">
      <c r="A5">
        <f>'Housing Data Set'!A5</f>
        <v>4</v>
      </c>
      <c r="B5">
        <f>'Housing Data Set'!CI5</f>
        <v>140000</v>
      </c>
      <c r="C5" t="str">
        <f>IF(B5&lt;='Look-Up Tab'!$R$6,"Low","High")</f>
        <v>Low</v>
      </c>
      <c r="D5">
        <f>'Housing Data Set'!E5</f>
        <v>9550</v>
      </c>
      <c r="E5">
        <f>VLOOKUP('Housing Data Set'!X5,'Look-Up Tab'!$F$7:$G$12,2,TRUE)</f>
        <v>4</v>
      </c>
      <c r="F5">
        <f>'Housing Data Set'!BH5</f>
        <v>7</v>
      </c>
      <c r="G5">
        <f>'Housing Data Set'!AI5</f>
        <v>1</v>
      </c>
      <c r="H5">
        <f>'Housing Data Set'!BK5</f>
        <v>1</v>
      </c>
      <c r="L5" s="38" t="s">
        <v>275</v>
      </c>
      <c r="M5" s="11">
        <v>2079.1053239672437</v>
      </c>
      <c r="N5" s="41">
        <v>1.2282033204473502E-2</v>
      </c>
      <c r="O5" s="41">
        <v>4.2538486595465941E-2</v>
      </c>
      <c r="P5" s="41">
        <v>4.7171078833327572E-2</v>
      </c>
      <c r="Q5" s="41">
        <v>1.8905905330465527E-2</v>
      </c>
      <c r="R5" s="41">
        <v>1.3070415875741115E-2</v>
      </c>
    </row>
    <row r="6" spans="1:18" x14ac:dyDescent="0.3">
      <c r="A6">
        <f>'Housing Data Set'!A6</f>
        <v>5</v>
      </c>
      <c r="B6">
        <f>'Housing Data Set'!CI6</f>
        <v>250000</v>
      </c>
      <c r="C6" t="str">
        <f>IF(B6&lt;='Look-Up Tab'!$R$6,"Low","High")</f>
        <v>High</v>
      </c>
      <c r="D6">
        <f>'Housing Data Set'!E6</f>
        <v>14260</v>
      </c>
      <c r="E6">
        <f>VLOOKUP('Housing Data Set'!X6,'Look-Up Tab'!$F$7:$G$12,2,TRUE)</f>
        <v>1</v>
      </c>
      <c r="F6">
        <f>'Housing Data Set'!BH6</f>
        <v>9</v>
      </c>
      <c r="G6">
        <f>'Housing Data Set'!AI6</f>
        <v>3</v>
      </c>
      <c r="H6">
        <f>'Housing Data Set'!BK6</f>
        <v>1</v>
      </c>
      <c r="L6" s="38" t="s">
        <v>276</v>
      </c>
      <c r="M6" s="11">
        <v>163000</v>
      </c>
      <c r="N6" s="41">
        <v>1</v>
      </c>
      <c r="O6" s="41">
        <v>6</v>
      </c>
      <c r="P6" s="41">
        <v>2</v>
      </c>
      <c r="Q6" s="41">
        <v>2</v>
      </c>
      <c r="R6" s="41">
        <v>1</v>
      </c>
    </row>
    <row r="7" spans="1:18" x14ac:dyDescent="0.3">
      <c r="A7">
        <f>'Housing Data Set'!A7</f>
        <v>6</v>
      </c>
      <c r="B7">
        <f>'Housing Data Set'!CI7</f>
        <v>143000</v>
      </c>
      <c r="C7" t="str">
        <f>IF(B7&lt;='Look-Up Tab'!$R$6,"Low","High")</f>
        <v>Low</v>
      </c>
      <c r="D7">
        <f>'Housing Data Set'!E7</f>
        <v>14115</v>
      </c>
      <c r="E7">
        <f>VLOOKUP('Housing Data Set'!X7,'Look-Up Tab'!$F$7:$G$12,2,TRUE)</f>
        <v>2</v>
      </c>
      <c r="F7">
        <f>'Housing Data Set'!BH7</f>
        <v>5</v>
      </c>
      <c r="G7">
        <f>'Housing Data Set'!AI7</f>
        <v>6</v>
      </c>
      <c r="H7">
        <f>'Housing Data Set'!BK7</f>
        <v>0</v>
      </c>
      <c r="L7" s="38" t="s">
        <v>277</v>
      </c>
      <c r="M7" s="11">
        <v>140000</v>
      </c>
      <c r="N7" s="41">
        <v>1</v>
      </c>
      <c r="O7" s="41">
        <v>6</v>
      </c>
      <c r="P7" s="41">
        <v>1</v>
      </c>
      <c r="Q7" s="41">
        <v>3</v>
      </c>
      <c r="R7" s="41">
        <v>1</v>
      </c>
    </row>
    <row r="8" spans="1:18" x14ac:dyDescent="0.3">
      <c r="A8">
        <f>'Housing Data Set'!A8</f>
        <v>7</v>
      </c>
      <c r="B8">
        <f>'Housing Data Set'!CI8</f>
        <v>307000</v>
      </c>
      <c r="C8" t="str">
        <f>IF(B8&lt;='Look-Up Tab'!$R$6,"Low","High")</f>
        <v>High</v>
      </c>
      <c r="D8">
        <f>'Housing Data Set'!E8</f>
        <v>10084</v>
      </c>
      <c r="E8">
        <f>VLOOKUP('Housing Data Set'!X8,'Look-Up Tab'!$F$7:$G$12,2,TRUE)</f>
        <v>1</v>
      </c>
      <c r="F8">
        <f>'Housing Data Set'!BH8</f>
        <v>7</v>
      </c>
      <c r="G8">
        <f>'Housing Data Set'!AI8</f>
        <v>3</v>
      </c>
      <c r="H8">
        <f>'Housing Data Set'!BK8</f>
        <v>1</v>
      </c>
      <c r="L8" s="38" t="s">
        <v>278</v>
      </c>
      <c r="M8" s="11">
        <v>79442.50288288662</v>
      </c>
      <c r="N8" s="41">
        <v>0.46929582980062035</v>
      </c>
      <c r="O8" s="41">
        <v>1.6253932905840505</v>
      </c>
      <c r="P8" s="41">
        <v>1.8024043914499339</v>
      </c>
      <c r="Q8" s="41">
        <v>0.72239362835797916</v>
      </c>
      <c r="R8" s="41">
        <v>0.49941988937230464</v>
      </c>
    </row>
    <row r="9" spans="1:18" x14ac:dyDescent="0.3">
      <c r="A9">
        <f>'Housing Data Set'!A9</f>
        <v>8</v>
      </c>
      <c r="B9">
        <f>'Housing Data Set'!CI9</f>
        <v>200000</v>
      </c>
      <c r="C9" t="str">
        <f>IF(B9&lt;='Look-Up Tab'!$R$6,"Low","High")</f>
        <v>High</v>
      </c>
      <c r="D9">
        <f>'Housing Data Set'!E9</f>
        <v>10382</v>
      </c>
      <c r="E9">
        <f>VLOOKUP('Housing Data Set'!X9,'Look-Up Tab'!$F$7:$G$12,2,TRUE)</f>
        <v>4</v>
      </c>
      <c r="F9">
        <f>'Housing Data Set'!BH9</f>
        <v>7</v>
      </c>
      <c r="G9">
        <f>'Housing Data Set'!AI9</f>
        <v>2</v>
      </c>
      <c r="H9">
        <f>'Housing Data Set'!BK9</f>
        <v>1</v>
      </c>
      <c r="L9" s="38" t="s">
        <v>279</v>
      </c>
      <c r="M9" s="11">
        <v>6311111264.2974482</v>
      </c>
      <c r="N9" s="41">
        <v>0.22023857586825279</v>
      </c>
      <c r="O9" s="41">
        <v>2.6419033490756472</v>
      </c>
      <c r="P9" s="41">
        <v>3.2486615903180067</v>
      </c>
      <c r="Q9" s="41">
        <v>0.52185255429220612</v>
      </c>
      <c r="R9" s="41">
        <v>0.249420225900645</v>
      </c>
    </row>
    <row r="10" spans="1:18" x14ac:dyDescent="0.3">
      <c r="A10">
        <f>'Housing Data Set'!A10</f>
        <v>9</v>
      </c>
      <c r="B10">
        <f>'Housing Data Set'!CI10</f>
        <v>129900</v>
      </c>
      <c r="C10" t="str">
        <f>IF(B10&lt;='Look-Up Tab'!$R$6,"Low","High")</f>
        <v>Low</v>
      </c>
      <c r="D10">
        <f>'Housing Data Set'!E10</f>
        <v>6120</v>
      </c>
      <c r="E10">
        <f>VLOOKUP('Housing Data Set'!X10,'Look-Up Tab'!$F$7:$G$12,2,TRUE)</f>
        <v>6</v>
      </c>
      <c r="F10">
        <f>'Housing Data Set'!BH10</f>
        <v>8</v>
      </c>
      <c r="G10">
        <f>'Housing Data Set'!AI10</f>
        <v>1</v>
      </c>
      <c r="H10">
        <f>'Housing Data Set'!BK10</f>
        <v>1</v>
      </c>
      <c r="L10" s="38" t="s">
        <v>280</v>
      </c>
      <c r="M10" s="11">
        <v>6.5362818600645234</v>
      </c>
      <c r="N10" s="41">
        <v>237.14921893225562</v>
      </c>
      <c r="O10" s="41">
        <v>0.88076156571881858</v>
      </c>
      <c r="P10" s="41">
        <v>-1.0429770117067587</v>
      </c>
      <c r="Q10" s="41">
        <v>1.029578150586492</v>
      </c>
      <c r="R10" s="41">
        <v>-1.9906580869824848</v>
      </c>
    </row>
    <row r="11" spans="1:18" x14ac:dyDescent="0.3">
      <c r="A11">
        <f>'Housing Data Set'!A11</f>
        <v>10</v>
      </c>
      <c r="B11">
        <f>'Housing Data Set'!CI11</f>
        <v>118000</v>
      </c>
      <c r="C11" t="str">
        <f>IF(B11&lt;='Look-Up Tab'!$R$6,"Low","High")</f>
        <v>Low</v>
      </c>
      <c r="D11">
        <f>'Housing Data Set'!E11</f>
        <v>7420</v>
      </c>
      <c r="E11">
        <f>VLOOKUP('Housing Data Set'!X11,'Look-Up Tab'!$F$7:$G$12,2,TRUE)</f>
        <v>6</v>
      </c>
      <c r="F11">
        <f>'Housing Data Set'!BH11</f>
        <v>5</v>
      </c>
      <c r="G11">
        <f>'Housing Data Set'!AI11</f>
        <v>1</v>
      </c>
      <c r="H11">
        <f>'Housing Data Set'!BK11</f>
        <v>1</v>
      </c>
      <c r="L11" s="38" t="s">
        <v>281</v>
      </c>
      <c r="M11" s="11">
        <v>1.8828757597682115</v>
      </c>
      <c r="N11" s="41">
        <v>13.789387223051703</v>
      </c>
      <c r="O11" s="41">
        <v>0.6763408364355421</v>
      </c>
      <c r="P11" s="41">
        <v>0.63263550400118473</v>
      </c>
      <c r="Q11" s="41">
        <v>9.1217379209592941E-2</v>
      </c>
      <c r="R11" s="41">
        <v>-0.10986683884031084</v>
      </c>
    </row>
    <row r="12" spans="1:18" x14ac:dyDescent="0.3">
      <c r="A12">
        <f>'Housing Data Set'!A12</f>
        <v>11</v>
      </c>
      <c r="B12">
        <f>'Housing Data Set'!CI12</f>
        <v>129500</v>
      </c>
      <c r="C12" t="str">
        <f>IF(B12&lt;='Look-Up Tab'!$R$6,"Low","High")</f>
        <v>Low</v>
      </c>
      <c r="D12">
        <f>'Housing Data Set'!E12</f>
        <v>11200</v>
      </c>
      <c r="E12">
        <f>VLOOKUP('Housing Data Set'!X12,'Look-Up Tab'!$F$7:$G$12,2,TRUE)</f>
        <v>4</v>
      </c>
      <c r="F12">
        <f>'Housing Data Set'!BH12</f>
        <v>5</v>
      </c>
      <c r="G12">
        <f>'Housing Data Set'!AI12</f>
        <v>2</v>
      </c>
      <c r="H12">
        <f>'Housing Data Set'!BK12</f>
        <v>0</v>
      </c>
      <c r="L12" s="38" t="s">
        <v>282</v>
      </c>
      <c r="M12" s="11">
        <v>720100</v>
      </c>
      <c r="N12" s="41">
        <v>10</v>
      </c>
      <c r="O12" s="41">
        <v>12</v>
      </c>
      <c r="P12" s="41">
        <v>5</v>
      </c>
      <c r="Q12" s="41">
        <v>5</v>
      </c>
      <c r="R12" s="41">
        <v>1</v>
      </c>
    </row>
    <row r="13" spans="1:18" x14ac:dyDescent="0.3">
      <c r="A13">
        <f>'Housing Data Set'!A13</f>
        <v>12</v>
      </c>
      <c r="B13">
        <f>'Housing Data Set'!CI13</f>
        <v>345000</v>
      </c>
      <c r="C13" t="str">
        <f>IF(B13&lt;='Look-Up Tab'!$R$6,"Low","High")</f>
        <v>High</v>
      </c>
      <c r="D13">
        <f>'Housing Data Set'!E13</f>
        <v>11924</v>
      </c>
      <c r="E13">
        <f>VLOOKUP('Housing Data Set'!X13,'Look-Up Tab'!$F$7:$G$12,2,TRUE)</f>
        <v>1</v>
      </c>
      <c r="F13">
        <f>'Housing Data Set'!BH13</f>
        <v>11</v>
      </c>
      <c r="G13">
        <f>'Housing Data Set'!AI13</f>
        <v>3</v>
      </c>
      <c r="H13">
        <f>'Housing Data Set'!BK13</f>
        <v>1</v>
      </c>
      <c r="L13" s="38" t="s">
        <v>283</v>
      </c>
      <c r="M13" s="11">
        <v>34900</v>
      </c>
      <c r="N13" s="41">
        <v>1</v>
      </c>
      <c r="O13" s="41">
        <v>2</v>
      </c>
      <c r="P13" s="41">
        <v>1</v>
      </c>
      <c r="Q13" s="41">
        <v>1</v>
      </c>
      <c r="R13" s="41">
        <v>0</v>
      </c>
    </row>
    <row r="14" spans="1:18" x14ac:dyDescent="0.3">
      <c r="A14">
        <f>'Housing Data Set'!A14</f>
        <v>13</v>
      </c>
      <c r="B14">
        <f>'Housing Data Set'!CI14</f>
        <v>144000</v>
      </c>
      <c r="C14" t="str">
        <f>IF(B14&lt;='Look-Up Tab'!$R$6,"Low","High")</f>
        <v>Low</v>
      </c>
      <c r="D14">
        <f>'Housing Data Set'!E14</f>
        <v>12968</v>
      </c>
      <c r="E14">
        <f>VLOOKUP('Housing Data Set'!X14,'Look-Up Tab'!$F$7:$G$12,2,TRUE)</f>
        <v>5</v>
      </c>
      <c r="F14">
        <f>'Housing Data Set'!BH14</f>
        <v>4</v>
      </c>
      <c r="G14">
        <f>'Housing Data Set'!AI14</f>
        <v>2</v>
      </c>
      <c r="H14">
        <f>'Housing Data Set'!BK14</f>
        <v>0</v>
      </c>
      <c r="L14" s="38" t="s">
        <v>284</v>
      </c>
      <c r="M14" s="11">
        <v>755000</v>
      </c>
      <c r="N14" s="41">
        <v>11</v>
      </c>
      <c r="O14" s="41">
        <v>14</v>
      </c>
      <c r="P14" s="41">
        <v>6</v>
      </c>
      <c r="Q14" s="41">
        <v>6</v>
      </c>
      <c r="R14" s="41">
        <v>1</v>
      </c>
    </row>
    <row r="15" spans="1:18" x14ac:dyDescent="0.3">
      <c r="A15">
        <f>'Housing Data Set'!A15</f>
        <v>14</v>
      </c>
      <c r="B15">
        <f>'Housing Data Set'!CI15</f>
        <v>279500</v>
      </c>
      <c r="C15" t="str">
        <f>IF(B15&lt;='Look-Up Tab'!$R$6,"Low","High")</f>
        <v>High</v>
      </c>
      <c r="D15">
        <f>'Housing Data Set'!E15</f>
        <v>10652</v>
      </c>
      <c r="E15">
        <f>VLOOKUP('Housing Data Set'!X15,'Look-Up Tab'!$F$7:$G$12,2,TRUE)</f>
        <v>1</v>
      </c>
      <c r="F15">
        <f>'Housing Data Set'!BH15</f>
        <v>7</v>
      </c>
      <c r="G15">
        <f>'Housing Data Set'!AI15</f>
        <v>3</v>
      </c>
      <c r="H15">
        <f>'Housing Data Set'!BK15</f>
        <v>1</v>
      </c>
      <c r="L15" s="38" t="s">
        <v>285</v>
      </c>
      <c r="M15" s="11">
        <v>264144946</v>
      </c>
      <c r="N15" s="41">
        <v>1551</v>
      </c>
      <c r="O15" s="41">
        <v>9516</v>
      </c>
      <c r="P15" s="41">
        <v>3944</v>
      </c>
      <c r="Q15" s="41">
        <v>3499</v>
      </c>
      <c r="R15" s="41">
        <v>770</v>
      </c>
    </row>
    <row r="16" spans="1:18" x14ac:dyDescent="0.3">
      <c r="A16">
        <f>'Housing Data Set'!A16</f>
        <v>15</v>
      </c>
      <c r="B16">
        <f>'Housing Data Set'!CI16</f>
        <v>157000</v>
      </c>
      <c r="C16" t="str">
        <f>IF(B16&lt;='Look-Up Tab'!$R$6,"Low","High")</f>
        <v>Low</v>
      </c>
      <c r="D16">
        <f>'Housing Data Set'!E16</f>
        <v>10920</v>
      </c>
      <c r="E16">
        <f>VLOOKUP('Housing Data Set'!X16,'Look-Up Tab'!$F$7:$G$12,2,TRUE)</f>
        <v>5</v>
      </c>
      <c r="F16">
        <f>'Housing Data Set'!BH16</f>
        <v>5</v>
      </c>
      <c r="G16">
        <f>'Housing Data Set'!AI16</f>
        <v>2</v>
      </c>
      <c r="H16">
        <f>'Housing Data Set'!BK16</f>
        <v>1</v>
      </c>
      <c r="L16" s="38" t="s">
        <v>286</v>
      </c>
      <c r="M16" s="11">
        <v>1460</v>
      </c>
      <c r="N16" s="41">
        <v>1460</v>
      </c>
      <c r="O16" s="41">
        <v>1460</v>
      </c>
      <c r="P16" s="41">
        <v>1460</v>
      </c>
      <c r="Q16" s="41">
        <v>1460</v>
      </c>
      <c r="R16" s="41">
        <v>1460</v>
      </c>
    </row>
    <row r="17" spans="1:18" x14ac:dyDescent="0.3">
      <c r="A17">
        <f>'Housing Data Set'!A17</f>
        <v>16</v>
      </c>
      <c r="B17">
        <f>'Housing Data Set'!CI17</f>
        <v>132000</v>
      </c>
      <c r="C17" t="str">
        <f>IF(B17&lt;='Look-Up Tab'!$R$6,"Low","High")</f>
        <v>Low</v>
      </c>
      <c r="D17">
        <f>'Housing Data Set'!E17</f>
        <v>6120</v>
      </c>
      <c r="E17">
        <f>VLOOKUP('Housing Data Set'!X17,'Look-Up Tab'!$F$7:$G$12,2,TRUE)</f>
        <v>1</v>
      </c>
      <c r="F17">
        <f>'Housing Data Set'!BH17</f>
        <v>5</v>
      </c>
      <c r="G17">
        <f>'Housing Data Set'!AI17</f>
        <v>1</v>
      </c>
      <c r="H17">
        <f>'Housing Data Set'!BK17</f>
        <v>0</v>
      </c>
      <c r="L17" s="38" t="s">
        <v>287</v>
      </c>
      <c r="M17" s="11">
        <v>755000</v>
      </c>
      <c r="N17" s="41">
        <v>11</v>
      </c>
      <c r="O17" s="41">
        <v>14</v>
      </c>
      <c r="P17" s="41">
        <v>6</v>
      </c>
      <c r="Q17" s="41">
        <v>6</v>
      </c>
      <c r="R17" s="41">
        <v>1</v>
      </c>
    </row>
    <row r="18" spans="1:18" x14ac:dyDescent="0.3">
      <c r="A18">
        <f>'Housing Data Set'!A18</f>
        <v>17</v>
      </c>
      <c r="B18">
        <f>'Housing Data Set'!CI18</f>
        <v>149000</v>
      </c>
      <c r="C18" t="str">
        <f>IF(B18&lt;='Look-Up Tab'!$R$6,"Low","High")</f>
        <v>Low</v>
      </c>
      <c r="D18">
        <f>'Housing Data Set'!E18</f>
        <v>11241</v>
      </c>
      <c r="E18">
        <f>VLOOKUP('Housing Data Set'!X18,'Look-Up Tab'!$F$7:$G$12,2,TRUE)</f>
        <v>4</v>
      </c>
      <c r="F18">
        <f>'Housing Data Set'!BH18</f>
        <v>5</v>
      </c>
      <c r="G18">
        <f>'Housing Data Set'!AI18</f>
        <v>2</v>
      </c>
      <c r="H18">
        <f>'Housing Data Set'!BK18</f>
        <v>1</v>
      </c>
      <c r="L18" s="38" t="s">
        <v>288</v>
      </c>
      <c r="M18" s="11">
        <v>34900</v>
      </c>
      <c r="N18" s="41">
        <v>1</v>
      </c>
      <c r="O18" s="41">
        <v>2</v>
      </c>
      <c r="P18" s="41">
        <v>1</v>
      </c>
      <c r="Q18" s="41">
        <v>1</v>
      </c>
      <c r="R18" s="41">
        <v>0</v>
      </c>
    </row>
    <row r="19" spans="1:18" ht="15" thickBot="1" x14ac:dyDescent="0.35">
      <c r="A19">
        <f>'Housing Data Set'!A19</f>
        <v>18</v>
      </c>
      <c r="B19">
        <f>'Housing Data Set'!CI19</f>
        <v>90000</v>
      </c>
      <c r="C19" t="str">
        <f>IF(B19&lt;='Look-Up Tab'!$R$6,"Low","High")</f>
        <v>Low</v>
      </c>
      <c r="D19">
        <f>'Housing Data Set'!E19</f>
        <v>10791</v>
      </c>
      <c r="E19">
        <f>VLOOKUP('Housing Data Set'!X19,'Look-Up Tab'!$F$7:$G$12,2,TRUE)</f>
        <v>4</v>
      </c>
      <c r="F19">
        <f>'Housing Data Set'!BH19</f>
        <v>6</v>
      </c>
      <c r="G19">
        <f>'Housing Data Set'!AI19</f>
        <v>4</v>
      </c>
      <c r="H19">
        <f>'Housing Data Set'!BK19</f>
        <v>0</v>
      </c>
      <c r="L19" s="39" t="s">
        <v>289</v>
      </c>
      <c r="M19" s="36">
        <v>4078.3548493258913</v>
      </c>
      <c r="N19" s="42">
        <v>2.4092329090604211E-2</v>
      </c>
      <c r="O19" s="42">
        <v>8.3443123871456262E-2</v>
      </c>
      <c r="P19" s="42">
        <v>9.2530376354741303E-2</v>
      </c>
      <c r="Q19" s="42">
        <v>3.7085658815144799E-2</v>
      </c>
      <c r="R19" s="42">
        <v>2.5638813654624993E-2</v>
      </c>
    </row>
    <row r="20" spans="1:18" x14ac:dyDescent="0.3">
      <c r="A20">
        <f>'Housing Data Set'!A20</f>
        <v>19</v>
      </c>
      <c r="B20">
        <f>'Housing Data Set'!CI20</f>
        <v>159000</v>
      </c>
      <c r="C20" t="str">
        <f>IF(B20&lt;='Look-Up Tab'!$R$6,"Low","High")</f>
        <v>Low</v>
      </c>
      <c r="D20">
        <f>'Housing Data Set'!E20</f>
        <v>13695</v>
      </c>
      <c r="E20">
        <f>VLOOKUP('Housing Data Set'!X20,'Look-Up Tab'!$F$7:$G$12,2,TRUE)</f>
        <v>1</v>
      </c>
      <c r="F20">
        <f>'Housing Data Set'!BH20</f>
        <v>6</v>
      </c>
      <c r="G20">
        <f>'Housing Data Set'!AI20</f>
        <v>3</v>
      </c>
      <c r="H20">
        <f>'Housing Data Set'!BK20</f>
        <v>0</v>
      </c>
    </row>
    <row r="21" spans="1:18" x14ac:dyDescent="0.3">
      <c r="A21">
        <f>'Housing Data Set'!A21</f>
        <v>20</v>
      </c>
      <c r="B21">
        <f>'Housing Data Set'!CI21</f>
        <v>139000</v>
      </c>
      <c r="C21" t="str">
        <f>IF(B21&lt;='Look-Up Tab'!$R$6,"Low","High")</f>
        <v>Low</v>
      </c>
      <c r="D21">
        <f>'Housing Data Set'!E21</f>
        <v>7560</v>
      </c>
      <c r="E21">
        <f>VLOOKUP('Housing Data Set'!X21,'Look-Up Tab'!$F$7:$G$12,2,TRUE)</f>
        <v>4</v>
      </c>
      <c r="F21">
        <f>'Housing Data Set'!BH21</f>
        <v>6</v>
      </c>
      <c r="G21">
        <f>'Housing Data Set'!AI21</f>
        <v>2</v>
      </c>
      <c r="H21">
        <f>'Housing Data Set'!BK21</f>
        <v>0</v>
      </c>
    </row>
    <row r="22" spans="1:18" x14ac:dyDescent="0.3">
      <c r="A22">
        <f>'Housing Data Set'!A22</f>
        <v>21</v>
      </c>
      <c r="B22">
        <f>'Housing Data Set'!CI22</f>
        <v>325300</v>
      </c>
      <c r="C22" t="str">
        <f>IF(B22&lt;='Look-Up Tab'!$R$6,"Low","High")</f>
        <v>High</v>
      </c>
      <c r="D22">
        <f>'Housing Data Set'!E22</f>
        <v>14215</v>
      </c>
      <c r="E22">
        <f>VLOOKUP('Housing Data Set'!X22,'Look-Up Tab'!$F$7:$G$12,2,TRUE)</f>
        <v>1</v>
      </c>
      <c r="F22">
        <f>'Housing Data Set'!BH22</f>
        <v>9</v>
      </c>
      <c r="G22">
        <f>'Housing Data Set'!AI22</f>
        <v>3</v>
      </c>
      <c r="H22">
        <f>'Housing Data Set'!BK22</f>
        <v>1</v>
      </c>
    </row>
    <row r="23" spans="1:18" x14ac:dyDescent="0.3">
      <c r="A23">
        <f>'Housing Data Set'!A23</f>
        <v>22</v>
      </c>
      <c r="B23">
        <f>'Housing Data Set'!CI23</f>
        <v>139400</v>
      </c>
      <c r="C23" t="str">
        <f>IF(B23&lt;='Look-Up Tab'!$R$6,"Low","High")</f>
        <v>Low</v>
      </c>
      <c r="D23">
        <f>'Housing Data Set'!E23</f>
        <v>7449</v>
      </c>
      <c r="E23">
        <f>VLOOKUP('Housing Data Set'!X23,'Look-Up Tab'!$F$7:$G$12,2,TRUE)</f>
        <v>6</v>
      </c>
      <c r="F23">
        <f>'Housing Data Set'!BH23</f>
        <v>6</v>
      </c>
      <c r="G23">
        <f>'Housing Data Set'!AI23</f>
        <v>3</v>
      </c>
      <c r="H23">
        <f>'Housing Data Set'!BK23</f>
        <v>1</v>
      </c>
    </row>
    <row r="24" spans="1:18" x14ac:dyDescent="0.3">
      <c r="A24">
        <f>'Housing Data Set'!A24</f>
        <v>23</v>
      </c>
      <c r="B24">
        <f>'Housing Data Set'!CI24</f>
        <v>230000</v>
      </c>
      <c r="C24" t="str">
        <f>IF(B24&lt;='Look-Up Tab'!$R$6,"Low","High")</f>
        <v>High</v>
      </c>
      <c r="D24">
        <f>'Housing Data Set'!E24</f>
        <v>9742</v>
      </c>
      <c r="E24">
        <f>VLOOKUP('Housing Data Set'!X24,'Look-Up Tab'!$F$7:$G$12,2,TRUE)</f>
        <v>1</v>
      </c>
      <c r="F24">
        <f>'Housing Data Set'!BH24</f>
        <v>7</v>
      </c>
      <c r="G24">
        <f>'Housing Data Set'!AI24</f>
        <v>3</v>
      </c>
      <c r="H24">
        <f>'Housing Data Set'!BK24</f>
        <v>1</v>
      </c>
    </row>
    <row r="25" spans="1:18" x14ac:dyDescent="0.3">
      <c r="A25">
        <f>'Housing Data Set'!A25</f>
        <v>24</v>
      </c>
      <c r="B25">
        <f>'Housing Data Set'!CI25</f>
        <v>129900</v>
      </c>
      <c r="C25" t="str">
        <f>IF(B25&lt;='Look-Up Tab'!$R$6,"Low","High")</f>
        <v>Low</v>
      </c>
      <c r="D25">
        <f>'Housing Data Set'!E25</f>
        <v>4224</v>
      </c>
      <c r="E25">
        <f>VLOOKUP('Housing Data Set'!X25,'Look-Up Tab'!$F$7:$G$12,2,TRUE)</f>
        <v>3</v>
      </c>
      <c r="F25">
        <f>'Housing Data Set'!BH25</f>
        <v>6</v>
      </c>
      <c r="G25">
        <f>'Housing Data Set'!AI25</f>
        <v>3</v>
      </c>
      <c r="H25">
        <f>'Housing Data Set'!BK25</f>
        <v>1</v>
      </c>
    </row>
    <row r="26" spans="1:18" x14ac:dyDescent="0.3">
      <c r="A26">
        <f>'Housing Data Set'!A26</f>
        <v>25</v>
      </c>
      <c r="B26">
        <f>'Housing Data Set'!CI26</f>
        <v>154000</v>
      </c>
      <c r="C26" t="str">
        <f>IF(B26&lt;='Look-Up Tab'!$R$6,"Low","High")</f>
        <v>Low</v>
      </c>
      <c r="D26">
        <f>'Housing Data Set'!E26</f>
        <v>8246</v>
      </c>
      <c r="E26">
        <f>VLOOKUP('Housing Data Set'!X26,'Look-Up Tab'!$F$7:$G$12,2,TRUE)</f>
        <v>1</v>
      </c>
      <c r="F26">
        <f>'Housing Data Set'!BH26</f>
        <v>6</v>
      </c>
      <c r="G26">
        <f>'Housing Data Set'!AI26</f>
        <v>2</v>
      </c>
      <c r="H26">
        <f>'Housing Data Set'!BK26</f>
        <v>1</v>
      </c>
    </row>
    <row r="27" spans="1:18" x14ac:dyDescent="0.3">
      <c r="A27">
        <f>'Housing Data Set'!A27</f>
        <v>26</v>
      </c>
      <c r="B27">
        <f>'Housing Data Set'!CI27</f>
        <v>256300</v>
      </c>
      <c r="C27" t="str">
        <f>IF(B27&lt;='Look-Up Tab'!$R$6,"Low","High")</f>
        <v>High</v>
      </c>
      <c r="D27">
        <f>'Housing Data Set'!E27</f>
        <v>14230</v>
      </c>
      <c r="E27">
        <f>VLOOKUP('Housing Data Set'!X27,'Look-Up Tab'!$F$7:$G$12,2,TRUE)</f>
        <v>1</v>
      </c>
      <c r="F27">
        <f>'Housing Data Set'!BH27</f>
        <v>7</v>
      </c>
      <c r="G27">
        <f>'Housing Data Set'!AI27</f>
        <v>3</v>
      </c>
      <c r="H27">
        <f>'Housing Data Set'!BK27</f>
        <v>1</v>
      </c>
    </row>
    <row r="28" spans="1:18" x14ac:dyDescent="0.3">
      <c r="A28">
        <f>'Housing Data Set'!A28</f>
        <v>27</v>
      </c>
      <c r="B28">
        <f>'Housing Data Set'!CI28</f>
        <v>134800</v>
      </c>
      <c r="C28" t="str">
        <f>IF(B28&lt;='Look-Up Tab'!$R$6,"Low","High")</f>
        <v>Low</v>
      </c>
      <c r="D28">
        <f>'Housing Data Set'!E28</f>
        <v>7200</v>
      </c>
      <c r="E28">
        <f>VLOOKUP('Housing Data Set'!X28,'Look-Up Tab'!$F$7:$G$12,2,TRUE)</f>
        <v>1</v>
      </c>
      <c r="F28">
        <f>'Housing Data Set'!BH28</f>
        <v>5</v>
      </c>
      <c r="G28">
        <f>'Housing Data Set'!AI28</f>
        <v>2</v>
      </c>
      <c r="H28">
        <f>'Housing Data Set'!BK28</f>
        <v>0</v>
      </c>
    </row>
    <row r="29" spans="1:18" x14ac:dyDescent="0.3">
      <c r="A29">
        <f>'Housing Data Set'!A29</f>
        <v>28</v>
      </c>
      <c r="B29">
        <f>'Housing Data Set'!CI29</f>
        <v>306000</v>
      </c>
      <c r="C29" t="str">
        <f>IF(B29&lt;='Look-Up Tab'!$R$6,"Low","High")</f>
        <v>High</v>
      </c>
      <c r="D29">
        <f>'Housing Data Set'!E29</f>
        <v>11478</v>
      </c>
      <c r="E29">
        <f>VLOOKUP('Housing Data Set'!X29,'Look-Up Tab'!$F$7:$G$12,2,TRUE)</f>
        <v>1</v>
      </c>
      <c r="F29">
        <f>'Housing Data Set'!BH29</f>
        <v>7</v>
      </c>
      <c r="G29">
        <f>'Housing Data Set'!AI29</f>
        <v>3</v>
      </c>
      <c r="H29">
        <f>'Housing Data Set'!BK29</f>
        <v>1</v>
      </c>
    </row>
    <row r="30" spans="1:18" x14ac:dyDescent="0.3">
      <c r="A30">
        <f>'Housing Data Set'!A30</f>
        <v>29</v>
      </c>
      <c r="B30">
        <f>'Housing Data Set'!CI30</f>
        <v>207500</v>
      </c>
      <c r="C30" t="str">
        <f>IF(B30&lt;='Look-Up Tab'!$R$6,"Low","High")</f>
        <v>High</v>
      </c>
      <c r="D30">
        <f>'Housing Data Set'!E30</f>
        <v>16321</v>
      </c>
      <c r="E30">
        <f>VLOOKUP('Housing Data Set'!X30,'Look-Up Tab'!$F$7:$G$12,2,TRUE)</f>
        <v>2</v>
      </c>
      <c r="F30">
        <f>'Housing Data Set'!BH30</f>
        <v>6</v>
      </c>
      <c r="G30">
        <f>'Housing Data Set'!AI30</f>
        <v>2</v>
      </c>
      <c r="H30">
        <f>'Housing Data Set'!BK30</f>
        <v>1</v>
      </c>
    </row>
    <row r="31" spans="1:18" x14ac:dyDescent="0.3">
      <c r="A31">
        <f>'Housing Data Set'!A31</f>
        <v>30</v>
      </c>
      <c r="B31">
        <f>'Housing Data Set'!CI31</f>
        <v>68500</v>
      </c>
      <c r="C31" t="str">
        <f>IF(B31&lt;='Look-Up Tab'!$R$6,"Low","High")</f>
        <v>Low</v>
      </c>
      <c r="D31">
        <f>'Housing Data Set'!E31</f>
        <v>6324</v>
      </c>
      <c r="E31">
        <f>VLOOKUP('Housing Data Set'!X31,'Look-Up Tab'!$F$7:$G$12,2,TRUE)</f>
        <v>6</v>
      </c>
      <c r="F31">
        <f>'Housing Data Set'!BH31</f>
        <v>4</v>
      </c>
      <c r="G31">
        <f>'Housing Data Set'!AI31</f>
        <v>1</v>
      </c>
      <c r="H31">
        <f>'Housing Data Set'!BK31</f>
        <v>0</v>
      </c>
    </row>
    <row r="32" spans="1:18" x14ac:dyDescent="0.3">
      <c r="A32">
        <f>'Housing Data Set'!A32</f>
        <v>31</v>
      </c>
      <c r="B32">
        <f>'Housing Data Set'!CI32</f>
        <v>40000</v>
      </c>
      <c r="C32" t="str">
        <f>IF(B32&lt;='Look-Up Tab'!$R$6,"Low","High")</f>
        <v>Low</v>
      </c>
      <c r="D32">
        <f>'Housing Data Set'!E32</f>
        <v>8500</v>
      </c>
      <c r="E32">
        <f>VLOOKUP('Housing Data Set'!X32,'Look-Up Tab'!$F$7:$G$12,2,TRUE)</f>
        <v>6</v>
      </c>
      <c r="F32">
        <f>'Housing Data Set'!BH32</f>
        <v>6</v>
      </c>
      <c r="G32">
        <f>'Housing Data Set'!AI32</f>
        <v>1</v>
      </c>
      <c r="H32">
        <f>'Housing Data Set'!BK32</f>
        <v>0</v>
      </c>
    </row>
    <row r="33" spans="1:8" x14ac:dyDescent="0.3">
      <c r="A33">
        <f>'Housing Data Set'!A33</f>
        <v>32</v>
      </c>
      <c r="B33">
        <f>'Housing Data Set'!CI33</f>
        <v>149350</v>
      </c>
      <c r="C33" t="str">
        <f>IF(B33&lt;='Look-Up Tab'!$R$6,"Low","High")</f>
        <v>Low</v>
      </c>
      <c r="D33">
        <f>'Housing Data Set'!E33</f>
        <v>8544</v>
      </c>
      <c r="E33">
        <f>VLOOKUP('Housing Data Set'!X33,'Look-Up Tab'!$F$7:$G$12,2,TRUE)</f>
        <v>1</v>
      </c>
      <c r="F33">
        <f>'Housing Data Set'!BH33</f>
        <v>6</v>
      </c>
      <c r="G33">
        <f>'Housing Data Set'!AI33</f>
        <v>2</v>
      </c>
      <c r="H33">
        <f>'Housing Data Set'!BK33</f>
        <v>0</v>
      </c>
    </row>
    <row r="34" spans="1:8" x14ac:dyDescent="0.3">
      <c r="A34">
        <f>'Housing Data Set'!A34</f>
        <v>33</v>
      </c>
      <c r="B34">
        <f>'Housing Data Set'!CI34</f>
        <v>179900</v>
      </c>
      <c r="C34" t="str">
        <f>IF(B34&lt;='Look-Up Tab'!$R$6,"Low","High")</f>
        <v>Low</v>
      </c>
      <c r="D34">
        <f>'Housing Data Set'!E34</f>
        <v>11049</v>
      </c>
      <c r="E34">
        <f>VLOOKUP('Housing Data Set'!X34,'Look-Up Tab'!$F$7:$G$12,2,TRUE)</f>
        <v>1</v>
      </c>
      <c r="F34">
        <f>'Housing Data Set'!BH34</f>
        <v>7</v>
      </c>
      <c r="G34">
        <f>'Housing Data Set'!AI34</f>
        <v>3</v>
      </c>
      <c r="H34">
        <f>'Housing Data Set'!BK34</f>
        <v>0</v>
      </c>
    </row>
    <row r="35" spans="1:8" x14ac:dyDescent="0.3">
      <c r="A35">
        <f>'Housing Data Set'!A35</f>
        <v>34</v>
      </c>
      <c r="B35">
        <f>'Housing Data Set'!CI35</f>
        <v>165500</v>
      </c>
      <c r="C35" t="str">
        <f>IF(B35&lt;='Look-Up Tab'!$R$6,"Low","High")</f>
        <v>Low</v>
      </c>
      <c r="D35">
        <f>'Housing Data Set'!E35</f>
        <v>10552</v>
      </c>
      <c r="E35">
        <f>VLOOKUP('Housing Data Set'!X35,'Look-Up Tab'!$F$7:$G$12,2,TRUE)</f>
        <v>5</v>
      </c>
      <c r="F35">
        <f>'Housing Data Set'!BH35</f>
        <v>6</v>
      </c>
      <c r="G35">
        <f>'Housing Data Set'!AI35</f>
        <v>2</v>
      </c>
      <c r="H35">
        <f>'Housing Data Set'!BK35</f>
        <v>1</v>
      </c>
    </row>
    <row r="36" spans="1:8" x14ac:dyDescent="0.3">
      <c r="A36">
        <f>'Housing Data Set'!A36</f>
        <v>35</v>
      </c>
      <c r="B36">
        <f>'Housing Data Set'!CI36</f>
        <v>277500</v>
      </c>
      <c r="C36" t="str">
        <f>IF(B36&lt;='Look-Up Tab'!$R$6,"Low","High")</f>
        <v>High</v>
      </c>
      <c r="D36">
        <f>'Housing Data Set'!E36</f>
        <v>7313</v>
      </c>
      <c r="E36">
        <f>VLOOKUP('Housing Data Set'!X36,'Look-Up Tab'!$F$7:$G$12,2,TRUE)</f>
        <v>1</v>
      </c>
      <c r="F36">
        <f>'Housing Data Set'!BH36</f>
        <v>6</v>
      </c>
      <c r="G36">
        <f>'Housing Data Set'!AI36</f>
        <v>3</v>
      </c>
      <c r="H36">
        <f>'Housing Data Set'!BK36</f>
        <v>1</v>
      </c>
    </row>
    <row r="37" spans="1:8" x14ac:dyDescent="0.3">
      <c r="A37">
        <f>'Housing Data Set'!A37</f>
        <v>36</v>
      </c>
      <c r="B37">
        <f>'Housing Data Set'!CI37</f>
        <v>309000</v>
      </c>
      <c r="C37" t="str">
        <f>IF(B37&lt;='Look-Up Tab'!$R$6,"Low","High")</f>
        <v>High</v>
      </c>
      <c r="D37">
        <f>'Housing Data Set'!E37</f>
        <v>13418</v>
      </c>
      <c r="E37">
        <f>VLOOKUP('Housing Data Set'!X37,'Look-Up Tab'!$F$7:$G$12,2,TRUE)</f>
        <v>1</v>
      </c>
      <c r="F37">
        <f>'Housing Data Set'!BH37</f>
        <v>9</v>
      </c>
      <c r="G37">
        <f>'Housing Data Set'!AI37</f>
        <v>3</v>
      </c>
      <c r="H37">
        <f>'Housing Data Set'!BK37</f>
        <v>1</v>
      </c>
    </row>
    <row r="38" spans="1:8" x14ac:dyDescent="0.3">
      <c r="A38">
        <f>'Housing Data Set'!A38</f>
        <v>37</v>
      </c>
      <c r="B38">
        <f>'Housing Data Set'!CI38</f>
        <v>145000</v>
      </c>
      <c r="C38" t="str">
        <f>IF(B38&lt;='Look-Up Tab'!$R$6,"Low","High")</f>
        <v>Low</v>
      </c>
      <c r="D38">
        <f>'Housing Data Set'!E38</f>
        <v>10859</v>
      </c>
      <c r="E38">
        <f>VLOOKUP('Housing Data Set'!X38,'Look-Up Tab'!$F$7:$G$12,2,TRUE)</f>
        <v>2</v>
      </c>
      <c r="F38">
        <f>'Housing Data Set'!BH38</f>
        <v>6</v>
      </c>
      <c r="G38">
        <f>'Housing Data Set'!AI38</f>
        <v>3</v>
      </c>
      <c r="H38">
        <f>'Housing Data Set'!BK38</f>
        <v>0</v>
      </c>
    </row>
    <row r="39" spans="1:8" x14ac:dyDescent="0.3">
      <c r="A39">
        <f>'Housing Data Set'!A39</f>
        <v>38</v>
      </c>
      <c r="B39">
        <f>'Housing Data Set'!CI39</f>
        <v>153000</v>
      </c>
      <c r="C39" t="str">
        <f>IF(B39&lt;='Look-Up Tab'!$R$6,"Low","High")</f>
        <v>Low</v>
      </c>
      <c r="D39">
        <f>'Housing Data Set'!E39</f>
        <v>8532</v>
      </c>
      <c r="E39">
        <f>VLOOKUP('Housing Data Set'!X39,'Look-Up Tab'!$F$7:$G$12,2,TRUE)</f>
        <v>2</v>
      </c>
      <c r="F39">
        <f>'Housing Data Set'!BH39</f>
        <v>5</v>
      </c>
      <c r="G39">
        <f>'Housing Data Set'!AI39</f>
        <v>2</v>
      </c>
      <c r="H39">
        <f>'Housing Data Set'!BK39</f>
        <v>1</v>
      </c>
    </row>
    <row r="40" spans="1:8" x14ac:dyDescent="0.3">
      <c r="A40">
        <f>'Housing Data Set'!A40</f>
        <v>39</v>
      </c>
      <c r="B40">
        <f>'Housing Data Set'!CI40</f>
        <v>109000</v>
      </c>
      <c r="C40" t="str">
        <f>IF(B40&lt;='Look-Up Tab'!$R$6,"Low","High")</f>
        <v>Low</v>
      </c>
      <c r="D40">
        <f>'Housing Data Set'!E40</f>
        <v>7922</v>
      </c>
      <c r="E40">
        <f>VLOOKUP('Housing Data Set'!X40,'Look-Up Tab'!$F$7:$G$12,2,TRUE)</f>
        <v>1</v>
      </c>
      <c r="F40">
        <f>'Housing Data Set'!BH40</f>
        <v>5</v>
      </c>
      <c r="G40">
        <f>'Housing Data Set'!AI40</f>
        <v>2</v>
      </c>
      <c r="H40">
        <f>'Housing Data Set'!BK40</f>
        <v>0</v>
      </c>
    </row>
    <row r="41" spans="1:8" x14ac:dyDescent="0.3">
      <c r="A41">
        <f>'Housing Data Set'!A41</f>
        <v>40</v>
      </c>
      <c r="B41">
        <f>'Housing Data Set'!CI41</f>
        <v>82000</v>
      </c>
      <c r="C41" t="str">
        <f>IF(B41&lt;='Look-Up Tab'!$R$6,"Low","High")</f>
        <v>Low</v>
      </c>
      <c r="D41">
        <f>'Housing Data Set'!E41</f>
        <v>6040</v>
      </c>
      <c r="E41">
        <f>VLOOKUP('Housing Data Set'!X41,'Look-Up Tab'!$F$7:$G$12,2,TRUE)</f>
        <v>5</v>
      </c>
      <c r="F41">
        <f>'Housing Data Set'!BH41</f>
        <v>6</v>
      </c>
      <c r="G41">
        <f>'Housing Data Set'!AI41</f>
        <v>3</v>
      </c>
      <c r="H41">
        <f>'Housing Data Set'!BK41</f>
        <v>0</v>
      </c>
    </row>
    <row r="42" spans="1:8" x14ac:dyDescent="0.3">
      <c r="A42">
        <f>'Housing Data Set'!A42</f>
        <v>41</v>
      </c>
      <c r="B42">
        <f>'Housing Data Set'!CI42</f>
        <v>160000</v>
      </c>
      <c r="C42" t="str">
        <f>IF(B42&lt;='Look-Up Tab'!$R$6,"Low","High")</f>
        <v>Low</v>
      </c>
      <c r="D42">
        <f>'Housing Data Set'!E42</f>
        <v>8658</v>
      </c>
      <c r="E42">
        <f>VLOOKUP('Housing Data Set'!X42,'Look-Up Tab'!$F$7:$G$12,2,TRUE)</f>
        <v>4</v>
      </c>
      <c r="F42">
        <f>'Housing Data Set'!BH42</f>
        <v>6</v>
      </c>
      <c r="G42">
        <f>'Housing Data Set'!AI42</f>
        <v>2</v>
      </c>
      <c r="H42">
        <f>'Housing Data Set'!BK42</f>
        <v>1</v>
      </c>
    </row>
    <row r="43" spans="1:8" x14ac:dyDescent="0.3">
      <c r="A43">
        <f>'Housing Data Set'!A43</f>
        <v>42</v>
      </c>
      <c r="B43">
        <f>'Housing Data Set'!CI43</f>
        <v>170000</v>
      </c>
      <c r="C43" t="str">
        <f>IF(B43&lt;='Look-Up Tab'!$R$6,"Low","High")</f>
        <v>Low</v>
      </c>
      <c r="D43">
        <f>'Housing Data Set'!E43</f>
        <v>16905</v>
      </c>
      <c r="E43">
        <f>VLOOKUP('Housing Data Set'!X43,'Look-Up Tab'!$F$7:$G$12,2,TRUE)</f>
        <v>5</v>
      </c>
      <c r="F43">
        <f>'Housing Data Set'!BH43</f>
        <v>5</v>
      </c>
      <c r="G43">
        <f>'Housing Data Set'!AI43</f>
        <v>2</v>
      </c>
      <c r="H43">
        <f>'Housing Data Set'!BK43</f>
        <v>1</v>
      </c>
    </row>
    <row r="44" spans="1:8" x14ac:dyDescent="0.3">
      <c r="A44">
        <f>'Housing Data Set'!A44</f>
        <v>43</v>
      </c>
      <c r="B44">
        <f>'Housing Data Set'!CI44</f>
        <v>144000</v>
      </c>
      <c r="C44" t="str">
        <f>IF(B44&lt;='Look-Up Tab'!$R$6,"Low","High")</f>
        <v>Low</v>
      </c>
      <c r="D44">
        <f>'Housing Data Set'!E44</f>
        <v>9180</v>
      </c>
      <c r="E44">
        <f>VLOOKUP('Housing Data Set'!X44,'Look-Up Tab'!$F$7:$G$12,2,TRUE)</f>
        <v>3</v>
      </c>
      <c r="F44">
        <f>'Housing Data Set'!BH44</f>
        <v>5</v>
      </c>
      <c r="G44">
        <f>'Housing Data Set'!AI44</f>
        <v>2</v>
      </c>
      <c r="H44">
        <f>'Housing Data Set'!BK44</f>
        <v>0</v>
      </c>
    </row>
    <row r="45" spans="1:8" x14ac:dyDescent="0.3">
      <c r="A45">
        <f>'Housing Data Set'!A45</f>
        <v>44</v>
      </c>
      <c r="B45">
        <f>'Housing Data Set'!CI45</f>
        <v>130250</v>
      </c>
      <c r="C45" t="str">
        <f>IF(B45&lt;='Look-Up Tab'!$R$6,"Low","High")</f>
        <v>Low</v>
      </c>
      <c r="D45">
        <f>'Housing Data Set'!E45</f>
        <v>9200</v>
      </c>
      <c r="E45">
        <f>VLOOKUP('Housing Data Set'!X45,'Look-Up Tab'!$F$7:$G$12,2,TRUE)</f>
        <v>3</v>
      </c>
      <c r="F45">
        <f>'Housing Data Set'!BH45</f>
        <v>5</v>
      </c>
      <c r="G45">
        <f>'Housing Data Set'!AI45</f>
        <v>2</v>
      </c>
      <c r="H45">
        <f>'Housing Data Set'!BK45</f>
        <v>0</v>
      </c>
    </row>
    <row r="46" spans="1:8" x14ac:dyDescent="0.3">
      <c r="A46">
        <f>'Housing Data Set'!A46</f>
        <v>45</v>
      </c>
      <c r="B46">
        <f>'Housing Data Set'!CI46</f>
        <v>141000</v>
      </c>
      <c r="C46" t="str">
        <f>IF(B46&lt;='Look-Up Tab'!$R$6,"Low","High")</f>
        <v>Low</v>
      </c>
      <c r="D46">
        <f>'Housing Data Set'!E46</f>
        <v>7945</v>
      </c>
      <c r="E46">
        <f>VLOOKUP('Housing Data Set'!X46,'Look-Up Tab'!$F$7:$G$12,2,TRUE)</f>
        <v>5</v>
      </c>
      <c r="F46">
        <f>'Housing Data Set'!BH46</f>
        <v>6</v>
      </c>
      <c r="G46">
        <f>'Housing Data Set'!AI46</f>
        <v>2</v>
      </c>
      <c r="H46">
        <f>'Housing Data Set'!BK46</f>
        <v>0</v>
      </c>
    </row>
    <row r="47" spans="1:8" x14ac:dyDescent="0.3">
      <c r="A47">
        <f>'Housing Data Set'!A47</f>
        <v>46</v>
      </c>
      <c r="B47">
        <f>'Housing Data Set'!CI47</f>
        <v>319900</v>
      </c>
      <c r="C47" t="str">
        <f>IF(B47&lt;='Look-Up Tab'!$R$6,"Low","High")</f>
        <v>High</v>
      </c>
      <c r="D47">
        <f>'Housing Data Set'!E47</f>
        <v>7658</v>
      </c>
      <c r="E47">
        <f>VLOOKUP('Housing Data Set'!X47,'Look-Up Tab'!$F$7:$G$12,2,TRUE)</f>
        <v>1</v>
      </c>
      <c r="F47">
        <f>'Housing Data Set'!BH47</f>
        <v>6</v>
      </c>
      <c r="G47">
        <f>'Housing Data Set'!AI47</f>
        <v>3</v>
      </c>
      <c r="H47">
        <f>'Housing Data Set'!BK47</f>
        <v>1</v>
      </c>
    </row>
    <row r="48" spans="1:8" x14ac:dyDescent="0.3">
      <c r="A48">
        <f>'Housing Data Set'!A48</f>
        <v>47</v>
      </c>
      <c r="B48">
        <f>'Housing Data Set'!CI48</f>
        <v>239686</v>
      </c>
      <c r="C48" t="str">
        <f>IF(B48&lt;='Look-Up Tab'!$R$6,"Low","High")</f>
        <v>High</v>
      </c>
      <c r="D48">
        <f>'Housing Data Set'!E48</f>
        <v>12822</v>
      </c>
      <c r="E48">
        <f>VLOOKUP('Housing Data Set'!X48,'Look-Up Tab'!$F$7:$G$12,2,TRUE)</f>
        <v>1</v>
      </c>
      <c r="F48">
        <f>'Housing Data Set'!BH48</f>
        <v>6</v>
      </c>
      <c r="G48">
        <f>'Housing Data Set'!AI48</f>
        <v>3</v>
      </c>
      <c r="H48">
        <f>'Housing Data Set'!BK48</f>
        <v>1</v>
      </c>
    </row>
    <row r="49" spans="1:8" x14ac:dyDescent="0.3">
      <c r="A49">
        <f>'Housing Data Set'!A49</f>
        <v>48</v>
      </c>
      <c r="B49">
        <f>'Housing Data Set'!CI49</f>
        <v>249700</v>
      </c>
      <c r="C49" t="str">
        <f>IF(B49&lt;='Look-Up Tab'!$R$6,"Low","High")</f>
        <v>High</v>
      </c>
      <c r="D49">
        <f>'Housing Data Set'!E49</f>
        <v>11096</v>
      </c>
      <c r="E49">
        <f>VLOOKUP('Housing Data Set'!X49,'Look-Up Tab'!$F$7:$G$12,2,TRUE)</f>
        <v>1</v>
      </c>
      <c r="F49">
        <f>'Housing Data Set'!BH49</f>
        <v>7</v>
      </c>
      <c r="G49">
        <f>'Housing Data Set'!AI49</f>
        <v>3</v>
      </c>
      <c r="H49">
        <f>'Housing Data Set'!BK49</f>
        <v>0</v>
      </c>
    </row>
    <row r="50" spans="1:8" x14ac:dyDescent="0.3">
      <c r="A50">
        <f>'Housing Data Set'!A50</f>
        <v>49</v>
      </c>
      <c r="B50">
        <f>'Housing Data Set'!CI50</f>
        <v>113000</v>
      </c>
      <c r="C50" t="str">
        <f>IF(B50&lt;='Look-Up Tab'!$R$6,"Low","High")</f>
        <v>Low</v>
      </c>
      <c r="D50">
        <f>'Housing Data Set'!E50</f>
        <v>4456</v>
      </c>
      <c r="E50">
        <f>VLOOKUP('Housing Data Set'!X50,'Look-Up Tab'!$F$7:$G$12,2,TRUE)</f>
        <v>1</v>
      </c>
      <c r="F50">
        <f>'Housing Data Set'!BH50</f>
        <v>8</v>
      </c>
      <c r="G50">
        <f>'Housing Data Set'!AI50</f>
        <v>1</v>
      </c>
      <c r="H50">
        <f>'Housing Data Set'!BK50</f>
        <v>0</v>
      </c>
    </row>
    <row r="51" spans="1:8" x14ac:dyDescent="0.3">
      <c r="A51">
        <f>'Housing Data Set'!A51</f>
        <v>50</v>
      </c>
      <c r="B51">
        <f>'Housing Data Set'!CI51</f>
        <v>127000</v>
      </c>
      <c r="C51" t="str">
        <f>IF(B51&lt;='Look-Up Tab'!$R$6,"Low","High")</f>
        <v>Low</v>
      </c>
      <c r="D51">
        <f>'Housing Data Set'!E51</f>
        <v>7742</v>
      </c>
      <c r="E51">
        <f>VLOOKUP('Housing Data Set'!X51,'Look-Up Tab'!$F$7:$G$12,2,TRUE)</f>
        <v>4</v>
      </c>
      <c r="F51">
        <f>'Housing Data Set'!BH51</f>
        <v>6</v>
      </c>
      <c r="G51">
        <f>'Housing Data Set'!AI51</f>
        <v>2</v>
      </c>
      <c r="H51">
        <f>'Housing Data Set'!BK51</f>
        <v>0</v>
      </c>
    </row>
    <row r="52" spans="1:8" x14ac:dyDescent="0.3">
      <c r="A52">
        <f>'Housing Data Set'!A52</f>
        <v>51</v>
      </c>
      <c r="B52">
        <f>'Housing Data Set'!CI52</f>
        <v>177000</v>
      </c>
      <c r="C52" t="str">
        <f>IF(B52&lt;='Look-Up Tab'!$R$6,"Low","High")</f>
        <v>Low</v>
      </c>
      <c r="D52">
        <f>'Housing Data Set'!E52</f>
        <v>13869</v>
      </c>
      <c r="E52">
        <f>VLOOKUP('Housing Data Set'!X52,'Look-Up Tab'!$F$7:$G$12,2,TRUE)</f>
        <v>2</v>
      </c>
      <c r="F52">
        <f>'Housing Data Set'!BH52</f>
        <v>6</v>
      </c>
      <c r="G52">
        <f>'Housing Data Set'!AI52</f>
        <v>3</v>
      </c>
      <c r="H52">
        <f>'Housing Data Set'!BK52</f>
        <v>0</v>
      </c>
    </row>
    <row r="53" spans="1:8" x14ac:dyDescent="0.3">
      <c r="A53">
        <f>'Housing Data Set'!A53</f>
        <v>52</v>
      </c>
      <c r="B53">
        <f>'Housing Data Set'!CI53</f>
        <v>114500</v>
      </c>
      <c r="C53" t="str">
        <f>IF(B53&lt;='Look-Up Tab'!$R$6,"Low","High")</f>
        <v>Low</v>
      </c>
      <c r="D53">
        <f>'Housing Data Set'!E53</f>
        <v>6240</v>
      </c>
      <c r="E53">
        <f>VLOOKUP('Housing Data Set'!X53,'Look-Up Tab'!$F$7:$G$12,2,TRUE)</f>
        <v>6</v>
      </c>
      <c r="F53">
        <f>'Housing Data Set'!BH53</f>
        <v>6</v>
      </c>
      <c r="G53">
        <f>'Housing Data Set'!AI53</f>
        <v>3</v>
      </c>
      <c r="H53">
        <f>'Housing Data Set'!BK53</f>
        <v>1</v>
      </c>
    </row>
    <row r="54" spans="1:8" x14ac:dyDescent="0.3">
      <c r="A54">
        <f>'Housing Data Set'!A54</f>
        <v>53</v>
      </c>
      <c r="B54">
        <f>'Housing Data Set'!CI54</f>
        <v>110000</v>
      </c>
      <c r="C54" t="str">
        <f>IF(B54&lt;='Look-Up Tab'!$R$6,"Low","High")</f>
        <v>Low</v>
      </c>
      <c r="D54">
        <f>'Housing Data Set'!E54</f>
        <v>8472</v>
      </c>
      <c r="E54">
        <f>VLOOKUP('Housing Data Set'!X54,'Look-Up Tab'!$F$7:$G$12,2,TRUE)</f>
        <v>4</v>
      </c>
      <c r="F54">
        <f>'Housing Data Set'!BH54</f>
        <v>5</v>
      </c>
      <c r="G54">
        <f>'Housing Data Set'!AI54</f>
        <v>2</v>
      </c>
      <c r="H54">
        <f>'Housing Data Set'!BK54</f>
        <v>0</v>
      </c>
    </row>
    <row r="55" spans="1:8" x14ac:dyDescent="0.3">
      <c r="A55">
        <f>'Housing Data Set'!A55</f>
        <v>54</v>
      </c>
      <c r="B55">
        <f>'Housing Data Set'!CI55</f>
        <v>385000</v>
      </c>
      <c r="C55" t="str">
        <f>IF(B55&lt;='Look-Up Tab'!$R$6,"Low","High")</f>
        <v>High</v>
      </c>
      <c r="D55">
        <f>'Housing Data Set'!E55</f>
        <v>50271</v>
      </c>
      <c r="E55">
        <f>VLOOKUP('Housing Data Set'!X55,'Look-Up Tab'!$F$7:$G$12,2,TRUE)</f>
        <v>2</v>
      </c>
      <c r="F55">
        <f>'Housing Data Set'!BH55</f>
        <v>5</v>
      </c>
      <c r="G55">
        <f>'Housing Data Set'!AI55</f>
        <v>2</v>
      </c>
      <c r="H55">
        <f>'Housing Data Set'!BK55</f>
        <v>1</v>
      </c>
    </row>
    <row r="56" spans="1:8" x14ac:dyDescent="0.3">
      <c r="A56">
        <f>'Housing Data Set'!A56</f>
        <v>55</v>
      </c>
      <c r="B56">
        <f>'Housing Data Set'!CI56</f>
        <v>130000</v>
      </c>
      <c r="C56" t="str">
        <f>IF(B56&lt;='Look-Up Tab'!$R$6,"Low","High")</f>
        <v>Low</v>
      </c>
      <c r="D56">
        <f>'Housing Data Set'!E56</f>
        <v>7134</v>
      </c>
      <c r="E56">
        <f>VLOOKUP('Housing Data Set'!X56,'Look-Up Tab'!$F$7:$G$12,2,TRUE)</f>
        <v>5</v>
      </c>
      <c r="F56">
        <f>'Housing Data Set'!BH56</f>
        <v>6</v>
      </c>
      <c r="G56">
        <f>'Housing Data Set'!AI56</f>
        <v>2</v>
      </c>
      <c r="H56">
        <f>'Housing Data Set'!BK56</f>
        <v>1</v>
      </c>
    </row>
    <row r="57" spans="1:8" x14ac:dyDescent="0.3">
      <c r="A57">
        <f>'Housing Data Set'!A57</f>
        <v>56</v>
      </c>
      <c r="B57">
        <f>'Housing Data Set'!CI57</f>
        <v>180500</v>
      </c>
      <c r="C57" t="str">
        <f>IF(B57&lt;='Look-Up Tab'!$R$6,"Low","High")</f>
        <v>Low</v>
      </c>
      <c r="D57">
        <f>'Housing Data Set'!E57</f>
        <v>10175</v>
      </c>
      <c r="E57">
        <f>VLOOKUP('Housing Data Set'!X57,'Look-Up Tab'!$F$7:$G$12,2,TRUE)</f>
        <v>4</v>
      </c>
      <c r="F57">
        <f>'Housing Data Set'!BH57</f>
        <v>7</v>
      </c>
      <c r="G57">
        <f>'Housing Data Set'!AI57</f>
        <v>2</v>
      </c>
      <c r="H57">
        <f>'Housing Data Set'!BK57</f>
        <v>1</v>
      </c>
    </row>
    <row r="58" spans="1:8" x14ac:dyDescent="0.3">
      <c r="A58">
        <f>'Housing Data Set'!A58</f>
        <v>57</v>
      </c>
      <c r="B58">
        <f>'Housing Data Set'!CI58</f>
        <v>172500</v>
      </c>
      <c r="C58" t="str">
        <f>IF(B58&lt;='Look-Up Tab'!$R$6,"Low","High")</f>
        <v>Low</v>
      </c>
      <c r="D58">
        <f>'Housing Data Set'!E58</f>
        <v>2645</v>
      </c>
      <c r="E58">
        <f>VLOOKUP('Housing Data Set'!X58,'Look-Up Tab'!$F$7:$G$12,2,TRUE)</f>
        <v>1</v>
      </c>
      <c r="F58">
        <f>'Housing Data Set'!BH58</f>
        <v>7</v>
      </c>
      <c r="G58">
        <f>'Housing Data Set'!AI58</f>
        <v>3</v>
      </c>
      <c r="H58">
        <f>'Housing Data Set'!BK58</f>
        <v>0</v>
      </c>
    </row>
    <row r="59" spans="1:8" x14ac:dyDescent="0.3">
      <c r="A59">
        <f>'Housing Data Set'!A59</f>
        <v>58</v>
      </c>
      <c r="B59">
        <f>'Housing Data Set'!CI59</f>
        <v>196500</v>
      </c>
      <c r="C59" t="str">
        <f>IF(B59&lt;='Look-Up Tab'!$R$6,"Low","High")</f>
        <v>High</v>
      </c>
      <c r="D59">
        <f>'Housing Data Set'!E59</f>
        <v>11645</v>
      </c>
      <c r="E59">
        <f>VLOOKUP('Housing Data Set'!X59,'Look-Up Tab'!$F$7:$G$12,2,TRUE)</f>
        <v>1</v>
      </c>
      <c r="F59">
        <f>'Housing Data Set'!BH59</f>
        <v>7</v>
      </c>
      <c r="G59">
        <f>'Housing Data Set'!AI59</f>
        <v>3</v>
      </c>
      <c r="H59">
        <f>'Housing Data Set'!BK59</f>
        <v>0</v>
      </c>
    </row>
    <row r="60" spans="1:8" x14ac:dyDescent="0.3">
      <c r="A60">
        <f>'Housing Data Set'!A60</f>
        <v>59</v>
      </c>
      <c r="B60">
        <f>'Housing Data Set'!CI60</f>
        <v>438780</v>
      </c>
      <c r="C60" t="str">
        <f>IF(B60&lt;='Look-Up Tab'!$R$6,"Low","High")</f>
        <v>High</v>
      </c>
      <c r="D60">
        <f>'Housing Data Set'!E60</f>
        <v>13682</v>
      </c>
      <c r="E60">
        <f>VLOOKUP('Housing Data Set'!X60,'Look-Up Tab'!$F$7:$G$12,2,TRUE)</f>
        <v>1</v>
      </c>
      <c r="F60">
        <f>'Housing Data Set'!BH60</f>
        <v>10</v>
      </c>
      <c r="G60">
        <f>'Housing Data Set'!AI60</f>
        <v>3</v>
      </c>
      <c r="H60">
        <f>'Housing Data Set'!BK60</f>
        <v>1</v>
      </c>
    </row>
    <row r="61" spans="1:8" x14ac:dyDescent="0.3">
      <c r="A61">
        <f>'Housing Data Set'!A61</f>
        <v>60</v>
      </c>
      <c r="B61">
        <f>'Housing Data Set'!CI61</f>
        <v>124900</v>
      </c>
      <c r="C61" t="str">
        <f>IF(B61&lt;='Look-Up Tab'!$R$6,"Low","High")</f>
        <v>Low</v>
      </c>
      <c r="D61">
        <f>'Housing Data Set'!E61</f>
        <v>7200</v>
      </c>
      <c r="E61">
        <f>VLOOKUP('Housing Data Set'!X61,'Look-Up Tab'!$F$7:$G$12,2,TRUE)</f>
        <v>4</v>
      </c>
      <c r="F61">
        <f>'Housing Data Set'!BH61</f>
        <v>4</v>
      </c>
      <c r="G61">
        <f>'Housing Data Set'!AI61</f>
        <v>2</v>
      </c>
      <c r="H61">
        <f>'Housing Data Set'!BK61</f>
        <v>0</v>
      </c>
    </row>
    <row r="62" spans="1:8" x14ac:dyDescent="0.3">
      <c r="A62">
        <f>'Housing Data Set'!A62</f>
        <v>61</v>
      </c>
      <c r="B62">
        <f>'Housing Data Set'!CI62</f>
        <v>158000</v>
      </c>
      <c r="C62" t="str">
        <f>IF(B62&lt;='Look-Up Tab'!$R$6,"Low","High")</f>
        <v>Low</v>
      </c>
      <c r="D62">
        <f>'Housing Data Set'!E62</f>
        <v>13072</v>
      </c>
      <c r="E62">
        <f>VLOOKUP('Housing Data Set'!X62,'Look-Up Tab'!$F$7:$G$12,2,TRUE)</f>
        <v>1</v>
      </c>
      <c r="F62">
        <f>'Housing Data Set'!BH62</f>
        <v>5</v>
      </c>
      <c r="G62">
        <f>'Housing Data Set'!AI62</f>
        <v>3</v>
      </c>
      <c r="H62">
        <f>'Housing Data Set'!BK62</f>
        <v>0</v>
      </c>
    </row>
    <row r="63" spans="1:8" x14ac:dyDescent="0.3">
      <c r="A63">
        <f>'Housing Data Set'!A63</f>
        <v>62</v>
      </c>
      <c r="B63">
        <f>'Housing Data Set'!CI63</f>
        <v>101000</v>
      </c>
      <c r="C63" t="str">
        <f>IF(B63&lt;='Look-Up Tab'!$R$6,"Low","High")</f>
        <v>Low</v>
      </c>
      <c r="D63">
        <f>'Housing Data Set'!E63</f>
        <v>7200</v>
      </c>
      <c r="E63">
        <f>VLOOKUP('Housing Data Set'!X63,'Look-Up Tab'!$F$7:$G$12,2,TRUE)</f>
        <v>2</v>
      </c>
      <c r="F63">
        <f>'Housing Data Set'!BH63</f>
        <v>6</v>
      </c>
      <c r="G63">
        <f>'Housing Data Set'!AI63</f>
        <v>1</v>
      </c>
      <c r="H63">
        <f>'Housing Data Set'!BK63</f>
        <v>0</v>
      </c>
    </row>
    <row r="64" spans="1:8" x14ac:dyDescent="0.3">
      <c r="A64">
        <f>'Housing Data Set'!A64</f>
        <v>63</v>
      </c>
      <c r="B64">
        <f>'Housing Data Set'!CI64</f>
        <v>202500</v>
      </c>
      <c r="C64" t="str">
        <f>IF(B64&lt;='Look-Up Tab'!$R$6,"Low","High")</f>
        <v>High</v>
      </c>
      <c r="D64">
        <f>'Housing Data Set'!E64</f>
        <v>6442</v>
      </c>
      <c r="E64">
        <f>VLOOKUP('Housing Data Set'!X64,'Look-Up Tab'!$F$7:$G$12,2,TRUE)</f>
        <v>1</v>
      </c>
      <c r="F64">
        <f>'Housing Data Set'!BH64</f>
        <v>6</v>
      </c>
      <c r="G64">
        <f>'Housing Data Set'!AI64</f>
        <v>3</v>
      </c>
      <c r="H64">
        <f>'Housing Data Set'!BK64</f>
        <v>1</v>
      </c>
    </row>
    <row r="65" spans="1:8" x14ac:dyDescent="0.3">
      <c r="A65">
        <f>'Housing Data Set'!A65</f>
        <v>64</v>
      </c>
      <c r="B65">
        <f>'Housing Data Set'!CI65</f>
        <v>140000</v>
      </c>
      <c r="C65" t="str">
        <f>IF(B65&lt;='Look-Up Tab'!$R$6,"Low","High")</f>
        <v>Low</v>
      </c>
      <c r="D65">
        <f>'Housing Data Set'!E65</f>
        <v>10300</v>
      </c>
      <c r="E65">
        <f>VLOOKUP('Housing Data Set'!X65,'Look-Up Tab'!$F$7:$G$12,2,TRUE)</f>
        <v>6</v>
      </c>
      <c r="F65">
        <f>'Housing Data Set'!BH65</f>
        <v>9</v>
      </c>
      <c r="G65">
        <f>'Housing Data Set'!AI65</f>
        <v>1</v>
      </c>
      <c r="H65">
        <f>'Housing Data Set'!BK65</f>
        <v>0</v>
      </c>
    </row>
    <row r="66" spans="1:8" x14ac:dyDescent="0.3">
      <c r="A66">
        <f>'Housing Data Set'!A66</f>
        <v>65</v>
      </c>
      <c r="B66">
        <f>'Housing Data Set'!CI66</f>
        <v>219500</v>
      </c>
      <c r="C66" t="str">
        <f>IF(B66&lt;='Look-Up Tab'!$R$6,"Low","High")</f>
        <v>High</v>
      </c>
      <c r="D66">
        <f>'Housing Data Set'!E66</f>
        <v>9375</v>
      </c>
      <c r="E66">
        <f>VLOOKUP('Housing Data Set'!X66,'Look-Up Tab'!$F$7:$G$12,2,TRUE)</f>
        <v>2</v>
      </c>
      <c r="F66">
        <f>'Housing Data Set'!BH66</f>
        <v>8</v>
      </c>
      <c r="G66">
        <f>'Housing Data Set'!AI66</f>
        <v>3</v>
      </c>
      <c r="H66">
        <f>'Housing Data Set'!BK66</f>
        <v>0</v>
      </c>
    </row>
    <row r="67" spans="1:8" x14ac:dyDescent="0.3">
      <c r="A67">
        <f>'Housing Data Set'!A67</f>
        <v>66</v>
      </c>
      <c r="B67">
        <f>'Housing Data Set'!CI67</f>
        <v>317000</v>
      </c>
      <c r="C67" t="str">
        <f>IF(B67&lt;='Look-Up Tab'!$R$6,"Low","High")</f>
        <v>High</v>
      </c>
      <c r="D67">
        <f>'Housing Data Set'!E67</f>
        <v>9591</v>
      </c>
      <c r="E67">
        <f>VLOOKUP('Housing Data Set'!X67,'Look-Up Tab'!$F$7:$G$12,2,TRUE)</f>
        <v>1</v>
      </c>
      <c r="F67">
        <f>'Housing Data Set'!BH67</f>
        <v>9</v>
      </c>
      <c r="G67">
        <f>'Housing Data Set'!AI67</f>
        <v>3</v>
      </c>
      <c r="H67">
        <f>'Housing Data Set'!BK67</f>
        <v>1</v>
      </c>
    </row>
    <row r="68" spans="1:8" x14ac:dyDescent="0.3">
      <c r="A68">
        <f>'Housing Data Set'!A68</f>
        <v>67</v>
      </c>
      <c r="B68">
        <f>'Housing Data Set'!CI68</f>
        <v>180000</v>
      </c>
      <c r="C68" t="str">
        <f>IF(B68&lt;='Look-Up Tab'!$R$6,"Low","High")</f>
        <v>Low</v>
      </c>
      <c r="D68">
        <f>'Housing Data Set'!E68</f>
        <v>19900</v>
      </c>
      <c r="E68">
        <f>VLOOKUP('Housing Data Set'!X68,'Look-Up Tab'!$F$7:$G$12,2,TRUE)</f>
        <v>2</v>
      </c>
      <c r="F68">
        <f>'Housing Data Set'!BH68</f>
        <v>7</v>
      </c>
      <c r="G68">
        <f>'Housing Data Set'!AI68</f>
        <v>2</v>
      </c>
      <c r="H68">
        <f>'Housing Data Set'!BK68</f>
        <v>1</v>
      </c>
    </row>
    <row r="69" spans="1:8" x14ac:dyDescent="0.3">
      <c r="A69">
        <f>'Housing Data Set'!A69</f>
        <v>68</v>
      </c>
      <c r="B69">
        <f>'Housing Data Set'!CI69</f>
        <v>226000</v>
      </c>
      <c r="C69" t="str">
        <f>IF(B69&lt;='Look-Up Tab'!$R$6,"Low","High")</f>
        <v>High</v>
      </c>
      <c r="D69">
        <f>'Housing Data Set'!E69</f>
        <v>10665</v>
      </c>
      <c r="E69">
        <f>VLOOKUP('Housing Data Set'!X69,'Look-Up Tab'!$F$7:$G$12,2,TRUE)</f>
        <v>1</v>
      </c>
      <c r="F69">
        <f>'Housing Data Set'!BH69</f>
        <v>7</v>
      </c>
      <c r="G69">
        <f>'Housing Data Set'!AI69</f>
        <v>3</v>
      </c>
      <c r="H69">
        <f>'Housing Data Set'!BK69</f>
        <v>0</v>
      </c>
    </row>
    <row r="70" spans="1:8" x14ac:dyDescent="0.3">
      <c r="A70">
        <f>'Housing Data Set'!A70</f>
        <v>69</v>
      </c>
      <c r="B70">
        <f>'Housing Data Set'!CI70</f>
        <v>80000</v>
      </c>
      <c r="C70" t="str">
        <f>IF(B70&lt;='Look-Up Tab'!$R$6,"Low","High")</f>
        <v>Low</v>
      </c>
      <c r="D70">
        <f>'Housing Data Set'!E70</f>
        <v>4608</v>
      </c>
      <c r="E70">
        <f>VLOOKUP('Housing Data Set'!X70,'Look-Up Tab'!$F$7:$G$12,2,TRUE)</f>
        <v>6</v>
      </c>
      <c r="F70">
        <f>'Housing Data Set'!BH70</f>
        <v>4</v>
      </c>
      <c r="G70">
        <f>'Housing Data Set'!AI70</f>
        <v>2</v>
      </c>
      <c r="H70">
        <f>'Housing Data Set'!BK70</f>
        <v>0</v>
      </c>
    </row>
    <row r="71" spans="1:8" x14ac:dyDescent="0.3">
      <c r="A71">
        <f>'Housing Data Set'!A71</f>
        <v>70</v>
      </c>
      <c r="B71">
        <f>'Housing Data Set'!CI71</f>
        <v>225000</v>
      </c>
      <c r="C71" t="str">
        <f>IF(B71&lt;='Look-Up Tab'!$R$6,"Low","High")</f>
        <v>High</v>
      </c>
      <c r="D71">
        <f>'Housing Data Set'!E71</f>
        <v>15593</v>
      </c>
      <c r="E71">
        <f>VLOOKUP('Housing Data Set'!X71,'Look-Up Tab'!$F$7:$G$12,2,TRUE)</f>
        <v>5</v>
      </c>
      <c r="F71">
        <f>'Housing Data Set'!BH71</f>
        <v>7</v>
      </c>
      <c r="G71">
        <f>'Housing Data Set'!AI71</f>
        <v>2</v>
      </c>
      <c r="H71">
        <f>'Housing Data Set'!BK71</f>
        <v>1</v>
      </c>
    </row>
    <row r="72" spans="1:8" x14ac:dyDescent="0.3">
      <c r="A72">
        <f>'Housing Data Set'!A72</f>
        <v>71</v>
      </c>
      <c r="B72">
        <f>'Housing Data Set'!CI72</f>
        <v>244000</v>
      </c>
      <c r="C72" t="str">
        <f>IF(B72&lt;='Look-Up Tab'!$R$6,"Low","High")</f>
        <v>High</v>
      </c>
      <c r="D72">
        <f>'Housing Data Set'!E72</f>
        <v>13651</v>
      </c>
      <c r="E72">
        <f>VLOOKUP('Housing Data Set'!X72,'Look-Up Tab'!$F$7:$G$12,2,TRUE)</f>
        <v>4</v>
      </c>
      <c r="F72">
        <f>'Housing Data Set'!BH72</f>
        <v>8</v>
      </c>
      <c r="G72">
        <f>'Housing Data Set'!AI72</f>
        <v>2</v>
      </c>
      <c r="H72">
        <f>'Housing Data Set'!BK72</f>
        <v>1</v>
      </c>
    </row>
    <row r="73" spans="1:8" x14ac:dyDescent="0.3">
      <c r="A73">
        <f>'Housing Data Set'!A73</f>
        <v>72</v>
      </c>
      <c r="B73">
        <f>'Housing Data Set'!CI73</f>
        <v>129500</v>
      </c>
      <c r="C73" t="str">
        <f>IF(B73&lt;='Look-Up Tab'!$R$6,"Low","High")</f>
        <v>Low</v>
      </c>
      <c r="D73">
        <f>'Housing Data Set'!E73</f>
        <v>7599</v>
      </c>
      <c r="E73">
        <f>VLOOKUP('Housing Data Set'!X73,'Look-Up Tab'!$F$7:$G$12,2,TRUE)</f>
        <v>1</v>
      </c>
      <c r="F73">
        <f>'Housing Data Set'!BH73</f>
        <v>4</v>
      </c>
      <c r="G73">
        <f>'Housing Data Set'!AI73</f>
        <v>2</v>
      </c>
      <c r="H73">
        <f>'Housing Data Set'!BK73</f>
        <v>0</v>
      </c>
    </row>
    <row r="74" spans="1:8" x14ac:dyDescent="0.3">
      <c r="A74">
        <f>'Housing Data Set'!A74</f>
        <v>73</v>
      </c>
      <c r="B74">
        <f>'Housing Data Set'!CI74</f>
        <v>185000</v>
      </c>
      <c r="C74" t="str">
        <f>IF(B74&lt;='Look-Up Tab'!$R$6,"Low","High")</f>
        <v>High</v>
      </c>
      <c r="D74">
        <f>'Housing Data Set'!E74</f>
        <v>10141</v>
      </c>
      <c r="E74">
        <f>VLOOKUP('Housing Data Set'!X74,'Look-Up Tab'!$F$7:$G$12,2,TRUE)</f>
        <v>2</v>
      </c>
      <c r="F74">
        <f>'Housing Data Set'!BH74</f>
        <v>7</v>
      </c>
      <c r="G74">
        <f>'Housing Data Set'!AI74</f>
        <v>3</v>
      </c>
      <c r="H74">
        <f>'Housing Data Set'!BK74</f>
        <v>1</v>
      </c>
    </row>
    <row r="75" spans="1:8" x14ac:dyDescent="0.3">
      <c r="A75">
        <f>'Housing Data Set'!A75</f>
        <v>74</v>
      </c>
      <c r="B75">
        <f>'Housing Data Set'!CI75</f>
        <v>144900</v>
      </c>
      <c r="C75" t="str">
        <f>IF(B75&lt;='Look-Up Tab'!$R$6,"Low","High")</f>
        <v>Low</v>
      </c>
      <c r="D75">
        <f>'Housing Data Set'!E75</f>
        <v>10200</v>
      </c>
      <c r="E75">
        <f>VLOOKUP('Housing Data Set'!X75,'Look-Up Tab'!$F$7:$G$12,2,TRUE)</f>
        <v>1</v>
      </c>
      <c r="F75">
        <f>'Housing Data Set'!BH75</f>
        <v>6</v>
      </c>
      <c r="G75">
        <f>'Housing Data Set'!AI75</f>
        <v>2</v>
      </c>
      <c r="H75">
        <f>'Housing Data Set'!BK75</f>
        <v>0</v>
      </c>
    </row>
    <row r="76" spans="1:8" x14ac:dyDescent="0.3">
      <c r="A76">
        <f>'Housing Data Set'!A76</f>
        <v>75</v>
      </c>
      <c r="B76">
        <f>'Housing Data Set'!CI76</f>
        <v>107400</v>
      </c>
      <c r="C76" t="str">
        <f>IF(B76&lt;='Look-Up Tab'!$R$6,"Low","High")</f>
        <v>Low</v>
      </c>
      <c r="D76">
        <f>'Housing Data Set'!E76</f>
        <v>5790</v>
      </c>
      <c r="E76">
        <f>VLOOKUP('Housing Data Set'!X76,'Look-Up Tab'!$F$7:$G$12,2,TRUE)</f>
        <v>6</v>
      </c>
      <c r="F76">
        <f>'Housing Data Set'!BH76</f>
        <v>8</v>
      </c>
      <c r="G76">
        <f>'Housing Data Set'!AI76</f>
        <v>2</v>
      </c>
      <c r="H76">
        <f>'Housing Data Set'!BK76</f>
        <v>0</v>
      </c>
    </row>
    <row r="77" spans="1:8" x14ac:dyDescent="0.3">
      <c r="A77">
        <f>'Housing Data Set'!A77</f>
        <v>76</v>
      </c>
      <c r="B77">
        <f>'Housing Data Set'!CI77</f>
        <v>91000</v>
      </c>
      <c r="C77" t="str">
        <f>IF(B77&lt;='Look-Up Tab'!$R$6,"Low","High")</f>
        <v>Low</v>
      </c>
      <c r="D77">
        <f>'Housing Data Set'!E77</f>
        <v>1596</v>
      </c>
      <c r="E77">
        <f>VLOOKUP('Housing Data Set'!X77,'Look-Up Tab'!$F$7:$G$12,2,TRUE)</f>
        <v>4</v>
      </c>
      <c r="F77">
        <f>'Housing Data Set'!BH77</f>
        <v>5</v>
      </c>
      <c r="G77">
        <f>'Housing Data Set'!AI77</f>
        <v>2</v>
      </c>
      <c r="H77">
        <f>'Housing Data Set'!BK77</f>
        <v>0</v>
      </c>
    </row>
    <row r="78" spans="1:8" x14ac:dyDescent="0.3">
      <c r="A78">
        <f>'Housing Data Set'!A78</f>
        <v>77</v>
      </c>
      <c r="B78">
        <f>'Housing Data Set'!CI78</f>
        <v>135750</v>
      </c>
      <c r="C78" t="str">
        <f>IF(B78&lt;='Look-Up Tab'!$R$6,"Low","High")</f>
        <v>Low</v>
      </c>
      <c r="D78">
        <f>'Housing Data Set'!E78</f>
        <v>8475</v>
      </c>
      <c r="E78">
        <f>VLOOKUP('Housing Data Set'!X78,'Look-Up Tab'!$F$7:$G$12,2,TRUE)</f>
        <v>5</v>
      </c>
      <c r="F78">
        <f>'Housing Data Set'!BH78</f>
        <v>4</v>
      </c>
      <c r="G78">
        <f>'Housing Data Set'!AI78</f>
        <v>2</v>
      </c>
      <c r="H78">
        <f>'Housing Data Set'!BK78</f>
        <v>0</v>
      </c>
    </row>
    <row r="79" spans="1:8" x14ac:dyDescent="0.3">
      <c r="A79">
        <f>'Housing Data Set'!A79</f>
        <v>78</v>
      </c>
      <c r="B79">
        <f>'Housing Data Set'!CI79</f>
        <v>127000</v>
      </c>
      <c r="C79" t="str">
        <f>IF(B79&lt;='Look-Up Tab'!$R$6,"Low","High")</f>
        <v>Low</v>
      </c>
      <c r="D79">
        <f>'Housing Data Set'!E79</f>
        <v>8635</v>
      </c>
      <c r="E79">
        <f>VLOOKUP('Housing Data Set'!X79,'Look-Up Tab'!$F$7:$G$12,2,TRUE)</f>
        <v>1</v>
      </c>
      <c r="F79">
        <f>'Housing Data Set'!BH79</f>
        <v>6</v>
      </c>
      <c r="G79">
        <f>'Housing Data Set'!AI79</f>
        <v>2</v>
      </c>
      <c r="H79">
        <f>'Housing Data Set'!BK79</f>
        <v>0</v>
      </c>
    </row>
    <row r="80" spans="1:8" x14ac:dyDescent="0.3">
      <c r="A80">
        <f>'Housing Data Set'!A80</f>
        <v>79</v>
      </c>
      <c r="B80">
        <f>'Housing Data Set'!CI80</f>
        <v>136500</v>
      </c>
      <c r="C80" t="str">
        <f>IF(B80&lt;='Look-Up Tab'!$R$6,"Low","High")</f>
        <v>Low</v>
      </c>
      <c r="D80">
        <f>'Housing Data Set'!E80</f>
        <v>10778</v>
      </c>
      <c r="E80">
        <f>VLOOKUP('Housing Data Set'!X80,'Look-Up Tab'!$F$7:$G$12,2,TRUE)</f>
        <v>4</v>
      </c>
      <c r="F80">
        <f>'Housing Data Set'!BH80</f>
        <v>8</v>
      </c>
      <c r="G80">
        <f>'Housing Data Set'!AI80</f>
        <v>2</v>
      </c>
      <c r="H80">
        <f>'Housing Data Set'!BK80</f>
        <v>0</v>
      </c>
    </row>
    <row r="81" spans="1:8" x14ac:dyDescent="0.3">
      <c r="A81">
        <f>'Housing Data Set'!A81</f>
        <v>80</v>
      </c>
      <c r="B81">
        <f>'Housing Data Set'!CI81</f>
        <v>110000</v>
      </c>
      <c r="C81" t="str">
        <f>IF(B81&lt;='Look-Up Tab'!$R$6,"Low","High")</f>
        <v>Low</v>
      </c>
      <c r="D81">
        <f>'Housing Data Set'!E81</f>
        <v>10440</v>
      </c>
      <c r="E81">
        <f>VLOOKUP('Housing Data Set'!X81,'Look-Up Tab'!$F$7:$G$12,2,TRUE)</f>
        <v>3</v>
      </c>
      <c r="F81">
        <f>'Housing Data Set'!BH81</f>
        <v>5</v>
      </c>
      <c r="G81">
        <f>'Housing Data Set'!AI81</f>
        <v>3</v>
      </c>
      <c r="H81">
        <f>'Housing Data Set'!BK81</f>
        <v>0</v>
      </c>
    </row>
    <row r="82" spans="1:8" x14ac:dyDescent="0.3">
      <c r="A82">
        <f>'Housing Data Set'!A82</f>
        <v>81</v>
      </c>
      <c r="B82">
        <f>'Housing Data Set'!CI82</f>
        <v>193500</v>
      </c>
      <c r="C82" t="str">
        <f>IF(B82&lt;='Look-Up Tab'!$R$6,"Low","High")</f>
        <v>High</v>
      </c>
      <c r="D82">
        <f>'Housing Data Set'!E82</f>
        <v>13000</v>
      </c>
      <c r="E82">
        <f>VLOOKUP('Housing Data Set'!X82,'Look-Up Tab'!$F$7:$G$12,2,TRUE)</f>
        <v>4</v>
      </c>
      <c r="F82">
        <f>'Housing Data Set'!BH82</f>
        <v>8</v>
      </c>
      <c r="G82">
        <f>'Housing Data Set'!AI82</f>
        <v>2</v>
      </c>
      <c r="H82">
        <f>'Housing Data Set'!BK82</f>
        <v>1</v>
      </c>
    </row>
    <row r="83" spans="1:8" x14ac:dyDescent="0.3">
      <c r="A83">
        <f>'Housing Data Set'!A83</f>
        <v>82</v>
      </c>
      <c r="B83">
        <f>'Housing Data Set'!CI83</f>
        <v>153500</v>
      </c>
      <c r="C83" t="str">
        <f>IF(B83&lt;='Look-Up Tab'!$R$6,"Low","High")</f>
        <v>Low</v>
      </c>
      <c r="D83">
        <f>'Housing Data Set'!E83</f>
        <v>4500</v>
      </c>
      <c r="E83">
        <f>VLOOKUP('Housing Data Set'!X83,'Look-Up Tab'!$F$7:$G$12,2,TRUE)</f>
        <v>2</v>
      </c>
      <c r="F83">
        <f>'Housing Data Set'!BH83</f>
        <v>5</v>
      </c>
      <c r="G83">
        <f>'Housing Data Set'!AI83</f>
        <v>3</v>
      </c>
      <c r="H83">
        <f>'Housing Data Set'!BK83</f>
        <v>0</v>
      </c>
    </row>
    <row r="84" spans="1:8" x14ac:dyDescent="0.3">
      <c r="A84">
        <f>'Housing Data Set'!A84</f>
        <v>83</v>
      </c>
      <c r="B84">
        <f>'Housing Data Set'!CI84</f>
        <v>245000</v>
      </c>
      <c r="C84" t="str">
        <f>IF(B84&lt;='Look-Up Tab'!$R$6,"Low","High")</f>
        <v>High</v>
      </c>
      <c r="D84">
        <f>'Housing Data Set'!E84</f>
        <v>10206</v>
      </c>
      <c r="E84">
        <f>VLOOKUP('Housing Data Set'!X84,'Look-Up Tab'!$F$7:$G$12,2,TRUE)</f>
        <v>1</v>
      </c>
      <c r="F84">
        <f>'Housing Data Set'!BH84</f>
        <v>6</v>
      </c>
      <c r="G84">
        <f>'Housing Data Set'!AI84</f>
        <v>3</v>
      </c>
      <c r="H84">
        <f>'Housing Data Set'!BK84</f>
        <v>1</v>
      </c>
    </row>
    <row r="85" spans="1:8" x14ac:dyDescent="0.3">
      <c r="A85">
        <f>'Housing Data Set'!A85</f>
        <v>84</v>
      </c>
      <c r="B85">
        <f>'Housing Data Set'!CI85</f>
        <v>126500</v>
      </c>
      <c r="C85" t="str">
        <f>IF(B85&lt;='Look-Up Tab'!$R$6,"Low","High")</f>
        <v>Low</v>
      </c>
      <c r="D85">
        <f>'Housing Data Set'!E85</f>
        <v>8892</v>
      </c>
      <c r="E85">
        <f>VLOOKUP('Housing Data Set'!X85,'Look-Up Tab'!$F$7:$G$12,2,TRUE)</f>
        <v>5</v>
      </c>
      <c r="F85">
        <f>'Housing Data Set'!BH85</f>
        <v>6</v>
      </c>
      <c r="G85">
        <f>'Housing Data Set'!AI85</f>
        <v>2</v>
      </c>
      <c r="H85">
        <f>'Housing Data Set'!BK85</f>
        <v>0</v>
      </c>
    </row>
    <row r="86" spans="1:8" x14ac:dyDescent="0.3">
      <c r="A86">
        <f>'Housing Data Set'!A86</f>
        <v>85</v>
      </c>
      <c r="B86">
        <f>'Housing Data Set'!CI86</f>
        <v>168500</v>
      </c>
      <c r="C86" t="str">
        <f>IF(B86&lt;='Look-Up Tab'!$R$6,"Low","High")</f>
        <v>Low</v>
      </c>
      <c r="D86">
        <f>'Housing Data Set'!E86</f>
        <v>8530</v>
      </c>
      <c r="E86">
        <f>VLOOKUP('Housing Data Set'!X86,'Look-Up Tab'!$F$7:$G$12,2,TRUE)</f>
        <v>2</v>
      </c>
      <c r="F86">
        <f>'Housing Data Set'!BH86</f>
        <v>7</v>
      </c>
      <c r="G86">
        <f>'Housing Data Set'!AI86</f>
        <v>3</v>
      </c>
      <c r="H86">
        <f>'Housing Data Set'!BK86</f>
        <v>1</v>
      </c>
    </row>
    <row r="87" spans="1:8" x14ac:dyDescent="0.3">
      <c r="A87">
        <f>'Housing Data Set'!A87</f>
        <v>86</v>
      </c>
      <c r="B87">
        <f>'Housing Data Set'!CI87</f>
        <v>260000</v>
      </c>
      <c r="C87" t="str">
        <f>IF(B87&lt;='Look-Up Tab'!$R$6,"Low","High")</f>
        <v>High</v>
      </c>
      <c r="D87">
        <f>'Housing Data Set'!E87</f>
        <v>16059</v>
      </c>
      <c r="E87">
        <f>VLOOKUP('Housing Data Set'!X87,'Look-Up Tab'!$F$7:$G$12,2,TRUE)</f>
        <v>2</v>
      </c>
      <c r="F87">
        <f>'Housing Data Set'!BH87</f>
        <v>9</v>
      </c>
      <c r="G87">
        <f>'Housing Data Set'!AI87</f>
        <v>2</v>
      </c>
      <c r="H87">
        <f>'Housing Data Set'!BK87</f>
        <v>1</v>
      </c>
    </row>
    <row r="88" spans="1:8" x14ac:dyDescent="0.3">
      <c r="A88">
        <f>'Housing Data Set'!A88</f>
        <v>87</v>
      </c>
      <c r="B88">
        <f>'Housing Data Set'!CI88</f>
        <v>174000</v>
      </c>
      <c r="C88" t="str">
        <f>IF(B88&lt;='Look-Up Tab'!$R$6,"Low","High")</f>
        <v>Low</v>
      </c>
      <c r="D88">
        <f>'Housing Data Set'!E88</f>
        <v>11911</v>
      </c>
      <c r="E88">
        <f>VLOOKUP('Housing Data Set'!X88,'Look-Up Tab'!$F$7:$G$12,2,TRUE)</f>
        <v>1</v>
      </c>
      <c r="F88">
        <f>'Housing Data Set'!BH88</f>
        <v>6</v>
      </c>
      <c r="G88">
        <f>'Housing Data Set'!AI88</f>
        <v>3</v>
      </c>
      <c r="H88">
        <f>'Housing Data Set'!BK88</f>
        <v>1</v>
      </c>
    </row>
    <row r="89" spans="1:8" x14ac:dyDescent="0.3">
      <c r="A89">
        <f>'Housing Data Set'!A89</f>
        <v>88</v>
      </c>
      <c r="B89">
        <f>'Housing Data Set'!CI89</f>
        <v>164500</v>
      </c>
      <c r="C89" t="str">
        <f>IF(B89&lt;='Look-Up Tab'!$R$6,"Low","High")</f>
        <v>Low</v>
      </c>
      <c r="D89">
        <f>'Housing Data Set'!E89</f>
        <v>3951</v>
      </c>
      <c r="E89">
        <f>VLOOKUP('Housing Data Set'!X89,'Look-Up Tab'!$F$7:$G$12,2,TRUE)</f>
        <v>1</v>
      </c>
      <c r="F89">
        <f>'Housing Data Set'!BH89</f>
        <v>4</v>
      </c>
      <c r="G89">
        <f>'Housing Data Set'!AI89</f>
        <v>3</v>
      </c>
      <c r="H89">
        <f>'Housing Data Set'!BK89</f>
        <v>0</v>
      </c>
    </row>
    <row r="90" spans="1:8" x14ac:dyDescent="0.3">
      <c r="A90">
        <f>'Housing Data Set'!A90</f>
        <v>89</v>
      </c>
      <c r="B90">
        <f>'Housing Data Set'!CI90</f>
        <v>85000</v>
      </c>
      <c r="C90" t="str">
        <f>IF(B90&lt;='Look-Up Tab'!$R$6,"Low","High")</f>
        <v>Low</v>
      </c>
      <c r="D90">
        <f>'Housing Data Set'!E90</f>
        <v>8470</v>
      </c>
      <c r="E90">
        <f>VLOOKUP('Housing Data Set'!X90,'Look-Up Tab'!$F$7:$G$12,2,TRUE)</f>
        <v>3</v>
      </c>
      <c r="F90">
        <f>'Housing Data Set'!BH90</f>
        <v>6</v>
      </c>
      <c r="G90">
        <f>'Housing Data Set'!AI90</f>
        <v>2</v>
      </c>
      <c r="H90">
        <f>'Housing Data Set'!BK90</f>
        <v>0</v>
      </c>
    </row>
    <row r="91" spans="1:8" x14ac:dyDescent="0.3">
      <c r="A91">
        <f>'Housing Data Set'!A91</f>
        <v>90</v>
      </c>
      <c r="B91">
        <f>'Housing Data Set'!CI91</f>
        <v>123600</v>
      </c>
      <c r="C91" t="str">
        <f>IF(B91&lt;='Look-Up Tab'!$R$6,"Low","High")</f>
        <v>Low</v>
      </c>
      <c r="D91">
        <f>'Housing Data Set'!E91</f>
        <v>8070</v>
      </c>
      <c r="E91">
        <f>VLOOKUP('Housing Data Set'!X91,'Look-Up Tab'!$F$7:$G$12,2,TRUE)</f>
        <v>2</v>
      </c>
      <c r="F91">
        <f>'Housing Data Set'!BH91</f>
        <v>5</v>
      </c>
      <c r="G91">
        <f>'Housing Data Set'!AI91</f>
        <v>3</v>
      </c>
      <c r="H91">
        <f>'Housing Data Set'!BK91</f>
        <v>0</v>
      </c>
    </row>
    <row r="92" spans="1:8" x14ac:dyDescent="0.3">
      <c r="A92">
        <f>'Housing Data Set'!A92</f>
        <v>91</v>
      </c>
      <c r="B92">
        <f>'Housing Data Set'!CI92</f>
        <v>109900</v>
      </c>
      <c r="C92" t="str">
        <f>IF(B92&lt;='Look-Up Tab'!$R$6,"Low","High")</f>
        <v>Low</v>
      </c>
      <c r="D92">
        <f>'Housing Data Set'!E92</f>
        <v>7200</v>
      </c>
      <c r="E92">
        <f>VLOOKUP('Housing Data Set'!X92,'Look-Up Tab'!$F$7:$G$12,2,TRUE)</f>
        <v>6</v>
      </c>
      <c r="F92">
        <f>'Housing Data Set'!BH92</f>
        <v>4</v>
      </c>
      <c r="G92">
        <f>'Housing Data Set'!AI92</f>
        <v>4</v>
      </c>
      <c r="H92">
        <f>'Housing Data Set'!BK92</f>
        <v>0</v>
      </c>
    </row>
    <row r="93" spans="1:8" x14ac:dyDescent="0.3">
      <c r="A93">
        <f>'Housing Data Set'!A93</f>
        <v>92</v>
      </c>
      <c r="B93">
        <f>'Housing Data Set'!CI93</f>
        <v>98600</v>
      </c>
      <c r="C93" t="str">
        <f>IF(B93&lt;='Look-Up Tab'!$R$6,"Low","High")</f>
        <v>Low</v>
      </c>
      <c r="D93">
        <f>'Housing Data Set'!E93</f>
        <v>8500</v>
      </c>
      <c r="E93">
        <f>VLOOKUP('Housing Data Set'!X93,'Look-Up Tab'!$F$7:$G$12,2,TRUE)</f>
        <v>5</v>
      </c>
      <c r="F93">
        <f>'Housing Data Set'!BH93</f>
        <v>6</v>
      </c>
      <c r="G93">
        <f>'Housing Data Set'!AI93</f>
        <v>2</v>
      </c>
      <c r="H93">
        <f>'Housing Data Set'!BK93</f>
        <v>0</v>
      </c>
    </row>
    <row r="94" spans="1:8" x14ac:dyDescent="0.3">
      <c r="A94">
        <f>'Housing Data Set'!A94</f>
        <v>93</v>
      </c>
      <c r="B94">
        <f>'Housing Data Set'!CI94</f>
        <v>163500</v>
      </c>
      <c r="C94" t="str">
        <f>IF(B94&lt;='Look-Up Tab'!$R$6,"Low","High")</f>
        <v>Low</v>
      </c>
      <c r="D94">
        <f>'Housing Data Set'!E94</f>
        <v>13360</v>
      </c>
      <c r="E94">
        <f>VLOOKUP('Housing Data Set'!X94,'Look-Up Tab'!$F$7:$G$12,2,TRUE)</f>
        <v>1</v>
      </c>
      <c r="F94">
        <f>'Housing Data Set'!BH94</f>
        <v>5</v>
      </c>
      <c r="G94">
        <f>'Housing Data Set'!AI94</f>
        <v>1</v>
      </c>
      <c r="H94">
        <f>'Housing Data Set'!BK94</f>
        <v>0</v>
      </c>
    </row>
    <row r="95" spans="1:8" x14ac:dyDescent="0.3">
      <c r="A95">
        <f>'Housing Data Set'!A95</f>
        <v>94</v>
      </c>
      <c r="B95">
        <f>'Housing Data Set'!CI95</f>
        <v>133900</v>
      </c>
      <c r="C95" t="str">
        <f>IF(B95&lt;='Look-Up Tab'!$R$6,"Low","High")</f>
        <v>Low</v>
      </c>
      <c r="D95">
        <f>'Housing Data Set'!E95</f>
        <v>7200</v>
      </c>
      <c r="E95">
        <f>VLOOKUP('Housing Data Set'!X95,'Look-Up Tab'!$F$7:$G$12,2,TRUE)</f>
        <v>2</v>
      </c>
      <c r="F95">
        <f>'Housing Data Set'!BH95</f>
        <v>9</v>
      </c>
      <c r="G95">
        <f>'Housing Data Set'!AI95</f>
        <v>1</v>
      </c>
      <c r="H95">
        <f>'Housing Data Set'!BK95</f>
        <v>1</v>
      </c>
    </row>
    <row r="96" spans="1:8" x14ac:dyDescent="0.3">
      <c r="A96">
        <f>'Housing Data Set'!A96</f>
        <v>95</v>
      </c>
      <c r="B96">
        <f>'Housing Data Set'!CI96</f>
        <v>204750</v>
      </c>
      <c r="C96" t="str">
        <f>IF(B96&lt;='Look-Up Tab'!$R$6,"Low","High")</f>
        <v>High</v>
      </c>
      <c r="D96">
        <f>'Housing Data Set'!E96</f>
        <v>9337</v>
      </c>
      <c r="E96">
        <f>VLOOKUP('Housing Data Set'!X96,'Look-Up Tab'!$F$7:$G$12,2,TRUE)</f>
        <v>2</v>
      </c>
      <c r="F96">
        <f>'Housing Data Set'!BH96</f>
        <v>7</v>
      </c>
      <c r="G96">
        <f>'Housing Data Set'!AI96</f>
        <v>3</v>
      </c>
      <c r="H96">
        <f>'Housing Data Set'!BK96</f>
        <v>0</v>
      </c>
    </row>
    <row r="97" spans="1:8" x14ac:dyDescent="0.3">
      <c r="A97">
        <f>'Housing Data Set'!A97</f>
        <v>96</v>
      </c>
      <c r="B97">
        <f>'Housing Data Set'!CI97</f>
        <v>185000</v>
      </c>
      <c r="C97" t="str">
        <f>IF(B97&lt;='Look-Up Tab'!$R$6,"Low","High")</f>
        <v>High</v>
      </c>
      <c r="D97">
        <f>'Housing Data Set'!E97</f>
        <v>9765</v>
      </c>
      <c r="E97">
        <f>VLOOKUP('Housing Data Set'!X97,'Look-Up Tab'!$F$7:$G$12,2,TRUE)</f>
        <v>2</v>
      </c>
      <c r="F97">
        <f>'Housing Data Set'!BH97</f>
        <v>6</v>
      </c>
      <c r="G97">
        <f>'Housing Data Set'!AI97</f>
        <v>3</v>
      </c>
      <c r="H97">
        <f>'Housing Data Set'!BK97</f>
        <v>1</v>
      </c>
    </row>
    <row r="98" spans="1:8" x14ac:dyDescent="0.3">
      <c r="A98">
        <f>'Housing Data Set'!A98</f>
        <v>97</v>
      </c>
      <c r="B98">
        <f>'Housing Data Set'!CI98</f>
        <v>214000</v>
      </c>
      <c r="C98" t="str">
        <f>IF(B98&lt;='Look-Up Tab'!$R$6,"Low","High")</f>
        <v>High</v>
      </c>
      <c r="D98">
        <f>'Housing Data Set'!E98</f>
        <v>10264</v>
      </c>
      <c r="E98">
        <f>VLOOKUP('Housing Data Set'!X98,'Look-Up Tab'!$F$7:$G$12,2,TRUE)</f>
        <v>1</v>
      </c>
      <c r="F98">
        <f>'Housing Data Set'!BH98</f>
        <v>6</v>
      </c>
      <c r="G98">
        <f>'Housing Data Set'!AI98</f>
        <v>3</v>
      </c>
      <c r="H98">
        <f>'Housing Data Set'!BK98</f>
        <v>0</v>
      </c>
    </row>
    <row r="99" spans="1:8" x14ac:dyDescent="0.3">
      <c r="A99">
        <f>'Housing Data Set'!A99</f>
        <v>98</v>
      </c>
      <c r="B99">
        <f>'Housing Data Set'!CI99</f>
        <v>94750</v>
      </c>
      <c r="C99" t="str">
        <f>IF(B99&lt;='Look-Up Tab'!$R$6,"Low","High")</f>
        <v>Low</v>
      </c>
      <c r="D99">
        <f>'Housing Data Set'!E99</f>
        <v>10921</v>
      </c>
      <c r="E99">
        <f>VLOOKUP('Housing Data Set'!X99,'Look-Up Tab'!$F$7:$G$12,2,TRUE)</f>
        <v>4</v>
      </c>
      <c r="F99">
        <f>'Housing Data Set'!BH99</f>
        <v>6</v>
      </c>
      <c r="G99">
        <f>'Housing Data Set'!AI99</f>
        <v>2</v>
      </c>
      <c r="H99">
        <f>'Housing Data Set'!BK99</f>
        <v>0</v>
      </c>
    </row>
    <row r="100" spans="1:8" x14ac:dyDescent="0.3">
      <c r="A100">
        <f>'Housing Data Set'!A100</f>
        <v>99</v>
      </c>
      <c r="B100">
        <f>'Housing Data Set'!CI100</f>
        <v>83000</v>
      </c>
      <c r="C100" t="str">
        <f>IF(B100&lt;='Look-Up Tab'!$R$6,"Low","High")</f>
        <v>Low</v>
      </c>
      <c r="D100">
        <f>'Housing Data Set'!E100</f>
        <v>10625</v>
      </c>
      <c r="E100">
        <f>VLOOKUP('Housing Data Set'!X100,'Look-Up Tab'!$F$7:$G$12,2,TRUE)</f>
        <v>6</v>
      </c>
      <c r="F100">
        <f>'Housing Data Set'!BH100</f>
        <v>5</v>
      </c>
      <c r="G100">
        <f>'Housing Data Set'!AI100</f>
        <v>1</v>
      </c>
      <c r="H100">
        <f>'Housing Data Set'!BK100</f>
        <v>0</v>
      </c>
    </row>
    <row r="101" spans="1:8" x14ac:dyDescent="0.3">
      <c r="A101">
        <f>'Housing Data Set'!A101</f>
        <v>100</v>
      </c>
      <c r="B101">
        <f>'Housing Data Set'!CI101</f>
        <v>128950</v>
      </c>
      <c r="C101" t="str">
        <f>IF(B101&lt;='Look-Up Tab'!$R$6,"Low","High")</f>
        <v>Low</v>
      </c>
      <c r="D101">
        <f>'Housing Data Set'!E101</f>
        <v>9320</v>
      </c>
      <c r="E101">
        <f>VLOOKUP('Housing Data Set'!X101,'Look-Up Tab'!$F$7:$G$12,2,TRUE)</f>
        <v>5</v>
      </c>
      <c r="F101">
        <f>'Housing Data Set'!BH101</f>
        <v>6</v>
      </c>
      <c r="G101">
        <f>'Housing Data Set'!AI101</f>
        <v>2</v>
      </c>
      <c r="H101">
        <f>'Housing Data Set'!BK101</f>
        <v>0</v>
      </c>
    </row>
    <row r="102" spans="1:8" x14ac:dyDescent="0.3">
      <c r="A102">
        <f>'Housing Data Set'!A102</f>
        <v>101</v>
      </c>
      <c r="B102">
        <f>'Housing Data Set'!CI102</f>
        <v>205000</v>
      </c>
      <c r="C102" t="str">
        <f>IF(B102&lt;='Look-Up Tab'!$R$6,"Low","High")</f>
        <v>High</v>
      </c>
      <c r="D102">
        <f>'Housing Data Set'!E102</f>
        <v>10603</v>
      </c>
      <c r="E102">
        <f>VLOOKUP('Housing Data Set'!X102,'Look-Up Tab'!$F$7:$G$12,2,TRUE)</f>
        <v>1</v>
      </c>
      <c r="F102">
        <f>'Housing Data Set'!BH102</f>
        <v>6</v>
      </c>
      <c r="G102">
        <f>'Housing Data Set'!AI102</f>
        <v>3</v>
      </c>
      <c r="H102">
        <f>'Housing Data Set'!BK102</f>
        <v>1</v>
      </c>
    </row>
    <row r="103" spans="1:8" x14ac:dyDescent="0.3">
      <c r="A103">
        <f>'Housing Data Set'!A103</f>
        <v>102</v>
      </c>
      <c r="B103">
        <f>'Housing Data Set'!CI103</f>
        <v>178000</v>
      </c>
      <c r="C103" t="str">
        <f>IF(B103&lt;='Look-Up Tab'!$R$6,"Low","High")</f>
        <v>Low</v>
      </c>
      <c r="D103">
        <f>'Housing Data Set'!E103</f>
        <v>9206</v>
      </c>
      <c r="E103">
        <f>VLOOKUP('Housing Data Set'!X103,'Look-Up Tab'!$F$7:$G$12,2,TRUE)</f>
        <v>3</v>
      </c>
      <c r="F103">
        <f>'Housing Data Set'!BH103</f>
        <v>7</v>
      </c>
      <c r="G103">
        <f>'Housing Data Set'!AI103</f>
        <v>2</v>
      </c>
      <c r="H103">
        <f>'Housing Data Set'!BK103</f>
        <v>1</v>
      </c>
    </row>
    <row r="104" spans="1:8" x14ac:dyDescent="0.3">
      <c r="A104">
        <f>'Housing Data Set'!A104</f>
        <v>103</v>
      </c>
      <c r="B104">
        <f>'Housing Data Set'!CI104</f>
        <v>118964</v>
      </c>
      <c r="C104" t="str">
        <f>IF(B104&lt;='Look-Up Tab'!$R$6,"Low","High")</f>
        <v>Low</v>
      </c>
      <c r="D104">
        <f>'Housing Data Set'!E104</f>
        <v>7018</v>
      </c>
      <c r="E104">
        <f>VLOOKUP('Housing Data Set'!X104,'Look-Up Tab'!$F$7:$G$12,2,TRUE)</f>
        <v>3</v>
      </c>
      <c r="F104">
        <f>'Housing Data Set'!BH104</f>
        <v>8</v>
      </c>
      <c r="G104">
        <f>'Housing Data Set'!AI104</f>
        <v>4</v>
      </c>
      <c r="H104">
        <f>'Housing Data Set'!BK104</f>
        <v>0</v>
      </c>
    </row>
    <row r="105" spans="1:8" x14ac:dyDescent="0.3">
      <c r="A105">
        <f>'Housing Data Set'!A105</f>
        <v>104</v>
      </c>
      <c r="B105">
        <f>'Housing Data Set'!CI105</f>
        <v>198900</v>
      </c>
      <c r="C105" t="str">
        <f>IF(B105&lt;='Look-Up Tab'!$R$6,"Low","High")</f>
        <v>High</v>
      </c>
      <c r="D105">
        <f>'Housing Data Set'!E105</f>
        <v>10402</v>
      </c>
      <c r="E105">
        <f>VLOOKUP('Housing Data Set'!X105,'Look-Up Tab'!$F$7:$G$12,2,TRUE)</f>
        <v>1</v>
      </c>
      <c r="F105">
        <f>'Housing Data Set'!BH105</f>
        <v>6</v>
      </c>
      <c r="G105">
        <f>'Housing Data Set'!AI105</f>
        <v>3</v>
      </c>
      <c r="H105">
        <f>'Housing Data Set'!BK105</f>
        <v>0</v>
      </c>
    </row>
    <row r="106" spans="1:8" x14ac:dyDescent="0.3">
      <c r="A106">
        <f>'Housing Data Set'!A106</f>
        <v>105</v>
      </c>
      <c r="B106">
        <f>'Housing Data Set'!CI106</f>
        <v>169500</v>
      </c>
      <c r="C106" t="str">
        <f>IF(B106&lt;='Look-Up Tab'!$R$6,"Low","High")</f>
        <v>Low</v>
      </c>
      <c r="D106">
        <f>'Housing Data Set'!E106</f>
        <v>7758</v>
      </c>
      <c r="E106">
        <f>VLOOKUP('Housing Data Set'!X106,'Look-Up Tab'!$F$7:$G$12,2,TRUE)</f>
        <v>6</v>
      </c>
      <c r="F106">
        <f>'Housing Data Set'!BH106</f>
        <v>7</v>
      </c>
      <c r="G106">
        <f>'Housing Data Set'!AI106</f>
        <v>3</v>
      </c>
      <c r="H106">
        <f>'Housing Data Set'!BK106</f>
        <v>1</v>
      </c>
    </row>
    <row r="107" spans="1:8" x14ac:dyDescent="0.3">
      <c r="A107">
        <f>'Housing Data Set'!A107</f>
        <v>106</v>
      </c>
      <c r="B107">
        <f>'Housing Data Set'!CI107</f>
        <v>250000</v>
      </c>
      <c r="C107" t="str">
        <f>IF(B107&lt;='Look-Up Tab'!$R$6,"Low","High")</f>
        <v>High</v>
      </c>
      <c r="D107">
        <f>'Housing Data Set'!E107</f>
        <v>9375</v>
      </c>
      <c r="E107">
        <f>VLOOKUP('Housing Data Set'!X107,'Look-Up Tab'!$F$7:$G$12,2,TRUE)</f>
        <v>1</v>
      </c>
      <c r="F107">
        <f>'Housing Data Set'!BH107</f>
        <v>9</v>
      </c>
      <c r="G107">
        <f>'Housing Data Set'!AI107</f>
        <v>3</v>
      </c>
      <c r="H107">
        <f>'Housing Data Set'!BK107</f>
        <v>1</v>
      </c>
    </row>
    <row r="108" spans="1:8" x14ac:dyDescent="0.3">
      <c r="A108">
        <f>'Housing Data Set'!A108</f>
        <v>107</v>
      </c>
      <c r="B108">
        <f>'Housing Data Set'!CI108</f>
        <v>100000</v>
      </c>
      <c r="C108" t="str">
        <f>IF(B108&lt;='Look-Up Tab'!$R$6,"Low","High")</f>
        <v>Low</v>
      </c>
      <c r="D108">
        <f>'Housing Data Set'!E108</f>
        <v>10800</v>
      </c>
      <c r="E108">
        <f>VLOOKUP('Housing Data Set'!X108,'Look-Up Tab'!$F$7:$G$12,2,TRUE)</f>
        <v>2</v>
      </c>
      <c r="F108">
        <f>'Housing Data Set'!BH108</f>
        <v>6</v>
      </c>
      <c r="G108">
        <f>'Housing Data Set'!AI108</f>
        <v>1</v>
      </c>
      <c r="H108">
        <f>'Housing Data Set'!BK108</f>
        <v>0</v>
      </c>
    </row>
    <row r="109" spans="1:8" x14ac:dyDescent="0.3">
      <c r="A109">
        <f>'Housing Data Set'!A109</f>
        <v>108</v>
      </c>
      <c r="B109">
        <f>'Housing Data Set'!CI109</f>
        <v>115000</v>
      </c>
      <c r="C109" t="str">
        <f>IF(B109&lt;='Look-Up Tab'!$R$6,"Low","High")</f>
        <v>Low</v>
      </c>
      <c r="D109">
        <f>'Housing Data Set'!E109</f>
        <v>6000</v>
      </c>
      <c r="E109">
        <f>VLOOKUP('Housing Data Set'!X109,'Look-Up Tab'!$F$7:$G$12,2,TRUE)</f>
        <v>6</v>
      </c>
      <c r="F109">
        <f>'Housing Data Set'!BH109</f>
        <v>5</v>
      </c>
      <c r="G109">
        <f>'Housing Data Set'!AI109</f>
        <v>2</v>
      </c>
      <c r="H109">
        <f>'Housing Data Set'!BK109</f>
        <v>0</v>
      </c>
    </row>
    <row r="110" spans="1:8" x14ac:dyDescent="0.3">
      <c r="A110">
        <f>'Housing Data Set'!A110</f>
        <v>109</v>
      </c>
      <c r="B110">
        <f>'Housing Data Set'!CI110</f>
        <v>115000</v>
      </c>
      <c r="C110" t="str">
        <f>IF(B110&lt;='Look-Up Tab'!$R$6,"Low","High")</f>
        <v>Low</v>
      </c>
      <c r="D110">
        <f>'Housing Data Set'!E110</f>
        <v>8500</v>
      </c>
      <c r="E110">
        <f>VLOOKUP('Housing Data Set'!X110,'Look-Up Tab'!$F$7:$G$12,2,TRUE)</f>
        <v>1</v>
      </c>
      <c r="F110">
        <f>'Housing Data Set'!BH110</f>
        <v>7</v>
      </c>
      <c r="G110">
        <f>'Housing Data Set'!AI110</f>
        <v>2</v>
      </c>
      <c r="H110">
        <f>'Housing Data Set'!BK110</f>
        <v>0</v>
      </c>
    </row>
    <row r="111" spans="1:8" x14ac:dyDescent="0.3">
      <c r="A111">
        <f>'Housing Data Set'!A111</f>
        <v>110</v>
      </c>
      <c r="B111">
        <f>'Housing Data Set'!CI111</f>
        <v>190000</v>
      </c>
      <c r="C111" t="str">
        <f>IF(B111&lt;='Look-Up Tab'!$R$6,"Low","High")</f>
        <v>High</v>
      </c>
      <c r="D111">
        <f>'Housing Data Set'!E111</f>
        <v>11751</v>
      </c>
      <c r="E111">
        <f>VLOOKUP('Housing Data Set'!X111,'Look-Up Tab'!$F$7:$G$12,2,TRUE)</f>
        <v>3</v>
      </c>
      <c r="F111">
        <f>'Housing Data Set'!BH111</f>
        <v>7</v>
      </c>
      <c r="G111">
        <f>'Housing Data Set'!AI111</f>
        <v>2</v>
      </c>
      <c r="H111">
        <f>'Housing Data Set'!BK111</f>
        <v>1</v>
      </c>
    </row>
    <row r="112" spans="1:8" x14ac:dyDescent="0.3">
      <c r="A112">
        <f>'Housing Data Set'!A112</f>
        <v>111</v>
      </c>
      <c r="B112">
        <f>'Housing Data Set'!CI112</f>
        <v>136900</v>
      </c>
      <c r="C112" t="str">
        <f>IF(B112&lt;='Look-Up Tab'!$R$6,"Low","High")</f>
        <v>Low</v>
      </c>
      <c r="D112">
        <f>'Housing Data Set'!E112</f>
        <v>9525</v>
      </c>
      <c r="E112">
        <f>VLOOKUP('Housing Data Set'!X112,'Look-Up Tab'!$F$7:$G$12,2,TRUE)</f>
        <v>4</v>
      </c>
      <c r="F112">
        <f>'Housing Data Set'!BH112</f>
        <v>7</v>
      </c>
      <c r="G112">
        <f>'Housing Data Set'!AI112</f>
        <v>2</v>
      </c>
      <c r="H112">
        <f>'Housing Data Set'!BK112</f>
        <v>0</v>
      </c>
    </row>
    <row r="113" spans="1:8" x14ac:dyDescent="0.3">
      <c r="A113">
        <f>'Housing Data Set'!A113</f>
        <v>112</v>
      </c>
      <c r="B113">
        <f>'Housing Data Set'!CI113</f>
        <v>180000</v>
      </c>
      <c r="C113" t="str">
        <f>IF(B113&lt;='Look-Up Tab'!$R$6,"Low","High")</f>
        <v>Low</v>
      </c>
      <c r="D113">
        <f>'Housing Data Set'!E113</f>
        <v>7750</v>
      </c>
      <c r="E113">
        <f>VLOOKUP('Housing Data Set'!X113,'Look-Up Tab'!$F$7:$G$12,2,TRUE)</f>
        <v>1</v>
      </c>
      <c r="F113">
        <f>'Housing Data Set'!BH113</f>
        <v>7</v>
      </c>
      <c r="G113">
        <f>'Housing Data Set'!AI113</f>
        <v>3</v>
      </c>
      <c r="H113">
        <f>'Housing Data Set'!BK113</f>
        <v>1</v>
      </c>
    </row>
    <row r="114" spans="1:8" x14ac:dyDescent="0.3">
      <c r="A114">
        <f>'Housing Data Set'!A114</f>
        <v>113</v>
      </c>
      <c r="B114">
        <f>'Housing Data Set'!CI114</f>
        <v>383970</v>
      </c>
      <c r="C114" t="str">
        <f>IF(B114&lt;='Look-Up Tab'!$R$6,"Low","High")</f>
        <v>High</v>
      </c>
      <c r="D114">
        <f>'Housing Data Set'!E114</f>
        <v>9965</v>
      </c>
      <c r="E114">
        <f>VLOOKUP('Housing Data Set'!X114,'Look-Up Tab'!$F$7:$G$12,2,TRUE)</f>
        <v>1</v>
      </c>
      <c r="F114">
        <f>'Housing Data Set'!BH114</f>
        <v>10</v>
      </c>
      <c r="G114">
        <f>'Housing Data Set'!AI114</f>
        <v>3</v>
      </c>
      <c r="H114">
        <f>'Housing Data Set'!BK114</f>
        <v>1</v>
      </c>
    </row>
    <row r="115" spans="1:8" x14ac:dyDescent="0.3">
      <c r="A115">
        <f>'Housing Data Set'!A115</f>
        <v>114</v>
      </c>
      <c r="B115">
        <f>'Housing Data Set'!CI115</f>
        <v>217000</v>
      </c>
      <c r="C115" t="str">
        <f>IF(B115&lt;='Look-Up Tab'!$R$6,"Low","High")</f>
        <v>High</v>
      </c>
      <c r="D115">
        <f>'Housing Data Set'!E115</f>
        <v>21000</v>
      </c>
      <c r="E115">
        <f>VLOOKUP('Housing Data Set'!X115,'Look-Up Tab'!$F$7:$G$12,2,TRUE)</f>
        <v>5</v>
      </c>
      <c r="F115">
        <f>'Housing Data Set'!BH115</f>
        <v>7</v>
      </c>
      <c r="G115">
        <f>'Housing Data Set'!AI115</f>
        <v>2</v>
      </c>
      <c r="H115">
        <f>'Housing Data Set'!BK115</f>
        <v>1</v>
      </c>
    </row>
    <row r="116" spans="1:8" x14ac:dyDescent="0.3">
      <c r="A116">
        <f>'Housing Data Set'!A116</f>
        <v>115</v>
      </c>
      <c r="B116">
        <f>'Housing Data Set'!CI116</f>
        <v>259500</v>
      </c>
      <c r="C116" t="str">
        <f>IF(B116&lt;='Look-Up Tab'!$R$6,"Low","High")</f>
        <v>High</v>
      </c>
      <c r="D116">
        <f>'Housing Data Set'!E116</f>
        <v>7259</v>
      </c>
      <c r="E116">
        <f>VLOOKUP('Housing Data Set'!X116,'Look-Up Tab'!$F$7:$G$12,2,TRUE)</f>
        <v>1</v>
      </c>
      <c r="F116">
        <f>'Housing Data Set'!BH116</f>
        <v>9</v>
      </c>
      <c r="G116">
        <f>'Housing Data Set'!AI116</f>
        <v>2</v>
      </c>
      <c r="H116">
        <f>'Housing Data Set'!BK116</f>
        <v>1</v>
      </c>
    </row>
    <row r="117" spans="1:8" x14ac:dyDescent="0.3">
      <c r="A117">
        <f>'Housing Data Set'!A117</f>
        <v>116</v>
      </c>
      <c r="B117">
        <f>'Housing Data Set'!CI117</f>
        <v>176000</v>
      </c>
      <c r="C117" t="str">
        <f>IF(B117&lt;='Look-Up Tab'!$R$6,"Low","High")</f>
        <v>Low</v>
      </c>
      <c r="D117">
        <f>'Housing Data Set'!E117</f>
        <v>3230</v>
      </c>
      <c r="E117">
        <f>VLOOKUP('Housing Data Set'!X117,'Look-Up Tab'!$F$7:$G$12,2,TRUE)</f>
        <v>1</v>
      </c>
      <c r="F117">
        <f>'Housing Data Set'!BH117</f>
        <v>5</v>
      </c>
      <c r="G117">
        <f>'Housing Data Set'!AI117</f>
        <v>3</v>
      </c>
      <c r="H117">
        <f>'Housing Data Set'!BK117</f>
        <v>1</v>
      </c>
    </row>
    <row r="118" spans="1:8" x14ac:dyDescent="0.3">
      <c r="A118">
        <f>'Housing Data Set'!A118</f>
        <v>117</v>
      </c>
      <c r="B118">
        <f>'Housing Data Set'!CI118</f>
        <v>139000</v>
      </c>
      <c r="C118" t="str">
        <f>IF(B118&lt;='Look-Up Tab'!$R$6,"Low","High")</f>
        <v>Low</v>
      </c>
      <c r="D118">
        <f>'Housing Data Set'!E118</f>
        <v>11616</v>
      </c>
      <c r="E118">
        <f>VLOOKUP('Housing Data Set'!X118,'Look-Up Tab'!$F$7:$G$12,2,TRUE)</f>
        <v>5</v>
      </c>
      <c r="F118">
        <f>'Housing Data Set'!BH118</f>
        <v>6</v>
      </c>
      <c r="G118">
        <f>'Housing Data Set'!AI118</f>
        <v>2</v>
      </c>
      <c r="H118">
        <f>'Housing Data Set'!BK118</f>
        <v>1</v>
      </c>
    </row>
    <row r="119" spans="1:8" x14ac:dyDescent="0.3">
      <c r="A119">
        <f>'Housing Data Set'!A119</f>
        <v>118</v>
      </c>
      <c r="B119">
        <f>'Housing Data Set'!CI119</f>
        <v>155000</v>
      </c>
      <c r="C119" t="str">
        <f>IF(B119&lt;='Look-Up Tab'!$R$6,"Low","High")</f>
        <v>Low</v>
      </c>
      <c r="D119">
        <f>'Housing Data Set'!E119</f>
        <v>8536</v>
      </c>
      <c r="E119">
        <f>VLOOKUP('Housing Data Set'!X119,'Look-Up Tab'!$F$7:$G$12,2,TRUE)</f>
        <v>1</v>
      </c>
      <c r="F119">
        <f>'Housing Data Set'!BH119</f>
        <v>5</v>
      </c>
      <c r="G119">
        <f>'Housing Data Set'!AI119</f>
        <v>3</v>
      </c>
      <c r="H119">
        <f>'Housing Data Set'!BK119</f>
        <v>0</v>
      </c>
    </row>
    <row r="120" spans="1:8" x14ac:dyDescent="0.3">
      <c r="A120">
        <f>'Housing Data Set'!A120</f>
        <v>119</v>
      </c>
      <c r="B120">
        <f>'Housing Data Set'!CI120</f>
        <v>320000</v>
      </c>
      <c r="C120" t="str">
        <f>IF(B120&lt;='Look-Up Tab'!$R$6,"Low","High")</f>
        <v>High</v>
      </c>
      <c r="D120">
        <f>'Housing Data Set'!E120</f>
        <v>12376</v>
      </c>
      <c r="E120">
        <f>VLOOKUP('Housing Data Set'!X120,'Look-Up Tab'!$F$7:$G$12,2,TRUE)</f>
        <v>2</v>
      </c>
      <c r="F120">
        <f>'Housing Data Set'!BH120</f>
        <v>11</v>
      </c>
      <c r="G120">
        <f>'Housing Data Set'!AI120</f>
        <v>3</v>
      </c>
      <c r="H120">
        <f>'Housing Data Set'!BK120</f>
        <v>1</v>
      </c>
    </row>
    <row r="121" spans="1:8" x14ac:dyDescent="0.3">
      <c r="A121">
        <f>'Housing Data Set'!A121</f>
        <v>120</v>
      </c>
      <c r="B121">
        <f>'Housing Data Set'!CI121</f>
        <v>163990</v>
      </c>
      <c r="C121" t="str">
        <f>IF(B121&lt;='Look-Up Tab'!$R$6,"Low","High")</f>
        <v>Low</v>
      </c>
      <c r="D121">
        <f>'Housing Data Set'!E121</f>
        <v>8461</v>
      </c>
      <c r="E121">
        <f>VLOOKUP('Housing Data Set'!X121,'Look-Up Tab'!$F$7:$G$12,2,TRUE)</f>
        <v>1</v>
      </c>
      <c r="F121">
        <f>'Housing Data Set'!BH121</f>
        <v>8</v>
      </c>
      <c r="G121">
        <f>'Housing Data Set'!AI121</f>
        <v>3</v>
      </c>
      <c r="H121">
        <f>'Housing Data Set'!BK121</f>
        <v>1</v>
      </c>
    </row>
    <row r="122" spans="1:8" x14ac:dyDescent="0.3">
      <c r="A122">
        <f>'Housing Data Set'!A122</f>
        <v>121</v>
      </c>
      <c r="B122">
        <f>'Housing Data Set'!CI122</f>
        <v>180000</v>
      </c>
      <c r="C122" t="str">
        <f>IF(B122&lt;='Look-Up Tab'!$R$6,"Low","High")</f>
        <v>Low</v>
      </c>
      <c r="D122">
        <f>'Housing Data Set'!E122</f>
        <v>21453</v>
      </c>
      <c r="E122">
        <f>VLOOKUP('Housing Data Set'!X122,'Look-Up Tab'!$F$7:$G$12,2,TRUE)</f>
        <v>4</v>
      </c>
      <c r="F122">
        <f>'Housing Data Set'!BH122</f>
        <v>4</v>
      </c>
      <c r="G122">
        <f>'Housing Data Set'!AI122</f>
        <v>2</v>
      </c>
      <c r="H122">
        <f>'Housing Data Set'!BK122</f>
        <v>1</v>
      </c>
    </row>
    <row r="123" spans="1:8" x14ac:dyDescent="0.3">
      <c r="A123">
        <f>'Housing Data Set'!A123</f>
        <v>122</v>
      </c>
      <c r="B123">
        <f>'Housing Data Set'!CI123</f>
        <v>100000</v>
      </c>
      <c r="C123" t="str">
        <f>IF(B123&lt;='Look-Up Tab'!$R$6,"Low","High")</f>
        <v>Low</v>
      </c>
      <c r="D123">
        <f>'Housing Data Set'!E123</f>
        <v>6060</v>
      </c>
      <c r="E123">
        <f>VLOOKUP('Housing Data Set'!X123,'Look-Up Tab'!$F$7:$G$12,2,TRUE)</f>
        <v>6</v>
      </c>
      <c r="F123">
        <f>'Housing Data Set'!BH123</f>
        <v>4</v>
      </c>
      <c r="G123">
        <f>'Housing Data Set'!AI123</f>
        <v>3</v>
      </c>
      <c r="H123">
        <f>'Housing Data Set'!BK123</f>
        <v>0</v>
      </c>
    </row>
    <row r="124" spans="1:8" x14ac:dyDescent="0.3">
      <c r="A124">
        <f>'Housing Data Set'!A124</f>
        <v>123</v>
      </c>
      <c r="B124">
        <f>'Housing Data Set'!CI124</f>
        <v>136000</v>
      </c>
      <c r="C124" t="str">
        <f>IF(B124&lt;='Look-Up Tab'!$R$6,"Low","High")</f>
        <v>Low</v>
      </c>
      <c r="D124">
        <f>'Housing Data Set'!E124</f>
        <v>9464</v>
      </c>
      <c r="E124">
        <f>VLOOKUP('Housing Data Set'!X124,'Look-Up Tab'!$F$7:$G$12,2,TRUE)</f>
        <v>5</v>
      </c>
      <c r="F124">
        <f>'Housing Data Set'!BH124</f>
        <v>5</v>
      </c>
      <c r="G124">
        <f>'Housing Data Set'!AI124</f>
        <v>2</v>
      </c>
      <c r="H124">
        <f>'Housing Data Set'!BK124</f>
        <v>0</v>
      </c>
    </row>
    <row r="125" spans="1:8" x14ac:dyDescent="0.3">
      <c r="A125">
        <f>'Housing Data Set'!A125</f>
        <v>124</v>
      </c>
      <c r="B125">
        <f>'Housing Data Set'!CI125</f>
        <v>153900</v>
      </c>
      <c r="C125" t="str">
        <f>IF(B125&lt;='Look-Up Tab'!$R$6,"Low","High")</f>
        <v>Low</v>
      </c>
      <c r="D125">
        <f>'Housing Data Set'!E125</f>
        <v>7892</v>
      </c>
      <c r="E125">
        <f>VLOOKUP('Housing Data Set'!X125,'Look-Up Tab'!$F$7:$G$12,2,TRUE)</f>
        <v>2</v>
      </c>
      <c r="F125">
        <f>'Housing Data Set'!BH125</f>
        <v>5</v>
      </c>
      <c r="G125">
        <f>'Housing Data Set'!AI125</f>
        <v>3</v>
      </c>
      <c r="H125">
        <f>'Housing Data Set'!BK125</f>
        <v>0</v>
      </c>
    </row>
    <row r="126" spans="1:8" x14ac:dyDescent="0.3">
      <c r="A126">
        <f>'Housing Data Set'!A126</f>
        <v>125</v>
      </c>
      <c r="B126">
        <f>'Housing Data Set'!CI126</f>
        <v>181000</v>
      </c>
      <c r="C126" t="str">
        <f>IF(B126&lt;='Look-Up Tab'!$R$6,"Low","High")</f>
        <v>High</v>
      </c>
      <c r="D126">
        <f>'Housing Data Set'!E126</f>
        <v>17043</v>
      </c>
      <c r="E126">
        <f>VLOOKUP('Housing Data Set'!X126,'Look-Up Tab'!$F$7:$G$12,2,TRUE)</f>
        <v>2</v>
      </c>
      <c r="F126">
        <f>'Housing Data Set'!BH126</f>
        <v>7</v>
      </c>
      <c r="G126">
        <f>'Housing Data Set'!AI126</f>
        <v>2</v>
      </c>
      <c r="H126">
        <f>'Housing Data Set'!BK126</f>
        <v>1</v>
      </c>
    </row>
    <row r="127" spans="1:8" x14ac:dyDescent="0.3">
      <c r="A127">
        <f>'Housing Data Set'!A127</f>
        <v>126</v>
      </c>
      <c r="B127">
        <f>'Housing Data Set'!CI127</f>
        <v>84500</v>
      </c>
      <c r="C127" t="str">
        <f>IF(B127&lt;='Look-Up Tab'!$R$6,"Low","High")</f>
        <v>Low</v>
      </c>
      <c r="D127">
        <f>'Housing Data Set'!E127</f>
        <v>6780</v>
      </c>
      <c r="E127">
        <f>VLOOKUP('Housing Data Set'!X127,'Look-Up Tab'!$F$7:$G$12,2,TRUE)</f>
        <v>3</v>
      </c>
      <c r="F127">
        <f>'Housing Data Set'!BH127</f>
        <v>5</v>
      </c>
      <c r="G127">
        <f>'Housing Data Set'!AI127</f>
        <v>2</v>
      </c>
      <c r="H127">
        <f>'Housing Data Set'!BK127</f>
        <v>0</v>
      </c>
    </row>
    <row r="128" spans="1:8" x14ac:dyDescent="0.3">
      <c r="A128">
        <f>'Housing Data Set'!A128</f>
        <v>127</v>
      </c>
      <c r="B128">
        <f>'Housing Data Set'!CI128</f>
        <v>128000</v>
      </c>
      <c r="C128" t="str">
        <f>IF(B128&lt;='Look-Up Tab'!$R$6,"Low","High")</f>
        <v>Low</v>
      </c>
      <c r="D128">
        <f>'Housing Data Set'!E128</f>
        <v>4928</v>
      </c>
      <c r="E128">
        <f>VLOOKUP('Housing Data Set'!X128,'Look-Up Tab'!$F$7:$G$12,2,TRUE)</f>
        <v>3</v>
      </c>
      <c r="F128">
        <f>'Housing Data Set'!BH128</f>
        <v>5</v>
      </c>
      <c r="G128">
        <f>'Housing Data Set'!AI128</f>
        <v>2</v>
      </c>
      <c r="H128">
        <f>'Housing Data Set'!BK128</f>
        <v>1</v>
      </c>
    </row>
    <row r="129" spans="1:8" x14ac:dyDescent="0.3">
      <c r="A129">
        <f>'Housing Data Set'!A129</f>
        <v>128</v>
      </c>
      <c r="B129">
        <f>'Housing Data Set'!CI129</f>
        <v>87000</v>
      </c>
      <c r="C129" t="str">
        <f>IF(B129&lt;='Look-Up Tab'!$R$6,"Low","High")</f>
        <v>Low</v>
      </c>
      <c r="D129">
        <f>'Housing Data Set'!E129</f>
        <v>4388</v>
      </c>
      <c r="E129">
        <f>VLOOKUP('Housing Data Set'!X129,'Look-Up Tab'!$F$7:$G$12,2,TRUE)</f>
        <v>6</v>
      </c>
      <c r="F129">
        <f>'Housing Data Set'!BH129</f>
        <v>5</v>
      </c>
      <c r="G129">
        <f>'Housing Data Set'!AI129</f>
        <v>1</v>
      </c>
      <c r="H129">
        <f>'Housing Data Set'!BK129</f>
        <v>1</v>
      </c>
    </row>
    <row r="130" spans="1:8" x14ac:dyDescent="0.3">
      <c r="A130">
        <f>'Housing Data Set'!A130</f>
        <v>129</v>
      </c>
      <c r="B130">
        <f>'Housing Data Set'!CI130</f>
        <v>155000</v>
      </c>
      <c r="C130" t="str">
        <f>IF(B130&lt;='Look-Up Tab'!$R$6,"Low","High")</f>
        <v>Low</v>
      </c>
      <c r="D130">
        <f>'Housing Data Set'!E130</f>
        <v>7590</v>
      </c>
      <c r="E130">
        <f>VLOOKUP('Housing Data Set'!X130,'Look-Up Tab'!$F$7:$G$12,2,TRUE)</f>
        <v>4</v>
      </c>
      <c r="F130">
        <f>'Housing Data Set'!BH130</f>
        <v>6</v>
      </c>
      <c r="G130">
        <f>'Housing Data Set'!AI130</f>
        <v>2</v>
      </c>
      <c r="H130">
        <f>'Housing Data Set'!BK130</f>
        <v>1</v>
      </c>
    </row>
    <row r="131" spans="1:8" x14ac:dyDescent="0.3">
      <c r="A131">
        <f>'Housing Data Set'!A131</f>
        <v>130</v>
      </c>
      <c r="B131">
        <f>'Housing Data Set'!CI131</f>
        <v>150000</v>
      </c>
      <c r="C131" t="str">
        <f>IF(B131&lt;='Look-Up Tab'!$R$6,"Low","High")</f>
        <v>Low</v>
      </c>
      <c r="D131">
        <f>'Housing Data Set'!E131</f>
        <v>8973</v>
      </c>
      <c r="E131">
        <f>VLOOKUP('Housing Data Set'!X131,'Look-Up Tab'!$F$7:$G$12,2,TRUE)</f>
        <v>2</v>
      </c>
      <c r="F131">
        <f>'Housing Data Set'!BH131</f>
        <v>6</v>
      </c>
      <c r="G131">
        <f>'Housing Data Set'!AI131</f>
        <v>2</v>
      </c>
      <c r="H131">
        <f>'Housing Data Set'!BK131</f>
        <v>0</v>
      </c>
    </row>
    <row r="132" spans="1:8" x14ac:dyDescent="0.3">
      <c r="A132">
        <f>'Housing Data Set'!A132</f>
        <v>131</v>
      </c>
      <c r="B132">
        <f>'Housing Data Set'!CI132</f>
        <v>226000</v>
      </c>
      <c r="C132" t="str">
        <f>IF(B132&lt;='Look-Up Tab'!$R$6,"Low","High")</f>
        <v>High</v>
      </c>
      <c r="D132">
        <f>'Housing Data Set'!E132</f>
        <v>14200</v>
      </c>
      <c r="E132">
        <f>VLOOKUP('Housing Data Set'!X132,'Look-Up Tab'!$F$7:$G$12,2,TRUE)</f>
        <v>4</v>
      </c>
      <c r="F132">
        <f>'Housing Data Set'!BH132</f>
        <v>8</v>
      </c>
      <c r="G132">
        <f>'Housing Data Set'!AI132</f>
        <v>2</v>
      </c>
      <c r="H132">
        <f>'Housing Data Set'!BK132</f>
        <v>1</v>
      </c>
    </row>
    <row r="133" spans="1:8" x14ac:dyDescent="0.3">
      <c r="A133">
        <f>'Housing Data Set'!A133</f>
        <v>132</v>
      </c>
      <c r="B133">
        <f>'Housing Data Set'!CI133</f>
        <v>244000</v>
      </c>
      <c r="C133" t="str">
        <f>IF(B133&lt;='Look-Up Tab'!$R$6,"Low","High")</f>
        <v>High</v>
      </c>
      <c r="D133">
        <f>'Housing Data Set'!E133</f>
        <v>12224</v>
      </c>
      <c r="E133">
        <f>VLOOKUP('Housing Data Set'!X133,'Look-Up Tab'!$F$7:$G$12,2,TRUE)</f>
        <v>1</v>
      </c>
      <c r="F133">
        <f>'Housing Data Set'!BH133</f>
        <v>7</v>
      </c>
      <c r="G133">
        <f>'Housing Data Set'!AI133</f>
        <v>3</v>
      </c>
      <c r="H133">
        <f>'Housing Data Set'!BK133</f>
        <v>1</v>
      </c>
    </row>
    <row r="134" spans="1:8" x14ac:dyDescent="0.3">
      <c r="A134">
        <f>'Housing Data Set'!A134</f>
        <v>133</v>
      </c>
      <c r="B134">
        <f>'Housing Data Set'!CI134</f>
        <v>150750</v>
      </c>
      <c r="C134" t="str">
        <f>IF(B134&lt;='Look-Up Tab'!$R$6,"Low","High")</f>
        <v>Low</v>
      </c>
      <c r="D134">
        <f>'Housing Data Set'!E134</f>
        <v>7388</v>
      </c>
      <c r="E134">
        <f>VLOOKUP('Housing Data Set'!X134,'Look-Up Tab'!$F$7:$G$12,2,TRUE)</f>
        <v>1</v>
      </c>
      <c r="F134">
        <f>'Housing Data Set'!BH134</f>
        <v>7</v>
      </c>
      <c r="G134">
        <f>'Housing Data Set'!AI134</f>
        <v>2</v>
      </c>
      <c r="H134">
        <f>'Housing Data Set'!BK134</f>
        <v>0</v>
      </c>
    </row>
    <row r="135" spans="1:8" x14ac:dyDescent="0.3">
      <c r="A135">
        <f>'Housing Data Set'!A135</f>
        <v>134</v>
      </c>
      <c r="B135">
        <f>'Housing Data Set'!CI135</f>
        <v>220000</v>
      </c>
      <c r="C135" t="str">
        <f>IF(B135&lt;='Look-Up Tab'!$R$6,"Low","High")</f>
        <v>High</v>
      </c>
      <c r="D135">
        <f>'Housing Data Set'!E135</f>
        <v>6853</v>
      </c>
      <c r="E135">
        <f>VLOOKUP('Housing Data Set'!X135,'Look-Up Tab'!$F$7:$G$12,2,TRUE)</f>
        <v>1</v>
      </c>
      <c r="F135">
        <f>'Housing Data Set'!BH135</f>
        <v>6</v>
      </c>
      <c r="G135">
        <f>'Housing Data Set'!AI135</f>
        <v>3</v>
      </c>
      <c r="H135">
        <f>'Housing Data Set'!BK135</f>
        <v>0</v>
      </c>
    </row>
    <row r="136" spans="1:8" x14ac:dyDescent="0.3">
      <c r="A136">
        <f>'Housing Data Set'!A136</f>
        <v>135</v>
      </c>
      <c r="B136">
        <f>'Housing Data Set'!CI136</f>
        <v>180000</v>
      </c>
      <c r="C136" t="str">
        <f>IF(B136&lt;='Look-Up Tab'!$R$6,"Low","High")</f>
        <v>Low</v>
      </c>
      <c r="D136">
        <f>'Housing Data Set'!E136</f>
        <v>10335</v>
      </c>
      <c r="E136">
        <f>VLOOKUP('Housing Data Set'!X136,'Look-Up Tab'!$F$7:$G$12,2,TRUE)</f>
        <v>2</v>
      </c>
      <c r="F136">
        <f>'Housing Data Set'!BH136</f>
        <v>7</v>
      </c>
      <c r="G136">
        <f>'Housing Data Set'!AI136</f>
        <v>2</v>
      </c>
      <c r="H136">
        <f>'Housing Data Set'!BK136</f>
        <v>1</v>
      </c>
    </row>
    <row r="137" spans="1:8" x14ac:dyDescent="0.3">
      <c r="A137">
        <f>'Housing Data Set'!A137</f>
        <v>136</v>
      </c>
      <c r="B137">
        <f>'Housing Data Set'!CI137</f>
        <v>174000</v>
      </c>
      <c r="C137" t="str">
        <f>IF(B137&lt;='Look-Up Tab'!$R$6,"Low","High")</f>
        <v>Low</v>
      </c>
      <c r="D137">
        <f>'Housing Data Set'!E137</f>
        <v>10400</v>
      </c>
      <c r="E137">
        <f>VLOOKUP('Housing Data Set'!X137,'Look-Up Tab'!$F$7:$G$12,2,TRUE)</f>
        <v>4</v>
      </c>
      <c r="F137">
        <f>'Housing Data Set'!BH137</f>
        <v>7</v>
      </c>
      <c r="G137">
        <f>'Housing Data Set'!AI137</f>
        <v>3</v>
      </c>
      <c r="H137">
        <f>'Housing Data Set'!BK137</f>
        <v>1</v>
      </c>
    </row>
    <row r="138" spans="1:8" x14ac:dyDescent="0.3">
      <c r="A138">
        <f>'Housing Data Set'!A138</f>
        <v>137</v>
      </c>
      <c r="B138">
        <f>'Housing Data Set'!CI138</f>
        <v>143000</v>
      </c>
      <c r="C138" t="str">
        <f>IF(B138&lt;='Look-Up Tab'!$R$6,"Low","High")</f>
        <v>Low</v>
      </c>
      <c r="D138">
        <f>'Housing Data Set'!E138</f>
        <v>10355</v>
      </c>
      <c r="E138">
        <f>VLOOKUP('Housing Data Set'!X138,'Look-Up Tab'!$F$7:$G$12,2,TRUE)</f>
        <v>4</v>
      </c>
      <c r="F138">
        <f>'Housing Data Set'!BH138</f>
        <v>5</v>
      </c>
      <c r="G138">
        <f>'Housing Data Set'!AI138</f>
        <v>2</v>
      </c>
      <c r="H138">
        <f>'Housing Data Set'!BK138</f>
        <v>1</v>
      </c>
    </row>
    <row r="139" spans="1:8" x14ac:dyDescent="0.3">
      <c r="A139">
        <f>'Housing Data Set'!A139</f>
        <v>138</v>
      </c>
      <c r="B139">
        <f>'Housing Data Set'!CI139</f>
        <v>171000</v>
      </c>
      <c r="C139" t="str">
        <f>IF(B139&lt;='Look-Up Tab'!$R$6,"Low","High")</f>
        <v>Low</v>
      </c>
      <c r="D139">
        <f>'Housing Data Set'!E139</f>
        <v>11070</v>
      </c>
      <c r="E139">
        <f>VLOOKUP('Housing Data Set'!X139,'Look-Up Tab'!$F$7:$G$12,2,TRUE)</f>
        <v>2</v>
      </c>
      <c r="F139">
        <f>'Housing Data Set'!BH139</f>
        <v>9</v>
      </c>
      <c r="G139">
        <f>'Housing Data Set'!AI139</f>
        <v>2</v>
      </c>
      <c r="H139">
        <f>'Housing Data Set'!BK139</f>
        <v>0</v>
      </c>
    </row>
    <row r="140" spans="1:8" x14ac:dyDescent="0.3">
      <c r="A140">
        <f>'Housing Data Set'!A140</f>
        <v>139</v>
      </c>
      <c r="B140">
        <f>'Housing Data Set'!CI140</f>
        <v>230000</v>
      </c>
      <c r="C140" t="str">
        <f>IF(B140&lt;='Look-Up Tab'!$R$6,"Low","High")</f>
        <v>High</v>
      </c>
      <c r="D140">
        <f>'Housing Data Set'!E140</f>
        <v>9066</v>
      </c>
      <c r="E140">
        <f>VLOOKUP('Housing Data Set'!X140,'Look-Up Tab'!$F$7:$G$12,2,TRUE)</f>
        <v>1</v>
      </c>
      <c r="F140">
        <f>'Housing Data Set'!BH140</f>
        <v>7</v>
      </c>
      <c r="G140">
        <f>'Housing Data Set'!AI140</f>
        <v>3</v>
      </c>
      <c r="H140">
        <f>'Housing Data Set'!BK140</f>
        <v>1</v>
      </c>
    </row>
    <row r="141" spans="1:8" x14ac:dyDescent="0.3">
      <c r="A141">
        <f>'Housing Data Set'!A141</f>
        <v>140</v>
      </c>
      <c r="B141">
        <f>'Housing Data Set'!CI141</f>
        <v>231500</v>
      </c>
      <c r="C141" t="str">
        <f>IF(B141&lt;='Look-Up Tab'!$R$6,"Low","High")</f>
        <v>High</v>
      </c>
      <c r="D141">
        <f>'Housing Data Set'!E141</f>
        <v>15426</v>
      </c>
      <c r="E141">
        <f>VLOOKUP('Housing Data Set'!X141,'Look-Up Tab'!$F$7:$G$12,2,TRUE)</f>
        <v>2</v>
      </c>
      <c r="F141">
        <f>'Housing Data Set'!BH141</f>
        <v>7</v>
      </c>
      <c r="G141">
        <f>'Housing Data Set'!AI141</f>
        <v>3</v>
      </c>
      <c r="H141">
        <f>'Housing Data Set'!BK141</f>
        <v>0</v>
      </c>
    </row>
    <row r="142" spans="1:8" x14ac:dyDescent="0.3">
      <c r="A142">
        <f>'Housing Data Set'!A142</f>
        <v>141</v>
      </c>
      <c r="B142">
        <f>'Housing Data Set'!CI142</f>
        <v>115000</v>
      </c>
      <c r="C142" t="str">
        <f>IF(B142&lt;='Look-Up Tab'!$R$6,"Low","High")</f>
        <v>Low</v>
      </c>
      <c r="D142">
        <f>'Housing Data Set'!E142</f>
        <v>10500</v>
      </c>
      <c r="E142">
        <f>VLOOKUP('Housing Data Set'!X142,'Look-Up Tab'!$F$7:$G$12,2,TRUE)</f>
        <v>4</v>
      </c>
      <c r="F142">
        <f>'Housing Data Set'!BH142</f>
        <v>5</v>
      </c>
      <c r="G142">
        <f>'Housing Data Set'!AI142</f>
        <v>2</v>
      </c>
      <c r="H142">
        <f>'Housing Data Set'!BK142</f>
        <v>1</v>
      </c>
    </row>
    <row r="143" spans="1:8" x14ac:dyDescent="0.3">
      <c r="A143">
        <f>'Housing Data Set'!A143</f>
        <v>142</v>
      </c>
      <c r="B143">
        <f>'Housing Data Set'!CI143</f>
        <v>260000</v>
      </c>
      <c r="C143" t="str">
        <f>IF(B143&lt;='Look-Up Tab'!$R$6,"Low","High")</f>
        <v>High</v>
      </c>
      <c r="D143">
        <f>'Housing Data Set'!E143</f>
        <v>11645</v>
      </c>
      <c r="E143">
        <f>VLOOKUP('Housing Data Set'!X143,'Look-Up Tab'!$F$7:$G$12,2,TRUE)</f>
        <v>1</v>
      </c>
      <c r="F143">
        <f>'Housing Data Set'!BH143</f>
        <v>7</v>
      </c>
      <c r="G143">
        <f>'Housing Data Set'!AI143</f>
        <v>3</v>
      </c>
      <c r="H143">
        <f>'Housing Data Set'!BK143</f>
        <v>0</v>
      </c>
    </row>
    <row r="144" spans="1:8" x14ac:dyDescent="0.3">
      <c r="A144">
        <f>'Housing Data Set'!A144</f>
        <v>143</v>
      </c>
      <c r="B144">
        <f>'Housing Data Set'!CI144</f>
        <v>166000</v>
      </c>
      <c r="C144" t="str">
        <f>IF(B144&lt;='Look-Up Tab'!$R$6,"Low","High")</f>
        <v>Low</v>
      </c>
      <c r="D144">
        <f>'Housing Data Set'!E144</f>
        <v>8520</v>
      </c>
      <c r="E144">
        <f>VLOOKUP('Housing Data Set'!X144,'Look-Up Tab'!$F$7:$G$12,2,TRUE)</f>
        <v>5</v>
      </c>
      <c r="F144">
        <f>'Housing Data Set'!BH144</f>
        <v>6</v>
      </c>
      <c r="G144">
        <f>'Housing Data Set'!AI144</f>
        <v>2</v>
      </c>
      <c r="H144">
        <f>'Housing Data Set'!BK144</f>
        <v>0</v>
      </c>
    </row>
    <row r="145" spans="1:8" x14ac:dyDescent="0.3">
      <c r="A145">
        <f>'Housing Data Set'!A145</f>
        <v>144</v>
      </c>
      <c r="B145">
        <f>'Housing Data Set'!CI145</f>
        <v>204000</v>
      </c>
      <c r="C145" t="str">
        <f>IF(B145&lt;='Look-Up Tab'!$R$6,"Low","High")</f>
        <v>High</v>
      </c>
      <c r="D145">
        <f>'Housing Data Set'!E145</f>
        <v>10335</v>
      </c>
      <c r="E145">
        <f>VLOOKUP('Housing Data Set'!X145,'Look-Up Tab'!$F$7:$G$12,2,TRUE)</f>
        <v>1</v>
      </c>
      <c r="F145">
        <f>'Housing Data Set'!BH145</f>
        <v>6</v>
      </c>
      <c r="G145">
        <f>'Housing Data Set'!AI145</f>
        <v>3</v>
      </c>
      <c r="H145">
        <f>'Housing Data Set'!BK145</f>
        <v>0</v>
      </c>
    </row>
    <row r="146" spans="1:8" x14ac:dyDescent="0.3">
      <c r="A146">
        <f>'Housing Data Set'!A146</f>
        <v>145</v>
      </c>
      <c r="B146">
        <f>'Housing Data Set'!CI146</f>
        <v>125000</v>
      </c>
      <c r="C146" t="str">
        <f>IF(B146&lt;='Look-Up Tab'!$R$6,"Low","High")</f>
        <v>Low</v>
      </c>
      <c r="D146">
        <f>'Housing Data Set'!E146</f>
        <v>9100</v>
      </c>
      <c r="E146">
        <f>VLOOKUP('Housing Data Set'!X146,'Look-Up Tab'!$F$7:$G$12,2,TRUE)</f>
        <v>4</v>
      </c>
      <c r="F146">
        <f>'Housing Data Set'!BH146</f>
        <v>10</v>
      </c>
      <c r="G146">
        <f>'Housing Data Set'!AI146</f>
        <v>2</v>
      </c>
      <c r="H146">
        <f>'Housing Data Set'!BK146</f>
        <v>0</v>
      </c>
    </row>
    <row r="147" spans="1:8" x14ac:dyDescent="0.3">
      <c r="A147">
        <f>'Housing Data Set'!A147</f>
        <v>146</v>
      </c>
      <c r="B147">
        <f>'Housing Data Set'!CI147</f>
        <v>130000</v>
      </c>
      <c r="C147" t="str">
        <f>IF(B147&lt;='Look-Up Tab'!$R$6,"Low","High")</f>
        <v>Low</v>
      </c>
      <c r="D147">
        <f>'Housing Data Set'!E147</f>
        <v>2522</v>
      </c>
      <c r="E147">
        <f>VLOOKUP('Housing Data Set'!X147,'Look-Up Tab'!$F$7:$G$12,2,TRUE)</f>
        <v>1</v>
      </c>
      <c r="F147">
        <f>'Housing Data Set'!BH147</f>
        <v>7</v>
      </c>
      <c r="G147">
        <f>'Housing Data Set'!AI147</f>
        <v>3</v>
      </c>
      <c r="H147">
        <f>'Housing Data Set'!BK147</f>
        <v>0</v>
      </c>
    </row>
    <row r="148" spans="1:8" x14ac:dyDescent="0.3">
      <c r="A148">
        <f>'Housing Data Set'!A148</f>
        <v>147</v>
      </c>
      <c r="B148">
        <f>'Housing Data Set'!CI148</f>
        <v>105000</v>
      </c>
      <c r="C148" t="str">
        <f>IF(B148&lt;='Look-Up Tab'!$R$6,"Low","High")</f>
        <v>Low</v>
      </c>
      <c r="D148">
        <f>'Housing Data Set'!E148</f>
        <v>6120</v>
      </c>
      <c r="E148">
        <f>VLOOKUP('Housing Data Set'!X148,'Look-Up Tab'!$F$7:$G$12,2,TRUE)</f>
        <v>2</v>
      </c>
      <c r="F148">
        <f>'Housing Data Set'!BH148</f>
        <v>5</v>
      </c>
      <c r="G148">
        <f>'Housing Data Set'!AI148</f>
        <v>1</v>
      </c>
      <c r="H148">
        <f>'Housing Data Set'!BK148</f>
        <v>0</v>
      </c>
    </row>
    <row r="149" spans="1:8" x14ac:dyDescent="0.3">
      <c r="A149">
        <f>'Housing Data Set'!A149</f>
        <v>148</v>
      </c>
      <c r="B149">
        <f>'Housing Data Set'!CI149</f>
        <v>222500</v>
      </c>
      <c r="C149" t="str">
        <f>IF(B149&lt;='Look-Up Tab'!$R$6,"Low","High")</f>
        <v>High</v>
      </c>
      <c r="D149">
        <f>'Housing Data Set'!E149</f>
        <v>9505</v>
      </c>
      <c r="E149">
        <f>VLOOKUP('Housing Data Set'!X149,'Look-Up Tab'!$F$7:$G$12,2,TRUE)</f>
        <v>1</v>
      </c>
      <c r="F149">
        <f>'Housing Data Set'!BH149</f>
        <v>8</v>
      </c>
      <c r="G149">
        <f>'Housing Data Set'!AI149</f>
        <v>3</v>
      </c>
      <c r="H149">
        <f>'Housing Data Set'!BK149</f>
        <v>1</v>
      </c>
    </row>
    <row r="150" spans="1:8" x14ac:dyDescent="0.3">
      <c r="A150">
        <f>'Housing Data Set'!A150</f>
        <v>149</v>
      </c>
      <c r="B150">
        <f>'Housing Data Set'!CI150</f>
        <v>141000</v>
      </c>
      <c r="C150" t="str">
        <f>IF(B150&lt;='Look-Up Tab'!$R$6,"Low","High")</f>
        <v>Low</v>
      </c>
      <c r="D150">
        <f>'Housing Data Set'!E150</f>
        <v>7500</v>
      </c>
      <c r="E150">
        <f>VLOOKUP('Housing Data Set'!X150,'Look-Up Tab'!$F$7:$G$12,2,TRUE)</f>
        <v>1</v>
      </c>
      <c r="F150">
        <f>'Housing Data Set'!BH150</f>
        <v>6</v>
      </c>
      <c r="G150">
        <f>'Housing Data Set'!AI150</f>
        <v>3</v>
      </c>
      <c r="H150">
        <f>'Housing Data Set'!BK150</f>
        <v>0</v>
      </c>
    </row>
    <row r="151" spans="1:8" x14ac:dyDescent="0.3">
      <c r="A151">
        <f>'Housing Data Set'!A151</f>
        <v>150</v>
      </c>
      <c r="B151">
        <f>'Housing Data Set'!CI151</f>
        <v>115000</v>
      </c>
      <c r="C151" t="str">
        <f>IF(B151&lt;='Look-Up Tab'!$R$6,"Low","High")</f>
        <v>Low</v>
      </c>
      <c r="D151">
        <f>'Housing Data Set'!E151</f>
        <v>6240</v>
      </c>
      <c r="E151">
        <f>VLOOKUP('Housing Data Set'!X151,'Look-Up Tab'!$F$7:$G$12,2,TRUE)</f>
        <v>6</v>
      </c>
      <c r="F151">
        <f>'Housing Data Set'!BH151</f>
        <v>7</v>
      </c>
      <c r="G151">
        <f>'Housing Data Set'!AI151</f>
        <v>1</v>
      </c>
      <c r="H151">
        <f>'Housing Data Set'!BK151</f>
        <v>0</v>
      </c>
    </row>
    <row r="152" spans="1:8" x14ac:dyDescent="0.3">
      <c r="A152">
        <f>'Housing Data Set'!A152</f>
        <v>151</v>
      </c>
      <c r="B152">
        <f>'Housing Data Set'!CI152</f>
        <v>122000</v>
      </c>
      <c r="C152" t="str">
        <f>IF(B152&lt;='Look-Up Tab'!$R$6,"Low","High")</f>
        <v>Low</v>
      </c>
      <c r="D152">
        <f>'Housing Data Set'!E152</f>
        <v>10356</v>
      </c>
      <c r="E152">
        <f>VLOOKUP('Housing Data Set'!X152,'Look-Up Tab'!$F$7:$G$12,2,TRUE)</f>
        <v>3</v>
      </c>
      <c r="F152">
        <f>'Housing Data Set'!BH152</f>
        <v>5</v>
      </c>
      <c r="G152">
        <f>'Housing Data Set'!AI152</f>
        <v>2</v>
      </c>
      <c r="H152">
        <f>'Housing Data Set'!BK152</f>
        <v>0</v>
      </c>
    </row>
    <row r="153" spans="1:8" x14ac:dyDescent="0.3">
      <c r="A153">
        <f>'Housing Data Set'!A153</f>
        <v>152</v>
      </c>
      <c r="B153">
        <f>'Housing Data Set'!CI153</f>
        <v>372402</v>
      </c>
      <c r="C153" t="str">
        <f>IF(B153&lt;='Look-Up Tab'!$R$6,"Low","High")</f>
        <v>High</v>
      </c>
      <c r="D153">
        <f>'Housing Data Set'!E153</f>
        <v>13891</v>
      </c>
      <c r="E153">
        <f>VLOOKUP('Housing Data Set'!X153,'Look-Up Tab'!$F$7:$G$12,2,TRUE)</f>
        <v>1</v>
      </c>
      <c r="F153">
        <f>'Housing Data Set'!BH153</f>
        <v>6</v>
      </c>
      <c r="G153">
        <f>'Housing Data Set'!AI153</f>
        <v>3</v>
      </c>
      <c r="H153">
        <f>'Housing Data Set'!BK153</f>
        <v>1</v>
      </c>
    </row>
    <row r="154" spans="1:8" x14ac:dyDescent="0.3">
      <c r="A154">
        <f>'Housing Data Set'!A154</f>
        <v>153</v>
      </c>
      <c r="B154">
        <f>'Housing Data Set'!CI154</f>
        <v>190000</v>
      </c>
      <c r="C154" t="str">
        <f>IF(B154&lt;='Look-Up Tab'!$R$6,"Low","High")</f>
        <v>High</v>
      </c>
      <c r="D154">
        <f>'Housing Data Set'!E154</f>
        <v>14803</v>
      </c>
      <c r="E154">
        <f>VLOOKUP('Housing Data Set'!X154,'Look-Up Tab'!$F$7:$G$12,2,TRUE)</f>
        <v>4</v>
      </c>
      <c r="F154">
        <f>'Housing Data Set'!BH154</f>
        <v>8</v>
      </c>
      <c r="G154">
        <f>'Housing Data Set'!AI154</f>
        <v>2</v>
      </c>
      <c r="H154">
        <f>'Housing Data Set'!BK154</f>
        <v>1</v>
      </c>
    </row>
    <row r="155" spans="1:8" x14ac:dyDescent="0.3">
      <c r="A155">
        <f>'Housing Data Set'!A155</f>
        <v>154</v>
      </c>
      <c r="B155">
        <f>'Housing Data Set'!CI155</f>
        <v>235000</v>
      </c>
      <c r="C155" t="str">
        <f>IF(B155&lt;='Look-Up Tab'!$R$6,"Low","High")</f>
        <v>High</v>
      </c>
      <c r="D155">
        <f>'Housing Data Set'!E155</f>
        <v>13500</v>
      </c>
      <c r="E155">
        <f>VLOOKUP('Housing Data Set'!X155,'Look-Up Tab'!$F$7:$G$12,2,TRUE)</f>
        <v>3</v>
      </c>
      <c r="F155">
        <f>'Housing Data Set'!BH155</f>
        <v>4</v>
      </c>
      <c r="G155">
        <f>'Housing Data Set'!AI155</f>
        <v>2</v>
      </c>
      <c r="H155">
        <f>'Housing Data Set'!BK155</f>
        <v>1</v>
      </c>
    </row>
    <row r="156" spans="1:8" x14ac:dyDescent="0.3">
      <c r="A156">
        <f>'Housing Data Set'!A156</f>
        <v>155</v>
      </c>
      <c r="B156">
        <f>'Housing Data Set'!CI156</f>
        <v>125000</v>
      </c>
      <c r="C156" t="str">
        <f>IF(B156&lt;='Look-Up Tab'!$R$6,"Low","High")</f>
        <v>Low</v>
      </c>
      <c r="D156">
        <f>'Housing Data Set'!E156</f>
        <v>11340</v>
      </c>
      <c r="E156">
        <f>VLOOKUP('Housing Data Set'!X156,'Look-Up Tab'!$F$7:$G$12,2,TRUE)</f>
        <v>6</v>
      </c>
      <c r="F156">
        <f>'Housing Data Set'!BH156</f>
        <v>7</v>
      </c>
      <c r="G156">
        <f>'Housing Data Set'!AI156</f>
        <v>1</v>
      </c>
      <c r="H156">
        <f>'Housing Data Set'!BK156</f>
        <v>0</v>
      </c>
    </row>
    <row r="157" spans="1:8" x14ac:dyDescent="0.3">
      <c r="A157">
        <f>'Housing Data Set'!A157</f>
        <v>156</v>
      </c>
      <c r="B157">
        <f>'Housing Data Set'!CI157</f>
        <v>79000</v>
      </c>
      <c r="C157" t="str">
        <f>IF(B157&lt;='Look-Up Tab'!$R$6,"Low","High")</f>
        <v>Low</v>
      </c>
      <c r="D157">
        <f>'Housing Data Set'!E157</f>
        <v>9600</v>
      </c>
      <c r="E157">
        <f>VLOOKUP('Housing Data Set'!X157,'Look-Up Tab'!$F$7:$G$12,2,TRUE)</f>
        <v>6</v>
      </c>
      <c r="F157">
        <f>'Housing Data Set'!BH157</f>
        <v>5</v>
      </c>
      <c r="G157">
        <f>'Housing Data Set'!AI157</f>
        <v>1</v>
      </c>
      <c r="H157">
        <f>'Housing Data Set'!BK157</f>
        <v>0</v>
      </c>
    </row>
    <row r="158" spans="1:8" x14ac:dyDescent="0.3">
      <c r="A158">
        <f>'Housing Data Set'!A158</f>
        <v>157</v>
      </c>
      <c r="B158">
        <f>'Housing Data Set'!CI158</f>
        <v>109500</v>
      </c>
      <c r="C158" t="str">
        <f>IF(B158&lt;='Look-Up Tab'!$R$6,"Low","High")</f>
        <v>Low</v>
      </c>
      <c r="D158">
        <f>'Housing Data Set'!E158</f>
        <v>7200</v>
      </c>
      <c r="E158">
        <f>VLOOKUP('Housing Data Set'!X158,'Look-Up Tab'!$F$7:$G$12,2,TRUE)</f>
        <v>6</v>
      </c>
      <c r="F158">
        <f>'Housing Data Set'!BH158</f>
        <v>5</v>
      </c>
      <c r="G158">
        <f>'Housing Data Set'!AI158</f>
        <v>2</v>
      </c>
      <c r="H158">
        <f>'Housing Data Set'!BK158</f>
        <v>0</v>
      </c>
    </row>
    <row r="159" spans="1:8" x14ac:dyDescent="0.3">
      <c r="A159">
        <f>'Housing Data Set'!A159</f>
        <v>158</v>
      </c>
      <c r="B159">
        <f>'Housing Data Set'!CI159</f>
        <v>269500</v>
      </c>
      <c r="C159" t="str">
        <f>IF(B159&lt;='Look-Up Tab'!$R$6,"Low","High")</f>
        <v>High</v>
      </c>
      <c r="D159">
        <f>'Housing Data Set'!E159</f>
        <v>12003</v>
      </c>
      <c r="E159">
        <f>VLOOKUP('Housing Data Set'!X159,'Look-Up Tab'!$F$7:$G$12,2,TRUE)</f>
        <v>1</v>
      </c>
      <c r="F159">
        <f>'Housing Data Set'!BH159</f>
        <v>8</v>
      </c>
      <c r="G159">
        <f>'Housing Data Set'!AI159</f>
        <v>3</v>
      </c>
      <c r="H159">
        <f>'Housing Data Set'!BK159</f>
        <v>1</v>
      </c>
    </row>
    <row r="160" spans="1:8" x14ac:dyDescent="0.3">
      <c r="A160">
        <f>'Housing Data Set'!A160</f>
        <v>159</v>
      </c>
      <c r="B160">
        <f>'Housing Data Set'!CI160</f>
        <v>254900</v>
      </c>
      <c r="C160" t="str">
        <f>IF(B160&lt;='Look-Up Tab'!$R$6,"Low","High")</f>
        <v>High</v>
      </c>
      <c r="D160">
        <f>'Housing Data Set'!E160</f>
        <v>12552</v>
      </c>
      <c r="E160">
        <f>VLOOKUP('Housing Data Set'!X160,'Look-Up Tab'!$F$7:$G$12,2,TRUE)</f>
        <v>1</v>
      </c>
      <c r="F160">
        <f>'Housing Data Set'!BH160</f>
        <v>8</v>
      </c>
      <c r="G160">
        <f>'Housing Data Set'!AI160</f>
        <v>3</v>
      </c>
      <c r="H160">
        <f>'Housing Data Set'!BK160</f>
        <v>1</v>
      </c>
    </row>
    <row r="161" spans="1:8" x14ac:dyDescent="0.3">
      <c r="A161">
        <f>'Housing Data Set'!A161</f>
        <v>160</v>
      </c>
      <c r="B161">
        <f>'Housing Data Set'!CI161</f>
        <v>320000</v>
      </c>
      <c r="C161" t="str">
        <f>IF(B161&lt;='Look-Up Tab'!$R$6,"Low","High")</f>
        <v>High</v>
      </c>
      <c r="D161">
        <f>'Housing Data Set'!E161</f>
        <v>19378</v>
      </c>
      <c r="E161">
        <f>VLOOKUP('Housing Data Set'!X161,'Look-Up Tab'!$F$7:$G$12,2,TRUE)</f>
        <v>1</v>
      </c>
      <c r="F161">
        <f>'Housing Data Set'!BH161</f>
        <v>9</v>
      </c>
      <c r="G161">
        <f>'Housing Data Set'!AI161</f>
        <v>3</v>
      </c>
      <c r="H161">
        <f>'Housing Data Set'!BK161</f>
        <v>1</v>
      </c>
    </row>
    <row r="162" spans="1:8" x14ac:dyDescent="0.3">
      <c r="A162">
        <f>'Housing Data Set'!A162</f>
        <v>161</v>
      </c>
      <c r="B162">
        <f>'Housing Data Set'!CI162</f>
        <v>162500</v>
      </c>
      <c r="C162" t="str">
        <f>IF(B162&lt;='Look-Up Tab'!$R$6,"Low","High")</f>
        <v>Low</v>
      </c>
      <c r="D162">
        <f>'Housing Data Set'!E162</f>
        <v>11120</v>
      </c>
      <c r="E162">
        <f>VLOOKUP('Housing Data Set'!X162,'Look-Up Tab'!$F$7:$G$12,2,TRUE)</f>
        <v>3</v>
      </c>
      <c r="F162">
        <f>'Housing Data Set'!BH162</f>
        <v>6</v>
      </c>
      <c r="G162">
        <f>'Housing Data Set'!AI162</f>
        <v>3</v>
      </c>
      <c r="H162">
        <f>'Housing Data Set'!BK162</f>
        <v>0</v>
      </c>
    </row>
    <row r="163" spans="1:8" x14ac:dyDescent="0.3">
      <c r="A163">
        <f>'Housing Data Set'!A163</f>
        <v>162</v>
      </c>
      <c r="B163">
        <f>'Housing Data Set'!CI163</f>
        <v>412500</v>
      </c>
      <c r="C163" t="str">
        <f>IF(B163&lt;='Look-Up Tab'!$R$6,"Low","High")</f>
        <v>High</v>
      </c>
      <c r="D163">
        <f>'Housing Data Set'!E163</f>
        <v>13688</v>
      </c>
      <c r="E163">
        <f>VLOOKUP('Housing Data Set'!X163,'Look-Up Tab'!$F$7:$G$12,2,TRUE)</f>
        <v>1</v>
      </c>
      <c r="F163">
        <f>'Housing Data Set'!BH163</f>
        <v>10</v>
      </c>
      <c r="G163">
        <f>'Housing Data Set'!AI163</f>
        <v>3</v>
      </c>
      <c r="H163">
        <f>'Housing Data Set'!BK163</f>
        <v>1</v>
      </c>
    </row>
    <row r="164" spans="1:8" x14ac:dyDescent="0.3">
      <c r="A164">
        <f>'Housing Data Set'!A164</f>
        <v>163</v>
      </c>
      <c r="B164">
        <f>'Housing Data Set'!CI164</f>
        <v>220000</v>
      </c>
      <c r="C164" t="str">
        <f>IF(B164&lt;='Look-Up Tab'!$R$6,"Low","High")</f>
        <v>High</v>
      </c>
      <c r="D164">
        <f>'Housing Data Set'!E164</f>
        <v>12182</v>
      </c>
      <c r="E164">
        <f>VLOOKUP('Housing Data Set'!X164,'Look-Up Tab'!$F$7:$G$12,2,TRUE)</f>
        <v>1</v>
      </c>
      <c r="F164">
        <f>'Housing Data Set'!BH164</f>
        <v>7</v>
      </c>
      <c r="G164">
        <f>'Housing Data Set'!AI164</f>
        <v>3</v>
      </c>
      <c r="H164">
        <f>'Housing Data Set'!BK164</f>
        <v>1</v>
      </c>
    </row>
    <row r="165" spans="1:8" x14ac:dyDescent="0.3">
      <c r="A165">
        <f>'Housing Data Set'!A165</f>
        <v>164</v>
      </c>
      <c r="B165">
        <f>'Housing Data Set'!CI165</f>
        <v>103200</v>
      </c>
      <c r="C165" t="str">
        <f>IF(B165&lt;='Look-Up Tab'!$R$6,"Low","High")</f>
        <v>Low</v>
      </c>
      <c r="D165">
        <f>'Housing Data Set'!E165</f>
        <v>5500</v>
      </c>
      <c r="E165">
        <f>VLOOKUP('Housing Data Set'!X165,'Look-Up Tab'!$F$7:$G$12,2,TRUE)</f>
        <v>5</v>
      </c>
      <c r="F165">
        <f>'Housing Data Set'!BH165</f>
        <v>4</v>
      </c>
      <c r="G165">
        <f>'Housing Data Set'!AI165</f>
        <v>2</v>
      </c>
      <c r="H165">
        <f>'Housing Data Set'!BK165</f>
        <v>0</v>
      </c>
    </row>
    <row r="166" spans="1:8" x14ac:dyDescent="0.3">
      <c r="A166">
        <f>'Housing Data Set'!A166</f>
        <v>165</v>
      </c>
      <c r="B166">
        <f>'Housing Data Set'!CI166</f>
        <v>152000</v>
      </c>
      <c r="C166" t="str">
        <f>IF(B166&lt;='Look-Up Tab'!$R$6,"Low","High")</f>
        <v>Low</v>
      </c>
      <c r="D166">
        <f>'Housing Data Set'!E166</f>
        <v>5400</v>
      </c>
      <c r="E166">
        <f>VLOOKUP('Housing Data Set'!X166,'Look-Up Tab'!$F$7:$G$12,2,TRUE)</f>
        <v>1</v>
      </c>
      <c r="F166">
        <f>'Housing Data Set'!BH166</f>
        <v>5</v>
      </c>
      <c r="G166">
        <f>'Housing Data Set'!AI166</f>
        <v>1</v>
      </c>
      <c r="H166">
        <f>'Housing Data Set'!BK166</f>
        <v>0</v>
      </c>
    </row>
    <row r="167" spans="1:8" x14ac:dyDescent="0.3">
      <c r="A167">
        <f>'Housing Data Set'!A167</f>
        <v>166</v>
      </c>
      <c r="B167">
        <f>'Housing Data Set'!CI167</f>
        <v>127500</v>
      </c>
      <c r="C167" t="str">
        <f>IF(B167&lt;='Look-Up Tab'!$R$6,"Low","High")</f>
        <v>Low</v>
      </c>
      <c r="D167">
        <f>'Housing Data Set'!E167</f>
        <v>10106</v>
      </c>
      <c r="E167">
        <f>VLOOKUP('Housing Data Set'!X167,'Look-Up Tab'!$F$7:$G$12,2,TRUE)</f>
        <v>1</v>
      </c>
      <c r="F167">
        <f>'Housing Data Set'!BH167</f>
        <v>6</v>
      </c>
      <c r="G167">
        <f>'Housing Data Set'!AI167</f>
        <v>1</v>
      </c>
      <c r="H167">
        <f>'Housing Data Set'!BK167</f>
        <v>0</v>
      </c>
    </row>
    <row r="168" spans="1:8" x14ac:dyDescent="0.3">
      <c r="A168">
        <f>'Housing Data Set'!A168</f>
        <v>167</v>
      </c>
      <c r="B168">
        <f>'Housing Data Set'!CI168</f>
        <v>190000</v>
      </c>
      <c r="C168" t="str">
        <f>IF(B168&lt;='Look-Up Tab'!$R$6,"Low","High")</f>
        <v>High</v>
      </c>
      <c r="D168">
        <f>'Housing Data Set'!E168</f>
        <v>10708</v>
      </c>
      <c r="E168">
        <f>VLOOKUP('Housing Data Set'!X168,'Look-Up Tab'!$F$7:$G$12,2,TRUE)</f>
        <v>2</v>
      </c>
      <c r="F168">
        <f>'Housing Data Set'!BH168</f>
        <v>7</v>
      </c>
      <c r="G168">
        <f>'Housing Data Set'!AI168</f>
        <v>2</v>
      </c>
      <c r="H168">
        <f>'Housing Data Set'!BK168</f>
        <v>1</v>
      </c>
    </row>
    <row r="169" spans="1:8" x14ac:dyDescent="0.3">
      <c r="A169">
        <f>'Housing Data Set'!A169</f>
        <v>168</v>
      </c>
      <c r="B169">
        <f>'Housing Data Set'!CI169</f>
        <v>325624</v>
      </c>
      <c r="C169" t="str">
        <f>IF(B169&lt;='Look-Up Tab'!$R$6,"Low","High")</f>
        <v>High</v>
      </c>
      <c r="D169">
        <f>'Housing Data Set'!E169</f>
        <v>10562</v>
      </c>
      <c r="E169">
        <f>VLOOKUP('Housing Data Set'!X169,'Look-Up Tab'!$F$7:$G$12,2,TRUE)</f>
        <v>1</v>
      </c>
      <c r="F169">
        <f>'Housing Data Set'!BH169</f>
        <v>8</v>
      </c>
      <c r="G169">
        <f>'Housing Data Set'!AI169</f>
        <v>3</v>
      </c>
      <c r="H169">
        <f>'Housing Data Set'!BK169</f>
        <v>1</v>
      </c>
    </row>
    <row r="170" spans="1:8" x14ac:dyDescent="0.3">
      <c r="A170">
        <f>'Housing Data Set'!A170</f>
        <v>169</v>
      </c>
      <c r="B170">
        <f>'Housing Data Set'!CI170</f>
        <v>183500</v>
      </c>
      <c r="C170" t="str">
        <f>IF(B170&lt;='Look-Up Tab'!$R$6,"Low","High")</f>
        <v>High</v>
      </c>
      <c r="D170">
        <f>'Housing Data Set'!E170</f>
        <v>8244</v>
      </c>
      <c r="E170">
        <f>VLOOKUP('Housing Data Set'!X170,'Look-Up Tab'!$F$7:$G$12,2,TRUE)</f>
        <v>1</v>
      </c>
      <c r="F170">
        <f>'Housing Data Set'!BH170</f>
        <v>7</v>
      </c>
      <c r="G170">
        <f>'Housing Data Set'!AI170</f>
        <v>3</v>
      </c>
      <c r="H170">
        <f>'Housing Data Set'!BK170</f>
        <v>1</v>
      </c>
    </row>
    <row r="171" spans="1:8" x14ac:dyDescent="0.3">
      <c r="A171">
        <f>'Housing Data Set'!A171</f>
        <v>170</v>
      </c>
      <c r="B171">
        <f>'Housing Data Set'!CI171</f>
        <v>228000</v>
      </c>
      <c r="C171" t="str">
        <f>IF(B171&lt;='Look-Up Tab'!$R$6,"Low","High")</f>
        <v>High</v>
      </c>
      <c r="D171">
        <f>'Housing Data Set'!E171</f>
        <v>16669</v>
      </c>
      <c r="E171">
        <f>VLOOKUP('Housing Data Set'!X171,'Look-Up Tab'!$F$7:$G$12,2,TRUE)</f>
        <v>3</v>
      </c>
      <c r="F171">
        <f>'Housing Data Set'!BH171</f>
        <v>6</v>
      </c>
      <c r="G171">
        <f>'Housing Data Set'!AI171</f>
        <v>2</v>
      </c>
      <c r="H171">
        <f>'Housing Data Set'!BK171</f>
        <v>1</v>
      </c>
    </row>
    <row r="172" spans="1:8" x14ac:dyDescent="0.3">
      <c r="A172">
        <f>'Housing Data Set'!A172</f>
        <v>171</v>
      </c>
      <c r="B172">
        <f>'Housing Data Set'!CI172</f>
        <v>128500</v>
      </c>
      <c r="C172" t="str">
        <f>IF(B172&lt;='Look-Up Tab'!$R$6,"Low","High")</f>
        <v>Low</v>
      </c>
      <c r="D172">
        <f>'Housing Data Set'!E172</f>
        <v>12358</v>
      </c>
      <c r="E172">
        <f>VLOOKUP('Housing Data Set'!X172,'Look-Up Tab'!$F$7:$G$12,2,TRUE)</f>
        <v>6</v>
      </c>
      <c r="F172">
        <f>'Housing Data Set'!BH172</f>
        <v>7</v>
      </c>
      <c r="G172">
        <f>'Housing Data Set'!AI172</f>
        <v>2</v>
      </c>
      <c r="H172">
        <f>'Housing Data Set'!BK172</f>
        <v>0</v>
      </c>
    </row>
    <row r="173" spans="1:8" x14ac:dyDescent="0.3">
      <c r="A173">
        <f>'Housing Data Set'!A173</f>
        <v>172</v>
      </c>
      <c r="B173">
        <f>'Housing Data Set'!CI173</f>
        <v>215000</v>
      </c>
      <c r="C173" t="str">
        <f>IF(B173&lt;='Look-Up Tab'!$R$6,"Low","High")</f>
        <v>High</v>
      </c>
      <c r="D173">
        <f>'Housing Data Set'!E173</f>
        <v>31770</v>
      </c>
      <c r="E173">
        <f>VLOOKUP('Housing Data Set'!X173,'Look-Up Tab'!$F$7:$G$12,2,TRUE)</f>
        <v>5</v>
      </c>
      <c r="F173">
        <f>'Housing Data Set'!BH173</f>
        <v>7</v>
      </c>
      <c r="G173">
        <f>'Housing Data Set'!AI173</f>
        <v>2</v>
      </c>
      <c r="H173">
        <f>'Housing Data Set'!BK173</f>
        <v>1</v>
      </c>
    </row>
    <row r="174" spans="1:8" x14ac:dyDescent="0.3">
      <c r="A174">
        <f>'Housing Data Set'!A174</f>
        <v>173</v>
      </c>
      <c r="B174">
        <f>'Housing Data Set'!CI174</f>
        <v>239000</v>
      </c>
      <c r="C174" t="str">
        <f>IF(B174&lt;='Look-Up Tab'!$R$6,"Low","High")</f>
        <v>High</v>
      </c>
      <c r="D174">
        <f>'Housing Data Set'!E174</f>
        <v>5306</v>
      </c>
      <c r="E174">
        <f>VLOOKUP('Housing Data Set'!X174,'Look-Up Tab'!$F$7:$G$12,2,TRUE)</f>
        <v>2</v>
      </c>
      <c r="F174">
        <f>'Housing Data Set'!BH174</f>
        <v>5</v>
      </c>
      <c r="G174">
        <f>'Housing Data Set'!AI174</f>
        <v>3</v>
      </c>
      <c r="H174">
        <f>'Housing Data Set'!BK174</f>
        <v>1</v>
      </c>
    </row>
    <row r="175" spans="1:8" x14ac:dyDescent="0.3">
      <c r="A175">
        <f>'Housing Data Set'!A175</f>
        <v>174</v>
      </c>
      <c r="B175">
        <f>'Housing Data Set'!CI175</f>
        <v>163000</v>
      </c>
      <c r="C175" t="str">
        <f>IF(B175&lt;='Look-Up Tab'!$R$6,"Low","High")</f>
        <v>Low</v>
      </c>
      <c r="D175">
        <f>'Housing Data Set'!E175</f>
        <v>10197</v>
      </c>
      <c r="E175">
        <f>VLOOKUP('Housing Data Set'!X175,'Look-Up Tab'!$F$7:$G$12,2,TRUE)</f>
        <v>5</v>
      </c>
      <c r="F175">
        <f>'Housing Data Set'!BH175</f>
        <v>6</v>
      </c>
      <c r="G175">
        <f>'Housing Data Set'!AI175</f>
        <v>2</v>
      </c>
      <c r="H175">
        <f>'Housing Data Set'!BK175</f>
        <v>1</v>
      </c>
    </row>
    <row r="176" spans="1:8" x14ac:dyDescent="0.3">
      <c r="A176">
        <f>'Housing Data Set'!A176</f>
        <v>175</v>
      </c>
      <c r="B176">
        <f>'Housing Data Set'!CI176</f>
        <v>184000</v>
      </c>
      <c r="C176" t="str">
        <f>IF(B176&lt;='Look-Up Tab'!$R$6,"Low","High")</f>
        <v>High</v>
      </c>
      <c r="D176">
        <f>'Housing Data Set'!E176</f>
        <v>12416</v>
      </c>
      <c r="E176">
        <f>VLOOKUP('Housing Data Set'!X176,'Look-Up Tab'!$F$7:$G$12,2,TRUE)</f>
        <v>3</v>
      </c>
      <c r="F176">
        <f>'Housing Data Set'!BH176</f>
        <v>7</v>
      </c>
      <c r="G176">
        <f>'Housing Data Set'!AI176</f>
        <v>2</v>
      </c>
      <c r="H176">
        <f>'Housing Data Set'!BK176</f>
        <v>1</v>
      </c>
    </row>
    <row r="177" spans="1:8" x14ac:dyDescent="0.3">
      <c r="A177">
        <f>'Housing Data Set'!A177</f>
        <v>176</v>
      </c>
      <c r="B177">
        <f>'Housing Data Set'!CI177</f>
        <v>243000</v>
      </c>
      <c r="C177" t="str">
        <f>IF(B177&lt;='Look-Up Tab'!$R$6,"Low","High")</f>
        <v>High</v>
      </c>
      <c r="D177">
        <f>'Housing Data Set'!E177</f>
        <v>12615</v>
      </c>
      <c r="E177">
        <f>VLOOKUP('Housing Data Set'!X177,'Look-Up Tab'!$F$7:$G$12,2,TRUE)</f>
        <v>1</v>
      </c>
      <c r="F177">
        <f>'Housing Data Set'!BH177</f>
        <v>7</v>
      </c>
      <c r="G177">
        <f>'Housing Data Set'!AI177</f>
        <v>2</v>
      </c>
      <c r="H177">
        <f>'Housing Data Set'!BK177</f>
        <v>1</v>
      </c>
    </row>
    <row r="178" spans="1:8" x14ac:dyDescent="0.3">
      <c r="A178">
        <f>'Housing Data Set'!A178</f>
        <v>177</v>
      </c>
      <c r="B178">
        <f>'Housing Data Set'!CI178</f>
        <v>211000</v>
      </c>
      <c r="C178" t="str">
        <f>IF(B178&lt;='Look-Up Tab'!$R$6,"Low","High")</f>
        <v>High</v>
      </c>
      <c r="D178">
        <f>'Housing Data Set'!E178</f>
        <v>10029</v>
      </c>
      <c r="E178">
        <f>VLOOKUP('Housing Data Set'!X178,'Look-Up Tab'!$F$7:$G$12,2,TRUE)</f>
        <v>2</v>
      </c>
      <c r="F178">
        <f>'Housing Data Set'!BH178</f>
        <v>8</v>
      </c>
      <c r="G178">
        <f>'Housing Data Set'!AI178</f>
        <v>3</v>
      </c>
      <c r="H178">
        <f>'Housing Data Set'!BK178</f>
        <v>1</v>
      </c>
    </row>
    <row r="179" spans="1:8" x14ac:dyDescent="0.3">
      <c r="A179">
        <f>'Housing Data Set'!A179</f>
        <v>178</v>
      </c>
      <c r="B179">
        <f>'Housing Data Set'!CI179</f>
        <v>172500</v>
      </c>
      <c r="C179" t="str">
        <f>IF(B179&lt;='Look-Up Tab'!$R$6,"Low","High")</f>
        <v>Low</v>
      </c>
      <c r="D179">
        <f>'Housing Data Set'!E179</f>
        <v>13650</v>
      </c>
      <c r="E179">
        <f>VLOOKUP('Housing Data Set'!X179,'Look-Up Tab'!$F$7:$G$12,2,TRUE)</f>
        <v>5</v>
      </c>
      <c r="F179">
        <f>'Housing Data Set'!BH179</f>
        <v>8</v>
      </c>
      <c r="G179">
        <f>'Housing Data Set'!AI179</f>
        <v>2</v>
      </c>
      <c r="H179">
        <f>'Housing Data Set'!BK179</f>
        <v>1</v>
      </c>
    </row>
    <row r="180" spans="1:8" x14ac:dyDescent="0.3">
      <c r="A180">
        <f>'Housing Data Set'!A180</f>
        <v>179</v>
      </c>
      <c r="B180">
        <f>'Housing Data Set'!CI180</f>
        <v>501837</v>
      </c>
      <c r="C180" t="str">
        <f>IF(B180&lt;='Look-Up Tab'!$R$6,"Low","High")</f>
        <v>High</v>
      </c>
      <c r="D180">
        <f>'Housing Data Set'!E180</f>
        <v>17423</v>
      </c>
      <c r="E180">
        <f>VLOOKUP('Housing Data Set'!X180,'Look-Up Tab'!$F$7:$G$12,2,TRUE)</f>
        <v>1</v>
      </c>
      <c r="F180">
        <f>'Housing Data Set'!BH180</f>
        <v>9</v>
      </c>
      <c r="G180">
        <f>'Housing Data Set'!AI180</f>
        <v>3</v>
      </c>
      <c r="H180">
        <f>'Housing Data Set'!BK180</f>
        <v>1</v>
      </c>
    </row>
    <row r="181" spans="1:8" x14ac:dyDescent="0.3">
      <c r="A181">
        <f>'Housing Data Set'!A181</f>
        <v>180</v>
      </c>
      <c r="B181">
        <f>'Housing Data Set'!CI181</f>
        <v>100000</v>
      </c>
      <c r="C181" t="str">
        <f>IF(B181&lt;='Look-Up Tab'!$R$6,"Low","High")</f>
        <v>Low</v>
      </c>
      <c r="D181">
        <f>'Housing Data Set'!E181</f>
        <v>8520</v>
      </c>
      <c r="E181">
        <f>VLOOKUP('Housing Data Set'!X181,'Look-Up Tab'!$F$7:$G$12,2,TRUE)</f>
        <v>1</v>
      </c>
      <c r="F181">
        <f>'Housing Data Set'!BH181</f>
        <v>5</v>
      </c>
      <c r="G181">
        <f>'Housing Data Set'!AI181</f>
        <v>2</v>
      </c>
      <c r="H181">
        <f>'Housing Data Set'!BK181</f>
        <v>0</v>
      </c>
    </row>
    <row r="182" spans="1:8" x14ac:dyDescent="0.3">
      <c r="A182">
        <f>'Housing Data Set'!A182</f>
        <v>181</v>
      </c>
      <c r="B182">
        <f>'Housing Data Set'!CI182</f>
        <v>177000</v>
      </c>
      <c r="C182" t="str">
        <f>IF(B182&lt;='Look-Up Tab'!$R$6,"Low","High")</f>
        <v>Low</v>
      </c>
      <c r="D182">
        <f>'Housing Data Set'!E182</f>
        <v>2117</v>
      </c>
      <c r="E182">
        <f>VLOOKUP('Housing Data Set'!X182,'Look-Up Tab'!$F$7:$G$12,2,TRUE)</f>
        <v>1</v>
      </c>
      <c r="F182">
        <f>'Housing Data Set'!BH182</f>
        <v>5</v>
      </c>
      <c r="G182">
        <f>'Housing Data Set'!AI182</f>
        <v>3</v>
      </c>
      <c r="H182">
        <f>'Housing Data Set'!BK182</f>
        <v>1</v>
      </c>
    </row>
    <row r="183" spans="1:8" x14ac:dyDescent="0.3">
      <c r="A183">
        <f>'Housing Data Set'!A183</f>
        <v>182</v>
      </c>
      <c r="B183">
        <f>'Housing Data Set'!CI183</f>
        <v>200100</v>
      </c>
      <c r="C183" t="str">
        <f>IF(B183&lt;='Look-Up Tab'!$R$6,"Low","High")</f>
        <v>High</v>
      </c>
      <c r="D183">
        <f>'Housing Data Set'!E183</f>
        <v>7588</v>
      </c>
      <c r="E183">
        <f>VLOOKUP('Housing Data Set'!X183,'Look-Up Tab'!$F$7:$G$12,2,TRUE)</f>
        <v>6</v>
      </c>
      <c r="F183">
        <f>'Housing Data Set'!BH183</f>
        <v>9</v>
      </c>
      <c r="G183">
        <f>'Housing Data Set'!AI183</f>
        <v>1</v>
      </c>
      <c r="H183">
        <f>'Housing Data Set'!BK183</f>
        <v>1</v>
      </c>
    </row>
    <row r="184" spans="1:8" x14ac:dyDescent="0.3">
      <c r="A184">
        <f>'Housing Data Set'!A184</f>
        <v>183</v>
      </c>
      <c r="B184">
        <f>'Housing Data Set'!CI184</f>
        <v>120000</v>
      </c>
      <c r="C184" t="str">
        <f>IF(B184&lt;='Look-Up Tab'!$R$6,"Low","High")</f>
        <v>Low</v>
      </c>
      <c r="D184">
        <f>'Housing Data Set'!E184</f>
        <v>9060</v>
      </c>
      <c r="E184">
        <f>VLOOKUP('Housing Data Set'!X184,'Look-Up Tab'!$F$7:$G$12,2,TRUE)</f>
        <v>1</v>
      </c>
      <c r="F184">
        <f>'Housing Data Set'!BH184</f>
        <v>7</v>
      </c>
      <c r="G184">
        <f>'Housing Data Set'!AI184</f>
        <v>3</v>
      </c>
      <c r="H184">
        <f>'Housing Data Set'!BK184</f>
        <v>1</v>
      </c>
    </row>
    <row r="185" spans="1:8" x14ac:dyDescent="0.3">
      <c r="A185">
        <f>'Housing Data Set'!A185</f>
        <v>184</v>
      </c>
      <c r="B185">
        <f>'Housing Data Set'!CI185</f>
        <v>200000</v>
      </c>
      <c r="C185" t="str">
        <f>IF(B185&lt;='Look-Up Tab'!$R$6,"Low","High")</f>
        <v>High</v>
      </c>
      <c r="D185">
        <f>'Housing Data Set'!E185</f>
        <v>11426</v>
      </c>
      <c r="E185">
        <f>VLOOKUP('Housing Data Set'!X185,'Look-Up Tab'!$F$7:$G$12,2,TRUE)</f>
        <v>1</v>
      </c>
      <c r="F185">
        <f>'Housing Data Set'!BH185</f>
        <v>6</v>
      </c>
      <c r="G185">
        <f>'Housing Data Set'!AI185</f>
        <v>3</v>
      </c>
      <c r="H185">
        <f>'Housing Data Set'!BK185</f>
        <v>0</v>
      </c>
    </row>
    <row r="186" spans="1:8" x14ac:dyDescent="0.3">
      <c r="A186">
        <f>'Housing Data Set'!A186</f>
        <v>185</v>
      </c>
      <c r="B186">
        <f>'Housing Data Set'!CI186</f>
        <v>127000</v>
      </c>
      <c r="C186" t="str">
        <f>IF(B186&lt;='Look-Up Tab'!$R$6,"Low","High")</f>
        <v>Low</v>
      </c>
      <c r="D186">
        <f>'Housing Data Set'!E186</f>
        <v>7438</v>
      </c>
      <c r="E186">
        <f>VLOOKUP('Housing Data Set'!X186,'Look-Up Tab'!$F$7:$G$12,2,TRUE)</f>
        <v>2</v>
      </c>
      <c r="F186">
        <f>'Housing Data Set'!BH186</f>
        <v>5</v>
      </c>
      <c r="G186">
        <f>'Housing Data Set'!AI186</f>
        <v>3</v>
      </c>
      <c r="H186">
        <f>'Housing Data Set'!BK186</f>
        <v>0</v>
      </c>
    </row>
    <row r="187" spans="1:8" x14ac:dyDescent="0.3">
      <c r="A187">
        <f>'Housing Data Set'!A187</f>
        <v>186</v>
      </c>
      <c r="B187">
        <f>'Housing Data Set'!CI187</f>
        <v>475000</v>
      </c>
      <c r="C187" t="str">
        <f>IF(B187&lt;='Look-Up Tab'!$R$6,"Low","High")</f>
        <v>High</v>
      </c>
      <c r="D187">
        <f>'Housing Data Set'!E187</f>
        <v>22950</v>
      </c>
      <c r="E187">
        <f>VLOOKUP('Housing Data Set'!X187,'Look-Up Tab'!$F$7:$G$12,2,TRUE)</f>
        <v>2</v>
      </c>
      <c r="F187">
        <f>'Housing Data Set'!BH187</f>
        <v>12</v>
      </c>
      <c r="G187">
        <f>'Housing Data Set'!AI187</f>
        <v>1</v>
      </c>
      <c r="H187">
        <f>'Housing Data Set'!BK187</f>
        <v>1</v>
      </c>
    </row>
    <row r="188" spans="1:8" x14ac:dyDescent="0.3">
      <c r="A188">
        <f>'Housing Data Set'!A188</f>
        <v>187</v>
      </c>
      <c r="B188">
        <f>'Housing Data Set'!CI188</f>
        <v>173000</v>
      </c>
      <c r="C188" t="str">
        <f>IF(B188&lt;='Look-Up Tab'!$R$6,"Low","High")</f>
        <v>Low</v>
      </c>
      <c r="D188">
        <f>'Housing Data Set'!E188</f>
        <v>9947</v>
      </c>
      <c r="E188">
        <f>VLOOKUP('Housing Data Set'!X188,'Look-Up Tab'!$F$7:$G$12,2,TRUE)</f>
        <v>2</v>
      </c>
      <c r="F188">
        <f>'Housing Data Set'!BH188</f>
        <v>6</v>
      </c>
      <c r="G188">
        <f>'Housing Data Set'!AI188</f>
        <v>3</v>
      </c>
      <c r="H188">
        <f>'Housing Data Set'!BK188</f>
        <v>0</v>
      </c>
    </row>
    <row r="189" spans="1:8" x14ac:dyDescent="0.3">
      <c r="A189">
        <f>'Housing Data Set'!A189</f>
        <v>188</v>
      </c>
      <c r="B189">
        <f>'Housing Data Set'!CI189</f>
        <v>135000</v>
      </c>
      <c r="C189" t="str">
        <f>IF(B189&lt;='Look-Up Tab'!$R$6,"Low","High")</f>
        <v>Low</v>
      </c>
      <c r="D189">
        <f>'Housing Data Set'!E189</f>
        <v>10410</v>
      </c>
      <c r="E189">
        <f>VLOOKUP('Housing Data Set'!X189,'Look-Up Tab'!$F$7:$G$12,2,TRUE)</f>
        <v>2</v>
      </c>
      <c r="F189">
        <f>'Housing Data Set'!BH189</f>
        <v>8</v>
      </c>
      <c r="G189">
        <f>'Housing Data Set'!AI189</f>
        <v>2</v>
      </c>
      <c r="H189">
        <f>'Housing Data Set'!BK189</f>
        <v>0</v>
      </c>
    </row>
    <row r="190" spans="1:8" x14ac:dyDescent="0.3">
      <c r="A190">
        <f>'Housing Data Set'!A190</f>
        <v>189</v>
      </c>
      <c r="B190">
        <f>'Housing Data Set'!CI190</f>
        <v>153337</v>
      </c>
      <c r="C190" t="str">
        <f>IF(B190&lt;='Look-Up Tab'!$R$6,"Low","High")</f>
        <v>Low</v>
      </c>
      <c r="D190">
        <f>'Housing Data Set'!E190</f>
        <v>7018</v>
      </c>
      <c r="E190">
        <f>VLOOKUP('Housing Data Set'!X190,'Look-Up Tab'!$F$7:$G$12,2,TRUE)</f>
        <v>3</v>
      </c>
      <c r="F190">
        <f>'Housing Data Set'!BH190</f>
        <v>6</v>
      </c>
      <c r="G190">
        <f>'Housing Data Set'!AI190</f>
        <v>2</v>
      </c>
      <c r="H190">
        <f>'Housing Data Set'!BK190</f>
        <v>1</v>
      </c>
    </row>
    <row r="191" spans="1:8" x14ac:dyDescent="0.3">
      <c r="A191">
        <f>'Housing Data Set'!A191</f>
        <v>190</v>
      </c>
      <c r="B191">
        <f>'Housing Data Set'!CI191</f>
        <v>286000</v>
      </c>
      <c r="C191" t="str">
        <f>IF(B191&lt;='Look-Up Tab'!$R$6,"Low","High")</f>
        <v>High</v>
      </c>
      <c r="D191">
        <f>'Housing Data Set'!E191</f>
        <v>4923</v>
      </c>
      <c r="E191">
        <f>VLOOKUP('Housing Data Set'!X191,'Look-Up Tab'!$F$7:$G$12,2,TRUE)</f>
        <v>1</v>
      </c>
      <c r="F191">
        <f>'Housing Data Set'!BH191</f>
        <v>5</v>
      </c>
      <c r="G191">
        <f>'Housing Data Set'!AI191</f>
        <v>3</v>
      </c>
      <c r="H191">
        <f>'Housing Data Set'!BK191</f>
        <v>1</v>
      </c>
    </row>
    <row r="192" spans="1:8" x14ac:dyDescent="0.3">
      <c r="A192">
        <f>'Housing Data Set'!A192</f>
        <v>191</v>
      </c>
      <c r="B192">
        <f>'Housing Data Set'!CI192</f>
        <v>315000</v>
      </c>
      <c r="C192" t="str">
        <f>IF(B192&lt;='Look-Up Tab'!$R$6,"Low","High")</f>
        <v>High</v>
      </c>
      <c r="D192">
        <f>'Housing Data Set'!E192</f>
        <v>10570</v>
      </c>
      <c r="E192">
        <f>VLOOKUP('Housing Data Set'!X192,'Look-Up Tab'!$F$7:$G$12,2,TRUE)</f>
        <v>2</v>
      </c>
      <c r="F192">
        <f>'Housing Data Set'!BH192</f>
        <v>10</v>
      </c>
      <c r="G192">
        <f>'Housing Data Set'!AI192</f>
        <v>2</v>
      </c>
      <c r="H192">
        <f>'Housing Data Set'!BK192</f>
        <v>1</v>
      </c>
    </row>
    <row r="193" spans="1:8" x14ac:dyDescent="0.3">
      <c r="A193">
        <f>'Housing Data Set'!A193</f>
        <v>192</v>
      </c>
      <c r="B193">
        <f>'Housing Data Set'!CI193</f>
        <v>184000</v>
      </c>
      <c r="C193" t="str">
        <f>IF(B193&lt;='Look-Up Tab'!$R$6,"Low","High")</f>
        <v>High</v>
      </c>
      <c r="D193">
        <f>'Housing Data Set'!E193</f>
        <v>7472</v>
      </c>
      <c r="E193">
        <f>VLOOKUP('Housing Data Set'!X193,'Look-Up Tab'!$F$7:$G$12,2,TRUE)</f>
        <v>1</v>
      </c>
      <c r="F193">
        <f>'Housing Data Set'!BH193</f>
        <v>7</v>
      </c>
      <c r="G193">
        <f>'Housing Data Set'!AI193</f>
        <v>2</v>
      </c>
      <c r="H193">
        <f>'Housing Data Set'!BK193</f>
        <v>0</v>
      </c>
    </row>
    <row r="194" spans="1:8" x14ac:dyDescent="0.3">
      <c r="A194">
        <f>'Housing Data Set'!A194</f>
        <v>193</v>
      </c>
      <c r="B194">
        <f>'Housing Data Set'!CI194</f>
        <v>192000</v>
      </c>
      <c r="C194" t="str">
        <f>IF(B194&lt;='Look-Up Tab'!$R$6,"Low","High")</f>
        <v>High</v>
      </c>
      <c r="D194">
        <f>'Housing Data Set'!E194</f>
        <v>9017</v>
      </c>
      <c r="E194">
        <f>VLOOKUP('Housing Data Set'!X194,'Look-Up Tab'!$F$7:$G$12,2,TRUE)</f>
        <v>1</v>
      </c>
      <c r="F194">
        <f>'Housing Data Set'!BH194</f>
        <v>6</v>
      </c>
      <c r="G194">
        <f>'Housing Data Set'!AI194</f>
        <v>3</v>
      </c>
      <c r="H194">
        <f>'Housing Data Set'!BK194</f>
        <v>0</v>
      </c>
    </row>
    <row r="195" spans="1:8" x14ac:dyDescent="0.3">
      <c r="A195">
        <f>'Housing Data Set'!A195</f>
        <v>194</v>
      </c>
      <c r="B195">
        <f>'Housing Data Set'!CI195</f>
        <v>130000</v>
      </c>
      <c r="C195" t="str">
        <f>IF(B195&lt;='Look-Up Tab'!$R$6,"Low","High")</f>
        <v>Low</v>
      </c>
      <c r="D195">
        <f>'Housing Data Set'!E195</f>
        <v>2522</v>
      </c>
      <c r="E195">
        <f>VLOOKUP('Housing Data Set'!X195,'Look-Up Tab'!$F$7:$G$12,2,TRUE)</f>
        <v>1</v>
      </c>
      <c r="F195">
        <f>'Housing Data Set'!BH195</f>
        <v>7</v>
      </c>
      <c r="G195">
        <f>'Housing Data Set'!AI195</f>
        <v>3</v>
      </c>
      <c r="H195">
        <f>'Housing Data Set'!BK195</f>
        <v>0</v>
      </c>
    </row>
    <row r="196" spans="1:8" x14ac:dyDescent="0.3">
      <c r="A196">
        <f>'Housing Data Set'!A196</f>
        <v>195</v>
      </c>
      <c r="B196">
        <f>'Housing Data Set'!CI196</f>
        <v>127000</v>
      </c>
      <c r="C196" t="str">
        <f>IF(B196&lt;='Look-Up Tab'!$R$6,"Low","High")</f>
        <v>Low</v>
      </c>
      <c r="D196">
        <f>'Housing Data Set'!E196</f>
        <v>7180</v>
      </c>
      <c r="E196">
        <f>VLOOKUP('Housing Data Set'!X196,'Look-Up Tab'!$F$7:$G$12,2,TRUE)</f>
        <v>4</v>
      </c>
      <c r="F196">
        <f>'Housing Data Set'!BH196</f>
        <v>5</v>
      </c>
      <c r="G196">
        <f>'Housing Data Set'!AI196</f>
        <v>2</v>
      </c>
      <c r="H196">
        <f>'Housing Data Set'!BK196</f>
        <v>0</v>
      </c>
    </row>
    <row r="197" spans="1:8" x14ac:dyDescent="0.3">
      <c r="A197">
        <f>'Housing Data Set'!A197</f>
        <v>196</v>
      </c>
      <c r="B197">
        <f>'Housing Data Set'!CI197</f>
        <v>148500</v>
      </c>
      <c r="C197" t="str">
        <f>IF(B197&lt;='Look-Up Tab'!$R$6,"Low","High")</f>
        <v>Low</v>
      </c>
      <c r="D197">
        <f>'Housing Data Set'!E197</f>
        <v>2280</v>
      </c>
      <c r="E197">
        <f>VLOOKUP('Housing Data Set'!X197,'Look-Up Tab'!$F$7:$G$12,2,TRUE)</f>
        <v>3</v>
      </c>
      <c r="F197">
        <f>'Housing Data Set'!BH197</f>
        <v>7</v>
      </c>
      <c r="G197">
        <f>'Housing Data Set'!AI197</f>
        <v>2</v>
      </c>
      <c r="H197">
        <f>'Housing Data Set'!BK197</f>
        <v>1</v>
      </c>
    </row>
    <row r="198" spans="1:8" x14ac:dyDescent="0.3">
      <c r="A198">
        <f>'Housing Data Set'!A198</f>
        <v>197</v>
      </c>
      <c r="B198">
        <f>'Housing Data Set'!CI198</f>
        <v>311872</v>
      </c>
      <c r="C198" t="str">
        <f>IF(B198&lt;='Look-Up Tab'!$R$6,"Low","High")</f>
        <v>High</v>
      </c>
      <c r="D198">
        <f>'Housing Data Set'!E198</f>
        <v>9416</v>
      </c>
      <c r="E198">
        <f>VLOOKUP('Housing Data Set'!X198,'Look-Up Tab'!$F$7:$G$12,2,TRUE)</f>
        <v>1</v>
      </c>
      <c r="F198">
        <f>'Housing Data Set'!BH198</f>
        <v>8</v>
      </c>
      <c r="G198">
        <f>'Housing Data Set'!AI198</f>
        <v>3</v>
      </c>
      <c r="H198">
        <f>'Housing Data Set'!BK198</f>
        <v>1</v>
      </c>
    </row>
    <row r="199" spans="1:8" x14ac:dyDescent="0.3">
      <c r="A199">
        <f>'Housing Data Set'!A199</f>
        <v>198</v>
      </c>
      <c r="B199">
        <f>'Housing Data Set'!CI199</f>
        <v>235000</v>
      </c>
      <c r="C199" t="str">
        <f>IF(B199&lt;='Look-Up Tab'!$R$6,"Low","High")</f>
        <v>High</v>
      </c>
      <c r="D199">
        <f>'Housing Data Set'!E199</f>
        <v>25419</v>
      </c>
      <c r="E199">
        <f>VLOOKUP('Housing Data Set'!X199,'Look-Up Tab'!$F$7:$G$12,2,TRUE)</f>
        <v>2</v>
      </c>
      <c r="F199">
        <f>'Housing Data Set'!BH199</f>
        <v>8</v>
      </c>
      <c r="G199">
        <f>'Housing Data Set'!AI199</f>
        <v>3</v>
      </c>
      <c r="H199">
        <f>'Housing Data Set'!BK199</f>
        <v>1</v>
      </c>
    </row>
    <row r="200" spans="1:8" x14ac:dyDescent="0.3">
      <c r="A200">
        <f>'Housing Data Set'!A200</f>
        <v>199</v>
      </c>
      <c r="B200">
        <f>'Housing Data Set'!CI200</f>
        <v>104000</v>
      </c>
      <c r="C200" t="str">
        <f>IF(B200&lt;='Look-Up Tab'!$R$6,"Low","High")</f>
        <v>Low</v>
      </c>
      <c r="D200">
        <f>'Housing Data Set'!E200</f>
        <v>5520</v>
      </c>
      <c r="E200">
        <f>VLOOKUP('Housing Data Set'!X200,'Look-Up Tab'!$F$7:$G$12,2,TRUE)</f>
        <v>6</v>
      </c>
      <c r="F200">
        <f>'Housing Data Set'!BH200</f>
        <v>8</v>
      </c>
      <c r="G200">
        <f>'Housing Data Set'!AI200</f>
        <v>2</v>
      </c>
      <c r="H200">
        <f>'Housing Data Set'!BK200</f>
        <v>0</v>
      </c>
    </row>
    <row r="201" spans="1:8" x14ac:dyDescent="0.3">
      <c r="A201">
        <f>'Housing Data Set'!A201</f>
        <v>200</v>
      </c>
      <c r="B201">
        <f>'Housing Data Set'!CI201</f>
        <v>274900</v>
      </c>
      <c r="C201" t="str">
        <f>IF(B201&lt;='Look-Up Tab'!$R$6,"Low","High")</f>
        <v>High</v>
      </c>
      <c r="D201">
        <f>'Housing Data Set'!E201</f>
        <v>9591</v>
      </c>
      <c r="E201">
        <f>VLOOKUP('Housing Data Set'!X201,'Look-Up Tab'!$F$7:$G$12,2,TRUE)</f>
        <v>1</v>
      </c>
      <c r="F201">
        <f>'Housing Data Set'!BH201</f>
        <v>7</v>
      </c>
      <c r="G201">
        <f>'Housing Data Set'!AI201</f>
        <v>3</v>
      </c>
      <c r="H201">
        <f>'Housing Data Set'!BK201</f>
        <v>1</v>
      </c>
    </row>
    <row r="202" spans="1:8" x14ac:dyDescent="0.3">
      <c r="A202">
        <f>'Housing Data Set'!A202</f>
        <v>201</v>
      </c>
      <c r="B202">
        <f>'Housing Data Set'!CI202</f>
        <v>140000</v>
      </c>
      <c r="C202" t="str">
        <f>IF(B202&lt;='Look-Up Tab'!$R$6,"Low","High")</f>
        <v>Low</v>
      </c>
      <c r="D202">
        <f>'Housing Data Set'!E202</f>
        <v>8546</v>
      </c>
      <c r="E202">
        <f>VLOOKUP('Housing Data Set'!X202,'Look-Up Tab'!$F$7:$G$12,2,TRUE)</f>
        <v>1</v>
      </c>
      <c r="F202">
        <f>'Housing Data Set'!BH202</f>
        <v>5</v>
      </c>
      <c r="G202">
        <f>'Housing Data Set'!AI202</f>
        <v>3</v>
      </c>
      <c r="H202">
        <f>'Housing Data Set'!BK202</f>
        <v>0</v>
      </c>
    </row>
    <row r="203" spans="1:8" x14ac:dyDescent="0.3">
      <c r="A203">
        <f>'Housing Data Set'!A203</f>
        <v>202</v>
      </c>
      <c r="B203">
        <f>'Housing Data Set'!CI203</f>
        <v>171500</v>
      </c>
      <c r="C203" t="str">
        <f>IF(B203&lt;='Look-Up Tab'!$R$6,"Low","High")</f>
        <v>Low</v>
      </c>
      <c r="D203">
        <f>'Housing Data Set'!E203</f>
        <v>10125</v>
      </c>
      <c r="E203">
        <f>VLOOKUP('Housing Data Set'!X203,'Look-Up Tab'!$F$7:$G$12,2,TRUE)</f>
        <v>3</v>
      </c>
      <c r="F203">
        <f>'Housing Data Set'!BH203</f>
        <v>6</v>
      </c>
      <c r="G203">
        <f>'Housing Data Set'!AI203</f>
        <v>2</v>
      </c>
      <c r="H203">
        <f>'Housing Data Set'!BK203</f>
        <v>1</v>
      </c>
    </row>
    <row r="204" spans="1:8" x14ac:dyDescent="0.3">
      <c r="A204">
        <f>'Housing Data Set'!A204</f>
        <v>203</v>
      </c>
      <c r="B204">
        <f>'Housing Data Set'!CI204</f>
        <v>112000</v>
      </c>
      <c r="C204" t="str">
        <f>IF(B204&lt;='Look-Up Tab'!$R$6,"Low","High")</f>
        <v>Low</v>
      </c>
      <c r="D204">
        <f>'Housing Data Set'!E204</f>
        <v>7000</v>
      </c>
      <c r="E204">
        <f>VLOOKUP('Housing Data Set'!X204,'Look-Up Tab'!$F$7:$G$12,2,TRUE)</f>
        <v>6</v>
      </c>
      <c r="F204">
        <f>'Housing Data Set'!BH204</f>
        <v>6</v>
      </c>
      <c r="G204">
        <f>'Housing Data Set'!AI204</f>
        <v>1</v>
      </c>
      <c r="H204">
        <f>'Housing Data Set'!BK204</f>
        <v>0</v>
      </c>
    </row>
    <row r="205" spans="1:8" x14ac:dyDescent="0.3">
      <c r="A205">
        <f>'Housing Data Set'!A205</f>
        <v>204</v>
      </c>
      <c r="B205">
        <f>'Housing Data Set'!CI205</f>
        <v>149000</v>
      </c>
      <c r="C205" t="str">
        <f>IF(B205&lt;='Look-Up Tab'!$R$6,"Low","High")</f>
        <v>Low</v>
      </c>
      <c r="D205">
        <f>'Housing Data Set'!E205</f>
        <v>4438</v>
      </c>
      <c r="E205">
        <f>VLOOKUP('Housing Data Set'!X205,'Look-Up Tab'!$F$7:$G$12,2,TRUE)</f>
        <v>1</v>
      </c>
      <c r="F205">
        <f>'Housing Data Set'!BH205</f>
        <v>3</v>
      </c>
      <c r="G205">
        <f>'Housing Data Set'!AI205</f>
        <v>3</v>
      </c>
      <c r="H205">
        <f>'Housing Data Set'!BK205</f>
        <v>1</v>
      </c>
    </row>
    <row r="206" spans="1:8" x14ac:dyDescent="0.3">
      <c r="A206">
        <f>'Housing Data Set'!A206</f>
        <v>205</v>
      </c>
      <c r="B206">
        <f>'Housing Data Set'!CI206</f>
        <v>110000</v>
      </c>
      <c r="C206" t="str">
        <f>IF(B206&lt;='Look-Up Tab'!$R$6,"Low","High")</f>
        <v>Low</v>
      </c>
      <c r="D206">
        <f>'Housing Data Set'!E206</f>
        <v>3500</v>
      </c>
      <c r="E206">
        <f>VLOOKUP('Housing Data Set'!X206,'Look-Up Tab'!$F$7:$G$12,2,TRUE)</f>
        <v>6</v>
      </c>
      <c r="F206">
        <f>'Housing Data Set'!BH206</f>
        <v>5</v>
      </c>
      <c r="G206">
        <f>'Housing Data Set'!AI206</f>
        <v>2</v>
      </c>
      <c r="H206">
        <f>'Housing Data Set'!BK206</f>
        <v>0</v>
      </c>
    </row>
    <row r="207" spans="1:8" x14ac:dyDescent="0.3">
      <c r="A207">
        <f>'Housing Data Set'!A207</f>
        <v>206</v>
      </c>
      <c r="B207">
        <f>'Housing Data Set'!CI207</f>
        <v>180500</v>
      </c>
      <c r="C207" t="str">
        <f>IF(B207&lt;='Look-Up Tab'!$R$6,"Low","High")</f>
        <v>Low</v>
      </c>
      <c r="D207">
        <f>'Housing Data Set'!E207</f>
        <v>11851</v>
      </c>
      <c r="E207">
        <f>VLOOKUP('Housing Data Set'!X207,'Look-Up Tab'!$F$7:$G$12,2,TRUE)</f>
        <v>2</v>
      </c>
      <c r="F207">
        <f>'Housing Data Set'!BH207</f>
        <v>5</v>
      </c>
      <c r="G207">
        <f>'Housing Data Set'!AI207</f>
        <v>3</v>
      </c>
      <c r="H207">
        <f>'Housing Data Set'!BK207</f>
        <v>0</v>
      </c>
    </row>
    <row r="208" spans="1:8" x14ac:dyDescent="0.3">
      <c r="A208">
        <f>'Housing Data Set'!A208</f>
        <v>207</v>
      </c>
      <c r="B208">
        <f>'Housing Data Set'!CI208</f>
        <v>143900</v>
      </c>
      <c r="C208" t="str">
        <f>IF(B208&lt;='Look-Up Tab'!$R$6,"Low","High")</f>
        <v>Low</v>
      </c>
      <c r="D208">
        <f>'Housing Data Set'!E208</f>
        <v>13673</v>
      </c>
      <c r="E208">
        <f>VLOOKUP('Housing Data Set'!X208,'Look-Up Tab'!$F$7:$G$12,2,TRUE)</f>
        <v>5</v>
      </c>
      <c r="F208">
        <f>'Housing Data Set'!BH208</f>
        <v>8</v>
      </c>
      <c r="G208">
        <f>'Housing Data Set'!AI208</f>
        <v>2</v>
      </c>
      <c r="H208">
        <f>'Housing Data Set'!BK208</f>
        <v>1</v>
      </c>
    </row>
    <row r="209" spans="1:8" x14ac:dyDescent="0.3">
      <c r="A209">
        <f>'Housing Data Set'!A209</f>
        <v>208</v>
      </c>
      <c r="B209">
        <f>'Housing Data Set'!CI209</f>
        <v>141000</v>
      </c>
      <c r="C209" t="str">
        <f>IF(B209&lt;='Look-Up Tab'!$R$6,"Low","High")</f>
        <v>Low</v>
      </c>
      <c r="D209">
        <f>'Housing Data Set'!E209</f>
        <v>12493</v>
      </c>
      <c r="E209">
        <f>VLOOKUP('Housing Data Set'!X209,'Look-Up Tab'!$F$7:$G$12,2,TRUE)</f>
        <v>5</v>
      </c>
      <c r="F209">
        <f>'Housing Data Set'!BH209</f>
        <v>6</v>
      </c>
      <c r="G209">
        <f>'Housing Data Set'!AI209</f>
        <v>3</v>
      </c>
      <c r="H209">
        <f>'Housing Data Set'!BK209</f>
        <v>1</v>
      </c>
    </row>
    <row r="210" spans="1:8" x14ac:dyDescent="0.3">
      <c r="A210">
        <f>'Housing Data Set'!A210</f>
        <v>209</v>
      </c>
      <c r="B210">
        <f>'Housing Data Set'!CI210</f>
        <v>277000</v>
      </c>
      <c r="C210" t="str">
        <f>IF(B210&lt;='Look-Up Tab'!$R$6,"Low","High")</f>
        <v>High</v>
      </c>
      <c r="D210">
        <f>'Housing Data Set'!E210</f>
        <v>14364</v>
      </c>
      <c r="E210">
        <f>VLOOKUP('Housing Data Set'!X210,'Look-Up Tab'!$F$7:$G$12,2,TRUE)</f>
        <v>2</v>
      </c>
      <c r="F210">
        <f>'Housing Data Set'!BH210</f>
        <v>7</v>
      </c>
      <c r="G210">
        <f>'Housing Data Set'!AI210</f>
        <v>2</v>
      </c>
      <c r="H210">
        <f>'Housing Data Set'!BK210</f>
        <v>1</v>
      </c>
    </row>
    <row r="211" spans="1:8" x14ac:dyDescent="0.3">
      <c r="A211">
        <f>'Housing Data Set'!A211</f>
        <v>210</v>
      </c>
      <c r="B211">
        <f>'Housing Data Set'!CI211</f>
        <v>145000</v>
      </c>
      <c r="C211" t="str">
        <f>IF(B211&lt;='Look-Up Tab'!$R$6,"Low","High")</f>
        <v>Low</v>
      </c>
      <c r="D211">
        <f>'Housing Data Set'!E211</f>
        <v>8250</v>
      </c>
      <c r="E211">
        <f>VLOOKUP('Housing Data Set'!X211,'Look-Up Tab'!$F$7:$G$12,2,TRUE)</f>
        <v>4</v>
      </c>
      <c r="F211">
        <f>'Housing Data Set'!BH211</f>
        <v>6</v>
      </c>
      <c r="G211">
        <f>'Housing Data Set'!AI211</f>
        <v>2</v>
      </c>
      <c r="H211">
        <f>'Housing Data Set'!BK211</f>
        <v>0</v>
      </c>
    </row>
    <row r="212" spans="1:8" x14ac:dyDescent="0.3">
      <c r="A212">
        <f>'Housing Data Set'!A212</f>
        <v>211</v>
      </c>
      <c r="B212">
        <f>'Housing Data Set'!CI212</f>
        <v>98000</v>
      </c>
      <c r="C212" t="str">
        <f>IF(B212&lt;='Look-Up Tab'!$R$6,"Low","High")</f>
        <v>Low</v>
      </c>
      <c r="D212">
        <f>'Housing Data Set'!E212</f>
        <v>5604</v>
      </c>
      <c r="E212">
        <f>VLOOKUP('Housing Data Set'!X212,'Look-Up Tab'!$F$7:$G$12,2,TRUE)</f>
        <v>6</v>
      </c>
      <c r="F212">
        <f>'Housing Data Set'!BH212</f>
        <v>5</v>
      </c>
      <c r="G212">
        <f>'Housing Data Set'!AI212</f>
        <v>2</v>
      </c>
      <c r="H212">
        <f>'Housing Data Set'!BK212</f>
        <v>0</v>
      </c>
    </row>
    <row r="213" spans="1:8" x14ac:dyDescent="0.3">
      <c r="A213">
        <f>'Housing Data Set'!A213</f>
        <v>212</v>
      </c>
      <c r="B213">
        <f>'Housing Data Set'!CI213</f>
        <v>186000</v>
      </c>
      <c r="C213" t="str">
        <f>IF(B213&lt;='Look-Up Tab'!$R$6,"Low","High")</f>
        <v>High</v>
      </c>
      <c r="D213">
        <f>'Housing Data Set'!E213</f>
        <v>10420</v>
      </c>
      <c r="E213">
        <f>VLOOKUP('Housing Data Set'!X213,'Look-Up Tab'!$F$7:$G$12,2,TRUE)</f>
        <v>1</v>
      </c>
      <c r="F213">
        <f>'Housing Data Set'!BH213</f>
        <v>6</v>
      </c>
      <c r="G213">
        <f>'Housing Data Set'!AI213</f>
        <v>3</v>
      </c>
      <c r="H213">
        <f>'Housing Data Set'!BK213</f>
        <v>0</v>
      </c>
    </row>
    <row r="214" spans="1:8" x14ac:dyDescent="0.3">
      <c r="A214">
        <f>'Housing Data Set'!A214</f>
        <v>213</v>
      </c>
      <c r="B214">
        <f>'Housing Data Set'!CI214</f>
        <v>252678</v>
      </c>
      <c r="C214" t="str">
        <f>IF(B214&lt;='Look-Up Tab'!$R$6,"Low","High")</f>
        <v>High</v>
      </c>
      <c r="D214">
        <f>'Housing Data Set'!E214</f>
        <v>8640</v>
      </c>
      <c r="E214">
        <f>VLOOKUP('Housing Data Set'!X214,'Look-Up Tab'!$F$7:$G$12,2,TRUE)</f>
        <v>1</v>
      </c>
      <c r="F214">
        <f>'Housing Data Set'!BH214</f>
        <v>7</v>
      </c>
      <c r="G214">
        <f>'Housing Data Set'!AI214</f>
        <v>3</v>
      </c>
      <c r="H214">
        <f>'Housing Data Set'!BK214</f>
        <v>1</v>
      </c>
    </row>
    <row r="215" spans="1:8" x14ac:dyDescent="0.3">
      <c r="A215">
        <f>'Housing Data Set'!A215</f>
        <v>214</v>
      </c>
      <c r="B215">
        <f>'Housing Data Set'!CI215</f>
        <v>156000</v>
      </c>
      <c r="C215" t="str">
        <f>IF(B215&lt;='Look-Up Tab'!$R$6,"Low","High")</f>
        <v>Low</v>
      </c>
      <c r="D215">
        <f>'Housing Data Set'!E215</f>
        <v>13568</v>
      </c>
      <c r="E215">
        <f>VLOOKUP('Housing Data Set'!X215,'Look-Up Tab'!$F$7:$G$12,2,TRUE)</f>
        <v>2</v>
      </c>
      <c r="F215">
        <f>'Housing Data Set'!BH215</f>
        <v>5</v>
      </c>
      <c r="G215">
        <f>'Housing Data Set'!AI215</f>
        <v>3</v>
      </c>
      <c r="H215">
        <f>'Housing Data Set'!BK215</f>
        <v>0</v>
      </c>
    </row>
    <row r="216" spans="1:8" x14ac:dyDescent="0.3">
      <c r="A216">
        <f>'Housing Data Set'!A216</f>
        <v>215</v>
      </c>
      <c r="B216">
        <f>'Housing Data Set'!CI216</f>
        <v>161750</v>
      </c>
      <c r="C216" t="str">
        <f>IF(B216&lt;='Look-Up Tab'!$R$6,"Low","High")</f>
        <v>Low</v>
      </c>
      <c r="D216">
        <f>'Housing Data Set'!E216</f>
        <v>10900</v>
      </c>
      <c r="E216">
        <f>VLOOKUP('Housing Data Set'!X216,'Look-Up Tab'!$F$7:$G$12,2,TRUE)</f>
        <v>3</v>
      </c>
      <c r="F216">
        <f>'Housing Data Set'!BH216</f>
        <v>6</v>
      </c>
      <c r="G216">
        <f>'Housing Data Set'!AI216</f>
        <v>2</v>
      </c>
      <c r="H216">
        <f>'Housing Data Set'!BK216</f>
        <v>0</v>
      </c>
    </row>
    <row r="217" spans="1:8" x14ac:dyDescent="0.3">
      <c r="A217">
        <f>'Housing Data Set'!A217</f>
        <v>216</v>
      </c>
      <c r="B217">
        <f>'Housing Data Set'!CI217</f>
        <v>134450</v>
      </c>
      <c r="C217" t="str">
        <f>IF(B217&lt;='Look-Up Tab'!$R$6,"Low","High")</f>
        <v>Low</v>
      </c>
      <c r="D217">
        <f>'Housing Data Set'!E217</f>
        <v>10011</v>
      </c>
      <c r="E217">
        <f>VLOOKUP('Housing Data Set'!X217,'Look-Up Tab'!$F$7:$G$12,2,TRUE)</f>
        <v>2</v>
      </c>
      <c r="F217">
        <f>'Housing Data Set'!BH217</f>
        <v>6</v>
      </c>
      <c r="G217">
        <f>'Housing Data Set'!AI217</f>
        <v>2</v>
      </c>
      <c r="H217">
        <f>'Housing Data Set'!BK217</f>
        <v>1</v>
      </c>
    </row>
    <row r="218" spans="1:8" x14ac:dyDescent="0.3">
      <c r="A218">
        <f>'Housing Data Set'!A218</f>
        <v>217</v>
      </c>
      <c r="B218">
        <f>'Housing Data Set'!CI218</f>
        <v>210000</v>
      </c>
      <c r="C218" t="str">
        <f>IF(B218&lt;='Look-Up Tab'!$R$6,"Low","High")</f>
        <v>High</v>
      </c>
      <c r="D218">
        <f>'Housing Data Set'!E218</f>
        <v>8450</v>
      </c>
      <c r="E218">
        <f>VLOOKUP('Housing Data Set'!X218,'Look-Up Tab'!$F$7:$G$12,2,TRUE)</f>
        <v>1</v>
      </c>
      <c r="F218">
        <f>'Housing Data Set'!BH218</f>
        <v>8</v>
      </c>
      <c r="G218">
        <f>'Housing Data Set'!AI218</f>
        <v>3</v>
      </c>
      <c r="H218">
        <f>'Housing Data Set'!BK218</f>
        <v>0</v>
      </c>
    </row>
    <row r="219" spans="1:8" x14ac:dyDescent="0.3">
      <c r="A219">
        <f>'Housing Data Set'!A219</f>
        <v>218</v>
      </c>
      <c r="B219">
        <f>'Housing Data Set'!CI219</f>
        <v>107000</v>
      </c>
      <c r="C219" t="str">
        <f>IF(B219&lt;='Look-Up Tab'!$R$6,"Low","High")</f>
        <v>Low</v>
      </c>
      <c r="D219">
        <f>'Housing Data Set'!E219</f>
        <v>9906</v>
      </c>
      <c r="E219">
        <f>VLOOKUP('Housing Data Set'!X219,'Look-Up Tab'!$F$7:$G$12,2,TRUE)</f>
        <v>6</v>
      </c>
      <c r="F219">
        <f>'Housing Data Set'!BH219</f>
        <v>8</v>
      </c>
      <c r="G219">
        <f>'Housing Data Set'!AI219</f>
        <v>2</v>
      </c>
      <c r="H219">
        <f>'Housing Data Set'!BK219</f>
        <v>0</v>
      </c>
    </row>
    <row r="220" spans="1:8" x14ac:dyDescent="0.3">
      <c r="A220">
        <f>'Housing Data Set'!A220</f>
        <v>219</v>
      </c>
      <c r="B220">
        <f>'Housing Data Set'!CI220</f>
        <v>311500</v>
      </c>
      <c r="C220" t="str">
        <f>IF(B220&lt;='Look-Up Tab'!$R$6,"Low","High")</f>
        <v>High</v>
      </c>
      <c r="D220">
        <f>'Housing Data Set'!E220</f>
        <v>15660</v>
      </c>
      <c r="E220">
        <f>VLOOKUP('Housing Data Set'!X220,'Look-Up Tab'!$F$7:$G$12,2,TRUE)</f>
        <v>1</v>
      </c>
      <c r="F220">
        <f>'Housing Data Set'!BH220</f>
        <v>8</v>
      </c>
      <c r="G220">
        <f>'Housing Data Set'!AI220</f>
        <v>2</v>
      </c>
      <c r="H220">
        <f>'Housing Data Set'!BK220</f>
        <v>1</v>
      </c>
    </row>
    <row r="221" spans="1:8" x14ac:dyDescent="0.3">
      <c r="A221">
        <f>'Housing Data Set'!A221</f>
        <v>220</v>
      </c>
      <c r="B221">
        <f>'Housing Data Set'!CI221</f>
        <v>167240</v>
      </c>
      <c r="C221" t="str">
        <f>IF(B221&lt;='Look-Up Tab'!$R$6,"Low","High")</f>
        <v>Low</v>
      </c>
      <c r="D221">
        <f>'Housing Data Set'!E221</f>
        <v>3010</v>
      </c>
      <c r="E221">
        <f>VLOOKUP('Housing Data Set'!X221,'Look-Up Tab'!$F$7:$G$12,2,TRUE)</f>
        <v>1</v>
      </c>
      <c r="F221">
        <f>'Housing Data Set'!BH221</f>
        <v>5</v>
      </c>
      <c r="G221">
        <f>'Housing Data Set'!AI221</f>
        <v>3</v>
      </c>
      <c r="H221">
        <f>'Housing Data Set'!BK221</f>
        <v>0</v>
      </c>
    </row>
    <row r="222" spans="1:8" x14ac:dyDescent="0.3">
      <c r="A222">
        <f>'Housing Data Set'!A222</f>
        <v>221</v>
      </c>
      <c r="B222">
        <f>'Housing Data Set'!CI222</f>
        <v>204900</v>
      </c>
      <c r="C222" t="str">
        <f>IF(B222&lt;='Look-Up Tab'!$R$6,"Low","High")</f>
        <v>High</v>
      </c>
      <c r="D222">
        <f>'Housing Data Set'!E222</f>
        <v>8990</v>
      </c>
      <c r="E222">
        <f>VLOOKUP('Housing Data Set'!X222,'Look-Up Tab'!$F$7:$G$12,2,TRUE)</f>
        <v>1</v>
      </c>
      <c r="F222">
        <f>'Housing Data Set'!BH222</f>
        <v>5</v>
      </c>
      <c r="G222">
        <f>'Housing Data Set'!AI222</f>
        <v>3</v>
      </c>
      <c r="H222">
        <f>'Housing Data Set'!BK222</f>
        <v>0</v>
      </c>
    </row>
    <row r="223" spans="1:8" x14ac:dyDescent="0.3">
      <c r="A223">
        <f>'Housing Data Set'!A223</f>
        <v>222</v>
      </c>
      <c r="B223">
        <f>'Housing Data Set'!CI223</f>
        <v>200000</v>
      </c>
      <c r="C223" t="str">
        <f>IF(B223&lt;='Look-Up Tab'!$R$6,"Low","High")</f>
        <v>High</v>
      </c>
      <c r="D223">
        <f>'Housing Data Set'!E223</f>
        <v>8068</v>
      </c>
      <c r="E223">
        <f>VLOOKUP('Housing Data Set'!X223,'Look-Up Tab'!$F$7:$G$12,2,TRUE)</f>
        <v>1</v>
      </c>
      <c r="F223">
        <f>'Housing Data Set'!BH223</f>
        <v>8</v>
      </c>
      <c r="G223">
        <f>'Housing Data Set'!AI223</f>
        <v>3</v>
      </c>
      <c r="H223">
        <f>'Housing Data Set'!BK223</f>
        <v>1</v>
      </c>
    </row>
    <row r="224" spans="1:8" x14ac:dyDescent="0.3">
      <c r="A224">
        <f>'Housing Data Set'!A224</f>
        <v>223</v>
      </c>
      <c r="B224">
        <f>'Housing Data Set'!CI224</f>
        <v>179900</v>
      </c>
      <c r="C224" t="str">
        <f>IF(B224&lt;='Look-Up Tab'!$R$6,"Low","High")</f>
        <v>Low</v>
      </c>
      <c r="D224">
        <f>'Housing Data Set'!E224</f>
        <v>11475</v>
      </c>
      <c r="E224">
        <f>VLOOKUP('Housing Data Set'!X224,'Look-Up Tab'!$F$7:$G$12,2,TRUE)</f>
        <v>3</v>
      </c>
      <c r="F224">
        <f>'Housing Data Set'!BH224</f>
        <v>6</v>
      </c>
      <c r="G224">
        <f>'Housing Data Set'!AI224</f>
        <v>2</v>
      </c>
      <c r="H224">
        <f>'Housing Data Set'!BK224</f>
        <v>1</v>
      </c>
    </row>
    <row r="225" spans="1:8" x14ac:dyDescent="0.3">
      <c r="A225">
        <f>'Housing Data Set'!A225</f>
        <v>224</v>
      </c>
      <c r="B225">
        <f>'Housing Data Set'!CI225</f>
        <v>97000</v>
      </c>
      <c r="C225" t="str">
        <f>IF(B225&lt;='Look-Up Tab'!$R$6,"Low","High")</f>
        <v>Low</v>
      </c>
      <c r="D225">
        <f>'Housing Data Set'!E225</f>
        <v>10500</v>
      </c>
      <c r="E225">
        <f>VLOOKUP('Housing Data Set'!X225,'Look-Up Tab'!$F$7:$G$12,2,TRUE)</f>
        <v>4</v>
      </c>
      <c r="F225">
        <f>'Housing Data Set'!BH225</f>
        <v>4</v>
      </c>
      <c r="G225">
        <f>'Housing Data Set'!AI225</f>
        <v>2</v>
      </c>
      <c r="H225">
        <f>'Housing Data Set'!BK225</f>
        <v>0</v>
      </c>
    </row>
    <row r="226" spans="1:8" x14ac:dyDescent="0.3">
      <c r="A226">
        <f>'Housing Data Set'!A226</f>
        <v>225</v>
      </c>
      <c r="B226">
        <f>'Housing Data Set'!CI226</f>
        <v>386250</v>
      </c>
      <c r="C226" t="str">
        <f>IF(B226&lt;='Look-Up Tab'!$R$6,"Low","High")</f>
        <v>High</v>
      </c>
      <c r="D226">
        <f>'Housing Data Set'!E226</f>
        <v>13472</v>
      </c>
      <c r="E226">
        <f>VLOOKUP('Housing Data Set'!X226,'Look-Up Tab'!$F$7:$G$12,2,TRUE)</f>
        <v>1</v>
      </c>
      <c r="F226">
        <f>'Housing Data Set'!BH226</f>
        <v>8</v>
      </c>
      <c r="G226">
        <f>'Housing Data Set'!AI226</f>
        <v>3</v>
      </c>
      <c r="H226">
        <f>'Housing Data Set'!BK226</f>
        <v>1</v>
      </c>
    </row>
    <row r="227" spans="1:8" x14ac:dyDescent="0.3">
      <c r="A227">
        <f>'Housing Data Set'!A227</f>
        <v>226</v>
      </c>
      <c r="B227">
        <f>'Housing Data Set'!CI227</f>
        <v>112000</v>
      </c>
      <c r="C227" t="str">
        <f>IF(B227&lt;='Look-Up Tab'!$R$6,"Low","High")</f>
        <v>Low</v>
      </c>
      <c r="D227">
        <f>'Housing Data Set'!E227</f>
        <v>1680</v>
      </c>
      <c r="E227">
        <f>VLOOKUP('Housing Data Set'!X227,'Look-Up Tab'!$F$7:$G$12,2,TRUE)</f>
        <v>4</v>
      </c>
      <c r="F227">
        <f>'Housing Data Set'!BH227</f>
        <v>6</v>
      </c>
      <c r="G227">
        <f>'Housing Data Set'!AI227</f>
        <v>2</v>
      </c>
      <c r="H227">
        <f>'Housing Data Set'!BK227</f>
        <v>0</v>
      </c>
    </row>
    <row r="228" spans="1:8" x14ac:dyDescent="0.3">
      <c r="A228">
        <f>'Housing Data Set'!A228</f>
        <v>227</v>
      </c>
      <c r="B228">
        <f>'Housing Data Set'!CI228</f>
        <v>290000</v>
      </c>
      <c r="C228" t="str">
        <f>IF(B228&lt;='Look-Up Tab'!$R$6,"Low","High")</f>
        <v>High</v>
      </c>
      <c r="D228">
        <f>'Housing Data Set'!E228</f>
        <v>9950</v>
      </c>
      <c r="E228">
        <f>VLOOKUP('Housing Data Set'!X228,'Look-Up Tab'!$F$7:$G$12,2,TRUE)</f>
        <v>2</v>
      </c>
      <c r="F228">
        <f>'Housing Data Set'!BH228</f>
        <v>9</v>
      </c>
      <c r="G228">
        <f>'Housing Data Set'!AI228</f>
        <v>3</v>
      </c>
      <c r="H228">
        <f>'Housing Data Set'!BK228</f>
        <v>1</v>
      </c>
    </row>
    <row r="229" spans="1:8" x14ac:dyDescent="0.3">
      <c r="A229">
        <f>'Housing Data Set'!A229</f>
        <v>228</v>
      </c>
      <c r="B229">
        <f>'Housing Data Set'!CI229</f>
        <v>106000</v>
      </c>
      <c r="C229" t="str">
        <f>IF(B229&lt;='Look-Up Tab'!$R$6,"Low","High")</f>
        <v>Low</v>
      </c>
      <c r="D229">
        <f>'Housing Data Set'!E229</f>
        <v>1869</v>
      </c>
      <c r="E229">
        <f>VLOOKUP('Housing Data Set'!X229,'Look-Up Tab'!$F$7:$G$12,2,TRUE)</f>
        <v>4</v>
      </c>
      <c r="F229">
        <f>'Housing Data Set'!BH229</f>
        <v>5</v>
      </c>
      <c r="G229">
        <f>'Housing Data Set'!AI229</f>
        <v>2</v>
      </c>
      <c r="H229">
        <f>'Housing Data Set'!BK229</f>
        <v>0</v>
      </c>
    </row>
    <row r="230" spans="1:8" x14ac:dyDescent="0.3">
      <c r="A230">
        <f>'Housing Data Set'!A230</f>
        <v>229</v>
      </c>
      <c r="B230">
        <f>'Housing Data Set'!CI230</f>
        <v>125000</v>
      </c>
      <c r="C230" t="str">
        <f>IF(B230&lt;='Look-Up Tab'!$R$6,"Low","High")</f>
        <v>Low</v>
      </c>
      <c r="D230">
        <f>'Housing Data Set'!E230</f>
        <v>8521</v>
      </c>
      <c r="E230">
        <f>VLOOKUP('Housing Data Set'!X230,'Look-Up Tab'!$F$7:$G$12,2,TRUE)</f>
        <v>4</v>
      </c>
      <c r="F230">
        <f>'Housing Data Set'!BH230</f>
        <v>5</v>
      </c>
      <c r="G230">
        <f>'Housing Data Set'!AI230</f>
        <v>2</v>
      </c>
      <c r="H230">
        <f>'Housing Data Set'!BK230</f>
        <v>1</v>
      </c>
    </row>
    <row r="231" spans="1:8" x14ac:dyDescent="0.3">
      <c r="A231">
        <f>'Housing Data Set'!A231</f>
        <v>230</v>
      </c>
      <c r="B231">
        <f>'Housing Data Set'!CI231</f>
        <v>192500</v>
      </c>
      <c r="C231" t="str">
        <f>IF(B231&lt;='Look-Up Tab'!$R$6,"Low","High")</f>
        <v>High</v>
      </c>
      <c r="D231">
        <f>'Housing Data Set'!E231</f>
        <v>3182</v>
      </c>
      <c r="E231">
        <f>VLOOKUP('Housing Data Set'!X231,'Look-Up Tab'!$F$7:$G$12,2,TRUE)</f>
        <v>1</v>
      </c>
      <c r="F231">
        <f>'Housing Data Set'!BH231</f>
        <v>7</v>
      </c>
      <c r="G231">
        <f>'Housing Data Set'!AI231</f>
        <v>3</v>
      </c>
      <c r="H231">
        <f>'Housing Data Set'!BK231</f>
        <v>1</v>
      </c>
    </row>
    <row r="232" spans="1:8" x14ac:dyDescent="0.3">
      <c r="A232">
        <f>'Housing Data Set'!A232</f>
        <v>231</v>
      </c>
      <c r="B232">
        <f>'Housing Data Set'!CI232</f>
        <v>148000</v>
      </c>
      <c r="C232" t="str">
        <f>IF(B232&lt;='Look-Up Tab'!$R$6,"Low","High")</f>
        <v>Low</v>
      </c>
      <c r="D232">
        <f>'Housing Data Set'!E232</f>
        <v>8760</v>
      </c>
      <c r="E232">
        <f>VLOOKUP('Housing Data Set'!X232,'Look-Up Tab'!$F$7:$G$12,2,TRUE)</f>
        <v>5</v>
      </c>
      <c r="F232">
        <f>'Housing Data Set'!BH232</f>
        <v>6</v>
      </c>
      <c r="G232">
        <f>'Housing Data Set'!AI232</f>
        <v>2</v>
      </c>
      <c r="H232">
        <f>'Housing Data Set'!BK232</f>
        <v>0</v>
      </c>
    </row>
    <row r="233" spans="1:8" x14ac:dyDescent="0.3">
      <c r="A233">
        <f>'Housing Data Set'!A233</f>
        <v>232</v>
      </c>
      <c r="B233">
        <f>'Housing Data Set'!CI233</f>
        <v>403000</v>
      </c>
      <c r="C233" t="str">
        <f>IF(B233&lt;='Look-Up Tab'!$R$6,"Low","High")</f>
        <v>High</v>
      </c>
      <c r="D233">
        <f>'Housing Data Set'!E233</f>
        <v>15138</v>
      </c>
      <c r="E233">
        <f>VLOOKUP('Housing Data Set'!X233,'Look-Up Tab'!$F$7:$G$12,2,TRUE)</f>
        <v>2</v>
      </c>
      <c r="F233">
        <f>'Housing Data Set'!BH233</f>
        <v>9</v>
      </c>
      <c r="G233">
        <f>'Housing Data Set'!AI233</f>
        <v>3</v>
      </c>
      <c r="H233">
        <f>'Housing Data Set'!BK233</f>
        <v>1</v>
      </c>
    </row>
    <row r="234" spans="1:8" x14ac:dyDescent="0.3">
      <c r="A234">
        <f>'Housing Data Set'!A234</f>
        <v>233</v>
      </c>
      <c r="B234">
        <f>'Housing Data Set'!CI234</f>
        <v>94500</v>
      </c>
      <c r="C234" t="str">
        <f>IF(B234&lt;='Look-Up Tab'!$R$6,"Low","High")</f>
        <v>Low</v>
      </c>
      <c r="D234">
        <f>'Housing Data Set'!E234</f>
        <v>1680</v>
      </c>
      <c r="E234">
        <f>VLOOKUP('Housing Data Set'!X234,'Look-Up Tab'!$F$7:$G$12,2,TRUE)</f>
        <v>4</v>
      </c>
      <c r="F234">
        <f>'Housing Data Set'!BH234</f>
        <v>5</v>
      </c>
      <c r="G234">
        <f>'Housing Data Set'!AI234</f>
        <v>2</v>
      </c>
      <c r="H234">
        <f>'Housing Data Set'!BK234</f>
        <v>1</v>
      </c>
    </row>
    <row r="235" spans="1:8" x14ac:dyDescent="0.3">
      <c r="A235">
        <f>'Housing Data Set'!A235</f>
        <v>234</v>
      </c>
      <c r="B235">
        <f>'Housing Data Set'!CI235</f>
        <v>128200</v>
      </c>
      <c r="C235" t="str">
        <f>IF(B235&lt;='Look-Up Tab'!$R$6,"Low","High")</f>
        <v>Low</v>
      </c>
      <c r="D235">
        <f>'Housing Data Set'!E235</f>
        <v>10650</v>
      </c>
      <c r="E235">
        <f>VLOOKUP('Housing Data Set'!X235,'Look-Up Tab'!$F$7:$G$12,2,TRUE)</f>
        <v>3</v>
      </c>
      <c r="F235">
        <f>'Housing Data Set'!BH235</f>
        <v>5</v>
      </c>
      <c r="G235">
        <f>'Housing Data Set'!AI235</f>
        <v>2</v>
      </c>
      <c r="H235">
        <f>'Housing Data Set'!BK235</f>
        <v>0</v>
      </c>
    </row>
    <row r="236" spans="1:8" x14ac:dyDescent="0.3">
      <c r="A236">
        <f>'Housing Data Set'!A236</f>
        <v>235</v>
      </c>
      <c r="B236">
        <f>'Housing Data Set'!CI236</f>
        <v>216500</v>
      </c>
      <c r="C236" t="str">
        <f>IF(B236&lt;='Look-Up Tab'!$R$6,"Low","High")</f>
        <v>High</v>
      </c>
      <c r="D236">
        <f>'Housing Data Set'!E236</f>
        <v>7851</v>
      </c>
      <c r="E236">
        <f>VLOOKUP('Housing Data Set'!X236,'Look-Up Tab'!$F$7:$G$12,2,TRUE)</f>
        <v>1</v>
      </c>
      <c r="F236">
        <f>'Housing Data Set'!BH236</f>
        <v>8</v>
      </c>
      <c r="G236">
        <f>'Housing Data Set'!AI236</f>
        <v>3</v>
      </c>
      <c r="H236">
        <f>'Housing Data Set'!BK236</f>
        <v>1</v>
      </c>
    </row>
    <row r="237" spans="1:8" x14ac:dyDescent="0.3">
      <c r="A237">
        <f>'Housing Data Set'!A237</f>
        <v>236</v>
      </c>
      <c r="B237">
        <f>'Housing Data Set'!CI237</f>
        <v>89500</v>
      </c>
      <c r="C237" t="str">
        <f>IF(B237&lt;='Look-Up Tab'!$R$6,"Low","High")</f>
        <v>Low</v>
      </c>
      <c r="D237">
        <f>'Housing Data Set'!E237</f>
        <v>1680</v>
      </c>
      <c r="E237">
        <f>VLOOKUP('Housing Data Set'!X237,'Look-Up Tab'!$F$7:$G$12,2,TRUE)</f>
        <v>4</v>
      </c>
      <c r="F237">
        <f>'Housing Data Set'!BH237</f>
        <v>5</v>
      </c>
      <c r="G237">
        <f>'Housing Data Set'!AI237</f>
        <v>2</v>
      </c>
      <c r="H237">
        <f>'Housing Data Set'!BK237</f>
        <v>0</v>
      </c>
    </row>
    <row r="238" spans="1:8" x14ac:dyDescent="0.3">
      <c r="A238">
        <f>'Housing Data Set'!A238</f>
        <v>237</v>
      </c>
      <c r="B238">
        <f>'Housing Data Set'!CI238</f>
        <v>185500</v>
      </c>
      <c r="C238" t="str">
        <f>IF(B238&lt;='Look-Up Tab'!$R$6,"Low","High")</f>
        <v>High</v>
      </c>
      <c r="D238">
        <f>'Housing Data Set'!E238</f>
        <v>8773</v>
      </c>
      <c r="E238">
        <f>VLOOKUP('Housing Data Set'!X238,'Look-Up Tab'!$F$7:$G$12,2,TRUE)</f>
        <v>1</v>
      </c>
      <c r="F238">
        <f>'Housing Data Set'!BH238</f>
        <v>6</v>
      </c>
      <c r="G238">
        <f>'Housing Data Set'!AI238</f>
        <v>3</v>
      </c>
      <c r="H238">
        <f>'Housing Data Set'!BK238</f>
        <v>0</v>
      </c>
    </row>
    <row r="239" spans="1:8" x14ac:dyDescent="0.3">
      <c r="A239">
        <f>'Housing Data Set'!A239</f>
        <v>238</v>
      </c>
      <c r="B239">
        <f>'Housing Data Set'!CI239</f>
        <v>194500</v>
      </c>
      <c r="C239" t="str">
        <f>IF(B239&lt;='Look-Up Tab'!$R$6,"Low","High")</f>
        <v>High</v>
      </c>
      <c r="D239">
        <f>'Housing Data Set'!E239</f>
        <v>9453</v>
      </c>
      <c r="E239">
        <f>VLOOKUP('Housing Data Set'!X239,'Look-Up Tab'!$F$7:$G$12,2,TRUE)</f>
        <v>1</v>
      </c>
      <c r="F239">
        <f>'Housing Data Set'!BH239</f>
        <v>7</v>
      </c>
      <c r="G239">
        <f>'Housing Data Set'!AI239</f>
        <v>3</v>
      </c>
      <c r="H239">
        <f>'Housing Data Set'!BK239</f>
        <v>0</v>
      </c>
    </row>
    <row r="240" spans="1:8" x14ac:dyDescent="0.3">
      <c r="A240">
        <f>'Housing Data Set'!A240</f>
        <v>239</v>
      </c>
      <c r="B240">
        <f>'Housing Data Set'!CI240</f>
        <v>318000</v>
      </c>
      <c r="C240" t="str">
        <f>IF(B240&lt;='Look-Up Tab'!$R$6,"Low","High")</f>
        <v>High</v>
      </c>
      <c r="D240">
        <f>'Housing Data Set'!E240</f>
        <v>12030</v>
      </c>
      <c r="E240">
        <f>VLOOKUP('Housing Data Set'!X240,'Look-Up Tab'!$F$7:$G$12,2,TRUE)</f>
        <v>1</v>
      </c>
      <c r="F240">
        <f>'Housing Data Set'!BH240</f>
        <v>7</v>
      </c>
      <c r="G240">
        <f>'Housing Data Set'!AI240</f>
        <v>3</v>
      </c>
      <c r="H240">
        <f>'Housing Data Set'!BK240</f>
        <v>0</v>
      </c>
    </row>
    <row r="241" spans="1:8" x14ac:dyDescent="0.3">
      <c r="A241">
        <f>'Housing Data Set'!A241</f>
        <v>240</v>
      </c>
      <c r="B241">
        <f>'Housing Data Set'!CI241</f>
        <v>113000</v>
      </c>
      <c r="C241" t="str">
        <f>IF(B241&lt;='Look-Up Tab'!$R$6,"Low","High")</f>
        <v>Low</v>
      </c>
      <c r="D241">
        <f>'Housing Data Set'!E241</f>
        <v>8741</v>
      </c>
      <c r="E241">
        <f>VLOOKUP('Housing Data Set'!X241,'Look-Up Tab'!$F$7:$G$12,2,TRUE)</f>
        <v>6</v>
      </c>
      <c r="F241">
        <f>'Housing Data Set'!BH241</f>
        <v>7</v>
      </c>
      <c r="G241">
        <f>'Housing Data Set'!AI241</f>
        <v>2</v>
      </c>
      <c r="H241">
        <f>'Housing Data Set'!BK241</f>
        <v>1</v>
      </c>
    </row>
    <row r="242" spans="1:8" x14ac:dyDescent="0.3">
      <c r="A242">
        <f>'Housing Data Set'!A242</f>
        <v>241</v>
      </c>
      <c r="B242">
        <f>'Housing Data Set'!CI242</f>
        <v>262500</v>
      </c>
      <c r="C242" t="str">
        <f>IF(B242&lt;='Look-Up Tab'!$R$6,"Low","High")</f>
        <v>High</v>
      </c>
      <c r="D242">
        <f>'Housing Data Set'!E242</f>
        <v>9000</v>
      </c>
      <c r="E242">
        <f>VLOOKUP('Housing Data Set'!X242,'Look-Up Tab'!$F$7:$G$12,2,TRUE)</f>
        <v>1</v>
      </c>
      <c r="F242">
        <f>'Housing Data Set'!BH242</f>
        <v>7</v>
      </c>
      <c r="G242">
        <f>'Housing Data Set'!AI242</f>
        <v>3</v>
      </c>
      <c r="H242">
        <f>'Housing Data Set'!BK242</f>
        <v>0</v>
      </c>
    </row>
    <row r="243" spans="1:8" x14ac:dyDescent="0.3">
      <c r="A243">
        <f>'Housing Data Set'!A243</f>
        <v>242</v>
      </c>
      <c r="B243">
        <f>'Housing Data Set'!CI243</f>
        <v>110500</v>
      </c>
      <c r="C243" t="str">
        <f>IF(B243&lt;='Look-Up Tab'!$R$6,"Low","High")</f>
        <v>Low</v>
      </c>
      <c r="D243">
        <f>'Housing Data Set'!E243</f>
        <v>3880</v>
      </c>
      <c r="E243">
        <f>VLOOKUP('Housing Data Set'!X243,'Look-Up Tab'!$F$7:$G$12,2,TRUE)</f>
        <v>2</v>
      </c>
      <c r="F243">
        <f>'Housing Data Set'!BH243</f>
        <v>4</v>
      </c>
      <c r="G243">
        <f>'Housing Data Set'!AI243</f>
        <v>2</v>
      </c>
      <c r="H243">
        <f>'Housing Data Set'!BK243</f>
        <v>0</v>
      </c>
    </row>
    <row r="244" spans="1:8" x14ac:dyDescent="0.3">
      <c r="A244">
        <f>'Housing Data Set'!A244</f>
        <v>243</v>
      </c>
      <c r="B244">
        <f>'Housing Data Set'!CI244</f>
        <v>79000</v>
      </c>
      <c r="C244" t="str">
        <f>IF(B244&lt;='Look-Up Tab'!$R$6,"Low","High")</f>
        <v>Low</v>
      </c>
      <c r="D244">
        <f>'Housing Data Set'!E244</f>
        <v>5000</v>
      </c>
      <c r="E244">
        <f>VLOOKUP('Housing Data Set'!X244,'Look-Up Tab'!$F$7:$G$12,2,TRUE)</f>
        <v>6</v>
      </c>
      <c r="F244">
        <f>'Housing Data Set'!BH244</f>
        <v>6</v>
      </c>
      <c r="G244">
        <f>'Housing Data Set'!AI244</f>
        <v>1</v>
      </c>
      <c r="H244">
        <f>'Housing Data Set'!BK244</f>
        <v>0</v>
      </c>
    </row>
    <row r="245" spans="1:8" x14ac:dyDescent="0.3">
      <c r="A245">
        <f>'Housing Data Set'!A245</f>
        <v>244</v>
      </c>
      <c r="B245">
        <f>'Housing Data Set'!CI245</f>
        <v>120000</v>
      </c>
      <c r="C245" t="str">
        <f>IF(B245&lt;='Look-Up Tab'!$R$6,"Low","High")</f>
        <v>Low</v>
      </c>
      <c r="D245">
        <f>'Housing Data Set'!E245</f>
        <v>10762</v>
      </c>
      <c r="E245">
        <f>VLOOKUP('Housing Data Set'!X245,'Look-Up Tab'!$F$7:$G$12,2,TRUE)</f>
        <v>3</v>
      </c>
      <c r="F245">
        <f>'Housing Data Set'!BH245</f>
        <v>6</v>
      </c>
      <c r="G245">
        <f>'Housing Data Set'!AI245</f>
        <v>2</v>
      </c>
      <c r="H245">
        <f>'Housing Data Set'!BK245</f>
        <v>1</v>
      </c>
    </row>
    <row r="246" spans="1:8" x14ac:dyDescent="0.3">
      <c r="A246">
        <f>'Housing Data Set'!A246</f>
        <v>245</v>
      </c>
      <c r="B246">
        <f>'Housing Data Set'!CI246</f>
        <v>205000</v>
      </c>
      <c r="C246" t="str">
        <f>IF(B246&lt;='Look-Up Tab'!$R$6,"Low","High")</f>
        <v>High</v>
      </c>
      <c r="D246">
        <f>'Housing Data Set'!E246</f>
        <v>8880</v>
      </c>
      <c r="E246">
        <f>VLOOKUP('Housing Data Set'!X246,'Look-Up Tab'!$F$7:$G$12,2,TRUE)</f>
        <v>1</v>
      </c>
      <c r="F246">
        <f>'Housing Data Set'!BH246</f>
        <v>8</v>
      </c>
      <c r="G246">
        <f>'Housing Data Set'!AI246</f>
        <v>3</v>
      </c>
      <c r="H246">
        <f>'Housing Data Set'!BK246</f>
        <v>1</v>
      </c>
    </row>
    <row r="247" spans="1:8" x14ac:dyDescent="0.3">
      <c r="A247">
        <f>'Housing Data Set'!A247</f>
        <v>246</v>
      </c>
      <c r="B247">
        <f>'Housing Data Set'!CI247</f>
        <v>241500</v>
      </c>
      <c r="C247" t="str">
        <f>IF(B247&lt;='Look-Up Tab'!$R$6,"Low","High")</f>
        <v>High</v>
      </c>
      <c r="D247">
        <f>'Housing Data Set'!E247</f>
        <v>10400</v>
      </c>
      <c r="E247">
        <f>VLOOKUP('Housing Data Set'!X247,'Look-Up Tab'!$F$7:$G$12,2,TRUE)</f>
        <v>2</v>
      </c>
      <c r="F247">
        <f>'Housing Data Set'!BH247</f>
        <v>6</v>
      </c>
      <c r="G247">
        <f>'Housing Data Set'!AI247</f>
        <v>2</v>
      </c>
      <c r="H247">
        <f>'Housing Data Set'!BK247</f>
        <v>1</v>
      </c>
    </row>
    <row r="248" spans="1:8" x14ac:dyDescent="0.3">
      <c r="A248">
        <f>'Housing Data Set'!A248</f>
        <v>247</v>
      </c>
      <c r="B248">
        <f>'Housing Data Set'!CI248</f>
        <v>137000</v>
      </c>
      <c r="C248" t="str">
        <f>IF(B248&lt;='Look-Up Tab'!$R$6,"Low","High")</f>
        <v>Low</v>
      </c>
      <c r="D248">
        <f>'Housing Data Set'!E248</f>
        <v>9142</v>
      </c>
      <c r="E248">
        <f>VLOOKUP('Housing Data Set'!X248,'Look-Up Tab'!$F$7:$G$12,2,TRUE)</f>
        <v>6</v>
      </c>
      <c r="F248">
        <f>'Housing Data Set'!BH248</f>
        <v>9</v>
      </c>
      <c r="G248">
        <f>'Housing Data Set'!AI248</f>
        <v>5</v>
      </c>
      <c r="H248">
        <f>'Housing Data Set'!BK248</f>
        <v>0</v>
      </c>
    </row>
    <row r="249" spans="1:8" x14ac:dyDescent="0.3">
      <c r="A249">
        <f>'Housing Data Set'!A249</f>
        <v>248</v>
      </c>
      <c r="B249">
        <f>'Housing Data Set'!CI249</f>
        <v>140000</v>
      </c>
      <c r="C249" t="str">
        <f>IF(B249&lt;='Look-Up Tab'!$R$6,"Low","High")</f>
        <v>Low</v>
      </c>
      <c r="D249">
        <f>'Housing Data Set'!E249</f>
        <v>11310</v>
      </c>
      <c r="E249">
        <f>VLOOKUP('Housing Data Set'!X249,'Look-Up Tab'!$F$7:$G$12,2,TRUE)</f>
        <v>5</v>
      </c>
      <c r="F249">
        <f>'Housing Data Set'!BH249</f>
        <v>5</v>
      </c>
      <c r="G249">
        <f>'Housing Data Set'!AI249</f>
        <v>2</v>
      </c>
      <c r="H249">
        <f>'Housing Data Set'!BK249</f>
        <v>1</v>
      </c>
    </row>
    <row r="250" spans="1:8" x14ac:dyDescent="0.3">
      <c r="A250">
        <f>'Housing Data Set'!A250</f>
        <v>249</v>
      </c>
      <c r="B250">
        <f>'Housing Data Set'!CI250</f>
        <v>180000</v>
      </c>
      <c r="C250" t="str">
        <f>IF(B250&lt;='Look-Up Tab'!$R$6,"Low","High")</f>
        <v>Low</v>
      </c>
      <c r="D250">
        <f>'Housing Data Set'!E250</f>
        <v>11317</v>
      </c>
      <c r="E250">
        <f>VLOOKUP('Housing Data Set'!X250,'Look-Up Tab'!$F$7:$G$12,2,TRUE)</f>
        <v>1</v>
      </c>
      <c r="F250">
        <f>'Housing Data Set'!BH250</f>
        <v>8</v>
      </c>
      <c r="G250">
        <f>'Housing Data Set'!AI250</f>
        <v>3</v>
      </c>
      <c r="H250">
        <f>'Housing Data Set'!BK250</f>
        <v>0</v>
      </c>
    </row>
    <row r="251" spans="1:8" x14ac:dyDescent="0.3">
      <c r="A251">
        <f>'Housing Data Set'!A251</f>
        <v>250</v>
      </c>
      <c r="B251">
        <f>'Housing Data Set'!CI251</f>
        <v>277000</v>
      </c>
      <c r="C251" t="str">
        <f>IF(B251&lt;='Look-Up Tab'!$R$6,"Low","High")</f>
        <v>High</v>
      </c>
      <c r="D251">
        <f>'Housing Data Set'!E251</f>
        <v>159000</v>
      </c>
      <c r="E251">
        <f>VLOOKUP('Housing Data Set'!X251,'Look-Up Tab'!$F$7:$G$12,2,TRUE)</f>
        <v>1</v>
      </c>
      <c r="F251">
        <f>'Housing Data Set'!BH251</f>
        <v>7</v>
      </c>
      <c r="G251">
        <f>'Housing Data Set'!AI251</f>
        <v>2</v>
      </c>
      <c r="H251">
        <f>'Housing Data Set'!BK251</f>
        <v>1</v>
      </c>
    </row>
    <row r="252" spans="1:8" x14ac:dyDescent="0.3">
      <c r="A252">
        <f>'Housing Data Set'!A252</f>
        <v>251</v>
      </c>
      <c r="B252">
        <f>'Housing Data Set'!CI252</f>
        <v>76500</v>
      </c>
      <c r="C252" t="str">
        <f>IF(B252&lt;='Look-Up Tab'!$R$6,"Low","High")</f>
        <v>Low</v>
      </c>
      <c r="D252">
        <f>'Housing Data Set'!E252</f>
        <v>5350</v>
      </c>
      <c r="E252">
        <f>VLOOKUP('Housing Data Set'!X252,'Look-Up Tab'!$F$7:$G$12,2,TRUE)</f>
        <v>4</v>
      </c>
      <c r="F252">
        <f>'Housing Data Set'!BH252</f>
        <v>6</v>
      </c>
      <c r="G252">
        <f>'Housing Data Set'!AI252</f>
        <v>2</v>
      </c>
      <c r="H252">
        <f>'Housing Data Set'!BK252</f>
        <v>0</v>
      </c>
    </row>
    <row r="253" spans="1:8" x14ac:dyDescent="0.3">
      <c r="A253">
        <f>'Housing Data Set'!A253</f>
        <v>252</v>
      </c>
      <c r="B253">
        <f>'Housing Data Set'!CI253</f>
        <v>235000</v>
      </c>
      <c r="C253" t="str">
        <f>IF(B253&lt;='Look-Up Tab'!$R$6,"Low","High")</f>
        <v>High</v>
      </c>
      <c r="D253">
        <f>'Housing Data Set'!E253</f>
        <v>4750</v>
      </c>
      <c r="E253">
        <f>VLOOKUP('Housing Data Set'!X253,'Look-Up Tab'!$F$7:$G$12,2,TRUE)</f>
        <v>1</v>
      </c>
      <c r="F253">
        <f>'Housing Data Set'!BH253</f>
        <v>5</v>
      </c>
      <c r="G253">
        <f>'Housing Data Set'!AI253</f>
        <v>3</v>
      </c>
      <c r="H253">
        <f>'Housing Data Set'!BK253</f>
        <v>1</v>
      </c>
    </row>
    <row r="254" spans="1:8" x14ac:dyDescent="0.3">
      <c r="A254">
        <f>'Housing Data Set'!A254</f>
        <v>253</v>
      </c>
      <c r="B254">
        <f>'Housing Data Set'!CI254</f>
        <v>173000</v>
      </c>
      <c r="C254" t="str">
        <f>IF(B254&lt;='Look-Up Tab'!$R$6,"Low","High")</f>
        <v>Low</v>
      </c>
      <c r="D254">
        <f>'Housing Data Set'!E254</f>
        <v>8366</v>
      </c>
      <c r="E254">
        <f>VLOOKUP('Housing Data Set'!X254,'Look-Up Tab'!$F$7:$G$12,2,TRUE)</f>
        <v>1</v>
      </c>
      <c r="F254">
        <f>'Housing Data Set'!BH254</f>
        <v>6</v>
      </c>
      <c r="G254">
        <f>'Housing Data Set'!AI254</f>
        <v>3</v>
      </c>
      <c r="H254">
        <f>'Housing Data Set'!BK254</f>
        <v>0</v>
      </c>
    </row>
    <row r="255" spans="1:8" x14ac:dyDescent="0.3">
      <c r="A255">
        <f>'Housing Data Set'!A255</f>
        <v>254</v>
      </c>
      <c r="B255">
        <f>'Housing Data Set'!CI255</f>
        <v>158000</v>
      </c>
      <c r="C255" t="str">
        <f>IF(B255&lt;='Look-Up Tab'!$R$6,"Low","High")</f>
        <v>Low</v>
      </c>
      <c r="D255">
        <f>'Housing Data Set'!E255</f>
        <v>9350</v>
      </c>
      <c r="E255">
        <f>VLOOKUP('Housing Data Set'!X255,'Look-Up Tab'!$F$7:$G$12,2,TRUE)</f>
        <v>2</v>
      </c>
      <c r="F255">
        <f>'Housing Data Set'!BH255</f>
        <v>7</v>
      </c>
      <c r="G255">
        <f>'Housing Data Set'!AI255</f>
        <v>2</v>
      </c>
      <c r="H255">
        <f>'Housing Data Set'!BK255</f>
        <v>0</v>
      </c>
    </row>
    <row r="256" spans="1:8" x14ac:dyDescent="0.3">
      <c r="A256">
        <f>'Housing Data Set'!A256</f>
        <v>255</v>
      </c>
      <c r="B256">
        <f>'Housing Data Set'!CI256</f>
        <v>145000</v>
      </c>
      <c r="C256" t="str">
        <f>IF(B256&lt;='Look-Up Tab'!$R$6,"Low","High")</f>
        <v>Low</v>
      </c>
      <c r="D256">
        <f>'Housing Data Set'!E256</f>
        <v>8400</v>
      </c>
      <c r="E256">
        <f>VLOOKUP('Housing Data Set'!X256,'Look-Up Tab'!$F$7:$G$12,2,TRUE)</f>
        <v>5</v>
      </c>
      <c r="F256">
        <f>'Housing Data Set'!BH256</f>
        <v>5</v>
      </c>
      <c r="G256">
        <f>'Housing Data Set'!AI256</f>
        <v>2</v>
      </c>
      <c r="H256">
        <f>'Housing Data Set'!BK256</f>
        <v>0</v>
      </c>
    </row>
    <row r="257" spans="1:8" x14ac:dyDescent="0.3">
      <c r="A257">
        <f>'Housing Data Set'!A257</f>
        <v>256</v>
      </c>
      <c r="B257">
        <f>'Housing Data Set'!CI257</f>
        <v>230000</v>
      </c>
      <c r="C257" t="str">
        <f>IF(B257&lt;='Look-Up Tab'!$R$6,"Low","High")</f>
        <v>High</v>
      </c>
      <c r="D257">
        <f>'Housing Data Set'!E257</f>
        <v>8738</v>
      </c>
      <c r="E257">
        <f>VLOOKUP('Housing Data Set'!X257,'Look-Up Tab'!$F$7:$G$12,2,TRUE)</f>
        <v>1</v>
      </c>
      <c r="F257">
        <f>'Housing Data Set'!BH257</f>
        <v>8</v>
      </c>
      <c r="G257">
        <f>'Housing Data Set'!AI257</f>
        <v>3</v>
      </c>
      <c r="H257">
        <f>'Housing Data Set'!BK257</f>
        <v>1</v>
      </c>
    </row>
    <row r="258" spans="1:8" x14ac:dyDescent="0.3">
      <c r="A258">
        <f>'Housing Data Set'!A258</f>
        <v>257</v>
      </c>
      <c r="B258">
        <f>'Housing Data Set'!CI258</f>
        <v>207500</v>
      </c>
      <c r="C258" t="str">
        <f>IF(B258&lt;='Look-Up Tab'!$R$6,"Low","High")</f>
        <v>High</v>
      </c>
      <c r="D258">
        <f>'Housing Data Set'!E258</f>
        <v>8791</v>
      </c>
      <c r="E258">
        <f>VLOOKUP('Housing Data Set'!X258,'Look-Up Tab'!$F$7:$G$12,2,TRUE)</f>
        <v>1</v>
      </c>
      <c r="F258">
        <f>'Housing Data Set'!BH258</f>
        <v>7</v>
      </c>
      <c r="G258">
        <f>'Housing Data Set'!AI258</f>
        <v>3</v>
      </c>
      <c r="H258">
        <f>'Housing Data Set'!BK258</f>
        <v>0</v>
      </c>
    </row>
    <row r="259" spans="1:8" x14ac:dyDescent="0.3">
      <c r="A259">
        <f>'Housing Data Set'!A259</f>
        <v>258</v>
      </c>
      <c r="B259">
        <f>'Housing Data Set'!CI259</f>
        <v>220000</v>
      </c>
      <c r="C259" t="str">
        <f>IF(B259&lt;='Look-Up Tab'!$R$6,"Low","High")</f>
        <v>High</v>
      </c>
      <c r="D259">
        <f>'Housing Data Set'!E259</f>
        <v>8814</v>
      </c>
      <c r="E259">
        <f>VLOOKUP('Housing Data Set'!X259,'Look-Up Tab'!$F$7:$G$12,2,TRUE)</f>
        <v>1</v>
      </c>
      <c r="F259">
        <f>'Housing Data Set'!BH259</f>
        <v>8</v>
      </c>
      <c r="G259">
        <f>'Housing Data Set'!AI259</f>
        <v>3</v>
      </c>
      <c r="H259">
        <f>'Housing Data Set'!BK259</f>
        <v>1</v>
      </c>
    </row>
    <row r="260" spans="1:8" x14ac:dyDescent="0.3">
      <c r="A260">
        <f>'Housing Data Set'!A260</f>
        <v>259</v>
      </c>
      <c r="B260">
        <f>'Housing Data Set'!CI260</f>
        <v>231500</v>
      </c>
      <c r="C260" t="str">
        <f>IF(B260&lt;='Look-Up Tab'!$R$6,"Low","High")</f>
        <v>High</v>
      </c>
      <c r="D260">
        <f>'Housing Data Set'!E260</f>
        <v>12435</v>
      </c>
      <c r="E260">
        <f>VLOOKUP('Housing Data Set'!X260,'Look-Up Tab'!$F$7:$G$12,2,TRUE)</f>
        <v>1</v>
      </c>
      <c r="F260">
        <f>'Housing Data Set'!BH260</f>
        <v>7</v>
      </c>
      <c r="G260">
        <f>'Housing Data Set'!AI260</f>
        <v>3</v>
      </c>
      <c r="H260">
        <f>'Housing Data Set'!BK260</f>
        <v>1</v>
      </c>
    </row>
    <row r="261" spans="1:8" x14ac:dyDescent="0.3">
      <c r="A261">
        <f>'Housing Data Set'!A261</f>
        <v>260</v>
      </c>
      <c r="B261">
        <f>'Housing Data Set'!CI261</f>
        <v>97000</v>
      </c>
      <c r="C261" t="str">
        <f>IF(B261&lt;='Look-Up Tab'!$R$6,"Low","High")</f>
        <v>Low</v>
      </c>
      <c r="D261">
        <f>'Housing Data Set'!E261</f>
        <v>12702</v>
      </c>
      <c r="E261">
        <f>VLOOKUP('Housing Data Set'!X261,'Look-Up Tab'!$F$7:$G$12,2,TRUE)</f>
        <v>5</v>
      </c>
      <c r="F261">
        <f>'Housing Data Set'!BH261</f>
        <v>4</v>
      </c>
      <c r="G261">
        <f>'Housing Data Set'!AI261</f>
        <v>3</v>
      </c>
      <c r="H261">
        <f>'Housing Data Set'!BK261</f>
        <v>0</v>
      </c>
    </row>
    <row r="262" spans="1:8" x14ac:dyDescent="0.3">
      <c r="A262">
        <f>'Housing Data Set'!A262</f>
        <v>261</v>
      </c>
      <c r="B262">
        <f>'Housing Data Set'!CI262</f>
        <v>176000</v>
      </c>
      <c r="C262" t="str">
        <f>IF(B262&lt;='Look-Up Tab'!$R$6,"Low","High")</f>
        <v>Low</v>
      </c>
      <c r="D262">
        <f>'Housing Data Set'!E262</f>
        <v>19296</v>
      </c>
      <c r="E262">
        <f>VLOOKUP('Housing Data Set'!X262,'Look-Up Tab'!$F$7:$G$12,2,TRUE)</f>
        <v>5</v>
      </c>
      <c r="F262">
        <f>'Housing Data Set'!BH262</f>
        <v>6</v>
      </c>
      <c r="G262">
        <f>'Housing Data Set'!AI262</f>
        <v>2</v>
      </c>
      <c r="H262">
        <f>'Housing Data Set'!BK262</f>
        <v>1</v>
      </c>
    </row>
    <row r="263" spans="1:8" x14ac:dyDescent="0.3">
      <c r="A263">
        <f>'Housing Data Set'!A263</f>
        <v>262</v>
      </c>
      <c r="B263">
        <f>'Housing Data Set'!CI263</f>
        <v>276000</v>
      </c>
      <c r="C263" t="str">
        <f>IF(B263&lt;='Look-Up Tab'!$R$6,"Low","High")</f>
        <v>High</v>
      </c>
      <c r="D263">
        <f>'Housing Data Set'!E263</f>
        <v>9588</v>
      </c>
      <c r="E263">
        <f>VLOOKUP('Housing Data Set'!X263,'Look-Up Tab'!$F$7:$G$12,2,TRUE)</f>
        <v>1</v>
      </c>
      <c r="F263">
        <f>'Housing Data Set'!BH263</f>
        <v>10</v>
      </c>
      <c r="G263">
        <f>'Housing Data Set'!AI263</f>
        <v>3</v>
      </c>
      <c r="H263">
        <f>'Housing Data Set'!BK263</f>
        <v>1</v>
      </c>
    </row>
    <row r="264" spans="1:8" x14ac:dyDescent="0.3">
      <c r="A264">
        <f>'Housing Data Set'!A264</f>
        <v>263</v>
      </c>
      <c r="B264">
        <f>'Housing Data Set'!CI264</f>
        <v>151000</v>
      </c>
      <c r="C264" t="str">
        <f>IF(B264&lt;='Look-Up Tab'!$R$6,"Low","High")</f>
        <v>Low</v>
      </c>
      <c r="D264">
        <f>'Housing Data Set'!E264</f>
        <v>8471</v>
      </c>
      <c r="E264">
        <f>VLOOKUP('Housing Data Set'!X264,'Look-Up Tab'!$F$7:$G$12,2,TRUE)</f>
        <v>2</v>
      </c>
      <c r="F264">
        <f>'Housing Data Set'!BH264</f>
        <v>6</v>
      </c>
      <c r="G264">
        <f>'Housing Data Set'!AI264</f>
        <v>2</v>
      </c>
      <c r="H264">
        <f>'Housing Data Set'!BK264</f>
        <v>1</v>
      </c>
    </row>
    <row r="265" spans="1:8" x14ac:dyDescent="0.3">
      <c r="A265">
        <f>'Housing Data Set'!A265</f>
        <v>264</v>
      </c>
      <c r="B265">
        <f>'Housing Data Set'!CI265</f>
        <v>130000</v>
      </c>
      <c r="C265" t="str">
        <f>IF(B265&lt;='Look-Up Tab'!$R$6,"Low","High")</f>
        <v>Low</v>
      </c>
      <c r="D265">
        <f>'Housing Data Set'!E265</f>
        <v>5500</v>
      </c>
      <c r="E265">
        <f>VLOOKUP('Housing Data Set'!X265,'Look-Up Tab'!$F$7:$G$12,2,TRUE)</f>
        <v>1</v>
      </c>
      <c r="F265">
        <f>'Housing Data Set'!BH265</f>
        <v>6</v>
      </c>
      <c r="G265">
        <f>'Housing Data Set'!AI265</f>
        <v>1</v>
      </c>
      <c r="H265">
        <f>'Housing Data Set'!BK265</f>
        <v>0</v>
      </c>
    </row>
    <row r="266" spans="1:8" x14ac:dyDescent="0.3">
      <c r="A266">
        <f>'Housing Data Set'!A266</f>
        <v>265</v>
      </c>
      <c r="B266">
        <f>'Housing Data Set'!CI266</f>
        <v>73000</v>
      </c>
      <c r="C266" t="str">
        <f>IF(B266&lt;='Look-Up Tab'!$R$6,"Low","High")</f>
        <v>Low</v>
      </c>
      <c r="D266">
        <f>'Housing Data Set'!E266</f>
        <v>5232</v>
      </c>
      <c r="E266">
        <f>VLOOKUP('Housing Data Set'!X266,'Look-Up Tab'!$F$7:$G$12,2,TRUE)</f>
        <v>1</v>
      </c>
      <c r="F266">
        <f>'Housing Data Set'!BH266</f>
        <v>4</v>
      </c>
      <c r="G266">
        <f>'Housing Data Set'!AI266</f>
        <v>1</v>
      </c>
      <c r="H266">
        <f>'Housing Data Set'!BK266</f>
        <v>0</v>
      </c>
    </row>
    <row r="267" spans="1:8" x14ac:dyDescent="0.3">
      <c r="A267">
        <f>'Housing Data Set'!A267</f>
        <v>266</v>
      </c>
      <c r="B267">
        <f>'Housing Data Set'!CI267</f>
        <v>175500</v>
      </c>
      <c r="C267" t="str">
        <f>IF(B267&lt;='Look-Up Tab'!$R$6,"Low","High")</f>
        <v>Low</v>
      </c>
      <c r="D267">
        <f>'Housing Data Set'!E267</f>
        <v>12090</v>
      </c>
      <c r="E267">
        <f>VLOOKUP('Housing Data Set'!X267,'Look-Up Tab'!$F$7:$G$12,2,TRUE)</f>
        <v>3</v>
      </c>
      <c r="F267">
        <f>'Housing Data Set'!BH267</f>
        <v>7</v>
      </c>
      <c r="G267">
        <f>'Housing Data Set'!AI267</f>
        <v>2</v>
      </c>
      <c r="H267">
        <f>'Housing Data Set'!BK267</f>
        <v>1</v>
      </c>
    </row>
    <row r="268" spans="1:8" x14ac:dyDescent="0.3">
      <c r="A268">
        <f>'Housing Data Set'!A268</f>
        <v>267</v>
      </c>
      <c r="B268">
        <f>'Housing Data Set'!CI268</f>
        <v>185000</v>
      </c>
      <c r="C268" t="str">
        <f>IF(B268&lt;='Look-Up Tab'!$R$6,"Low","High")</f>
        <v>High</v>
      </c>
      <c r="D268">
        <f>'Housing Data Set'!E268</f>
        <v>11207</v>
      </c>
      <c r="E268">
        <f>VLOOKUP('Housing Data Set'!X268,'Look-Up Tab'!$F$7:$G$12,2,TRUE)</f>
        <v>2</v>
      </c>
      <c r="F268">
        <f>'Housing Data Set'!BH268</f>
        <v>8</v>
      </c>
      <c r="G268">
        <f>'Housing Data Set'!AI268</f>
        <v>3</v>
      </c>
      <c r="H268">
        <f>'Housing Data Set'!BK268</f>
        <v>1</v>
      </c>
    </row>
    <row r="269" spans="1:8" x14ac:dyDescent="0.3">
      <c r="A269">
        <f>'Housing Data Set'!A269</f>
        <v>268</v>
      </c>
      <c r="B269">
        <f>'Housing Data Set'!CI269</f>
        <v>179500</v>
      </c>
      <c r="C269" t="str">
        <f>IF(B269&lt;='Look-Up Tab'!$R$6,"Low","High")</f>
        <v>Low</v>
      </c>
      <c r="D269">
        <f>'Housing Data Set'!E269</f>
        <v>8400</v>
      </c>
      <c r="E269">
        <f>VLOOKUP('Housing Data Set'!X269,'Look-Up Tab'!$F$7:$G$12,2,TRUE)</f>
        <v>2</v>
      </c>
      <c r="F269">
        <f>'Housing Data Set'!BH269</f>
        <v>8</v>
      </c>
      <c r="G269">
        <f>'Housing Data Set'!AI269</f>
        <v>3</v>
      </c>
      <c r="H269">
        <f>'Housing Data Set'!BK269</f>
        <v>1</v>
      </c>
    </row>
    <row r="270" spans="1:8" x14ac:dyDescent="0.3">
      <c r="A270">
        <f>'Housing Data Set'!A270</f>
        <v>269</v>
      </c>
      <c r="B270">
        <f>'Housing Data Set'!CI270</f>
        <v>120500</v>
      </c>
      <c r="C270" t="str">
        <f>IF(B270&lt;='Look-Up Tab'!$R$6,"Low","High")</f>
        <v>Low</v>
      </c>
      <c r="D270">
        <f>'Housing Data Set'!E270</f>
        <v>6900</v>
      </c>
      <c r="E270">
        <f>VLOOKUP('Housing Data Set'!X270,'Look-Up Tab'!$F$7:$G$12,2,TRUE)</f>
        <v>5</v>
      </c>
      <c r="F270">
        <f>'Housing Data Set'!BH270</f>
        <v>4</v>
      </c>
      <c r="G270">
        <f>'Housing Data Set'!AI270</f>
        <v>2</v>
      </c>
      <c r="H270">
        <f>'Housing Data Set'!BK270</f>
        <v>1</v>
      </c>
    </row>
    <row r="271" spans="1:8" x14ac:dyDescent="0.3">
      <c r="A271">
        <f>'Housing Data Set'!A271</f>
        <v>270</v>
      </c>
      <c r="B271">
        <f>'Housing Data Set'!CI271</f>
        <v>148000</v>
      </c>
      <c r="C271" t="str">
        <f>IF(B271&lt;='Look-Up Tab'!$R$6,"Low","High")</f>
        <v>Low</v>
      </c>
      <c r="D271">
        <f>'Housing Data Set'!E271</f>
        <v>7917</v>
      </c>
      <c r="E271">
        <f>VLOOKUP('Housing Data Set'!X271,'Look-Up Tab'!$F$7:$G$12,2,TRUE)</f>
        <v>3</v>
      </c>
      <c r="F271">
        <f>'Housing Data Set'!BH271</f>
        <v>6</v>
      </c>
      <c r="G271">
        <f>'Housing Data Set'!AI271</f>
        <v>2</v>
      </c>
      <c r="H271">
        <f>'Housing Data Set'!BK271</f>
        <v>1</v>
      </c>
    </row>
    <row r="272" spans="1:8" x14ac:dyDescent="0.3">
      <c r="A272">
        <f>'Housing Data Set'!A272</f>
        <v>271</v>
      </c>
      <c r="B272">
        <f>'Housing Data Set'!CI272</f>
        <v>266000</v>
      </c>
      <c r="C272" t="str">
        <f>IF(B272&lt;='Look-Up Tab'!$R$6,"Low","High")</f>
        <v>High</v>
      </c>
      <c r="D272">
        <f>'Housing Data Set'!E272</f>
        <v>10728</v>
      </c>
      <c r="E272">
        <f>VLOOKUP('Housing Data Set'!X272,'Look-Up Tab'!$F$7:$G$12,2,TRUE)</f>
        <v>1</v>
      </c>
      <c r="F272">
        <f>'Housing Data Set'!BH272</f>
        <v>8</v>
      </c>
      <c r="G272">
        <f>'Housing Data Set'!AI272</f>
        <v>3</v>
      </c>
      <c r="H272">
        <f>'Housing Data Set'!BK272</f>
        <v>1</v>
      </c>
    </row>
    <row r="273" spans="1:8" x14ac:dyDescent="0.3">
      <c r="A273">
        <f>'Housing Data Set'!A273</f>
        <v>272</v>
      </c>
      <c r="B273">
        <f>'Housing Data Set'!CI273</f>
        <v>241500</v>
      </c>
      <c r="C273" t="str">
        <f>IF(B273&lt;='Look-Up Tab'!$R$6,"Low","High")</f>
        <v>High</v>
      </c>
      <c r="D273">
        <f>'Housing Data Set'!E273</f>
        <v>39104</v>
      </c>
      <c r="E273">
        <f>VLOOKUP('Housing Data Set'!X273,'Look-Up Tab'!$F$7:$G$12,2,TRUE)</f>
        <v>1</v>
      </c>
      <c r="F273">
        <f>'Housing Data Set'!BH273</f>
        <v>5</v>
      </c>
      <c r="G273">
        <f>'Housing Data Set'!AI273</f>
        <v>2</v>
      </c>
      <c r="H273">
        <f>'Housing Data Set'!BK273</f>
        <v>1</v>
      </c>
    </row>
    <row r="274" spans="1:8" x14ac:dyDescent="0.3">
      <c r="A274">
        <f>'Housing Data Set'!A274</f>
        <v>273</v>
      </c>
      <c r="B274">
        <f>'Housing Data Set'!CI274</f>
        <v>290000</v>
      </c>
      <c r="C274" t="str">
        <f>IF(B274&lt;='Look-Up Tab'!$R$6,"Low","High")</f>
        <v>High</v>
      </c>
      <c r="D274">
        <f>'Housing Data Set'!E274</f>
        <v>11764</v>
      </c>
      <c r="E274">
        <f>VLOOKUP('Housing Data Set'!X274,'Look-Up Tab'!$F$7:$G$12,2,TRUE)</f>
        <v>1</v>
      </c>
      <c r="F274">
        <f>'Housing Data Set'!BH274</f>
        <v>9</v>
      </c>
      <c r="G274">
        <f>'Housing Data Set'!AI274</f>
        <v>3</v>
      </c>
      <c r="H274">
        <f>'Housing Data Set'!BK274</f>
        <v>1</v>
      </c>
    </row>
    <row r="275" spans="1:8" x14ac:dyDescent="0.3">
      <c r="A275">
        <f>'Housing Data Set'!A275</f>
        <v>274</v>
      </c>
      <c r="B275">
        <f>'Housing Data Set'!CI275</f>
        <v>139000</v>
      </c>
      <c r="C275" t="str">
        <f>IF(B275&lt;='Look-Up Tab'!$R$6,"Low","High")</f>
        <v>Low</v>
      </c>
      <c r="D275">
        <f>'Housing Data Set'!E275</f>
        <v>9600</v>
      </c>
      <c r="E275">
        <f>VLOOKUP('Housing Data Set'!X275,'Look-Up Tab'!$F$7:$G$12,2,TRUE)</f>
        <v>2</v>
      </c>
      <c r="F275">
        <f>'Housing Data Set'!BH275</f>
        <v>6</v>
      </c>
      <c r="G275">
        <f>'Housing Data Set'!AI275</f>
        <v>2</v>
      </c>
      <c r="H275">
        <f>'Housing Data Set'!BK275</f>
        <v>1</v>
      </c>
    </row>
    <row r="276" spans="1:8" x14ac:dyDescent="0.3">
      <c r="A276">
        <f>'Housing Data Set'!A276</f>
        <v>275</v>
      </c>
      <c r="B276">
        <f>'Housing Data Set'!CI276</f>
        <v>124500</v>
      </c>
      <c r="C276" t="str">
        <f>IF(B276&lt;='Look-Up Tab'!$R$6,"Low","High")</f>
        <v>Low</v>
      </c>
      <c r="D276">
        <f>'Housing Data Set'!E276</f>
        <v>8314</v>
      </c>
      <c r="E276">
        <f>VLOOKUP('Housing Data Set'!X276,'Look-Up Tab'!$F$7:$G$12,2,TRUE)</f>
        <v>3</v>
      </c>
      <c r="F276">
        <f>'Housing Data Set'!BH276</f>
        <v>5</v>
      </c>
      <c r="G276">
        <f>'Housing Data Set'!AI276</f>
        <v>2</v>
      </c>
      <c r="H276">
        <f>'Housing Data Set'!BK276</f>
        <v>0</v>
      </c>
    </row>
    <row r="277" spans="1:8" x14ac:dyDescent="0.3">
      <c r="A277">
        <f>'Housing Data Set'!A277</f>
        <v>276</v>
      </c>
      <c r="B277">
        <f>'Housing Data Set'!CI277</f>
        <v>205000</v>
      </c>
      <c r="C277" t="str">
        <f>IF(B277&lt;='Look-Up Tab'!$R$6,"Low","High")</f>
        <v>High</v>
      </c>
      <c r="D277">
        <f>'Housing Data Set'!E277</f>
        <v>7264</v>
      </c>
      <c r="E277">
        <f>VLOOKUP('Housing Data Set'!X277,'Look-Up Tab'!$F$7:$G$12,2,TRUE)</f>
        <v>1</v>
      </c>
      <c r="F277">
        <f>'Housing Data Set'!BH277</f>
        <v>5</v>
      </c>
      <c r="G277">
        <f>'Housing Data Set'!AI277</f>
        <v>1</v>
      </c>
      <c r="H277">
        <f>'Housing Data Set'!BK277</f>
        <v>0</v>
      </c>
    </row>
    <row r="278" spans="1:8" x14ac:dyDescent="0.3">
      <c r="A278">
        <f>'Housing Data Set'!A278</f>
        <v>277</v>
      </c>
      <c r="B278">
        <f>'Housing Data Set'!CI278</f>
        <v>201000</v>
      </c>
      <c r="C278" t="str">
        <f>IF(B278&lt;='Look-Up Tab'!$R$6,"Low","High")</f>
        <v>High</v>
      </c>
      <c r="D278">
        <f>'Housing Data Set'!E278</f>
        <v>9196</v>
      </c>
      <c r="E278">
        <f>VLOOKUP('Housing Data Set'!X278,'Look-Up Tab'!$F$7:$G$12,2,TRUE)</f>
        <v>1</v>
      </c>
      <c r="F278">
        <f>'Housing Data Set'!BH278</f>
        <v>7</v>
      </c>
      <c r="G278">
        <f>'Housing Data Set'!AI278</f>
        <v>3</v>
      </c>
      <c r="H278">
        <f>'Housing Data Set'!BK278</f>
        <v>0</v>
      </c>
    </row>
    <row r="279" spans="1:8" x14ac:dyDescent="0.3">
      <c r="A279">
        <f>'Housing Data Set'!A279</f>
        <v>278</v>
      </c>
      <c r="B279">
        <f>'Housing Data Set'!CI279</f>
        <v>141000</v>
      </c>
      <c r="C279" t="str">
        <f>IF(B279&lt;='Look-Up Tab'!$R$6,"Low","High")</f>
        <v>Low</v>
      </c>
      <c r="D279">
        <f>'Housing Data Set'!E279</f>
        <v>19138</v>
      </c>
      <c r="E279">
        <f>VLOOKUP('Housing Data Set'!X279,'Look-Up Tab'!$F$7:$G$12,2,TRUE)</f>
        <v>5</v>
      </c>
      <c r="F279">
        <f>'Housing Data Set'!BH279</f>
        <v>4</v>
      </c>
      <c r="G279">
        <f>'Housing Data Set'!AI279</f>
        <v>2</v>
      </c>
      <c r="H279">
        <f>'Housing Data Set'!BK279</f>
        <v>0</v>
      </c>
    </row>
    <row r="280" spans="1:8" x14ac:dyDescent="0.3">
      <c r="A280">
        <f>'Housing Data Set'!A280</f>
        <v>279</v>
      </c>
      <c r="B280">
        <f>'Housing Data Set'!CI280</f>
        <v>415298</v>
      </c>
      <c r="C280" t="str">
        <f>IF(B280&lt;='Look-Up Tab'!$R$6,"Low","High")</f>
        <v>High</v>
      </c>
      <c r="D280">
        <f>'Housing Data Set'!E280</f>
        <v>14450</v>
      </c>
      <c r="E280">
        <f>VLOOKUP('Housing Data Set'!X280,'Look-Up Tab'!$F$7:$G$12,2,TRUE)</f>
        <v>1</v>
      </c>
      <c r="F280">
        <f>'Housing Data Set'!BH280</f>
        <v>8</v>
      </c>
      <c r="G280">
        <f>'Housing Data Set'!AI280</f>
        <v>3</v>
      </c>
      <c r="H280">
        <f>'Housing Data Set'!BK280</f>
        <v>1</v>
      </c>
    </row>
    <row r="281" spans="1:8" x14ac:dyDescent="0.3">
      <c r="A281">
        <f>'Housing Data Set'!A281</f>
        <v>280</v>
      </c>
      <c r="B281">
        <f>'Housing Data Set'!CI281</f>
        <v>192000</v>
      </c>
      <c r="C281" t="str">
        <f>IF(B281&lt;='Look-Up Tab'!$R$6,"Low","High")</f>
        <v>High</v>
      </c>
      <c r="D281">
        <f>'Housing Data Set'!E281</f>
        <v>10005</v>
      </c>
      <c r="E281">
        <f>VLOOKUP('Housing Data Set'!X281,'Look-Up Tab'!$F$7:$G$12,2,TRUE)</f>
        <v>3</v>
      </c>
      <c r="F281">
        <f>'Housing Data Set'!BH281</f>
        <v>8</v>
      </c>
      <c r="G281">
        <f>'Housing Data Set'!AI281</f>
        <v>2</v>
      </c>
      <c r="H281">
        <f>'Housing Data Set'!BK281</f>
        <v>1</v>
      </c>
    </row>
    <row r="282" spans="1:8" x14ac:dyDescent="0.3">
      <c r="A282">
        <f>'Housing Data Set'!A282</f>
        <v>281</v>
      </c>
      <c r="B282">
        <f>'Housing Data Set'!CI282</f>
        <v>228500</v>
      </c>
      <c r="C282" t="str">
        <f>IF(B282&lt;='Look-Up Tab'!$R$6,"Low","High")</f>
        <v>High</v>
      </c>
      <c r="D282">
        <f>'Housing Data Set'!E282</f>
        <v>11287</v>
      </c>
      <c r="E282">
        <f>VLOOKUP('Housing Data Set'!X282,'Look-Up Tab'!$F$7:$G$12,2,TRUE)</f>
        <v>2</v>
      </c>
      <c r="F282">
        <f>'Housing Data Set'!BH282</f>
        <v>7</v>
      </c>
      <c r="G282">
        <f>'Housing Data Set'!AI282</f>
        <v>2</v>
      </c>
      <c r="H282">
        <f>'Housing Data Set'!BK282</f>
        <v>1</v>
      </c>
    </row>
    <row r="283" spans="1:8" x14ac:dyDescent="0.3">
      <c r="A283">
        <f>'Housing Data Set'!A283</f>
        <v>282</v>
      </c>
      <c r="B283">
        <f>'Housing Data Set'!CI283</f>
        <v>185000</v>
      </c>
      <c r="C283" t="str">
        <f>IF(B283&lt;='Look-Up Tab'!$R$6,"Low","High")</f>
        <v>High</v>
      </c>
      <c r="D283">
        <f>'Housing Data Set'!E283</f>
        <v>7200</v>
      </c>
      <c r="E283">
        <f>VLOOKUP('Housing Data Set'!X283,'Look-Up Tab'!$F$7:$G$12,2,TRUE)</f>
        <v>1</v>
      </c>
      <c r="F283">
        <f>'Housing Data Set'!BH283</f>
        <v>5</v>
      </c>
      <c r="G283">
        <f>'Housing Data Set'!AI283</f>
        <v>3</v>
      </c>
      <c r="H283">
        <f>'Housing Data Set'!BK283</f>
        <v>0</v>
      </c>
    </row>
    <row r="284" spans="1:8" x14ac:dyDescent="0.3">
      <c r="A284">
        <f>'Housing Data Set'!A284</f>
        <v>283</v>
      </c>
      <c r="B284">
        <f>'Housing Data Set'!CI284</f>
        <v>207500</v>
      </c>
      <c r="C284" t="str">
        <f>IF(B284&lt;='Look-Up Tab'!$R$6,"Low","High")</f>
        <v>High</v>
      </c>
      <c r="D284">
        <f>'Housing Data Set'!E284</f>
        <v>5063</v>
      </c>
      <c r="E284">
        <f>VLOOKUP('Housing Data Set'!X284,'Look-Up Tab'!$F$7:$G$12,2,TRUE)</f>
        <v>1</v>
      </c>
      <c r="F284">
        <f>'Housing Data Set'!BH284</f>
        <v>6</v>
      </c>
      <c r="G284">
        <f>'Housing Data Set'!AI284</f>
        <v>3</v>
      </c>
      <c r="H284">
        <f>'Housing Data Set'!BK284</f>
        <v>1</v>
      </c>
    </row>
    <row r="285" spans="1:8" x14ac:dyDescent="0.3">
      <c r="A285">
        <f>'Housing Data Set'!A285</f>
        <v>284</v>
      </c>
      <c r="B285">
        <f>'Housing Data Set'!CI285</f>
        <v>244600</v>
      </c>
      <c r="C285" t="str">
        <f>IF(B285&lt;='Look-Up Tab'!$R$6,"Low","High")</f>
        <v>High</v>
      </c>
      <c r="D285">
        <f>'Housing Data Set'!E285</f>
        <v>9612</v>
      </c>
      <c r="E285">
        <f>VLOOKUP('Housing Data Set'!X285,'Look-Up Tab'!$F$7:$G$12,2,TRUE)</f>
        <v>1</v>
      </c>
      <c r="F285">
        <f>'Housing Data Set'!BH285</f>
        <v>6</v>
      </c>
      <c r="G285">
        <f>'Housing Data Set'!AI285</f>
        <v>3</v>
      </c>
      <c r="H285">
        <f>'Housing Data Set'!BK285</f>
        <v>1</v>
      </c>
    </row>
    <row r="286" spans="1:8" x14ac:dyDescent="0.3">
      <c r="A286">
        <f>'Housing Data Set'!A286</f>
        <v>285</v>
      </c>
      <c r="B286">
        <f>'Housing Data Set'!CI286</f>
        <v>179200</v>
      </c>
      <c r="C286" t="str">
        <f>IF(B286&lt;='Look-Up Tab'!$R$6,"Low","High")</f>
        <v>Low</v>
      </c>
      <c r="D286">
        <f>'Housing Data Set'!E286</f>
        <v>8012</v>
      </c>
      <c r="E286">
        <f>VLOOKUP('Housing Data Set'!X286,'Look-Up Tab'!$F$7:$G$12,2,TRUE)</f>
        <v>2</v>
      </c>
      <c r="F286">
        <f>'Housing Data Set'!BH286</f>
        <v>5</v>
      </c>
      <c r="G286">
        <f>'Housing Data Set'!AI286</f>
        <v>3</v>
      </c>
      <c r="H286">
        <f>'Housing Data Set'!BK286</f>
        <v>0</v>
      </c>
    </row>
    <row r="287" spans="1:8" x14ac:dyDescent="0.3">
      <c r="A287">
        <f>'Housing Data Set'!A287</f>
        <v>286</v>
      </c>
      <c r="B287">
        <f>'Housing Data Set'!CI287</f>
        <v>164700</v>
      </c>
      <c r="C287" t="str">
        <f>IF(B287&lt;='Look-Up Tab'!$R$6,"Low","High")</f>
        <v>Low</v>
      </c>
      <c r="D287">
        <f>'Housing Data Set'!E287</f>
        <v>4251</v>
      </c>
      <c r="E287">
        <f>VLOOKUP('Housing Data Set'!X287,'Look-Up Tab'!$F$7:$G$12,2,TRUE)</f>
        <v>1</v>
      </c>
      <c r="F287">
        <f>'Housing Data Set'!BH287</f>
        <v>5</v>
      </c>
      <c r="G287">
        <f>'Housing Data Set'!AI287</f>
        <v>3</v>
      </c>
      <c r="H287">
        <f>'Housing Data Set'!BK287</f>
        <v>0</v>
      </c>
    </row>
    <row r="288" spans="1:8" x14ac:dyDescent="0.3">
      <c r="A288">
        <f>'Housing Data Set'!A288</f>
        <v>287</v>
      </c>
      <c r="B288">
        <f>'Housing Data Set'!CI288</f>
        <v>159000</v>
      </c>
      <c r="C288" t="str">
        <f>IF(B288&lt;='Look-Up Tab'!$R$6,"Low","High")</f>
        <v>Low</v>
      </c>
      <c r="D288">
        <f>'Housing Data Set'!E288</f>
        <v>9786</v>
      </c>
      <c r="E288">
        <f>VLOOKUP('Housing Data Set'!X288,'Look-Up Tab'!$F$7:$G$12,2,TRUE)</f>
        <v>3</v>
      </c>
      <c r="F288">
        <f>'Housing Data Set'!BH288</f>
        <v>7</v>
      </c>
      <c r="G288">
        <f>'Housing Data Set'!AI288</f>
        <v>2</v>
      </c>
      <c r="H288">
        <f>'Housing Data Set'!BK288</f>
        <v>1</v>
      </c>
    </row>
    <row r="289" spans="1:8" x14ac:dyDescent="0.3">
      <c r="A289">
        <f>'Housing Data Set'!A289</f>
        <v>288</v>
      </c>
      <c r="B289">
        <f>'Housing Data Set'!CI289</f>
        <v>88000</v>
      </c>
      <c r="C289" t="str">
        <f>IF(B289&lt;='Look-Up Tab'!$R$6,"Low","High")</f>
        <v>Low</v>
      </c>
      <c r="D289">
        <f>'Housing Data Set'!E289</f>
        <v>8125</v>
      </c>
      <c r="E289">
        <f>VLOOKUP('Housing Data Set'!X289,'Look-Up Tab'!$F$7:$G$12,2,TRUE)</f>
        <v>4</v>
      </c>
      <c r="F289">
        <f>'Housing Data Set'!BH289</f>
        <v>5</v>
      </c>
      <c r="G289">
        <f>'Housing Data Set'!AI289</f>
        <v>2</v>
      </c>
      <c r="H289">
        <f>'Housing Data Set'!BK289</f>
        <v>0</v>
      </c>
    </row>
    <row r="290" spans="1:8" x14ac:dyDescent="0.3">
      <c r="A290">
        <f>'Housing Data Set'!A290</f>
        <v>289</v>
      </c>
      <c r="B290">
        <f>'Housing Data Set'!CI290</f>
        <v>122000</v>
      </c>
      <c r="C290" t="str">
        <f>IF(B290&lt;='Look-Up Tab'!$R$6,"Low","High")</f>
        <v>Low</v>
      </c>
      <c r="D290">
        <f>'Housing Data Set'!E290</f>
        <v>9819</v>
      </c>
      <c r="E290">
        <f>VLOOKUP('Housing Data Set'!X290,'Look-Up Tab'!$F$7:$G$12,2,TRUE)</f>
        <v>4</v>
      </c>
      <c r="F290">
        <f>'Housing Data Set'!BH290</f>
        <v>5</v>
      </c>
      <c r="G290">
        <f>'Housing Data Set'!AI290</f>
        <v>2</v>
      </c>
      <c r="H290">
        <f>'Housing Data Set'!BK290</f>
        <v>0</v>
      </c>
    </row>
    <row r="291" spans="1:8" x14ac:dyDescent="0.3">
      <c r="A291">
        <f>'Housing Data Set'!A291</f>
        <v>290</v>
      </c>
      <c r="B291">
        <f>'Housing Data Set'!CI291</f>
        <v>153575</v>
      </c>
      <c r="C291" t="str">
        <f>IF(B291&lt;='Look-Up Tab'!$R$6,"Low","High")</f>
        <v>Low</v>
      </c>
      <c r="D291">
        <f>'Housing Data Set'!E291</f>
        <v>8730</v>
      </c>
      <c r="E291">
        <f>VLOOKUP('Housing Data Set'!X291,'Look-Up Tab'!$F$7:$G$12,2,TRUE)</f>
        <v>1</v>
      </c>
      <c r="F291">
        <f>'Housing Data Set'!BH291</f>
        <v>7</v>
      </c>
      <c r="G291">
        <f>'Housing Data Set'!AI291</f>
        <v>1</v>
      </c>
      <c r="H291">
        <f>'Housing Data Set'!BK291</f>
        <v>0</v>
      </c>
    </row>
    <row r="292" spans="1:8" x14ac:dyDescent="0.3">
      <c r="A292">
        <f>'Housing Data Set'!A292</f>
        <v>291</v>
      </c>
      <c r="B292">
        <f>'Housing Data Set'!CI292</f>
        <v>233230</v>
      </c>
      <c r="C292" t="str">
        <f>IF(B292&lt;='Look-Up Tab'!$R$6,"Low","High")</f>
        <v>High</v>
      </c>
      <c r="D292">
        <f>'Housing Data Set'!E292</f>
        <v>15611</v>
      </c>
      <c r="E292">
        <f>VLOOKUP('Housing Data Set'!X292,'Look-Up Tab'!$F$7:$G$12,2,TRUE)</f>
        <v>1</v>
      </c>
      <c r="F292">
        <f>'Housing Data Set'!BH292</f>
        <v>8</v>
      </c>
      <c r="G292">
        <f>'Housing Data Set'!AI292</f>
        <v>3</v>
      </c>
      <c r="H292">
        <f>'Housing Data Set'!BK292</f>
        <v>1</v>
      </c>
    </row>
    <row r="293" spans="1:8" x14ac:dyDescent="0.3">
      <c r="A293">
        <f>'Housing Data Set'!A293</f>
        <v>292</v>
      </c>
      <c r="B293">
        <f>'Housing Data Set'!CI293</f>
        <v>135900</v>
      </c>
      <c r="C293" t="str">
        <f>IF(B293&lt;='Look-Up Tab'!$R$6,"Low","High")</f>
        <v>Low</v>
      </c>
      <c r="D293">
        <f>'Housing Data Set'!E293</f>
        <v>5687</v>
      </c>
      <c r="E293">
        <f>VLOOKUP('Housing Data Set'!X293,'Look-Up Tab'!$F$7:$G$12,2,TRUE)</f>
        <v>1</v>
      </c>
      <c r="F293">
        <f>'Housing Data Set'!BH293</f>
        <v>9</v>
      </c>
      <c r="G293">
        <f>'Housing Data Set'!AI293</f>
        <v>3</v>
      </c>
      <c r="H293">
        <f>'Housing Data Set'!BK293</f>
        <v>0</v>
      </c>
    </row>
    <row r="294" spans="1:8" x14ac:dyDescent="0.3">
      <c r="A294">
        <f>'Housing Data Set'!A294</f>
        <v>293</v>
      </c>
      <c r="B294">
        <f>'Housing Data Set'!CI294</f>
        <v>131000</v>
      </c>
      <c r="C294" t="str">
        <f>IF(B294&lt;='Look-Up Tab'!$R$6,"Low","High")</f>
        <v>Low</v>
      </c>
      <c r="D294">
        <f>'Housing Data Set'!E294</f>
        <v>11409</v>
      </c>
      <c r="E294">
        <f>VLOOKUP('Housing Data Set'!X294,'Look-Up Tab'!$F$7:$G$12,2,TRUE)</f>
        <v>1</v>
      </c>
      <c r="F294">
        <f>'Housing Data Set'!BH294</f>
        <v>8</v>
      </c>
      <c r="G294">
        <f>'Housing Data Set'!AI294</f>
        <v>2</v>
      </c>
      <c r="H294">
        <f>'Housing Data Set'!BK294</f>
        <v>1</v>
      </c>
    </row>
    <row r="295" spans="1:8" x14ac:dyDescent="0.3">
      <c r="A295">
        <f>'Housing Data Set'!A295</f>
        <v>294</v>
      </c>
      <c r="B295">
        <f>'Housing Data Set'!CI295</f>
        <v>235000</v>
      </c>
      <c r="C295" t="str">
        <f>IF(B295&lt;='Look-Up Tab'!$R$6,"Low","High")</f>
        <v>High</v>
      </c>
      <c r="D295">
        <f>'Housing Data Set'!E295</f>
        <v>16659</v>
      </c>
      <c r="E295">
        <f>VLOOKUP('Housing Data Set'!X295,'Look-Up Tab'!$F$7:$G$12,2,TRUE)</f>
        <v>2</v>
      </c>
      <c r="F295">
        <f>'Housing Data Set'!BH295</f>
        <v>9</v>
      </c>
      <c r="G295">
        <f>'Housing Data Set'!AI295</f>
        <v>2</v>
      </c>
      <c r="H295">
        <f>'Housing Data Set'!BK295</f>
        <v>1</v>
      </c>
    </row>
    <row r="296" spans="1:8" x14ac:dyDescent="0.3">
      <c r="A296">
        <f>'Housing Data Set'!A296</f>
        <v>295</v>
      </c>
      <c r="B296">
        <f>'Housing Data Set'!CI296</f>
        <v>167000</v>
      </c>
      <c r="C296" t="str">
        <f>IF(B296&lt;='Look-Up Tab'!$R$6,"Low","High")</f>
        <v>Low</v>
      </c>
      <c r="D296">
        <f>'Housing Data Set'!E296</f>
        <v>9600</v>
      </c>
      <c r="E296">
        <f>VLOOKUP('Housing Data Set'!X296,'Look-Up Tab'!$F$7:$G$12,2,TRUE)</f>
        <v>5</v>
      </c>
      <c r="F296">
        <f>'Housing Data Set'!BH296</f>
        <v>7</v>
      </c>
      <c r="G296">
        <f>'Housing Data Set'!AI296</f>
        <v>2</v>
      </c>
      <c r="H296">
        <f>'Housing Data Set'!BK296</f>
        <v>1</v>
      </c>
    </row>
    <row r="297" spans="1:8" x14ac:dyDescent="0.3">
      <c r="A297">
        <f>'Housing Data Set'!A297</f>
        <v>296</v>
      </c>
      <c r="B297">
        <f>'Housing Data Set'!CI297</f>
        <v>142500</v>
      </c>
      <c r="C297" t="str">
        <f>IF(B297&lt;='Look-Up Tab'!$R$6,"Low","High")</f>
        <v>Low</v>
      </c>
      <c r="D297">
        <f>'Housing Data Set'!E297</f>
        <v>7937</v>
      </c>
      <c r="E297">
        <f>VLOOKUP('Housing Data Set'!X297,'Look-Up Tab'!$F$7:$G$12,2,TRUE)</f>
        <v>3</v>
      </c>
      <c r="F297">
        <f>'Housing Data Set'!BH297</f>
        <v>6</v>
      </c>
      <c r="G297">
        <f>'Housing Data Set'!AI297</f>
        <v>2</v>
      </c>
      <c r="H297">
        <f>'Housing Data Set'!BK297</f>
        <v>0</v>
      </c>
    </row>
    <row r="298" spans="1:8" x14ac:dyDescent="0.3">
      <c r="A298">
        <f>'Housing Data Set'!A298</f>
        <v>297</v>
      </c>
      <c r="B298">
        <f>'Housing Data Set'!CI298</f>
        <v>152000</v>
      </c>
      <c r="C298" t="str">
        <f>IF(B298&lt;='Look-Up Tab'!$R$6,"Low","High")</f>
        <v>Low</v>
      </c>
      <c r="D298">
        <f>'Housing Data Set'!E298</f>
        <v>13710</v>
      </c>
      <c r="E298">
        <f>VLOOKUP('Housing Data Set'!X298,'Look-Up Tab'!$F$7:$G$12,2,TRUE)</f>
        <v>6</v>
      </c>
      <c r="F298">
        <f>'Housing Data Set'!BH298</f>
        <v>6</v>
      </c>
      <c r="G298">
        <f>'Housing Data Set'!AI298</f>
        <v>2</v>
      </c>
      <c r="H298">
        <f>'Housing Data Set'!BK298</f>
        <v>0</v>
      </c>
    </row>
    <row r="299" spans="1:8" x14ac:dyDescent="0.3">
      <c r="A299">
        <f>'Housing Data Set'!A299</f>
        <v>298</v>
      </c>
      <c r="B299">
        <f>'Housing Data Set'!CI299</f>
        <v>239000</v>
      </c>
      <c r="C299" t="str">
        <f>IF(B299&lt;='Look-Up Tab'!$R$6,"Low","High")</f>
        <v>High</v>
      </c>
      <c r="D299">
        <f>'Housing Data Set'!E299</f>
        <v>7399</v>
      </c>
      <c r="E299">
        <f>VLOOKUP('Housing Data Set'!X299,'Look-Up Tab'!$F$7:$G$12,2,TRUE)</f>
        <v>2</v>
      </c>
      <c r="F299">
        <f>'Housing Data Set'!BH299</f>
        <v>7</v>
      </c>
      <c r="G299">
        <f>'Housing Data Set'!AI299</f>
        <v>3</v>
      </c>
      <c r="H299">
        <f>'Housing Data Set'!BK299</f>
        <v>1</v>
      </c>
    </row>
    <row r="300" spans="1:8" x14ac:dyDescent="0.3">
      <c r="A300">
        <f>'Housing Data Set'!A300</f>
        <v>299</v>
      </c>
      <c r="B300">
        <f>'Housing Data Set'!CI300</f>
        <v>175000</v>
      </c>
      <c r="C300" t="str">
        <f>IF(B300&lt;='Look-Up Tab'!$R$6,"Low","High")</f>
        <v>Low</v>
      </c>
      <c r="D300">
        <f>'Housing Data Set'!E300</f>
        <v>11700</v>
      </c>
      <c r="E300">
        <f>VLOOKUP('Housing Data Set'!X300,'Look-Up Tab'!$F$7:$G$12,2,TRUE)</f>
        <v>4</v>
      </c>
      <c r="F300">
        <f>'Housing Data Set'!BH300</f>
        <v>7</v>
      </c>
      <c r="G300">
        <f>'Housing Data Set'!AI300</f>
        <v>2</v>
      </c>
      <c r="H300">
        <f>'Housing Data Set'!BK300</f>
        <v>1</v>
      </c>
    </row>
    <row r="301" spans="1:8" x14ac:dyDescent="0.3">
      <c r="A301">
        <f>'Housing Data Set'!A301</f>
        <v>300</v>
      </c>
      <c r="B301">
        <f>'Housing Data Set'!CI301</f>
        <v>158500</v>
      </c>
      <c r="C301" t="str">
        <f>IF(B301&lt;='Look-Up Tab'!$R$6,"Low","High")</f>
        <v>Low</v>
      </c>
      <c r="D301">
        <f>'Housing Data Set'!E301</f>
        <v>14000</v>
      </c>
      <c r="E301">
        <f>VLOOKUP('Housing Data Set'!X301,'Look-Up Tab'!$F$7:$G$12,2,TRUE)</f>
        <v>1</v>
      </c>
      <c r="F301">
        <f>'Housing Data Set'!BH301</f>
        <v>6</v>
      </c>
      <c r="G301">
        <f>'Housing Data Set'!AI301</f>
        <v>2</v>
      </c>
      <c r="H301">
        <f>'Housing Data Set'!BK301</f>
        <v>1</v>
      </c>
    </row>
    <row r="302" spans="1:8" x14ac:dyDescent="0.3">
      <c r="A302">
        <f>'Housing Data Set'!A302</f>
        <v>301</v>
      </c>
      <c r="B302">
        <f>'Housing Data Set'!CI302</f>
        <v>157000</v>
      </c>
      <c r="C302" t="str">
        <f>IF(B302&lt;='Look-Up Tab'!$R$6,"Low","High")</f>
        <v>Low</v>
      </c>
      <c r="D302">
        <f>'Housing Data Set'!E302</f>
        <v>15750</v>
      </c>
      <c r="E302">
        <f>VLOOKUP('Housing Data Set'!X302,'Look-Up Tab'!$F$7:$G$12,2,TRUE)</f>
        <v>5</v>
      </c>
      <c r="F302">
        <f>'Housing Data Set'!BH302</f>
        <v>5</v>
      </c>
      <c r="G302">
        <f>'Housing Data Set'!AI302</f>
        <v>2</v>
      </c>
      <c r="H302">
        <f>'Housing Data Set'!BK302</f>
        <v>1</v>
      </c>
    </row>
    <row r="303" spans="1:8" x14ac:dyDescent="0.3">
      <c r="A303">
        <f>'Housing Data Set'!A303</f>
        <v>302</v>
      </c>
      <c r="B303">
        <f>'Housing Data Set'!CI303</f>
        <v>267000</v>
      </c>
      <c r="C303" t="str">
        <f>IF(B303&lt;='Look-Up Tab'!$R$6,"Low","High")</f>
        <v>High</v>
      </c>
      <c r="D303">
        <f>'Housing Data Set'!E303</f>
        <v>16226</v>
      </c>
      <c r="E303">
        <f>VLOOKUP('Housing Data Set'!X303,'Look-Up Tab'!$F$7:$G$12,2,TRUE)</f>
        <v>1</v>
      </c>
      <c r="F303">
        <f>'Housing Data Set'!BH303</f>
        <v>9</v>
      </c>
      <c r="G303">
        <f>'Housing Data Set'!AI303</f>
        <v>3</v>
      </c>
      <c r="H303">
        <f>'Housing Data Set'!BK303</f>
        <v>1</v>
      </c>
    </row>
    <row r="304" spans="1:8" x14ac:dyDescent="0.3">
      <c r="A304">
        <f>'Housing Data Set'!A304</f>
        <v>303</v>
      </c>
      <c r="B304">
        <f>'Housing Data Set'!CI304</f>
        <v>205000</v>
      </c>
      <c r="C304" t="str">
        <f>IF(B304&lt;='Look-Up Tab'!$R$6,"Low","High")</f>
        <v>High</v>
      </c>
      <c r="D304">
        <f>'Housing Data Set'!E304</f>
        <v>13704</v>
      </c>
      <c r="E304">
        <f>VLOOKUP('Housing Data Set'!X304,'Look-Up Tab'!$F$7:$G$12,2,TRUE)</f>
        <v>1</v>
      </c>
      <c r="F304">
        <f>'Housing Data Set'!BH304</f>
        <v>6</v>
      </c>
      <c r="G304">
        <f>'Housing Data Set'!AI304</f>
        <v>3</v>
      </c>
      <c r="H304">
        <f>'Housing Data Set'!BK304</f>
        <v>1</v>
      </c>
    </row>
    <row r="305" spans="1:8" x14ac:dyDescent="0.3">
      <c r="A305">
        <f>'Housing Data Set'!A305</f>
        <v>304</v>
      </c>
      <c r="B305">
        <f>'Housing Data Set'!CI305</f>
        <v>149900</v>
      </c>
      <c r="C305" t="str">
        <f>IF(B305&lt;='Look-Up Tab'!$R$6,"Low","High")</f>
        <v>Low</v>
      </c>
      <c r="D305">
        <f>'Housing Data Set'!E305</f>
        <v>9800</v>
      </c>
      <c r="E305">
        <f>VLOOKUP('Housing Data Set'!X305,'Look-Up Tab'!$F$7:$G$12,2,TRUE)</f>
        <v>4</v>
      </c>
      <c r="F305">
        <f>'Housing Data Set'!BH305</f>
        <v>5</v>
      </c>
      <c r="G305">
        <f>'Housing Data Set'!AI305</f>
        <v>3</v>
      </c>
      <c r="H305">
        <f>'Housing Data Set'!BK305</f>
        <v>0</v>
      </c>
    </row>
    <row r="306" spans="1:8" x14ac:dyDescent="0.3">
      <c r="A306">
        <f>'Housing Data Set'!A306</f>
        <v>305</v>
      </c>
      <c r="B306">
        <f>'Housing Data Set'!CI306</f>
        <v>295000</v>
      </c>
      <c r="C306" t="str">
        <f>IF(B306&lt;='Look-Up Tab'!$R$6,"Low","High")</f>
        <v>High</v>
      </c>
      <c r="D306">
        <f>'Housing Data Set'!E306</f>
        <v>18386</v>
      </c>
      <c r="E306">
        <f>VLOOKUP('Housing Data Set'!X306,'Look-Up Tab'!$F$7:$G$12,2,TRUE)</f>
        <v>1</v>
      </c>
      <c r="F306">
        <f>'Housing Data Set'!BH306</f>
        <v>10</v>
      </c>
      <c r="G306">
        <f>'Housing Data Set'!AI306</f>
        <v>1</v>
      </c>
      <c r="H306">
        <f>'Housing Data Set'!BK306</f>
        <v>1</v>
      </c>
    </row>
    <row r="307" spans="1:8" x14ac:dyDescent="0.3">
      <c r="A307">
        <f>'Housing Data Set'!A307</f>
        <v>306</v>
      </c>
      <c r="B307">
        <f>'Housing Data Set'!CI307</f>
        <v>305900</v>
      </c>
      <c r="C307" t="str">
        <f>IF(B307&lt;='Look-Up Tab'!$R$6,"Low","High")</f>
        <v>High</v>
      </c>
      <c r="D307">
        <f>'Housing Data Set'!E307</f>
        <v>10386</v>
      </c>
      <c r="E307">
        <f>VLOOKUP('Housing Data Set'!X307,'Look-Up Tab'!$F$7:$G$12,2,TRUE)</f>
        <v>1</v>
      </c>
      <c r="F307">
        <f>'Housing Data Set'!BH307</f>
        <v>8</v>
      </c>
      <c r="G307">
        <f>'Housing Data Set'!AI307</f>
        <v>3</v>
      </c>
      <c r="H307">
        <f>'Housing Data Set'!BK307</f>
        <v>0</v>
      </c>
    </row>
    <row r="308" spans="1:8" x14ac:dyDescent="0.3">
      <c r="A308">
        <f>'Housing Data Set'!A308</f>
        <v>307</v>
      </c>
      <c r="B308">
        <f>'Housing Data Set'!CI308</f>
        <v>225000</v>
      </c>
      <c r="C308" t="str">
        <f>IF(B308&lt;='Look-Up Tab'!$R$6,"Low","High")</f>
        <v>High</v>
      </c>
      <c r="D308">
        <f>'Housing Data Set'!E308</f>
        <v>13474</v>
      </c>
      <c r="E308">
        <f>VLOOKUP('Housing Data Set'!X308,'Look-Up Tab'!$F$7:$G$12,2,TRUE)</f>
        <v>2</v>
      </c>
      <c r="F308">
        <f>'Housing Data Set'!BH308</f>
        <v>8</v>
      </c>
      <c r="G308">
        <f>'Housing Data Set'!AI308</f>
        <v>2</v>
      </c>
      <c r="H308">
        <f>'Housing Data Set'!BK308</f>
        <v>1</v>
      </c>
    </row>
    <row r="309" spans="1:8" x14ac:dyDescent="0.3">
      <c r="A309">
        <f>'Housing Data Set'!A309</f>
        <v>308</v>
      </c>
      <c r="B309">
        <f>'Housing Data Set'!CI309</f>
        <v>89500</v>
      </c>
      <c r="C309" t="str">
        <f>IF(B309&lt;='Look-Up Tab'!$R$6,"Low","High")</f>
        <v>Low</v>
      </c>
      <c r="D309">
        <f>'Housing Data Set'!E309</f>
        <v>7920</v>
      </c>
      <c r="E309">
        <f>VLOOKUP('Housing Data Set'!X309,'Look-Up Tab'!$F$7:$G$12,2,TRUE)</f>
        <v>6</v>
      </c>
      <c r="F309">
        <f>'Housing Data Set'!BH309</f>
        <v>6</v>
      </c>
      <c r="G309">
        <f>'Housing Data Set'!AI309</f>
        <v>2</v>
      </c>
      <c r="H309">
        <f>'Housing Data Set'!BK309</f>
        <v>0</v>
      </c>
    </row>
    <row r="310" spans="1:8" x14ac:dyDescent="0.3">
      <c r="A310">
        <f>'Housing Data Set'!A310</f>
        <v>309</v>
      </c>
      <c r="B310">
        <f>'Housing Data Set'!CI310</f>
        <v>82500</v>
      </c>
      <c r="C310" t="str">
        <f>IF(B310&lt;='Look-Up Tab'!$R$6,"Low","High")</f>
        <v>Low</v>
      </c>
      <c r="D310">
        <f>'Housing Data Set'!E310</f>
        <v>12342</v>
      </c>
      <c r="E310">
        <f>VLOOKUP('Housing Data Set'!X310,'Look-Up Tab'!$F$7:$G$12,2,TRUE)</f>
        <v>6</v>
      </c>
      <c r="F310">
        <f>'Housing Data Set'!BH310</f>
        <v>4</v>
      </c>
      <c r="G310">
        <f>'Housing Data Set'!AI310</f>
        <v>2</v>
      </c>
      <c r="H310">
        <f>'Housing Data Set'!BK310</f>
        <v>0</v>
      </c>
    </row>
    <row r="311" spans="1:8" x14ac:dyDescent="0.3">
      <c r="A311">
        <f>'Housing Data Set'!A311</f>
        <v>310</v>
      </c>
      <c r="B311">
        <f>'Housing Data Set'!CI311</f>
        <v>360000</v>
      </c>
      <c r="C311" t="str">
        <f>IF(B311&lt;='Look-Up Tab'!$R$6,"Low","High")</f>
        <v>High</v>
      </c>
      <c r="D311">
        <f>'Housing Data Set'!E311</f>
        <v>12378</v>
      </c>
      <c r="E311">
        <f>VLOOKUP('Housing Data Set'!X311,'Look-Up Tab'!$F$7:$G$12,2,TRUE)</f>
        <v>1</v>
      </c>
      <c r="F311">
        <f>'Housing Data Set'!BH311</f>
        <v>8</v>
      </c>
      <c r="G311">
        <f>'Housing Data Set'!AI311</f>
        <v>3</v>
      </c>
      <c r="H311">
        <f>'Housing Data Set'!BK311</f>
        <v>1</v>
      </c>
    </row>
    <row r="312" spans="1:8" x14ac:dyDescent="0.3">
      <c r="A312">
        <f>'Housing Data Set'!A312</f>
        <v>311</v>
      </c>
      <c r="B312">
        <f>'Housing Data Set'!CI312</f>
        <v>165600</v>
      </c>
      <c r="C312" t="str">
        <f>IF(B312&lt;='Look-Up Tab'!$R$6,"Low","High")</f>
        <v>Low</v>
      </c>
      <c r="D312">
        <f>'Housing Data Set'!E312</f>
        <v>7685</v>
      </c>
      <c r="E312">
        <f>VLOOKUP('Housing Data Set'!X312,'Look-Up Tab'!$F$7:$G$12,2,TRUE)</f>
        <v>2</v>
      </c>
      <c r="F312">
        <f>'Housing Data Set'!BH312</f>
        <v>6</v>
      </c>
      <c r="G312">
        <f>'Housing Data Set'!AI312</f>
        <v>3</v>
      </c>
      <c r="H312">
        <f>'Housing Data Set'!BK312</f>
        <v>1</v>
      </c>
    </row>
    <row r="313" spans="1:8" x14ac:dyDescent="0.3">
      <c r="A313">
        <f>'Housing Data Set'!A313</f>
        <v>312</v>
      </c>
      <c r="B313">
        <f>'Housing Data Set'!CI313</f>
        <v>132000</v>
      </c>
      <c r="C313" t="str">
        <f>IF(B313&lt;='Look-Up Tab'!$R$6,"Low","High")</f>
        <v>Low</v>
      </c>
      <c r="D313">
        <f>'Housing Data Set'!E313</f>
        <v>8000</v>
      </c>
      <c r="E313">
        <f>VLOOKUP('Housing Data Set'!X313,'Look-Up Tab'!$F$7:$G$12,2,TRUE)</f>
        <v>1</v>
      </c>
      <c r="F313">
        <f>'Housing Data Set'!BH313</f>
        <v>5</v>
      </c>
      <c r="G313">
        <f>'Housing Data Set'!AI313</f>
        <v>2</v>
      </c>
      <c r="H313">
        <f>'Housing Data Set'!BK313</f>
        <v>1</v>
      </c>
    </row>
    <row r="314" spans="1:8" x14ac:dyDescent="0.3">
      <c r="A314">
        <f>'Housing Data Set'!A314</f>
        <v>313</v>
      </c>
      <c r="B314">
        <f>'Housing Data Set'!CI314</f>
        <v>119900</v>
      </c>
      <c r="C314" t="str">
        <f>IF(B314&lt;='Look-Up Tab'!$R$6,"Low","High")</f>
        <v>Low</v>
      </c>
      <c r="D314">
        <f>'Housing Data Set'!E314</f>
        <v>7800</v>
      </c>
      <c r="E314">
        <f>VLOOKUP('Housing Data Set'!X314,'Look-Up Tab'!$F$7:$G$12,2,TRUE)</f>
        <v>6</v>
      </c>
      <c r="F314">
        <f>'Housing Data Set'!BH314</f>
        <v>5</v>
      </c>
      <c r="G314">
        <f>'Housing Data Set'!AI314</f>
        <v>2</v>
      </c>
      <c r="H314">
        <f>'Housing Data Set'!BK314</f>
        <v>1</v>
      </c>
    </row>
    <row r="315" spans="1:8" x14ac:dyDescent="0.3">
      <c r="A315">
        <f>'Housing Data Set'!A315</f>
        <v>314</v>
      </c>
      <c r="B315">
        <f>'Housing Data Set'!CI315</f>
        <v>375000</v>
      </c>
      <c r="C315" t="str">
        <f>IF(B315&lt;='Look-Up Tab'!$R$6,"Low","High")</f>
        <v>High</v>
      </c>
      <c r="D315">
        <f>'Housing Data Set'!E315</f>
        <v>215245</v>
      </c>
      <c r="E315">
        <f>VLOOKUP('Housing Data Set'!X315,'Look-Up Tab'!$F$7:$G$12,2,TRUE)</f>
        <v>4</v>
      </c>
      <c r="F315">
        <f>'Housing Data Set'!BH315</f>
        <v>8</v>
      </c>
      <c r="G315">
        <f>'Housing Data Set'!AI315</f>
        <v>2</v>
      </c>
      <c r="H315">
        <f>'Housing Data Set'!BK315</f>
        <v>1</v>
      </c>
    </row>
    <row r="316" spans="1:8" x14ac:dyDescent="0.3">
      <c r="A316">
        <f>'Housing Data Set'!A316</f>
        <v>315</v>
      </c>
      <c r="B316">
        <f>'Housing Data Set'!CI316</f>
        <v>178000</v>
      </c>
      <c r="C316" t="str">
        <f>IF(B316&lt;='Look-Up Tab'!$R$6,"Low","High")</f>
        <v>Low</v>
      </c>
      <c r="D316">
        <f>'Housing Data Set'!E316</f>
        <v>9600</v>
      </c>
      <c r="E316">
        <f>VLOOKUP('Housing Data Set'!X316,'Look-Up Tab'!$F$7:$G$12,2,TRUE)</f>
        <v>2</v>
      </c>
      <c r="F316">
        <f>'Housing Data Set'!BH316</f>
        <v>6</v>
      </c>
      <c r="G316">
        <f>'Housing Data Set'!AI316</f>
        <v>1</v>
      </c>
      <c r="H316">
        <f>'Housing Data Set'!BK316</f>
        <v>1</v>
      </c>
    </row>
    <row r="317" spans="1:8" x14ac:dyDescent="0.3">
      <c r="A317">
        <f>'Housing Data Set'!A317</f>
        <v>316</v>
      </c>
      <c r="B317">
        <f>'Housing Data Set'!CI317</f>
        <v>188500</v>
      </c>
      <c r="C317" t="str">
        <f>IF(B317&lt;='Look-Up Tab'!$R$6,"Low","High")</f>
        <v>High</v>
      </c>
      <c r="D317">
        <f>'Housing Data Set'!E317</f>
        <v>7795</v>
      </c>
      <c r="E317">
        <f>VLOOKUP('Housing Data Set'!X317,'Look-Up Tab'!$F$7:$G$12,2,TRUE)</f>
        <v>1</v>
      </c>
      <c r="F317">
        <f>'Housing Data Set'!BH317</f>
        <v>6</v>
      </c>
      <c r="G317">
        <f>'Housing Data Set'!AI317</f>
        <v>3</v>
      </c>
      <c r="H317">
        <f>'Housing Data Set'!BK317</f>
        <v>1</v>
      </c>
    </row>
    <row r="318" spans="1:8" x14ac:dyDescent="0.3">
      <c r="A318">
        <f>'Housing Data Set'!A318</f>
        <v>317</v>
      </c>
      <c r="B318">
        <f>'Housing Data Set'!CI318</f>
        <v>260000</v>
      </c>
      <c r="C318" t="str">
        <f>IF(B318&lt;='Look-Up Tab'!$R$6,"Low","High")</f>
        <v>High</v>
      </c>
      <c r="D318">
        <f>'Housing Data Set'!E318</f>
        <v>13005</v>
      </c>
      <c r="E318">
        <f>VLOOKUP('Housing Data Set'!X318,'Look-Up Tab'!$F$7:$G$12,2,TRUE)</f>
        <v>3</v>
      </c>
      <c r="F318">
        <f>'Housing Data Set'!BH318</f>
        <v>10</v>
      </c>
      <c r="G318">
        <f>'Housing Data Set'!AI318</f>
        <v>2</v>
      </c>
      <c r="H318">
        <f>'Housing Data Set'!BK318</f>
        <v>1</v>
      </c>
    </row>
    <row r="319" spans="1:8" x14ac:dyDescent="0.3">
      <c r="A319">
        <f>'Housing Data Set'!A319</f>
        <v>318</v>
      </c>
      <c r="B319">
        <f>'Housing Data Set'!CI319</f>
        <v>270000</v>
      </c>
      <c r="C319" t="str">
        <f>IF(B319&lt;='Look-Up Tab'!$R$6,"Low","High")</f>
        <v>High</v>
      </c>
      <c r="D319">
        <f>'Housing Data Set'!E319</f>
        <v>9000</v>
      </c>
      <c r="E319">
        <f>VLOOKUP('Housing Data Set'!X319,'Look-Up Tab'!$F$7:$G$12,2,TRUE)</f>
        <v>1</v>
      </c>
      <c r="F319">
        <f>'Housing Data Set'!BH319</f>
        <v>8</v>
      </c>
      <c r="G319">
        <f>'Housing Data Set'!AI319</f>
        <v>3</v>
      </c>
      <c r="H319">
        <f>'Housing Data Set'!BK319</f>
        <v>1</v>
      </c>
    </row>
    <row r="320" spans="1:8" x14ac:dyDescent="0.3">
      <c r="A320">
        <f>'Housing Data Set'!A320</f>
        <v>319</v>
      </c>
      <c r="B320">
        <f>'Housing Data Set'!CI320</f>
        <v>260000</v>
      </c>
      <c r="C320" t="str">
        <f>IF(B320&lt;='Look-Up Tab'!$R$6,"Low","High")</f>
        <v>High</v>
      </c>
      <c r="D320">
        <f>'Housing Data Set'!E320</f>
        <v>9900</v>
      </c>
      <c r="E320">
        <f>VLOOKUP('Housing Data Set'!X320,'Look-Up Tab'!$F$7:$G$12,2,TRUE)</f>
        <v>2</v>
      </c>
      <c r="F320">
        <f>'Housing Data Set'!BH320</f>
        <v>9</v>
      </c>
      <c r="G320">
        <f>'Housing Data Set'!AI320</f>
        <v>3</v>
      </c>
      <c r="H320">
        <f>'Housing Data Set'!BK320</f>
        <v>1</v>
      </c>
    </row>
    <row r="321" spans="1:8" x14ac:dyDescent="0.3">
      <c r="A321">
        <f>'Housing Data Set'!A321</f>
        <v>320</v>
      </c>
      <c r="B321">
        <f>'Housing Data Set'!CI321</f>
        <v>187500</v>
      </c>
      <c r="C321" t="str">
        <f>IF(B321&lt;='Look-Up Tab'!$R$6,"Low","High")</f>
        <v>High</v>
      </c>
      <c r="D321">
        <f>'Housing Data Set'!E321</f>
        <v>14115</v>
      </c>
      <c r="E321">
        <f>VLOOKUP('Housing Data Set'!X321,'Look-Up Tab'!$F$7:$G$12,2,TRUE)</f>
        <v>3</v>
      </c>
      <c r="F321">
        <f>'Housing Data Set'!BH321</f>
        <v>6</v>
      </c>
      <c r="G321">
        <f>'Housing Data Set'!AI321</f>
        <v>2</v>
      </c>
      <c r="H321">
        <f>'Housing Data Set'!BK321</f>
        <v>1</v>
      </c>
    </row>
    <row r="322" spans="1:8" x14ac:dyDescent="0.3">
      <c r="A322">
        <f>'Housing Data Set'!A322</f>
        <v>321</v>
      </c>
      <c r="B322">
        <f>'Housing Data Set'!CI322</f>
        <v>342643</v>
      </c>
      <c r="C322" t="str">
        <f>IF(B322&lt;='Look-Up Tab'!$R$6,"Low","High")</f>
        <v>High</v>
      </c>
      <c r="D322">
        <f>'Housing Data Set'!E322</f>
        <v>16259</v>
      </c>
      <c r="E322">
        <f>VLOOKUP('Housing Data Set'!X322,'Look-Up Tab'!$F$7:$G$12,2,TRUE)</f>
        <v>1</v>
      </c>
      <c r="F322">
        <f>'Housing Data Set'!BH322</f>
        <v>9</v>
      </c>
      <c r="G322">
        <f>'Housing Data Set'!AI322</f>
        <v>3</v>
      </c>
      <c r="H322">
        <f>'Housing Data Set'!BK322</f>
        <v>0</v>
      </c>
    </row>
    <row r="323" spans="1:8" x14ac:dyDescent="0.3">
      <c r="A323">
        <f>'Housing Data Set'!A323</f>
        <v>322</v>
      </c>
      <c r="B323">
        <f>'Housing Data Set'!CI323</f>
        <v>354000</v>
      </c>
      <c r="C323" t="str">
        <f>IF(B323&lt;='Look-Up Tab'!$R$6,"Low","High")</f>
        <v>High</v>
      </c>
      <c r="D323">
        <f>'Housing Data Set'!E323</f>
        <v>12099</v>
      </c>
      <c r="E323">
        <f>VLOOKUP('Housing Data Set'!X323,'Look-Up Tab'!$F$7:$G$12,2,TRUE)</f>
        <v>1</v>
      </c>
      <c r="F323">
        <f>'Housing Data Set'!BH323</f>
        <v>10</v>
      </c>
      <c r="G323">
        <f>'Housing Data Set'!AI323</f>
        <v>3</v>
      </c>
      <c r="H323">
        <f>'Housing Data Set'!BK323</f>
        <v>1</v>
      </c>
    </row>
    <row r="324" spans="1:8" x14ac:dyDescent="0.3">
      <c r="A324">
        <f>'Housing Data Set'!A324</f>
        <v>323</v>
      </c>
      <c r="B324">
        <f>'Housing Data Set'!CI324</f>
        <v>301000</v>
      </c>
      <c r="C324" t="str">
        <f>IF(B324&lt;='Look-Up Tab'!$R$6,"Low","High")</f>
        <v>High</v>
      </c>
      <c r="D324">
        <f>'Housing Data Set'!E324</f>
        <v>10380</v>
      </c>
      <c r="E324">
        <f>VLOOKUP('Housing Data Set'!X324,'Look-Up Tab'!$F$7:$G$12,2,TRUE)</f>
        <v>2</v>
      </c>
      <c r="F324">
        <f>'Housing Data Set'!BH324</f>
        <v>8</v>
      </c>
      <c r="G324">
        <f>'Housing Data Set'!AI324</f>
        <v>2</v>
      </c>
      <c r="H324">
        <f>'Housing Data Set'!BK324</f>
        <v>1</v>
      </c>
    </row>
    <row r="325" spans="1:8" x14ac:dyDescent="0.3">
      <c r="A325">
        <f>'Housing Data Set'!A325</f>
        <v>324</v>
      </c>
      <c r="B325">
        <f>'Housing Data Set'!CI325</f>
        <v>126175</v>
      </c>
      <c r="C325" t="str">
        <f>IF(B325&lt;='Look-Up Tab'!$R$6,"Low","High")</f>
        <v>Low</v>
      </c>
      <c r="D325">
        <f>'Housing Data Set'!E325</f>
        <v>5820</v>
      </c>
      <c r="E325">
        <f>VLOOKUP('Housing Data Set'!X325,'Look-Up Tab'!$F$7:$G$12,2,TRUE)</f>
        <v>1</v>
      </c>
      <c r="F325">
        <f>'Housing Data Set'!BH325</f>
        <v>6</v>
      </c>
      <c r="G325">
        <f>'Housing Data Set'!AI325</f>
        <v>2</v>
      </c>
      <c r="H325">
        <f>'Housing Data Set'!BK325</f>
        <v>0</v>
      </c>
    </row>
    <row r="326" spans="1:8" x14ac:dyDescent="0.3">
      <c r="A326">
        <f>'Housing Data Set'!A326</f>
        <v>325</v>
      </c>
      <c r="B326">
        <f>'Housing Data Set'!CI326</f>
        <v>242000</v>
      </c>
      <c r="C326" t="str">
        <f>IF(B326&lt;='Look-Up Tab'!$R$6,"Low","High")</f>
        <v>High</v>
      </c>
      <c r="D326">
        <f>'Housing Data Set'!E326</f>
        <v>11275</v>
      </c>
      <c r="E326">
        <f>VLOOKUP('Housing Data Set'!X326,'Look-Up Tab'!$F$7:$G$12,2,TRUE)</f>
        <v>1</v>
      </c>
      <c r="F326">
        <f>'Housing Data Set'!BH326</f>
        <v>11</v>
      </c>
      <c r="G326">
        <f>'Housing Data Set'!AI326</f>
        <v>2</v>
      </c>
      <c r="H326">
        <f>'Housing Data Set'!BK326</f>
        <v>1</v>
      </c>
    </row>
    <row r="327" spans="1:8" x14ac:dyDescent="0.3">
      <c r="A327">
        <f>'Housing Data Set'!A327</f>
        <v>326</v>
      </c>
      <c r="B327">
        <f>'Housing Data Set'!CI327</f>
        <v>87000</v>
      </c>
      <c r="C327" t="str">
        <f>IF(B327&lt;='Look-Up Tab'!$R$6,"Low","High")</f>
        <v>Low</v>
      </c>
      <c r="D327">
        <f>'Housing Data Set'!E327</f>
        <v>5000</v>
      </c>
      <c r="E327">
        <f>VLOOKUP('Housing Data Set'!X327,'Look-Up Tab'!$F$7:$G$12,2,TRUE)</f>
        <v>6</v>
      </c>
      <c r="F327">
        <f>'Housing Data Set'!BH327</f>
        <v>5</v>
      </c>
      <c r="G327">
        <f>'Housing Data Set'!AI327</f>
        <v>2</v>
      </c>
      <c r="H327">
        <f>'Housing Data Set'!BK327</f>
        <v>0</v>
      </c>
    </row>
    <row r="328" spans="1:8" x14ac:dyDescent="0.3">
      <c r="A328">
        <f>'Housing Data Set'!A328</f>
        <v>327</v>
      </c>
      <c r="B328">
        <f>'Housing Data Set'!CI328</f>
        <v>324000</v>
      </c>
      <c r="C328" t="str">
        <f>IF(B328&lt;='Look-Up Tab'!$R$6,"Low","High")</f>
        <v>High</v>
      </c>
      <c r="D328">
        <f>'Housing Data Set'!E328</f>
        <v>10846</v>
      </c>
      <c r="E328">
        <f>VLOOKUP('Housing Data Set'!X328,'Look-Up Tab'!$F$7:$G$12,2,TRUE)</f>
        <v>2</v>
      </c>
      <c r="F328">
        <f>'Housing Data Set'!BH328</f>
        <v>6</v>
      </c>
      <c r="G328">
        <f>'Housing Data Set'!AI328</f>
        <v>3</v>
      </c>
      <c r="H328">
        <f>'Housing Data Set'!BK328</f>
        <v>1</v>
      </c>
    </row>
    <row r="329" spans="1:8" x14ac:dyDescent="0.3">
      <c r="A329">
        <f>'Housing Data Set'!A329</f>
        <v>328</v>
      </c>
      <c r="B329">
        <f>'Housing Data Set'!CI329</f>
        <v>145250</v>
      </c>
      <c r="C329" t="str">
        <f>IF(B329&lt;='Look-Up Tab'!$R$6,"Low","High")</f>
        <v>Low</v>
      </c>
      <c r="D329">
        <f>'Housing Data Set'!E329</f>
        <v>11600</v>
      </c>
      <c r="E329">
        <f>VLOOKUP('Housing Data Set'!X329,'Look-Up Tab'!$F$7:$G$12,2,TRUE)</f>
        <v>5</v>
      </c>
      <c r="F329">
        <f>'Housing Data Set'!BH329</f>
        <v>7</v>
      </c>
      <c r="G329">
        <f>'Housing Data Set'!AI329</f>
        <v>2</v>
      </c>
      <c r="H329">
        <f>'Housing Data Set'!BK329</f>
        <v>0</v>
      </c>
    </row>
    <row r="330" spans="1:8" x14ac:dyDescent="0.3">
      <c r="A330">
        <f>'Housing Data Set'!A330</f>
        <v>329</v>
      </c>
      <c r="B330">
        <f>'Housing Data Set'!CI330</f>
        <v>214500</v>
      </c>
      <c r="C330" t="str">
        <f>IF(B330&lt;='Look-Up Tab'!$R$6,"Low","High")</f>
        <v>High</v>
      </c>
      <c r="D330">
        <f>'Housing Data Set'!E330</f>
        <v>11888</v>
      </c>
      <c r="E330">
        <f>VLOOKUP('Housing Data Set'!X330,'Look-Up Tab'!$F$7:$G$12,2,TRUE)</f>
        <v>2</v>
      </c>
      <c r="F330">
        <f>'Housing Data Set'!BH330</f>
        <v>10</v>
      </c>
      <c r="G330">
        <f>'Housing Data Set'!AI330</f>
        <v>1</v>
      </c>
      <c r="H330">
        <f>'Housing Data Set'!BK330</f>
        <v>0</v>
      </c>
    </row>
    <row r="331" spans="1:8" x14ac:dyDescent="0.3">
      <c r="A331">
        <f>'Housing Data Set'!A331</f>
        <v>330</v>
      </c>
      <c r="B331">
        <f>'Housing Data Set'!CI331</f>
        <v>78000</v>
      </c>
      <c r="C331" t="str">
        <f>IF(B331&lt;='Look-Up Tab'!$R$6,"Low","High")</f>
        <v>Low</v>
      </c>
      <c r="D331">
        <f>'Housing Data Set'!E331</f>
        <v>6402</v>
      </c>
      <c r="E331">
        <f>VLOOKUP('Housing Data Set'!X331,'Look-Up Tab'!$F$7:$G$12,2,TRUE)</f>
        <v>6</v>
      </c>
      <c r="F331">
        <f>'Housing Data Set'!BH331</f>
        <v>6</v>
      </c>
      <c r="G331">
        <f>'Housing Data Set'!AI331</f>
        <v>3</v>
      </c>
      <c r="H331">
        <f>'Housing Data Set'!BK331</f>
        <v>0</v>
      </c>
    </row>
    <row r="332" spans="1:8" x14ac:dyDescent="0.3">
      <c r="A332">
        <f>'Housing Data Set'!A332</f>
        <v>331</v>
      </c>
      <c r="B332">
        <f>'Housing Data Set'!CI332</f>
        <v>119000</v>
      </c>
      <c r="C332" t="str">
        <f>IF(B332&lt;='Look-Up Tab'!$R$6,"Low","High")</f>
        <v>Low</v>
      </c>
      <c r="D332">
        <f>'Housing Data Set'!E332</f>
        <v>10624</v>
      </c>
      <c r="E332">
        <f>VLOOKUP('Housing Data Set'!X332,'Look-Up Tab'!$F$7:$G$12,2,TRUE)</f>
        <v>4</v>
      </c>
      <c r="F332">
        <f>'Housing Data Set'!BH332</f>
        <v>10</v>
      </c>
      <c r="G332">
        <f>'Housing Data Set'!AI332</f>
        <v>2</v>
      </c>
      <c r="H332">
        <f>'Housing Data Set'!BK332</f>
        <v>0</v>
      </c>
    </row>
    <row r="333" spans="1:8" x14ac:dyDescent="0.3">
      <c r="A333">
        <f>'Housing Data Set'!A333</f>
        <v>332</v>
      </c>
      <c r="B333">
        <f>'Housing Data Set'!CI333</f>
        <v>139000</v>
      </c>
      <c r="C333" t="str">
        <f>IF(B333&lt;='Look-Up Tab'!$R$6,"Low","High")</f>
        <v>Low</v>
      </c>
      <c r="D333">
        <f>'Housing Data Set'!E333</f>
        <v>8176</v>
      </c>
      <c r="E333">
        <f>VLOOKUP('Housing Data Set'!X333,'Look-Up Tab'!$F$7:$G$12,2,TRUE)</f>
        <v>2</v>
      </c>
      <c r="F333">
        <f>'Housing Data Set'!BH333</f>
        <v>6</v>
      </c>
      <c r="G333">
        <f>'Housing Data Set'!AI333</f>
        <v>2</v>
      </c>
      <c r="H333">
        <f>'Housing Data Set'!BK333</f>
        <v>0</v>
      </c>
    </row>
    <row r="334" spans="1:8" x14ac:dyDescent="0.3">
      <c r="A334">
        <f>'Housing Data Set'!A334</f>
        <v>333</v>
      </c>
      <c r="B334">
        <f>'Housing Data Set'!CI334</f>
        <v>284000</v>
      </c>
      <c r="C334" t="str">
        <f>IF(B334&lt;='Look-Up Tab'!$R$6,"Low","High")</f>
        <v>High</v>
      </c>
      <c r="D334">
        <f>'Housing Data Set'!E334</f>
        <v>10655</v>
      </c>
      <c r="E334">
        <f>VLOOKUP('Housing Data Set'!X334,'Look-Up Tab'!$F$7:$G$12,2,TRUE)</f>
        <v>1</v>
      </c>
      <c r="F334">
        <f>'Housing Data Set'!BH334</f>
        <v>7</v>
      </c>
      <c r="G334">
        <f>'Housing Data Set'!AI334</f>
        <v>3</v>
      </c>
      <c r="H334">
        <f>'Housing Data Set'!BK334</f>
        <v>1</v>
      </c>
    </row>
    <row r="335" spans="1:8" x14ac:dyDescent="0.3">
      <c r="A335">
        <f>'Housing Data Set'!A335</f>
        <v>334</v>
      </c>
      <c r="B335">
        <f>'Housing Data Set'!CI335</f>
        <v>207000</v>
      </c>
      <c r="C335" t="str">
        <f>IF(B335&lt;='Look-Up Tab'!$R$6,"Low","High")</f>
        <v>High</v>
      </c>
      <c r="D335">
        <f>'Housing Data Set'!E335</f>
        <v>8198</v>
      </c>
      <c r="E335">
        <f>VLOOKUP('Housing Data Set'!X335,'Look-Up Tab'!$F$7:$G$12,2,TRUE)</f>
        <v>1</v>
      </c>
      <c r="F335">
        <f>'Housing Data Set'!BH335</f>
        <v>6</v>
      </c>
      <c r="G335">
        <f>'Housing Data Set'!AI335</f>
        <v>3</v>
      </c>
      <c r="H335">
        <f>'Housing Data Set'!BK335</f>
        <v>1</v>
      </c>
    </row>
    <row r="336" spans="1:8" x14ac:dyDescent="0.3">
      <c r="A336">
        <f>'Housing Data Set'!A336</f>
        <v>335</v>
      </c>
      <c r="B336">
        <f>'Housing Data Set'!CI336</f>
        <v>192000</v>
      </c>
      <c r="C336" t="str">
        <f>IF(B336&lt;='Look-Up Tab'!$R$6,"Low","High")</f>
        <v>High</v>
      </c>
      <c r="D336">
        <f>'Housing Data Set'!E336</f>
        <v>9042</v>
      </c>
      <c r="E336">
        <f>VLOOKUP('Housing Data Set'!X336,'Look-Up Tab'!$F$7:$G$12,2,TRUE)</f>
        <v>2</v>
      </c>
      <c r="F336">
        <f>'Housing Data Set'!BH336</f>
        <v>7</v>
      </c>
      <c r="G336">
        <f>'Housing Data Set'!AI336</f>
        <v>3</v>
      </c>
      <c r="H336">
        <f>'Housing Data Set'!BK336</f>
        <v>1</v>
      </c>
    </row>
    <row r="337" spans="1:8" x14ac:dyDescent="0.3">
      <c r="A337">
        <f>'Housing Data Set'!A337</f>
        <v>336</v>
      </c>
      <c r="B337">
        <f>'Housing Data Set'!CI337</f>
        <v>228950</v>
      </c>
      <c r="C337" t="str">
        <f>IF(B337&lt;='Look-Up Tab'!$R$6,"Low","High")</f>
        <v>High</v>
      </c>
      <c r="D337">
        <f>'Housing Data Set'!E337</f>
        <v>164660</v>
      </c>
      <c r="E337">
        <f>VLOOKUP('Housing Data Set'!X337,'Look-Up Tab'!$F$7:$G$12,2,TRUE)</f>
        <v>4</v>
      </c>
      <c r="F337">
        <f>'Housing Data Set'!BH337</f>
        <v>7</v>
      </c>
      <c r="G337">
        <f>'Housing Data Set'!AI337</f>
        <v>2</v>
      </c>
      <c r="H337">
        <f>'Housing Data Set'!BK337</f>
        <v>1</v>
      </c>
    </row>
    <row r="338" spans="1:8" x14ac:dyDescent="0.3">
      <c r="A338">
        <f>'Housing Data Set'!A338</f>
        <v>337</v>
      </c>
      <c r="B338">
        <f>'Housing Data Set'!CI338</f>
        <v>377426</v>
      </c>
      <c r="C338" t="str">
        <f>IF(B338&lt;='Look-Up Tab'!$R$6,"Low","High")</f>
        <v>High</v>
      </c>
      <c r="D338">
        <f>'Housing Data Set'!E338</f>
        <v>14157</v>
      </c>
      <c r="E338">
        <f>VLOOKUP('Housing Data Set'!X338,'Look-Up Tab'!$F$7:$G$12,2,TRUE)</f>
        <v>1</v>
      </c>
      <c r="F338">
        <f>'Housing Data Set'!BH338</f>
        <v>8</v>
      </c>
      <c r="G338">
        <f>'Housing Data Set'!AI338</f>
        <v>3</v>
      </c>
      <c r="H338">
        <f>'Housing Data Set'!BK338</f>
        <v>1</v>
      </c>
    </row>
    <row r="339" spans="1:8" x14ac:dyDescent="0.3">
      <c r="A339">
        <f>'Housing Data Set'!A339</f>
        <v>338</v>
      </c>
      <c r="B339">
        <f>'Housing Data Set'!CI339</f>
        <v>214000</v>
      </c>
      <c r="C339" t="str">
        <f>IF(B339&lt;='Look-Up Tab'!$R$6,"Low","High")</f>
        <v>High</v>
      </c>
      <c r="D339">
        <f>'Housing Data Set'!E339</f>
        <v>9135</v>
      </c>
      <c r="E339">
        <f>VLOOKUP('Housing Data Set'!X339,'Look-Up Tab'!$F$7:$G$12,2,TRUE)</f>
        <v>1</v>
      </c>
      <c r="F339">
        <f>'Housing Data Set'!BH339</f>
        <v>7</v>
      </c>
      <c r="G339">
        <f>'Housing Data Set'!AI339</f>
        <v>3</v>
      </c>
      <c r="H339">
        <f>'Housing Data Set'!BK339</f>
        <v>0</v>
      </c>
    </row>
    <row r="340" spans="1:8" x14ac:dyDescent="0.3">
      <c r="A340">
        <f>'Housing Data Set'!A340</f>
        <v>339</v>
      </c>
      <c r="B340">
        <f>'Housing Data Set'!CI340</f>
        <v>202500</v>
      </c>
      <c r="C340" t="str">
        <f>IF(B340&lt;='Look-Up Tab'!$R$6,"Low","High")</f>
        <v>High</v>
      </c>
      <c r="D340">
        <f>'Housing Data Set'!E340</f>
        <v>14145</v>
      </c>
      <c r="E340">
        <f>VLOOKUP('Housing Data Set'!X340,'Look-Up Tab'!$F$7:$G$12,2,TRUE)</f>
        <v>2</v>
      </c>
      <c r="F340">
        <f>'Housing Data Set'!BH340</f>
        <v>8</v>
      </c>
      <c r="G340">
        <f>'Housing Data Set'!AI340</f>
        <v>2</v>
      </c>
      <c r="H340">
        <f>'Housing Data Set'!BK340</f>
        <v>0</v>
      </c>
    </row>
    <row r="341" spans="1:8" x14ac:dyDescent="0.3">
      <c r="A341">
        <f>'Housing Data Set'!A341</f>
        <v>340</v>
      </c>
      <c r="B341">
        <f>'Housing Data Set'!CI341</f>
        <v>155000</v>
      </c>
      <c r="C341" t="str">
        <f>IF(B341&lt;='Look-Up Tab'!$R$6,"Low","High")</f>
        <v>Low</v>
      </c>
      <c r="D341">
        <f>'Housing Data Set'!E341</f>
        <v>12400</v>
      </c>
      <c r="E341">
        <f>VLOOKUP('Housing Data Set'!X341,'Look-Up Tab'!$F$7:$G$12,2,TRUE)</f>
        <v>2</v>
      </c>
      <c r="F341">
        <f>'Housing Data Set'!BH341</f>
        <v>6</v>
      </c>
      <c r="G341">
        <f>'Housing Data Set'!AI341</f>
        <v>2</v>
      </c>
      <c r="H341">
        <f>'Housing Data Set'!BK341</f>
        <v>0</v>
      </c>
    </row>
    <row r="342" spans="1:8" x14ac:dyDescent="0.3">
      <c r="A342">
        <f>'Housing Data Set'!A342</f>
        <v>341</v>
      </c>
      <c r="B342">
        <f>'Housing Data Set'!CI342</f>
        <v>202900</v>
      </c>
      <c r="C342" t="str">
        <f>IF(B342&lt;='Look-Up Tab'!$R$6,"Low","High")</f>
        <v>High</v>
      </c>
      <c r="D342">
        <f>'Housing Data Set'!E342</f>
        <v>14191</v>
      </c>
      <c r="E342">
        <f>VLOOKUP('Housing Data Set'!X342,'Look-Up Tab'!$F$7:$G$12,2,TRUE)</f>
        <v>1</v>
      </c>
      <c r="F342">
        <f>'Housing Data Set'!BH342</f>
        <v>9</v>
      </c>
      <c r="G342">
        <f>'Housing Data Set'!AI342</f>
        <v>3</v>
      </c>
      <c r="H342">
        <f>'Housing Data Set'!BK342</f>
        <v>0</v>
      </c>
    </row>
    <row r="343" spans="1:8" x14ac:dyDescent="0.3">
      <c r="A343">
        <f>'Housing Data Set'!A343</f>
        <v>342</v>
      </c>
      <c r="B343">
        <f>'Housing Data Set'!CI343</f>
        <v>82000</v>
      </c>
      <c r="C343" t="str">
        <f>IF(B343&lt;='Look-Up Tab'!$R$6,"Low","High")</f>
        <v>Low</v>
      </c>
      <c r="D343">
        <f>'Housing Data Set'!E343</f>
        <v>8400</v>
      </c>
      <c r="E343">
        <f>VLOOKUP('Housing Data Set'!X343,'Look-Up Tab'!$F$7:$G$12,2,TRUE)</f>
        <v>6</v>
      </c>
      <c r="F343">
        <f>'Housing Data Set'!BH343</f>
        <v>4</v>
      </c>
      <c r="G343">
        <f>'Housing Data Set'!AI343</f>
        <v>2</v>
      </c>
      <c r="H343">
        <f>'Housing Data Set'!BK343</f>
        <v>0</v>
      </c>
    </row>
    <row r="344" spans="1:8" x14ac:dyDescent="0.3">
      <c r="A344">
        <f>'Housing Data Set'!A344</f>
        <v>343</v>
      </c>
      <c r="B344">
        <f>'Housing Data Set'!CI344</f>
        <v>87500</v>
      </c>
      <c r="C344" t="str">
        <f>IF(B344&lt;='Look-Up Tab'!$R$6,"Low","High")</f>
        <v>Low</v>
      </c>
      <c r="D344">
        <f>'Housing Data Set'!E344</f>
        <v>8544</v>
      </c>
      <c r="E344">
        <f>VLOOKUP('Housing Data Set'!X344,'Look-Up Tab'!$F$7:$G$12,2,TRUE)</f>
        <v>6</v>
      </c>
      <c r="F344">
        <f>'Housing Data Set'!BH344</f>
        <v>6</v>
      </c>
      <c r="G344">
        <f>'Housing Data Set'!AI344</f>
        <v>4</v>
      </c>
      <c r="H344">
        <f>'Housing Data Set'!BK344</f>
        <v>0</v>
      </c>
    </row>
    <row r="345" spans="1:8" x14ac:dyDescent="0.3">
      <c r="A345">
        <f>'Housing Data Set'!A345</f>
        <v>344</v>
      </c>
      <c r="B345">
        <f>'Housing Data Set'!CI345</f>
        <v>266000</v>
      </c>
      <c r="C345" t="str">
        <f>IF(B345&lt;='Look-Up Tab'!$R$6,"Low","High")</f>
        <v>High</v>
      </c>
      <c r="D345">
        <f>'Housing Data Set'!E345</f>
        <v>8849</v>
      </c>
      <c r="E345">
        <f>VLOOKUP('Housing Data Set'!X345,'Look-Up Tab'!$F$7:$G$12,2,TRUE)</f>
        <v>1</v>
      </c>
      <c r="F345">
        <f>'Housing Data Set'!BH345</f>
        <v>6</v>
      </c>
      <c r="G345">
        <f>'Housing Data Set'!AI345</f>
        <v>3</v>
      </c>
      <c r="H345">
        <f>'Housing Data Set'!BK345</f>
        <v>1</v>
      </c>
    </row>
    <row r="346" spans="1:8" x14ac:dyDescent="0.3">
      <c r="A346">
        <f>'Housing Data Set'!A346</f>
        <v>345</v>
      </c>
      <c r="B346">
        <f>'Housing Data Set'!CI346</f>
        <v>85000</v>
      </c>
      <c r="C346" t="str">
        <f>IF(B346&lt;='Look-Up Tab'!$R$6,"Low","High")</f>
        <v>Low</v>
      </c>
      <c r="D346">
        <f>'Housing Data Set'!E346</f>
        <v>2592</v>
      </c>
      <c r="E346">
        <f>VLOOKUP('Housing Data Set'!X346,'Look-Up Tab'!$F$7:$G$12,2,TRUE)</f>
        <v>3</v>
      </c>
      <c r="F346">
        <f>'Housing Data Set'!BH346</f>
        <v>4</v>
      </c>
      <c r="G346">
        <f>'Housing Data Set'!AI346</f>
        <v>2</v>
      </c>
      <c r="H346">
        <f>'Housing Data Set'!BK346</f>
        <v>0</v>
      </c>
    </row>
    <row r="347" spans="1:8" x14ac:dyDescent="0.3">
      <c r="A347">
        <f>'Housing Data Set'!A347</f>
        <v>346</v>
      </c>
      <c r="B347">
        <f>'Housing Data Set'!CI347</f>
        <v>140200</v>
      </c>
      <c r="C347" t="str">
        <f>IF(B347&lt;='Look-Up Tab'!$R$6,"Low","High")</f>
        <v>Low</v>
      </c>
      <c r="D347">
        <f>'Housing Data Set'!E347</f>
        <v>6435</v>
      </c>
      <c r="E347">
        <f>VLOOKUP('Housing Data Set'!X347,'Look-Up Tab'!$F$7:$G$12,2,TRUE)</f>
        <v>6</v>
      </c>
      <c r="F347">
        <f>'Housing Data Set'!BH347</f>
        <v>6</v>
      </c>
      <c r="G347">
        <f>'Housing Data Set'!AI347</f>
        <v>1</v>
      </c>
      <c r="H347">
        <f>'Housing Data Set'!BK347</f>
        <v>1</v>
      </c>
    </row>
    <row r="348" spans="1:8" x14ac:dyDescent="0.3">
      <c r="A348">
        <f>'Housing Data Set'!A348</f>
        <v>347</v>
      </c>
      <c r="B348">
        <f>'Housing Data Set'!CI348</f>
        <v>151500</v>
      </c>
      <c r="C348" t="str">
        <f>IF(B348&lt;='Look-Up Tab'!$R$6,"Low","High")</f>
        <v>Low</v>
      </c>
      <c r="D348">
        <f>'Housing Data Set'!E348</f>
        <v>12772</v>
      </c>
      <c r="E348">
        <f>VLOOKUP('Housing Data Set'!X348,'Look-Up Tab'!$F$7:$G$12,2,TRUE)</f>
        <v>2</v>
      </c>
      <c r="F348">
        <f>'Housing Data Set'!BH348</f>
        <v>5</v>
      </c>
      <c r="G348">
        <f>'Housing Data Set'!AI348</f>
        <v>2</v>
      </c>
      <c r="H348">
        <f>'Housing Data Set'!BK348</f>
        <v>0</v>
      </c>
    </row>
    <row r="349" spans="1:8" x14ac:dyDescent="0.3">
      <c r="A349">
        <f>'Housing Data Set'!A349</f>
        <v>348</v>
      </c>
      <c r="B349">
        <f>'Housing Data Set'!CI349</f>
        <v>157500</v>
      </c>
      <c r="C349" t="str">
        <f>IF(B349&lt;='Look-Up Tab'!$R$6,"Low","High")</f>
        <v>Low</v>
      </c>
      <c r="D349">
        <f>'Housing Data Set'!E349</f>
        <v>17600</v>
      </c>
      <c r="E349">
        <f>VLOOKUP('Housing Data Set'!X349,'Look-Up Tab'!$F$7:$G$12,2,TRUE)</f>
        <v>5</v>
      </c>
      <c r="F349">
        <f>'Housing Data Set'!BH349</f>
        <v>6</v>
      </c>
      <c r="G349">
        <f>'Housing Data Set'!AI349</f>
        <v>2</v>
      </c>
      <c r="H349">
        <f>'Housing Data Set'!BK349</f>
        <v>1</v>
      </c>
    </row>
    <row r="350" spans="1:8" x14ac:dyDescent="0.3">
      <c r="A350">
        <f>'Housing Data Set'!A350</f>
        <v>349</v>
      </c>
      <c r="B350">
        <f>'Housing Data Set'!CI350</f>
        <v>154000</v>
      </c>
      <c r="C350" t="str">
        <f>IF(B350&lt;='Look-Up Tab'!$R$6,"Low","High")</f>
        <v>Low</v>
      </c>
      <c r="D350">
        <f>'Housing Data Set'!E350</f>
        <v>2448</v>
      </c>
      <c r="E350">
        <f>VLOOKUP('Housing Data Set'!X350,'Look-Up Tab'!$F$7:$G$12,2,TRUE)</f>
        <v>1</v>
      </c>
      <c r="F350">
        <f>'Housing Data Set'!BH350</f>
        <v>6</v>
      </c>
      <c r="G350">
        <f>'Housing Data Set'!AI350</f>
        <v>3</v>
      </c>
      <c r="H350">
        <f>'Housing Data Set'!BK350</f>
        <v>0</v>
      </c>
    </row>
    <row r="351" spans="1:8" x14ac:dyDescent="0.3">
      <c r="A351">
        <f>'Housing Data Set'!A351</f>
        <v>350</v>
      </c>
      <c r="B351">
        <f>'Housing Data Set'!CI351</f>
        <v>437154</v>
      </c>
      <c r="C351" t="str">
        <f>IF(B351&lt;='Look-Up Tab'!$R$6,"Low","High")</f>
        <v>High</v>
      </c>
      <c r="D351">
        <f>'Housing Data Set'!E351</f>
        <v>20431</v>
      </c>
      <c r="E351">
        <f>VLOOKUP('Housing Data Set'!X351,'Look-Up Tab'!$F$7:$G$12,2,TRUE)</f>
        <v>1</v>
      </c>
      <c r="F351">
        <f>'Housing Data Set'!BH351</f>
        <v>10</v>
      </c>
      <c r="G351">
        <f>'Housing Data Set'!AI351</f>
        <v>3</v>
      </c>
      <c r="H351">
        <f>'Housing Data Set'!BK351</f>
        <v>1</v>
      </c>
    </row>
    <row r="352" spans="1:8" x14ac:dyDescent="0.3">
      <c r="A352">
        <f>'Housing Data Set'!A352</f>
        <v>351</v>
      </c>
      <c r="B352">
        <f>'Housing Data Set'!CI352</f>
        <v>318061</v>
      </c>
      <c r="C352" t="str">
        <f>IF(B352&lt;='Look-Up Tab'!$R$6,"Low","High")</f>
        <v>High</v>
      </c>
      <c r="D352">
        <f>'Housing Data Set'!E352</f>
        <v>7820</v>
      </c>
      <c r="E352">
        <f>VLOOKUP('Housing Data Set'!X352,'Look-Up Tab'!$F$7:$G$12,2,TRUE)</f>
        <v>1</v>
      </c>
      <c r="F352">
        <f>'Housing Data Set'!BH352</f>
        <v>6</v>
      </c>
      <c r="G352">
        <f>'Housing Data Set'!AI352</f>
        <v>3</v>
      </c>
      <c r="H352">
        <f>'Housing Data Set'!BK352</f>
        <v>1</v>
      </c>
    </row>
    <row r="353" spans="1:8" x14ac:dyDescent="0.3">
      <c r="A353">
        <f>'Housing Data Set'!A353</f>
        <v>352</v>
      </c>
      <c r="B353">
        <f>'Housing Data Set'!CI353</f>
        <v>190000</v>
      </c>
      <c r="C353" t="str">
        <f>IF(B353&lt;='Look-Up Tab'!$R$6,"Low","High")</f>
        <v>High</v>
      </c>
      <c r="D353">
        <f>'Housing Data Set'!E353</f>
        <v>5271</v>
      </c>
      <c r="E353">
        <f>VLOOKUP('Housing Data Set'!X353,'Look-Up Tab'!$F$7:$G$12,2,TRUE)</f>
        <v>3</v>
      </c>
      <c r="F353">
        <f>'Housing Data Set'!BH353</f>
        <v>6</v>
      </c>
      <c r="G353">
        <f>'Housing Data Set'!AI353</f>
        <v>3</v>
      </c>
      <c r="H353">
        <f>'Housing Data Set'!BK353</f>
        <v>1</v>
      </c>
    </row>
    <row r="354" spans="1:8" x14ac:dyDescent="0.3">
      <c r="A354">
        <f>'Housing Data Set'!A354</f>
        <v>353</v>
      </c>
      <c r="B354">
        <f>'Housing Data Set'!CI354</f>
        <v>95000</v>
      </c>
      <c r="C354" t="str">
        <f>IF(B354&lt;='Look-Up Tab'!$R$6,"Low","High")</f>
        <v>Low</v>
      </c>
      <c r="D354">
        <f>'Housing Data Set'!E354</f>
        <v>9084</v>
      </c>
      <c r="E354">
        <f>VLOOKUP('Housing Data Set'!X354,'Look-Up Tab'!$F$7:$G$12,2,TRUE)</f>
        <v>6</v>
      </c>
      <c r="F354">
        <f>'Housing Data Set'!BH354</f>
        <v>5</v>
      </c>
      <c r="G354">
        <f>'Housing Data Set'!AI354</f>
        <v>2</v>
      </c>
      <c r="H354">
        <f>'Housing Data Set'!BK354</f>
        <v>0</v>
      </c>
    </row>
    <row r="355" spans="1:8" x14ac:dyDescent="0.3">
      <c r="A355">
        <f>'Housing Data Set'!A355</f>
        <v>354</v>
      </c>
      <c r="B355">
        <f>'Housing Data Set'!CI355</f>
        <v>105900</v>
      </c>
      <c r="C355" t="str">
        <f>IF(B355&lt;='Look-Up Tab'!$R$6,"Low","High")</f>
        <v>Low</v>
      </c>
      <c r="D355">
        <f>'Housing Data Set'!E355</f>
        <v>8520</v>
      </c>
      <c r="E355">
        <f>VLOOKUP('Housing Data Set'!X355,'Look-Up Tab'!$F$7:$G$12,2,TRUE)</f>
        <v>1</v>
      </c>
      <c r="F355">
        <f>'Housing Data Set'!BH355</f>
        <v>5</v>
      </c>
      <c r="G355">
        <f>'Housing Data Set'!AI355</f>
        <v>1</v>
      </c>
      <c r="H355">
        <f>'Housing Data Set'!BK355</f>
        <v>0</v>
      </c>
    </row>
    <row r="356" spans="1:8" x14ac:dyDescent="0.3">
      <c r="A356">
        <f>'Housing Data Set'!A356</f>
        <v>355</v>
      </c>
      <c r="B356">
        <f>'Housing Data Set'!CI356</f>
        <v>140000</v>
      </c>
      <c r="C356" t="str">
        <f>IF(B356&lt;='Look-Up Tab'!$R$6,"Low","High")</f>
        <v>Low</v>
      </c>
      <c r="D356">
        <f>'Housing Data Set'!E356</f>
        <v>8400</v>
      </c>
      <c r="E356">
        <f>VLOOKUP('Housing Data Set'!X356,'Look-Up Tab'!$F$7:$G$12,2,TRUE)</f>
        <v>1</v>
      </c>
      <c r="F356">
        <f>'Housing Data Set'!BH356</f>
        <v>6</v>
      </c>
      <c r="G356">
        <f>'Housing Data Set'!AI356</f>
        <v>2</v>
      </c>
      <c r="H356">
        <f>'Housing Data Set'!BK356</f>
        <v>1</v>
      </c>
    </row>
    <row r="357" spans="1:8" x14ac:dyDescent="0.3">
      <c r="A357">
        <f>'Housing Data Set'!A357</f>
        <v>356</v>
      </c>
      <c r="B357">
        <f>'Housing Data Set'!CI357</f>
        <v>177500</v>
      </c>
      <c r="C357" t="str">
        <f>IF(B357&lt;='Look-Up Tab'!$R$6,"Low","High")</f>
        <v>Low</v>
      </c>
      <c r="D357">
        <f>'Housing Data Set'!E357</f>
        <v>11249</v>
      </c>
      <c r="E357">
        <f>VLOOKUP('Housing Data Set'!X357,'Look-Up Tab'!$F$7:$G$12,2,TRUE)</f>
        <v>2</v>
      </c>
      <c r="F357">
        <f>'Housing Data Set'!BH357</f>
        <v>6</v>
      </c>
      <c r="G357">
        <f>'Housing Data Set'!AI357</f>
        <v>3</v>
      </c>
      <c r="H357">
        <f>'Housing Data Set'!BK357</f>
        <v>0</v>
      </c>
    </row>
    <row r="358" spans="1:8" x14ac:dyDescent="0.3">
      <c r="A358">
        <f>'Housing Data Set'!A358</f>
        <v>357</v>
      </c>
      <c r="B358">
        <f>'Housing Data Set'!CI358</f>
        <v>173000</v>
      </c>
      <c r="C358" t="str">
        <f>IF(B358&lt;='Look-Up Tab'!$R$6,"Low","High")</f>
        <v>Low</v>
      </c>
      <c r="D358">
        <f>'Housing Data Set'!E358</f>
        <v>9248</v>
      </c>
      <c r="E358">
        <f>VLOOKUP('Housing Data Set'!X358,'Look-Up Tab'!$F$7:$G$12,2,TRUE)</f>
        <v>2</v>
      </c>
      <c r="F358">
        <f>'Housing Data Set'!BH358</f>
        <v>6</v>
      </c>
      <c r="G358">
        <f>'Housing Data Set'!AI358</f>
        <v>3</v>
      </c>
      <c r="H358">
        <f>'Housing Data Set'!BK358</f>
        <v>0</v>
      </c>
    </row>
    <row r="359" spans="1:8" x14ac:dyDescent="0.3">
      <c r="A359">
        <f>'Housing Data Set'!A359</f>
        <v>358</v>
      </c>
      <c r="B359">
        <f>'Housing Data Set'!CI359</f>
        <v>134000</v>
      </c>
      <c r="C359" t="str">
        <f>IF(B359&lt;='Look-Up Tab'!$R$6,"Low","High")</f>
        <v>Low</v>
      </c>
      <c r="D359">
        <f>'Housing Data Set'!E359</f>
        <v>4224</v>
      </c>
      <c r="E359">
        <f>VLOOKUP('Housing Data Set'!X359,'Look-Up Tab'!$F$7:$G$12,2,TRUE)</f>
        <v>3</v>
      </c>
      <c r="F359">
        <f>'Housing Data Set'!BH359</f>
        <v>6</v>
      </c>
      <c r="G359">
        <f>'Housing Data Set'!AI359</f>
        <v>3</v>
      </c>
      <c r="H359">
        <f>'Housing Data Set'!BK359</f>
        <v>1</v>
      </c>
    </row>
    <row r="360" spans="1:8" x14ac:dyDescent="0.3">
      <c r="A360">
        <f>'Housing Data Set'!A360</f>
        <v>359</v>
      </c>
      <c r="B360">
        <f>'Housing Data Set'!CI360</f>
        <v>130000</v>
      </c>
      <c r="C360" t="str">
        <f>IF(B360&lt;='Look-Up Tab'!$R$6,"Low","High")</f>
        <v>Low</v>
      </c>
      <c r="D360">
        <f>'Housing Data Set'!E360</f>
        <v>6930</v>
      </c>
      <c r="E360">
        <f>VLOOKUP('Housing Data Set'!X360,'Look-Up Tab'!$F$7:$G$12,2,TRUE)</f>
        <v>5</v>
      </c>
      <c r="F360">
        <f>'Housing Data Set'!BH360</f>
        <v>6</v>
      </c>
      <c r="G360">
        <f>'Housing Data Set'!AI360</f>
        <v>2</v>
      </c>
      <c r="H360">
        <f>'Housing Data Set'!BK360</f>
        <v>0</v>
      </c>
    </row>
    <row r="361" spans="1:8" x14ac:dyDescent="0.3">
      <c r="A361">
        <f>'Housing Data Set'!A361</f>
        <v>360</v>
      </c>
      <c r="B361">
        <f>'Housing Data Set'!CI361</f>
        <v>280000</v>
      </c>
      <c r="C361" t="str">
        <f>IF(B361&lt;='Look-Up Tab'!$R$6,"Low","High")</f>
        <v>High</v>
      </c>
      <c r="D361">
        <f>'Housing Data Set'!E361</f>
        <v>12011</v>
      </c>
      <c r="E361">
        <f>VLOOKUP('Housing Data Set'!X361,'Look-Up Tab'!$F$7:$G$12,2,TRUE)</f>
        <v>2</v>
      </c>
      <c r="F361">
        <f>'Housing Data Set'!BH361</f>
        <v>7</v>
      </c>
      <c r="G361">
        <f>'Housing Data Set'!AI361</f>
        <v>3</v>
      </c>
      <c r="H361">
        <f>'Housing Data Set'!BK361</f>
        <v>1</v>
      </c>
    </row>
    <row r="362" spans="1:8" x14ac:dyDescent="0.3">
      <c r="A362">
        <f>'Housing Data Set'!A362</f>
        <v>361</v>
      </c>
      <c r="B362">
        <f>'Housing Data Set'!CI362</f>
        <v>156000</v>
      </c>
      <c r="C362" t="str">
        <f>IF(B362&lt;='Look-Up Tab'!$R$6,"Low","High")</f>
        <v>Low</v>
      </c>
      <c r="D362">
        <f>'Housing Data Set'!E362</f>
        <v>7540</v>
      </c>
      <c r="E362">
        <f>VLOOKUP('Housing Data Set'!X362,'Look-Up Tab'!$F$7:$G$12,2,TRUE)</f>
        <v>3</v>
      </c>
      <c r="F362">
        <f>'Housing Data Set'!BH362</f>
        <v>5</v>
      </c>
      <c r="G362">
        <f>'Housing Data Set'!AI362</f>
        <v>2</v>
      </c>
      <c r="H362">
        <f>'Housing Data Set'!BK362</f>
        <v>1</v>
      </c>
    </row>
    <row r="363" spans="1:8" x14ac:dyDescent="0.3">
      <c r="A363">
        <f>'Housing Data Set'!A363</f>
        <v>362</v>
      </c>
      <c r="B363">
        <f>'Housing Data Set'!CI363</f>
        <v>145000</v>
      </c>
      <c r="C363" t="str">
        <f>IF(B363&lt;='Look-Up Tab'!$R$6,"Low","High")</f>
        <v>Low</v>
      </c>
      <c r="D363">
        <f>'Housing Data Set'!E363</f>
        <v>9144</v>
      </c>
      <c r="E363">
        <f>VLOOKUP('Housing Data Set'!X363,'Look-Up Tab'!$F$7:$G$12,2,TRUE)</f>
        <v>3</v>
      </c>
      <c r="F363">
        <f>'Housing Data Set'!BH363</f>
        <v>8</v>
      </c>
      <c r="G363">
        <f>'Housing Data Set'!AI363</f>
        <v>2</v>
      </c>
      <c r="H363">
        <f>'Housing Data Set'!BK363</f>
        <v>0</v>
      </c>
    </row>
    <row r="364" spans="1:8" x14ac:dyDescent="0.3">
      <c r="A364">
        <f>'Housing Data Set'!A364</f>
        <v>363</v>
      </c>
      <c r="B364">
        <f>'Housing Data Set'!CI364</f>
        <v>198500</v>
      </c>
      <c r="C364" t="str">
        <f>IF(B364&lt;='Look-Up Tab'!$R$6,"Low","High")</f>
        <v>High</v>
      </c>
      <c r="D364">
        <f>'Housing Data Set'!E364</f>
        <v>7301</v>
      </c>
      <c r="E364">
        <f>VLOOKUP('Housing Data Set'!X364,'Look-Up Tab'!$F$7:$G$12,2,TRUE)</f>
        <v>1</v>
      </c>
      <c r="F364">
        <f>'Housing Data Set'!BH364</f>
        <v>7</v>
      </c>
      <c r="G364">
        <f>'Housing Data Set'!AI364</f>
        <v>4</v>
      </c>
      <c r="H364">
        <f>'Housing Data Set'!BK364</f>
        <v>1</v>
      </c>
    </row>
    <row r="365" spans="1:8" x14ac:dyDescent="0.3">
      <c r="A365">
        <f>'Housing Data Set'!A365</f>
        <v>364</v>
      </c>
      <c r="B365">
        <f>'Housing Data Set'!CI365</f>
        <v>118000</v>
      </c>
      <c r="C365" t="str">
        <f>IF(B365&lt;='Look-Up Tab'!$R$6,"Low","High")</f>
        <v>Low</v>
      </c>
      <c r="D365">
        <f>'Housing Data Set'!E365</f>
        <v>1680</v>
      </c>
      <c r="E365">
        <f>VLOOKUP('Housing Data Set'!X365,'Look-Up Tab'!$F$7:$G$12,2,TRUE)</f>
        <v>1</v>
      </c>
      <c r="F365">
        <f>'Housing Data Set'!BH365</f>
        <v>5</v>
      </c>
      <c r="G365">
        <f>'Housing Data Set'!AI365</f>
        <v>2</v>
      </c>
      <c r="H365">
        <f>'Housing Data Set'!BK365</f>
        <v>0</v>
      </c>
    </row>
    <row r="366" spans="1:8" x14ac:dyDescent="0.3">
      <c r="A366">
        <f>'Housing Data Set'!A366</f>
        <v>365</v>
      </c>
      <c r="B366">
        <f>'Housing Data Set'!CI366</f>
        <v>190000</v>
      </c>
      <c r="C366" t="str">
        <f>IF(B366&lt;='Look-Up Tab'!$R$6,"Low","High")</f>
        <v>High</v>
      </c>
      <c r="D366">
        <f>'Housing Data Set'!E366</f>
        <v>18800</v>
      </c>
      <c r="E366">
        <f>VLOOKUP('Housing Data Set'!X366,'Look-Up Tab'!$F$7:$G$12,2,TRUE)</f>
        <v>3</v>
      </c>
      <c r="F366">
        <f>'Housing Data Set'!BH366</f>
        <v>6</v>
      </c>
      <c r="G366">
        <f>'Housing Data Set'!AI366</f>
        <v>3</v>
      </c>
      <c r="H366">
        <f>'Housing Data Set'!BK366</f>
        <v>1</v>
      </c>
    </row>
    <row r="367" spans="1:8" x14ac:dyDescent="0.3">
      <c r="A367">
        <f>'Housing Data Set'!A367</f>
        <v>366</v>
      </c>
      <c r="B367">
        <f>'Housing Data Set'!CI367</f>
        <v>147000</v>
      </c>
      <c r="C367" t="str">
        <f>IF(B367&lt;='Look-Up Tab'!$R$6,"Low","High")</f>
        <v>Low</v>
      </c>
      <c r="D367">
        <f>'Housing Data Set'!E367</f>
        <v>10690</v>
      </c>
      <c r="E367">
        <f>VLOOKUP('Housing Data Set'!X367,'Look-Up Tab'!$F$7:$G$12,2,TRUE)</f>
        <v>2</v>
      </c>
      <c r="F367">
        <f>'Housing Data Set'!BH367</f>
        <v>6</v>
      </c>
      <c r="G367">
        <f>'Housing Data Set'!AI367</f>
        <v>2</v>
      </c>
      <c r="H367">
        <f>'Housing Data Set'!BK367</f>
        <v>0</v>
      </c>
    </row>
    <row r="368" spans="1:8" x14ac:dyDescent="0.3">
      <c r="A368">
        <f>'Housing Data Set'!A368</f>
        <v>367</v>
      </c>
      <c r="B368">
        <f>'Housing Data Set'!CI368</f>
        <v>159000</v>
      </c>
      <c r="C368" t="str">
        <f>IF(B368&lt;='Look-Up Tab'!$R$6,"Low","High")</f>
        <v>Low</v>
      </c>
      <c r="D368">
        <f>'Housing Data Set'!E368</f>
        <v>9500</v>
      </c>
      <c r="E368">
        <f>VLOOKUP('Housing Data Set'!X368,'Look-Up Tab'!$F$7:$G$12,2,TRUE)</f>
        <v>4</v>
      </c>
      <c r="F368">
        <f>'Housing Data Set'!BH368</f>
        <v>6</v>
      </c>
      <c r="G368">
        <f>'Housing Data Set'!AI368</f>
        <v>2</v>
      </c>
      <c r="H368">
        <f>'Housing Data Set'!BK368</f>
        <v>1</v>
      </c>
    </row>
    <row r="369" spans="1:8" x14ac:dyDescent="0.3">
      <c r="A369">
        <f>'Housing Data Set'!A369</f>
        <v>368</v>
      </c>
      <c r="B369">
        <f>'Housing Data Set'!CI369</f>
        <v>165000</v>
      </c>
      <c r="C369" t="str">
        <f>IF(B369&lt;='Look-Up Tab'!$R$6,"Low","High")</f>
        <v>Low</v>
      </c>
      <c r="D369">
        <f>'Housing Data Set'!E369</f>
        <v>9150</v>
      </c>
      <c r="E369">
        <f>VLOOKUP('Housing Data Set'!X369,'Look-Up Tab'!$F$7:$G$12,2,TRUE)</f>
        <v>5</v>
      </c>
      <c r="F369">
        <f>'Housing Data Set'!BH369</f>
        <v>6</v>
      </c>
      <c r="G369">
        <f>'Housing Data Set'!AI369</f>
        <v>2</v>
      </c>
      <c r="H369">
        <f>'Housing Data Set'!BK369</f>
        <v>1</v>
      </c>
    </row>
    <row r="370" spans="1:8" x14ac:dyDescent="0.3">
      <c r="A370">
        <f>'Housing Data Set'!A370</f>
        <v>369</v>
      </c>
      <c r="B370">
        <f>'Housing Data Set'!CI370</f>
        <v>132000</v>
      </c>
      <c r="C370" t="str">
        <f>IF(B370&lt;='Look-Up Tab'!$R$6,"Low","High")</f>
        <v>Low</v>
      </c>
      <c r="D370">
        <f>'Housing Data Set'!E370</f>
        <v>7800</v>
      </c>
      <c r="E370">
        <f>VLOOKUP('Housing Data Set'!X370,'Look-Up Tab'!$F$7:$G$12,2,TRUE)</f>
        <v>5</v>
      </c>
      <c r="F370">
        <f>'Housing Data Set'!BH370</f>
        <v>7</v>
      </c>
      <c r="G370">
        <f>'Housing Data Set'!AI370</f>
        <v>3</v>
      </c>
      <c r="H370">
        <f>'Housing Data Set'!BK370</f>
        <v>1</v>
      </c>
    </row>
    <row r="371" spans="1:8" x14ac:dyDescent="0.3">
      <c r="A371">
        <f>'Housing Data Set'!A371</f>
        <v>370</v>
      </c>
      <c r="B371">
        <f>'Housing Data Set'!CI371</f>
        <v>162000</v>
      </c>
      <c r="C371" t="str">
        <f>IF(B371&lt;='Look-Up Tab'!$R$6,"Low","High")</f>
        <v>Low</v>
      </c>
      <c r="D371">
        <f>'Housing Data Set'!E371</f>
        <v>9830</v>
      </c>
      <c r="E371">
        <f>VLOOKUP('Housing Data Set'!X371,'Look-Up Tab'!$F$7:$G$12,2,TRUE)</f>
        <v>1</v>
      </c>
      <c r="F371">
        <f>'Housing Data Set'!BH371</f>
        <v>7</v>
      </c>
      <c r="G371">
        <f>'Housing Data Set'!AI371</f>
        <v>2</v>
      </c>
      <c r="H371">
        <f>'Housing Data Set'!BK371</f>
        <v>1</v>
      </c>
    </row>
    <row r="372" spans="1:8" x14ac:dyDescent="0.3">
      <c r="A372">
        <f>'Housing Data Set'!A372</f>
        <v>371</v>
      </c>
      <c r="B372">
        <f>'Housing Data Set'!CI372</f>
        <v>172400</v>
      </c>
      <c r="C372" t="str">
        <f>IF(B372&lt;='Look-Up Tab'!$R$6,"Low","High")</f>
        <v>Low</v>
      </c>
      <c r="D372">
        <f>'Housing Data Set'!E372</f>
        <v>8121</v>
      </c>
      <c r="E372">
        <f>VLOOKUP('Housing Data Set'!X372,'Look-Up Tab'!$F$7:$G$12,2,TRUE)</f>
        <v>1</v>
      </c>
      <c r="F372">
        <f>'Housing Data Set'!BH372</f>
        <v>7</v>
      </c>
      <c r="G372">
        <f>'Housing Data Set'!AI372</f>
        <v>3</v>
      </c>
      <c r="H372">
        <f>'Housing Data Set'!BK372</f>
        <v>1</v>
      </c>
    </row>
    <row r="373" spans="1:8" x14ac:dyDescent="0.3">
      <c r="A373">
        <f>'Housing Data Set'!A373</f>
        <v>372</v>
      </c>
      <c r="B373">
        <f>'Housing Data Set'!CI373</f>
        <v>134432</v>
      </c>
      <c r="C373" t="str">
        <f>IF(B373&lt;='Look-Up Tab'!$R$6,"Low","High")</f>
        <v>Low</v>
      </c>
      <c r="D373">
        <f>'Housing Data Set'!E373</f>
        <v>17120</v>
      </c>
      <c r="E373">
        <f>VLOOKUP('Housing Data Set'!X373,'Look-Up Tab'!$F$7:$G$12,2,TRUE)</f>
        <v>5</v>
      </c>
      <c r="F373">
        <f>'Housing Data Set'!BH373</f>
        <v>7</v>
      </c>
      <c r="G373">
        <f>'Housing Data Set'!AI373</f>
        <v>2</v>
      </c>
      <c r="H373">
        <f>'Housing Data Set'!BK373</f>
        <v>1</v>
      </c>
    </row>
    <row r="374" spans="1:8" x14ac:dyDescent="0.3">
      <c r="A374">
        <f>'Housing Data Set'!A374</f>
        <v>373</v>
      </c>
      <c r="B374">
        <f>'Housing Data Set'!CI374</f>
        <v>125000</v>
      </c>
      <c r="C374" t="str">
        <f>IF(B374&lt;='Look-Up Tab'!$R$6,"Low","High")</f>
        <v>Low</v>
      </c>
      <c r="D374">
        <f>'Housing Data Set'!E374</f>
        <v>7175</v>
      </c>
      <c r="E374">
        <f>VLOOKUP('Housing Data Set'!X374,'Look-Up Tab'!$F$7:$G$12,2,TRUE)</f>
        <v>3</v>
      </c>
      <c r="F374">
        <f>'Housing Data Set'!BH374</f>
        <v>4</v>
      </c>
      <c r="G374">
        <f>'Housing Data Set'!AI374</f>
        <v>2</v>
      </c>
      <c r="H374">
        <f>'Housing Data Set'!BK374</f>
        <v>0</v>
      </c>
    </row>
    <row r="375" spans="1:8" x14ac:dyDescent="0.3">
      <c r="A375">
        <f>'Housing Data Set'!A375</f>
        <v>374</v>
      </c>
      <c r="B375">
        <f>'Housing Data Set'!CI375</f>
        <v>123000</v>
      </c>
      <c r="C375" t="str">
        <f>IF(B375&lt;='Look-Up Tab'!$R$6,"Low","High")</f>
        <v>Low</v>
      </c>
      <c r="D375">
        <f>'Housing Data Set'!E375</f>
        <v>10634</v>
      </c>
      <c r="E375">
        <f>VLOOKUP('Housing Data Set'!X375,'Look-Up Tab'!$F$7:$G$12,2,TRUE)</f>
        <v>5</v>
      </c>
      <c r="F375">
        <f>'Housing Data Set'!BH375</f>
        <v>5</v>
      </c>
      <c r="G375">
        <f>'Housing Data Set'!AI375</f>
        <v>3</v>
      </c>
      <c r="H375">
        <f>'Housing Data Set'!BK375</f>
        <v>0</v>
      </c>
    </row>
    <row r="376" spans="1:8" x14ac:dyDescent="0.3">
      <c r="A376">
        <f>'Housing Data Set'!A376</f>
        <v>375</v>
      </c>
      <c r="B376">
        <f>'Housing Data Set'!CI376</f>
        <v>219500</v>
      </c>
      <c r="C376" t="str">
        <f>IF(B376&lt;='Look-Up Tab'!$R$6,"Low","High")</f>
        <v>High</v>
      </c>
      <c r="D376">
        <f>'Housing Data Set'!E376</f>
        <v>8200</v>
      </c>
      <c r="E376">
        <f>VLOOKUP('Housing Data Set'!X376,'Look-Up Tab'!$F$7:$G$12,2,TRUE)</f>
        <v>1</v>
      </c>
      <c r="F376">
        <f>'Housing Data Set'!BH376</f>
        <v>8</v>
      </c>
      <c r="G376">
        <f>'Housing Data Set'!AI376</f>
        <v>3</v>
      </c>
      <c r="H376">
        <f>'Housing Data Set'!BK376</f>
        <v>1</v>
      </c>
    </row>
    <row r="377" spans="1:8" x14ac:dyDescent="0.3">
      <c r="A377">
        <f>'Housing Data Set'!A377</f>
        <v>376</v>
      </c>
      <c r="B377">
        <f>'Housing Data Set'!CI377</f>
        <v>61000</v>
      </c>
      <c r="C377" t="str">
        <f>IF(B377&lt;='Look-Up Tab'!$R$6,"Low","High")</f>
        <v>Low</v>
      </c>
      <c r="D377">
        <f>'Housing Data Set'!E377</f>
        <v>10020</v>
      </c>
      <c r="E377">
        <f>VLOOKUP('Housing Data Set'!X377,'Look-Up Tab'!$F$7:$G$12,2,TRUE)</f>
        <v>6</v>
      </c>
      <c r="F377">
        <f>'Housing Data Set'!BH377</f>
        <v>4</v>
      </c>
      <c r="G377">
        <f>'Housing Data Set'!AI377</f>
        <v>1</v>
      </c>
      <c r="H377">
        <f>'Housing Data Set'!BK377</f>
        <v>0</v>
      </c>
    </row>
    <row r="378" spans="1:8" x14ac:dyDescent="0.3">
      <c r="A378">
        <f>'Housing Data Set'!A378</f>
        <v>377</v>
      </c>
      <c r="B378">
        <f>'Housing Data Set'!CI378</f>
        <v>148000</v>
      </c>
      <c r="C378" t="str">
        <f>IF(B378&lt;='Look-Up Tab'!$R$6,"Low","High")</f>
        <v>Low</v>
      </c>
      <c r="D378">
        <f>'Housing Data Set'!E378</f>
        <v>8846</v>
      </c>
      <c r="E378">
        <f>VLOOKUP('Housing Data Set'!X378,'Look-Up Tab'!$F$7:$G$12,2,TRUE)</f>
        <v>2</v>
      </c>
      <c r="F378">
        <f>'Housing Data Set'!BH378</f>
        <v>5</v>
      </c>
      <c r="G378">
        <f>'Housing Data Set'!AI378</f>
        <v>3</v>
      </c>
      <c r="H378">
        <f>'Housing Data Set'!BK378</f>
        <v>0</v>
      </c>
    </row>
    <row r="379" spans="1:8" x14ac:dyDescent="0.3">
      <c r="A379">
        <f>'Housing Data Set'!A379</f>
        <v>378</v>
      </c>
      <c r="B379">
        <f>'Housing Data Set'!CI379</f>
        <v>340000</v>
      </c>
      <c r="C379" t="str">
        <f>IF(B379&lt;='Look-Up Tab'!$R$6,"Low","High")</f>
        <v>High</v>
      </c>
      <c r="D379">
        <f>'Housing Data Set'!E379</f>
        <v>11143</v>
      </c>
      <c r="E379">
        <f>VLOOKUP('Housing Data Set'!X379,'Look-Up Tab'!$F$7:$G$12,2,TRUE)</f>
        <v>1</v>
      </c>
      <c r="F379">
        <f>'Housing Data Set'!BH379</f>
        <v>8</v>
      </c>
      <c r="G379">
        <f>'Housing Data Set'!AI379</f>
        <v>3</v>
      </c>
      <c r="H379">
        <f>'Housing Data Set'!BK379</f>
        <v>1</v>
      </c>
    </row>
    <row r="380" spans="1:8" x14ac:dyDescent="0.3">
      <c r="A380">
        <f>'Housing Data Set'!A380</f>
        <v>379</v>
      </c>
      <c r="B380">
        <f>'Housing Data Set'!CI380</f>
        <v>394432</v>
      </c>
      <c r="C380" t="str">
        <f>IF(B380&lt;='Look-Up Tab'!$R$6,"Low","High")</f>
        <v>High</v>
      </c>
      <c r="D380">
        <f>'Housing Data Set'!E380</f>
        <v>11394</v>
      </c>
      <c r="E380">
        <f>VLOOKUP('Housing Data Set'!X380,'Look-Up Tab'!$F$7:$G$12,2,TRUE)</f>
        <v>1</v>
      </c>
      <c r="F380">
        <f>'Housing Data Set'!BH380</f>
        <v>8</v>
      </c>
      <c r="G380">
        <f>'Housing Data Set'!AI380</f>
        <v>3</v>
      </c>
      <c r="H380">
        <f>'Housing Data Set'!BK380</f>
        <v>1</v>
      </c>
    </row>
    <row r="381" spans="1:8" x14ac:dyDescent="0.3">
      <c r="A381">
        <f>'Housing Data Set'!A381</f>
        <v>380</v>
      </c>
      <c r="B381">
        <f>'Housing Data Set'!CI381</f>
        <v>179000</v>
      </c>
      <c r="C381" t="str">
        <f>IF(B381&lt;='Look-Up Tab'!$R$6,"Low","High")</f>
        <v>Low</v>
      </c>
      <c r="D381">
        <f>'Housing Data Set'!E381</f>
        <v>8123</v>
      </c>
      <c r="E381">
        <f>VLOOKUP('Housing Data Set'!X381,'Look-Up Tab'!$F$7:$G$12,2,TRUE)</f>
        <v>1</v>
      </c>
      <c r="F381">
        <f>'Housing Data Set'!BH381</f>
        <v>7</v>
      </c>
      <c r="G381">
        <f>'Housing Data Set'!AI381</f>
        <v>3</v>
      </c>
      <c r="H381">
        <f>'Housing Data Set'!BK381</f>
        <v>1</v>
      </c>
    </row>
    <row r="382" spans="1:8" x14ac:dyDescent="0.3">
      <c r="A382">
        <f>'Housing Data Set'!A382</f>
        <v>381</v>
      </c>
      <c r="B382">
        <f>'Housing Data Set'!CI382</f>
        <v>127000</v>
      </c>
      <c r="C382" t="str">
        <f>IF(B382&lt;='Look-Up Tab'!$R$6,"Low","High")</f>
        <v>Low</v>
      </c>
      <c r="D382">
        <f>'Housing Data Set'!E382</f>
        <v>5000</v>
      </c>
      <c r="E382">
        <f>VLOOKUP('Housing Data Set'!X382,'Look-Up Tab'!$F$7:$G$12,2,TRUE)</f>
        <v>6</v>
      </c>
      <c r="F382">
        <f>'Housing Data Set'!BH382</f>
        <v>6</v>
      </c>
      <c r="G382">
        <f>'Housing Data Set'!AI382</f>
        <v>1</v>
      </c>
      <c r="H382">
        <f>'Housing Data Set'!BK382</f>
        <v>1</v>
      </c>
    </row>
    <row r="383" spans="1:8" x14ac:dyDescent="0.3">
      <c r="A383">
        <f>'Housing Data Set'!A383</f>
        <v>382</v>
      </c>
      <c r="B383">
        <f>'Housing Data Set'!CI383</f>
        <v>187750</v>
      </c>
      <c r="C383" t="str">
        <f>IF(B383&lt;='Look-Up Tab'!$R$6,"Low","High")</f>
        <v>High</v>
      </c>
      <c r="D383">
        <f>'Housing Data Set'!E383</f>
        <v>7200</v>
      </c>
      <c r="E383">
        <f>VLOOKUP('Housing Data Set'!X383,'Look-Up Tab'!$F$7:$G$12,2,TRUE)</f>
        <v>1</v>
      </c>
      <c r="F383">
        <f>'Housing Data Set'!BH383</f>
        <v>5</v>
      </c>
      <c r="G383">
        <f>'Housing Data Set'!AI383</f>
        <v>3</v>
      </c>
      <c r="H383">
        <f>'Housing Data Set'!BK383</f>
        <v>1</v>
      </c>
    </row>
    <row r="384" spans="1:8" x14ac:dyDescent="0.3">
      <c r="A384">
        <f>'Housing Data Set'!A384</f>
        <v>383</v>
      </c>
      <c r="B384">
        <f>'Housing Data Set'!CI384</f>
        <v>213500</v>
      </c>
      <c r="C384" t="str">
        <f>IF(B384&lt;='Look-Up Tab'!$R$6,"Low","High")</f>
        <v>High</v>
      </c>
      <c r="D384">
        <f>'Housing Data Set'!E384</f>
        <v>9245</v>
      </c>
      <c r="E384">
        <f>VLOOKUP('Housing Data Set'!X384,'Look-Up Tab'!$F$7:$G$12,2,TRUE)</f>
        <v>1</v>
      </c>
      <c r="F384">
        <f>'Housing Data Set'!BH384</f>
        <v>8</v>
      </c>
      <c r="G384">
        <f>'Housing Data Set'!AI384</f>
        <v>3</v>
      </c>
      <c r="H384">
        <f>'Housing Data Set'!BK384</f>
        <v>0</v>
      </c>
    </row>
    <row r="385" spans="1:8" x14ac:dyDescent="0.3">
      <c r="A385">
        <f>'Housing Data Set'!A385</f>
        <v>384</v>
      </c>
      <c r="B385">
        <f>'Housing Data Set'!CI385</f>
        <v>76000</v>
      </c>
      <c r="C385" t="str">
        <f>IF(B385&lt;='Look-Up Tab'!$R$6,"Low","High")</f>
        <v>Low</v>
      </c>
      <c r="D385">
        <f>'Housing Data Set'!E385</f>
        <v>9000</v>
      </c>
      <c r="E385">
        <f>VLOOKUP('Housing Data Set'!X385,'Look-Up Tab'!$F$7:$G$12,2,TRUE)</f>
        <v>6</v>
      </c>
      <c r="F385">
        <f>'Housing Data Set'!BH385</f>
        <v>5</v>
      </c>
      <c r="G385">
        <f>'Housing Data Set'!AI385</f>
        <v>1</v>
      </c>
      <c r="H385">
        <f>'Housing Data Set'!BK385</f>
        <v>0</v>
      </c>
    </row>
    <row r="386" spans="1:8" x14ac:dyDescent="0.3">
      <c r="A386">
        <f>'Housing Data Set'!A386</f>
        <v>385</v>
      </c>
      <c r="B386">
        <f>'Housing Data Set'!CI386</f>
        <v>240000</v>
      </c>
      <c r="C386" t="str">
        <f>IF(B386&lt;='Look-Up Tab'!$R$6,"Low","High")</f>
        <v>High</v>
      </c>
      <c r="D386">
        <f>'Housing Data Set'!E386</f>
        <v>53107</v>
      </c>
      <c r="E386">
        <f>VLOOKUP('Housing Data Set'!X386,'Look-Up Tab'!$F$7:$G$12,2,TRUE)</f>
        <v>2</v>
      </c>
      <c r="F386">
        <f>'Housing Data Set'!BH386</f>
        <v>9</v>
      </c>
      <c r="G386">
        <f>'Housing Data Set'!AI386</f>
        <v>3</v>
      </c>
      <c r="H386">
        <f>'Housing Data Set'!BK386</f>
        <v>1</v>
      </c>
    </row>
    <row r="387" spans="1:8" x14ac:dyDescent="0.3">
      <c r="A387">
        <f>'Housing Data Set'!A387</f>
        <v>386</v>
      </c>
      <c r="B387">
        <f>'Housing Data Set'!CI387</f>
        <v>192000</v>
      </c>
      <c r="C387" t="str">
        <f>IF(B387&lt;='Look-Up Tab'!$R$6,"Low","High")</f>
        <v>High</v>
      </c>
      <c r="D387">
        <f>'Housing Data Set'!E387</f>
        <v>3182</v>
      </c>
      <c r="E387">
        <f>VLOOKUP('Housing Data Set'!X387,'Look-Up Tab'!$F$7:$G$12,2,TRUE)</f>
        <v>1</v>
      </c>
      <c r="F387">
        <f>'Housing Data Set'!BH387</f>
        <v>6</v>
      </c>
      <c r="G387">
        <f>'Housing Data Set'!AI387</f>
        <v>3</v>
      </c>
      <c r="H387">
        <f>'Housing Data Set'!BK387</f>
        <v>1</v>
      </c>
    </row>
    <row r="388" spans="1:8" x14ac:dyDescent="0.3">
      <c r="A388">
        <f>'Housing Data Set'!A388</f>
        <v>387</v>
      </c>
      <c r="B388">
        <f>'Housing Data Set'!CI388</f>
        <v>81000</v>
      </c>
      <c r="C388" t="str">
        <f>IF(B388&lt;='Look-Up Tab'!$R$6,"Low","High")</f>
        <v>Low</v>
      </c>
      <c r="D388">
        <f>'Housing Data Set'!E388</f>
        <v>8410</v>
      </c>
      <c r="E388">
        <f>VLOOKUP('Housing Data Set'!X388,'Look-Up Tab'!$F$7:$G$12,2,TRUE)</f>
        <v>2</v>
      </c>
      <c r="F388">
        <f>'Housing Data Set'!BH388</f>
        <v>8</v>
      </c>
      <c r="G388">
        <f>'Housing Data Set'!AI388</f>
        <v>3</v>
      </c>
      <c r="H388">
        <f>'Housing Data Set'!BK388</f>
        <v>0</v>
      </c>
    </row>
    <row r="389" spans="1:8" x14ac:dyDescent="0.3">
      <c r="A389">
        <f>'Housing Data Set'!A389</f>
        <v>388</v>
      </c>
      <c r="B389">
        <f>'Housing Data Set'!CI389</f>
        <v>125000</v>
      </c>
      <c r="C389" t="str">
        <f>IF(B389&lt;='Look-Up Tab'!$R$6,"Low","High")</f>
        <v>Low</v>
      </c>
      <c r="D389">
        <f>'Housing Data Set'!E389</f>
        <v>7200</v>
      </c>
      <c r="E389">
        <f>VLOOKUP('Housing Data Set'!X389,'Look-Up Tab'!$F$7:$G$12,2,TRUE)</f>
        <v>3</v>
      </c>
      <c r="F389">
        <f>'Housing Data Set'!BH389</f>
        <v>6</v>
      </c>
      <c r="G389">
        <f>'Housing Data Set'!AI389</f>
        <v>2</v>
      </c>
      <c r="H389">
        <f>'Housing Data Set'!BK389</f>
        <v>1</v>
      </c>
    </row>
    <row r="390" spans="1:8" x14ac:dyDescent="0.3">
      <c r="A390">
        <f>'Housing Data Set'!A390</f>
        <v>389</v>
      </c>
      <c r="B390">
        <f>'Housing Data Set'!CI390</f>
        <v>191000</v>
      </c>
      <c r="C390" t="str">
        <f>IF(B390&lt;='Look-Up Tab'!$R$6,"Low","High")</f>
        <v>High</v>
      </c>
      <c r="D390">
        <f>'Housing Data Set'!E390</f>
        <v>9382</v>
      </c>
      <c r="E390">
        <f>VLOOKUP('Housing Data Set'!X390,'Look-Up Tab'!$F$7:$G$12,2,TRUE)</f>
        <v>1</v>
      </c>
      <c r="F390">
        <f>'Housing Data Set'!BH390</f>
        <v>6</v>
      </c>
      <c r="G390">
        <f>'Housing Data Set'!AI390</f>
        <v>3</v>
      </c>
      <c r="H390">
        <f>'Housing Data Set'!BK390</f>
        <v>0</v>
      </c>
    </row>
    <row r="391" spans="1:8" x14ac:dyDescent="0.3">
      <c r="A391">
        <f>'Housing Data Set'!A391</f>
        <v>390</v>
      </c>
      <c r="B391">
        <f>'Housing Data Set'!CI391</f>
        <v>426000</v>
      </c>
      <c r="C391" t="str">
        <f>IF(B391&lt;='Look-Up Tab'!$R$6,"Low","High")</f>
        <v>High</v>
      </c>
      <c r="D391">
        <f>'Housing Data Set'!E391</f>
        <v>12474</v>
      </c>
      <c r="E391">
        <f>VLOOKUP('Housing Data Set'!X391,'Look-Up Tab'!$F$7:$G$12,2,TRUE)</f>
        <v>1</v>
      </c>
      <c r="F391">
        <f>'Housing Data Set'!BH391</f>
        <v>9</v>
      </c>
      <c r="G391">
        <f>'Housing Data Set'!AI391</f>
        <v>3</v>
      </c>
      <c r="H391">
        <f>'Housing Data Set'!BK391</f>
        <v>1</v>
      </c>
    </row>
    <row r="392" spans="1:8" x14ac:dyDescent="0.3">
      <c r="A392">
        <f>'Housing Data Set'!A392</f>
        <v>391</v>
      </c>
      <c r="B392">
        <f>'Housing Data Set'!CI392</f>
        <v>119000</v>
      </c>
      <c r="C392" t="str">
        <f>IF(B392&lt;='Look-Up Tab'!$R$6,"Low","High")</f>
        <v>Low</v>
      </c>
      <c r="D392">
        <f>'Housing Data Set'!E392</f>
        <v>8405</v>
      </c>
      <c r="E392">
        <f>VLOOKUP('Housing Data Set'!X392,'Look-Up Tab'!$F$7:$G$12,2,TRUE)</f>
        <v>6</v>
      </c>
      <c r="F392">
        <f>'Housing Data Set'!BH392</f>
        <v>7</v>
      </c>
      <c r="G392">
        <f>'Housing Data Set'!AI392</f>
        <v>1</v>
      </c>
      <c r="H392">
        <f>'Housing Data Set'!BK392</f>
        <v>0</v>
      </c>
    </row>
    <row r="393" spans="1:8" x14ac:dyDescent="0.3">
      <c r="A393">
        <f>'Housing Data Set'!A393</f>
        <v>392</v>
      </c>
      <c r="B393">
        <f>'Housing Data Set'!CI393</f>
        <v>215000</v>
      </c>
      <c r="C393" t="str">
        <f>IF(B393&lt;='Look-Up Tab'!$R$6,"Low","High")</f>
        <v>High</v>
      </c>
      <c r="D393">
        <f>'Housing Data Set'!E393</f>
        <v>12209</v>
      </c>
      <c r="E393">
        <f>VLOOKUP('Housing Data Set'!X393,'Look-Up Tab'!$F$7:$G$12,2,TRUE)</f>
        <v>1</v>
      </c>
      <c r="F393">
        <f>'Housing Data Set'!BH393</f>
        <v>7</v>
      </c>
      <c r="G393">
        <f>'Housing Data Set'!AI393</f>
        <v>3</v>
      </c>
      <c r="H393">
        <f>'Housing Data Set'!BK393</f>
        <v>1</v>
      </c>
    </row>
    <row r="394" spans="1:8" x14ac:dyDescent="0.3">
      <c r="A394">
        <f>'Housing Data Set'!A394</f>
        <v>393</v>
      </c>
      <c r="B394">
        <f>'Housing Data Set'!CI394</f>
        <v>106500</v>
      </c>
      <c r="C394" t="str">
        <f>IF(B394&lt;='Look-Up Tab'!$R$6,"Low","High")</f>
        <v>Low</v>
      </c>
      <c r="D394">
        <f>'Housing Data Set'!E394</f>
        <v>8339</v>
      </c>
      <c r="E394">
        <f>VLOOKUP('Housing Data Set'!X394,'Look-Up Tab'!$F$7:$G$12,2,TRUE)</f>
        <v>5</v>
      </c>
      <c r="F394">
        <f>'Housing Data Set'!BH394</f>
        <v>5</v>
      </c>
      <c r="G394">
        <f>'Housing Data Set'!AI394</f>
        <v>4</v>
      </c>
      <c r="H394">
        <f>'Housing Data Set'!BK394</f>
        <v>0</v>
      </c>
    </row>
    <row r="395" spans="1:8" x14ac:dyDescent="0.3">
      <c r="A395">
        <f>'Housing Data Set'!A395</f>
        <v>394</v>
      </c>
      <c r="B395">
        <f>'Housing Data Set'!CI395</f>
        <v>100000</v>
      </c>
      <c r="C395" t="str">
        <f>IF(B395&lt;='Look-Up Tab'!$R$6,"Low","High")</f>
        <v>Low</v>
      </c>
      <c r="D395">
        <f>'Housing Data Set'!E395</f>
        <v>7446</v>
      </c>
      <c r="E395">
        <f>VLOOKUP('Housing Data Set'!X395,'Look-Up Tab'!$F$7:$G$12,2,TRUE)</f>
        <v>6</v>
      </c>
      <c r="F395">
        <f>'Housing Data Set'!BH395</f>
        <v>4</v>
      </c>
      <c r="G395">
        <f>'Housing Data Set'!AI395</f>
        <v>2</v>
      </c>
      <c r="H395">
        <f>'Housing Data Set'!BK395</f>
        <v>1</v>
      </c>
    </row>
    <row r="396" spans="1:8" x14ac:dyDescent="0.3">
      <c r="A396">
        <f>'Housing Data Set'!A396</f>
        <v>395</v>
      </c>
      <c r="B396">
        <f>'Housing Data Set'!CI396</f>
        <v>109000</v>
      </c>
      <c r="C396" t="str">
        <f>IF(B396&lt;='Look-Up Tab'!$R$6,"Low","High")</f>
        <v>Low</v>
      </c>
      <c r="D396">
        <f>'Housing Data Set'!E396</f>
        <v>10134</v>
      </c>
      <c r="E396">
        <f>VLOOKUP('Housing Data Set'!X396,'Look-Up Tab'!$F$7:$G$12,2,TRUE)</f>
        <v>6</v>
      </c>
      <c r="F396">
        <f>'Housing Data Set'!BH396</f>
        <v>5</v>
      </c>
      <c r="G396">
        <f>'Housing Data Set'!AI396</f>
        <v>2</v>
      </c>
      <c r="H396">
        <f>'Housing Data Set'!BK396</f>
        <v>0</v>
      </c>
    </row>
    <row r="397" spans="1:8" x14ac:dyDescent="0.3">
      <c r="A397">
        <f>'Housing Data Set'!A397</f>
        <v>396</v>
      </c>
      <c r="B397">
        <f>'Housing Data Set'!CI397</f>
        <v>129000</v>
      </c>
      <c r="C397" t="str">
        <f>IF(B397&lt;='Look-Up Tab'!$R$6,"Low","High")</f>
        <v>Low</v>
      </c>
      <c r="D397">
        <f>'Housing Data Set'!E397</f>
        <v>9571</v>
      </c>
      <c r="E397">
        <f>VLOOKUP('Housing Data Set'!X397,'Look-Up Tab'!$F$7:$G$12,2,TRUE)</f>
        <v>5</v>
      </c>
      <c r="F397">
        <f>'Housing Data Set'!BH397</f>
        <v>6</v>
      </c>
      <c r="G397">
        <f>'Housing Data Set'!AI397</f>
        <v>2</v>
      </c>
      <c r="H397">
        <f>'Housing Data Set'!BK397</f>
        <v>0</v>
      </c>
    </row>
    <row r="398" spans="1:8" x14ac:dyDescent="0.3">
      <c r="A398">
        <f>'Housing Data Set'!A398</f>
        <v>397</v>
      </c>
      <c r="B398">
        <f>'Housing Data Set'!CI398</f>
        <v>123000</v>
      </c>
      <c r="C398" t="str">
        <f>IF(B398&lt;='Look-Up Tab'!$R$6,"Low","High")</f>
        <v>Low</v>
      </c>
      <c r="D398">
        <f>'Housing Data Set'!E398</f>
        <v>7200</v>
      </c>
      <c r="E398">
        <f>VLOOKUP('Housing Data Set'!X398,'Look-Up Tab'!$F$7:$G$12,2,TRUE)</f>
        <v>4</v>
      </c>
      <c r="F398">
        <f>'Housing Data Set'!BH398</f>
        <v>6</v>
      </c>
      <c r="G398">
        <f>'Housing Data Set'!AI398</f>
        <v>2</v>
      </c>
      <c r="H398">
        <f>'Housing Data Set'!BK398</f>
        <v>0</v>
      </c>
    </row>
    <row r="399" spans="1:8" x14ac:dyDescent="0.3">
      <c r="A399">
        <f>'Housing Data Set'!A399</f>
        <v>398</v>
      </c>
      <c r="B399">
        <f>'Housing Data Set'!CI399</f>
        <v>169500</v>
      </c>
      <c r="C399" t="str">
        <f>IF(B399&lt;='Look-Up Tab'!$R$6,"Low","High")</f>
        <v>Low</v>
      </c>
      <c r="D399">
        <f>'Housing Data Set'!E399</f>
        <v>7590</v>
      </c>
      <c r="E399">
        <f>VLOOKUP('Housing Data Set'!X399,'Look-Up Tab'!$F$7:$G$12,2,TRUE)</f>
        <v>5</v>
      </c>
      <c r="F399">
        <f>'Housing Data Set'!BH399</f>
        <v>8</v>
      </c>
      <c r="G399">
        <f>'Housing Data Set'!AI399</f>
        <v>2</v>
      </c>
      <c r="H399">
        <f>'Housing Data Set'!BK399</f>
        <v>1</v>
      </c>
    </row>
    <row r="400" spans="1:8" x14ac:dyDescent="0.3">
      <c r="A400">
        <f>'Housing Data Set'!A400</f>
        <v>399</v>
      </c>
      <c r="B400">
        <f>'Housing Data Set'!CI400</f>
        <v>67000</v>
      </c>
      <c r="C400" t="str">
        <f>IF(B400&lt;='Look-Up Tab'!$R$6,"Low","High")</f>
        <v>Low</v>
      </c>
      <c r="D400">
        <f>'Housing Data Set'!E400</f>
        <v>8967</v>
      </c>
      <c r="E400">
        <f>VLOOKUP('Housing Data Set'!X400,'Look-Up Tab'!$F$7:$G$12,2,TRUE)</f>
        <v>6</v>
      </c>
      <c r="F400">
        <f>'Housing Data Set'!BH400</f>
        <v>6</v>
      </c>
      <c r="G400">
        <f>'Housing Data Set'!AI400</f>
        <v>1</v>
      </c>
      <c r="H400">
        <f>'Housing Data Set'!BK400</f>
        <v>0</v>
      </c>
    </row>
    <row r="401" spans="1:8" x14ac:dyDescent="0.3">
      <c r="A401">
        <f>'Housing Data Set'!A401</f>
        <v>400</v>
      </c>
      <c r="B401">
        <f>'Housing Data Set'!CI401</f>
        <v>241000</v>
      </c>
      <c r="C401" t="str">
        <f>IF(B401&lt;='Look-Up Tab'!$R$6,"Low","High")</f>
        <v>High</v>
      </c>
      <c r="D401">
        <f>'Housing Data Set'!E401</f>
        <v>8125</v>
      </c>
      <c r="E401">
        <f>VLOOKUP('Housing Data Set'!X401,'Look-Up Tab'!$F$7:$G$12,2,TRUE)</f>
        <v>1</v>
      </c>
      <c r="F401">
        <f>'Housing Data Set'!BH401</f>
        <v>7</v>
      </c>
      <c r="G401">
        <f>'Housing Data Set'!AI401</f>
        <v>3</v>
      </c>
      <c r="H401">
        <f>'Housing Data Set'!BK401</f>
        <v>0</v>
      </c>
    </row>
    <row r="402" spans="1:8" x14ac:dyDescent="0.3">
      <c r="A402">
        <f>'Housing Data Set'!A402</f>
        <v>401</v>
      </c>
      <c r="B402">
        <f>'Housing Data Set'!CI402</f>
        <v>245500</v>
      </c>
      <c r="C402" t="str">
        <f>IF(B402&lt;='Look-Up Tab'!$R$6,"Low","High")</f>
        <v>High</v>
      </c>
      <c r="D402">
        <f>'Housing Data Set'!E402</f>
        <v>14963</v>
      </c>
      <c r="E402">
        <f>VLOOKUP('Housing Data Set'!X402,'Look-Up Tab'!$F$7:$G$12,2,TRUE)</f>
        <v>2</v>
      </c>
      <c r="F402">
        <f>'Housing Data Set'!BH402</f>
        <v>4</v>
      </c>
      <c r="G402">
        <f>'Housing Data Set'!AI402</f>
        <v>3</v>
      </c>
      <c r="H402">
        <f>'Housing Data Set'!BK402</f>
        <v>1</v>
      </c>
    </row>
    <row r="403" spans="1:8" x14ac:dyDescent="0.3">
      <c r="A403">
        <f>'Housing Data Set'!A403</f>
        <v>402</v>
      </c>
      <c r="B403">
        <f>'Housing Data Set'!CI403</f>
        <v>164990</v>
      </c>
      <c r="C403" t="str">
        <f>IF(B403&lt;='Look-Up Tab'!$R$6,"Low","High")</f>
        <v>Low</v>
      </c>
      <c r="D403">
        <f>'Housing Data Set'!E403</f>
        <v>8767</v>
      </c>
      <c r="E403">
        <f>VLOOKUP('Housing Data Set'!X403,'Look-Up Tab'!$F$7:$G$12,2,TRUE)</f>
        <v>1</v>
      </c>
      <c r="F403">
        <f>'Housing Data Set'!BH403</f>
        <v>6</v>
      </c>
      <c r="G403">
        <f>'Housing Data Set'!AI403</f>
        <v>3</v>
      </c>
      <c r="H403">
        <f>'Housing Data Set'!BK403</f>
        <v>1</v>
      </c>
    </row>
    <row r="404" spans="1:8" x14ac:dyDescent="0.3">
      <c r="A404">
        <f>'Housing Data Set'!A404</f>
        <v>403</v>
      </c>
      <c r="B404">
        <f>'Housing Data Set'!CI404</f>
        <v>108000</v>
      </c>
      <c r="C404" t="str">
        <f>IF(B404&lt;='Look-Up Tab'!$R$6,"Low","High")</f>
        <v>Low</v>
      </c>
      <c r="D404">
        <f>'Housing Data Set'!E404</f>
        <v>10200</v>
      </c>
      <c r="E404">
        <f>VLOOKUP('Housing Data Set'!X404,'Look-Up Tab'!$F$7:$G$12,2,TRUE)</f>
        <v>2</v>
      </c>
      <c r="F404">
        <f>'Housing Data Set'!BH404</f>
        <v>4</v>
      </c>
      <c r="G404">
        <f>'Housing Data Set'!AI404</f>
        <v>3</v>
      </c>
      <c r="H404">
        <f>'Housing Data Set'!BK404</f>
        <v>0</v>
      </c>
    </row>
    <row r="405" spans="1:8" x14ac:dyDescent="0.3">
      <c r="A405">
        <f>'Housing Data Set'!A405</f>
        <v>404</v>
      </c>
      <c r="B405">
        <f>'Housing Data Set'!CI405</f>
        <v>258000</v>
      </c>
      <c r="C405" t="str">
        <f>IF(B405&lt;='Look-Up Tab'!$R$6,"Low","High")</f>
        <v>High</v>
      </c>
      <c r="D405">
        <f>'Housing Data Set'!E405</f>
        <v>12090</v>
      </c>
      <c r="E405">
        <f>VLOOKUP('Housing Data Set'!X405,'Look-Up Tab'!$F$7:$G$12,2,TRUE)</f>
        <v>2</v>
      </c>
      <c r="F405">
        <f>'Housing Data Set'!BH405</f>
        <v>10</v>
      </c>
      <c r="G405">
        <f>'Housing Data Set'!AI405</f>
        <v>3</v>
      </c>
      <c r="H405">
        <f>'Housing Data Set'!BK405</f>
        <v>1</v>
      </c>
    </row>
    <row r="406" spans="1:8" x14ac:dyDescent="0.3">
      <c r="A406">
        <f>'Housing Data Set'!A406</f>
        <v>405</v>
      </c>
      <c r="B406">
        <f>'Housing Data Set'!CI406</f>
        <v>168000</v>
      </c>
      <c r="C406" t="str">
        <f>IF(B406&lt;='Look-Up Tab'!$R$6,"Low","High")</f>
        <v>Low</v>
      </c>
      <c r="D406">
        <f>'Housing Data Set'!E406</f>
        <v>10364</v>
      </c>
      <c r="E406">
        <f>VLOOKUP('Housing Data Set'!X406,'Look-Up Tab'!$F$7:$G$12,2,TRUE)</f>
        <v>2</v>
      </c>
      <c r="F406">
        <f>'Housing Data Set'!BH406</f>
        <v>7</v>
      </c>
      <c r="G406">
        <f>'Housing Data Set'!AI406</f>
        <v>3</v>
      </c>
      <c r="H406">
        <f>'Housing Data Set'!BK406</f>
        <v>1</v>
      </c>
    </row>
    <row r="407" spans="1:8" x14ac:dyDescent="0.3">
      <c r="A407">
        <f>'Housing Data Set'!A407</f>
        <v>406</v>
      </c>
      <c r="B407">
        <f>'Housing Data Set'!CI407</f>
        <v>150000</v>
      </c>
      <c r="C407" t="str">
        <f>IF(B407&lt;='Look-Up Tab'!$R$6,"Low","High")</f>
        <v>Low</v>
      </c>
      <c r="D407">
        <f>'Housing Data Set'!E407</f>
        <v>9991</v>
      </c>
      <c r="E407">
        <f>VLOOKUP('Housing Data Set'!X407,'Look-Up Tab'!$F$7:$G$12,2,TRUE)</f>
        <v>2</v>
      </c>
      <c r="F407">
        <f>'Housing Data Set'!BH407</f>
        <v>8</v>
      </c>
      <c r="G407">
        <f>'Housing Data Set'!AI407</f>
        <v>2</v>
      </c>
      <c r="H407">
        <f>'Housing Data Set'!BK407</f>
        <v>1</v>
      </c>
    </row>
    <row r="408" spans="1:8" x14ac:dyDescent="0.3">
      <c r="A408">
        <f>'Housing Data Set'!A408</f>
        <v>407</v>
      </c>
      <c r="B408">
        <f>'Housing Data Set'!CI408</f>
        <v>115000</v>
      </c>
      <c r="C408" t="str">
        <f>IF(B408&lt;='Look-Up Tab'!$R$6,"Low","High")</f>
        <v>Low</v>
      </c>
      <c r="D408">
        <f>'Housing Data Set'!E408</f>
        <v>10480</v>
      </c>
      <c r="E408">
        <f>VLOOKUP('Housing Data Set'!X408,'Look-Up Tab'!$F$7:$G$12,2,TRUE)</f>
        <v>6</v>
      </c>
      <c r="F408">
        <f>'Housing Data Set'!BH408</f>
        <v>6</v>
      </c>
      <c r="G408">
        <f>'Housing Data Set'!AI408</f>
        <v>1</v>
      </c>
      <c r="H408">
        <f>'Housing Data Set'!BK408</f>
        <v>0</v>
      </c>
    </row>
    <row r="409" spans="1:8" x14ac:dyDescent="0.3">
      <c r="A409">
        <f>'Housing Data Set'!A409</f>
        <v>408</v>
      </c>
      <c r="B409">
        <f>'Housing Data Set'!CI409</f>
        <v>177000</v>
      </c>
      <c r="C409" t="str">
        <f>IF(B409&lt;='Look-Up Tab'!$R$6,"Low","High")</f>
        <v>Low</v>
      </c>
      <c r="D409">
        <f>'Housing Data Set'!E409</f>
        <v>15576</v>
      </c>
      <c r="E409">
        <f>VLOOKUP('Housing Data Set'!X409,'Look-Up Tab'!$F$7:$G$12,2,TRUE)</f>
        <v>3</v>
      </c>
      <c r="F409">
        <f>'Housing Data Set'!BH409</f>
        <v>8</v>
      </c>
      <c r="G409">
        <f>'Housing Data Set'!AI409</f>
        <v>1</v>
      </c>
      <c r="H409">
        <f>'Housing Data Set'!BK409</f>
        <v>0</v>
      </c>
    </row>
    <row r="410" spans="1:8" x14ac:dyDescent="0.3">
      <c r="A410">
        <f>'Housing Data Set'!A410</f>
        <v>409</v>
      </c>
      <c r="B410">
        <f>'Housing Data Set'!CI410</f>
        <v>280000</v>
      </c>
      <c r="C410" t="str">
        <f>IF(B410&lt;='Look-Up Tab'!$R$6,"Low","High")</f>
        <v>High</v>
      </c>
      <c r="D410">
        <f>'Housing Data Set'!E410</f>
        <v>14154</v>
      </c>
      <c r="E410">
        <f>VLOOKUP('Housing Data Set'!X410,'Look-Up Tab'!$F$7:$G$12,2,TRUE)</f>
        <v>1</v>
      </c>
      <c r="F410">
        <f>'Housing Data Set'!BH410</f>
        <v>9</v>
      </c>
      <c r="G410">
        <f>'Housing Data Set'!AI410</f>
        <v>3</v>
      </c>
      <c r="H410">
        <f>'Housing Data Set'!BK410</f>
        <v>1</v>
      </c>
    </row>
    <row r="411" spans="1:8" x14ac:dyDescent="0.3">
      <c r="A411">
        <f>'Housing Data Set'!A411</f>
        <v>410</v>
      </c>
      <c r="B411">
        <f>'Housing Data Set'!CI411</f>
        <v>339750</v>
      </c>
      <c r="C411" t="str">
        <f>IF(B411&lt;='Look-Up Tab'!$R$6,"Low","High")</f>
        <v>High</v>
      </c>
      <c r="D411">
        <f>'Housing Data Set'!E411</f>
        <v>10800</v>
      </c>
      <c r="E411">
        <f>VLOOKUP('Housing Data Set'!X411,'Look-Up Tab'!$F$7:$G$12,2,TRUE)</f>
        <v>1</v>
      </c>
      <c r="F411">
        <f>'Housing Data Set'!BH411</f>
        <v>8</v>
      </c>
      <c r="G411">
        <f>'Housing Data Set'!AI411</f>
        <v>3</v>
      </c>
      <c r="H411">
        <f>'Housing Data Set'!BK411</f>
        <v>1</v>
      </c>
    </row>
    <row r="412" spans="1:8" x14ac:dyDescent="0.3">
      <c r="A412">
        <f>'Housing Data Set'!A412</f>
        <v>411</v>
      </c>
      <c r="B412">
        <f>'Housing Data Set'!CI412</f>
        <v>60000</v>
      </c>
      <c r="C412" t="str">
        <f>IF(B412&lt;='Look-Up Tab'!$R$6,"Low","High")</f>
        <v>Low</v>
      </c>
      <c r="D412">
        <f>'Housing Data Set'!E412</f>
        <v>9571</v>
      </c>
      <c r="E412">
        <f>VLOOKUP('Housing Data Set'!X412,'Look-Up Tab'!$F$7:$G$12,2,TRUE)</f>
        <v>5</v>
      </c>
      <c r="F412">
        <f>'Housing Data Set'!BH412</f>
        <v>5</v>
      </c>
      <c r="G412">
        <f>'Housing Data Set'!AI412</f>
        <v>2</v>
      </c>
      <c r="H412">
        <f>'Housing Data Set'!BK412</f>
        <v>0</v>
      </c>
    </row>
    <row r="413" spans="1:8" x14ac:dyDescent="0.3">
      <c r="A413">
        <f>'Housing Data Set'!A413</f>
        <v>412</v>
      </c>
      <c r="B413">
        <f>'Housing Data Set'!CI413</f>
        <v>145000</v>
      </c>
      <c r="C413" t="str">
        <f>IF(B413&lt;='Look-Up Tab'!$R$6,"Low","High")</f>
        <v>Low</v>
      </c>
      <c r="D413">
        <f>'Housing Data Set'!E413</f>
        <v>34650</v>
      </c>
      <c r="E413">
        <f>VLOOKUP('Housing Data Set'!X413,'Look-Up Tab'!$F$7:$G$12,2,TRUE)</f>
        <v>5</v>
      </c>
      <c r="F413">
        <f>'Housing Data Set'!BH413</f>
        <v>5</v>
      </c>
      <c r="G413">
        <f>'Housing Data Set'!AI413</f>
        <v>2</v>
      </c>
      <c r="H413">
        <f>'Housing Data Set'!BK413</f>
        <v>0</v>
      </c>
    </row>
    <row r="414" spans="1:8" x14ac:dyDescent="0.3">
      <c r="A414">
        <f>'Housing Data Set'!A414</f>
        <v>413</v>
      </c>
      <c r="B414">
        <f>'Housing Data Set'!CI414</f>
        <v>222000</v>
      </c>
      <c r="C414" t="str">
        <f>IF(B414&lt;='Look-Up Tab'!$R$6,"Low","High")</f>
        <v>High</v>
      </c>
      <c r="D414">
        <f>'Housing Data Set'!E414</f>
        <v>4403</v>
      </c>
      <c r="E414">
        <f>VLOOKUP('Housing Data Set'!X414,'Look-Up Tab'!$F$7:$G$12,2,TRUE)</f>
        <v>1</v>
      </c>
      <c r="F414">
        <f>'Housing Data Set'!BH414</f>
        <v>7</v>
      </c>
      <c r="G414">
        <f>'Housing Data Set'!AI414</f>
        <v>3</v>
      </c>
      <c r="H414">
        <f>'Housing Data Set'!BK414</f>
        <v>1</v>
      </c>
    </row>
    <row r="415" spans="1:8" x14ac:dyDescent="0.3">
      <c r="A415">
        <f>'Housing Data Set'!A415</f>
        <v>414</v>
      </c>
      <c r="B415">
        <f>'Housing Data Set'!CI415</f>
        <v>115000</v>
      </c>
      <c r="C415" t="str">
        <f>IF(B415&lt;='Look-Up Tab'!$R$6,"Low","High")</f>
        <v>Low</v>
      </c>
      <c r="D415">
        <f>'Housing Data Set'!E415</f>
        <v>8960</v>
      </c>
      <c r="E415">
        <f>VLOOKUP('Housing Data Set'!X415,'Look-Up Tab'!$F$7:$G$12,2,TRUE)</f>
        <v>6</v>
      </c>
      <c r="F415">
        <f>'Housing Data Set'!BH415</f>
        <v>5</v>
      </c>
      <c r="G415">
        <f>'Housing Data Set'!AI415</f>
        <v>2</v>
      </c>
      <c r="H415">
        <f>'Housing Data Set'!BK415</f>
        <v>1</v>
      </c>
    </row>
    <row r="416" spans="1:8" x14ac:dyDescent="0.3">
      <c r="A416">
        <f>'Housing Data Set'!A416</f>
        <v>415</v>
      </c>
      <c r="B416">
        <f>'Housing Data Set'!CI416</f>
        <v>228000</v>
      </c>
      <c r="C416" t="str">
        <f>IF(B416&lt;='Look-Up Tab'!$R$6,"Low","High")</f>
        <v>High</v>
      </c>
      <c r="D416">
        <f>'Housing Data Set'!E416</f>
        <v>11228</v>
      </c>
      <c r="E416">
        <f>VLOOKUP('Housing Data Set'!X416,'Look-Up Tab'!$F$7:$G$12,2,TRUE)</f>
        <v>2</v>
      </c>
      <c r="F416">
        <f>'Housing Data Set'!BH416</f>
        <v>9</v>
      </c>
      <c r="G416">
        <f>'Housing Data Set'!AI416</f>
        <v>3</v>
      </c>
      <c r="H416">
        <f>'Housing Data Set'!BK416</f>
        <v>1</v>
      </c>
    </row>
    <row r="417" spans="1:8" x14ac:dyDescent="0.3">
      <c r="A417">
        <f>'Housing Data Set'!A417</f>
        <v>416</v>
      </c>
      <c r="B417">
        <f>'Housing Data Set'!CI417</f>
        <v>181134</v>
      </c>
      <c r="C417" t="str">
        <f>IF(B417&lt;='Look-Up Tab'!$R$6,"Low","High")</f>
        <v>High</v>
      </c>
      <c r="D417">
        <f>'Housing Data Set'!E417</f>
        <v>8899</v>
      </c>
      <c r="E417">
        <f>VLOOKUP('Housing Data Set'!X417,'Look-Up Tab'!$F$7:$G$12,2,TRUE)</f>
        <v>1</v>
      </c>
      <c r="F417">
        <f>'Housing Data Set'!BH417</f>
        <v>6</v>
      </c>
      <c r="G417">
        <f>'Housing Data Set'!AI417</f>
        <v>3</v>
      </c>
      <c r="H417">
        <f>'Housing Data Set'!BK417</f>
        <v>0</v>
      </c>
    </row>
    <row r="418" spans="1:8" x14ac:dyDescent="0.3">
      <c r="A418">
        <f>'Housing Data Set'!A418</f>
        <v>417</v>
      </c>
      <c r="B418">
        <f>'Housing Data Set'!CI418</f>
        <v>149500</v>
      </c>
      <c r="C418" t="str">
        <f>IF(B418&lt;='Look-Up Tab'!$R$6,"Low","High")</f>
        <v>Low</v>
      </c>
      <c r="D418">
        <f>'Housing Data Set'!E418</f>
        <v>7844</v>
      </c>
      <c r="E418">
        <f>VLOOKUP('Housing Data Set'!X418,'Look-Up Tab'!$F$7:$G$12,2,TRUE)</f>
        <v>3</v>
      </c>
      <c r="F418">
        <f>'Housing Data Set'!BH418</f>
        <v>6</v>
      </c>
      <c r="G418">
        <f>'Housing Data Set'!AI418</f>
        <v>2</v>
      </c>
      <c r="H418">
        <f>'Housing Data Set'!BK418</f>
        <v>1</v>
      </c>
    </row>
    <row r="419" spans="1:8" x14ac:dyDescent="0.3">
      <c r="A419">
        <f>'Housing Data Set'!A419</f>
        <v>418</v>
      </c>
      <c r="B419">
        <f>'Housing Data Set'!CI419</f>
        <v>239000</v>
      </c>
      <c r="C419" t="str">
        <f>IF(B419&lt;='Look-Up Tab'!$R$6,"Low","High")</f>
        <v>High</v>
      </c>
      <c r="D419">
        <f>'Housing Data Set'!E419</f>
        <v>22420</v>
      </c>
      <c r="E419">
        <f>VLOOKUP('Housing Data Set'!X419,'Look-Up Tab'!$F$7:$G$12,2,TRUE)</f>
        <v>6</v>
      </c>
      <c r="F419">
        <f>'Housing Data Set'!BH419</f>
        <v>10</v>
      </c>
      <c r="G419">
        <f>'Housing Data Set'!AI419</f>
        <v>1</v>
      </c>
      <c r="H419">
        <f>'Housing Data Set'!BK419</f>
        <v>1</v>
      </c>
    </row>
    <row r="420" spans="1:8" x14ac:dyDescent="0.3">
      <c r="A420">
        <f>'Housing Data Set'!A420</f>
        <v>419</v>
      </c>
      <c r="B420">
        <f>'Housing Data Set'!CI420</f>
        <v>126000</v>
      </c>
      <c r="C420" t="str">
        <f>IF(B420&lt;='Look-Up Tab'!$R$6,"Low","High")</f>
        <v>Low</v>
      </c>
      <c r="D420">
        <f>'Housing Data Set'!E420</f>
        <v>8160</v>
      </c>
      <c r="E420">
        <f>VLOOKUP('Housing Data Set'!X420,'Look-Up Tab'!$F$7:$G$12,2,TRUE)</f>
        <v>6</v>
      </c>
      <c r="F420">
        <f>'Housing Data Set'!BH420</f>
        <v>7</v>
      </c>
      <c r="G420">
        <f>'Housing Data Set'!AI420</f>
        <v>1</v>
      </c>
      <c r="H420">
        <f>'Housing Data Set'!BK420</f>
        <v>0</v>
      </c>
    </row>
    <row r="421" spans="1:8" x14ac:dyDescent="0.3">
      <c r="A421">
        <f>'Housing Data Set'!A421</f>
        <v>420</v>
      </c>
      <c r="B421">
        <f>'Housing Data Set'!CI421</f>
        <v>142000</v>
      </c>
      <c r="C421" t="str">
        <f>IF(B421&lt;='Look-Up Tab'!$R$6,"Low","High")</f>
        <v>Low</v>
      </c>
      <c r="D421">
        <f>'Housing Data Set'!E421</f>
        <v>8450</v>
      </c>
      <c r="E421">
        <f>VLOOKUP('Housing Data Set'!X421,'Look-Up Tab'!$F$7:$G$12,2,TRUE)</f>
        <v>4</v>
      </c>
      <c r="F421">
        <f>'Housing Data Set'!BH421</f>
        <v>6</v>
      </c>
      <c r="G421">
        <f>'Housing Data Set'!AI421</f>
        <v>2</v>
      </c>
      <c r="H421">
        <f>'Housing Data Set'!BK421</f>
        <v>1</v>
      </c>
    </row>
    <row r="422" spans="1:8" x14ac:dyDescent="0.3">
      <c r="A422">
        <f>'Housing Data Set'!A422</f>
        <v>421</v>
      </c>
      <c r="B422">
        <f>'Housing Data Set'!CI422</f>
        <v>206300</v>
      </c>
      <c r="C422" t="str">
        <f>IF(B422&lt;='Look-Up Tab'!$R$6,"Low","High")</f>
        <v>High</v>
      </c>
      <c r="D422">
        <f>'Housing Data Set'!E422</f>
        <v>7060</v>
      </c>
      <c r="E422">
        <f>VLOOKUP('Housing Data Set'!X422,'Look-Up Tab'!$F$7:$G$12,2,TRUE)</f>
        <v>2</v>
      </c>
      <c r="F422">
        <f>'Housing Data Set'!BH422</f>
        <v>8</v>
      </c>
      <c r="G422">
        <f>'Housing Data Set'!AI422</f>
        <v>3</v>
      </c>
      <c r="H422">
        <f>'Housing Data Set'!BK422</f>
        <v>0</v>
      </c>
    </row>
    <row r="423" spans="1:8" x14ac:dyDescent="0.3">
      <c r="A423">
        <f>'Housing Data Set'!A423</f>
        <v>422</v>
      </c>
      <c r="B423">
        <f>'Housing Data Set'!CI423</f>
        <v>215000</v>
      </c>
      <c r="C423" t="str">
        <f>IF(B423&lt;='Look-Up Tab'!$R$6,"Low","High")</f>
        <v>High</v>
      </c>
      <c r="D423">
        <f>'Housing Data Set'!E423</f>
        <v>16635</v>
      </c>
      <c r="E423">
        <f>VLOOKUP('Housing Data Set'!X423,'Look-Up Tab'!$F$7:$G$12,2,TRUE)</f>
        <v>1</v>
      </c>
      <c r="F423">
        <f>'Housing Data Set'!BH423</f>
        <v>8</v>
      </c>
      <c r="G423">
        <f>'Housing Data Set'!AI423</f>
        <v>2</v>
      </c>
      <c r="H423">
        <f>'Housing Data Set'!BK423</f>
        <v>1</v>
      </c>
    </row>
    <row r="424" spans="1:8" x14ac:dyDescent="0.3">
      <c r="A424">
        <f>'Housing Data Set'!A424</f>
        <v>423</v>
      </c>
      <c r="B424">
        <f>'Housing Data Set'!CI424</f>
        <v>113000</v>
      </c>
      <c r="C424" t="str">
        <f>IF(B424&lt;='Look-Up Tab'!$R$6,"Low","High")</f>
        <v>Low</v>
      </c>
      <c r="D424">
        <f>'Housing Data Set'!E424</f>
        <v>21750</v>
      </c>
      <c r="E424">
        <f>VLOOKUP('Housing Data Set'!X424,'Look-Up Tab'!$F$7:$G$12,2,TRUE)</f>
        <v>5</v>
      </c>
      <c r="F424">
        <f>'Housing Data Set'!BH424</f>
        <v>4</v>
      </c>
      <c r="G424">
        <f>'Housing Data Set'!AI424</f>
        <v>2</v>
      </c>
      <c r="H424">
        <f>'Housing Data Set'!BK424</f>
        <v>0</v>
      </c>
    </row>
    <row r="425" spans="1:8" x14ac:dyDescent="0.3">
      <c r="A425">
        <f>'Housing Data Set'!A425</f>
        <v>424</v>
      </c>
      <c r="B425">
        <f>'Housing Data Set'!CI425</f>
        <v>315000</v>
      </c>
      <c r="C425" t="str">
        <f>IF(B425&lt;='Look-Up Tab'!$R$6,"Low","High")</f>
        <v>High</v>
      </c>
      <c r="D425">
        <f>'Housing Data Set'!E425</f>
        <v>9200</v>
      </c>
      <c r="E425">
        <f>VLOOKUP('Housing Data Set'!X425,'Look-Up Tab'!$F$7:$G$12,2,TRUE)</f>
        <v>2</v>
      </c>
      <c r="F425">
        <f>'Housing Data Set'!BH425</f>
        <v>8</v>
      </c>
      <c r="G425">
        <f>'Housing Data Set'!AI425</f>
        <v>3</v>
      </c>
      <c r="H425">
        <f>'Housing Data Set'!BK425</f>
        <v>1</v>
      </c>
    </row>
    <row r="426" spans="1:8" x14ac:dyDescent="0.3">
      <c r="A426">
        <f>'Housing Data Set'!A426</f>
        <v>425</v>
      </c>
      <c r="B426">
        <f>'Housing Data Set'!CI426</f>
        <v>139000</v>
      </c>
      <c r="C426" t="str">
        <f>IF(B426&lt;='Look-Up Tab'!$R$6,"Low","High")</f>
        <v>Low</v>
      </c>
      <c r="D426">
        <f>'Housing Data Set'!E426</f>
        <v>9000</v>
      </c>
      <c r="E426">
        <f>VLOOKUP('Housing Data Set'!X426,'Look-Up Tab'!$F$7:$G$12,2,TRUE)</f>
        <v>5</v>
      </c>
      <c r="F426">
        <f>'Housing Data Set'!BH426</f>
        <v>6</v>
      </c>
      <c r="G426">
        <f>'Housing Data Set'!AI426</f>
        <v>2</v>
      </c>
      <c r="H426">
        <f>'Housing Data Set'!BK426</f>
        <v>1</v>
      </c>
    </row>
    <row r="427" spans="1:8" x14ac:dyDescent="0.3">
      <c r="A427">
        <f>'Housing Data Set'!A427</f>
        <v>426</v>
      </c>
      <c r="B427">
        <f>'Housing Data Set'!CI427</f>
        <v>135000</v>
      </c>
      <c r="C427" t="str">
        <f>IF(B427&lt;='Look-Up Tab'!$R$6,"Low","High")</f>
        <v>Low</v>
      </c>
      <c r="D427">
        <f>'Housing Data Set'!E427</f>
        <v>3378</v>
      </c>
      <c r="E427">
        <f>VLOOKUP('Housing Data Set'!X427,'Look-Up Tab'!$F$7:$G$12,2,TRUE)</f>
        <v>2</v>
      </c>
      <c r="F427">
        <f>'Housing Data Set'!BH427</f>
        <v>6</v>
      </c>
      <c r="G427">
        <f>'Housing Data Set'!AI427</f>
        <v>2</v>
      </c>
      <c r="H427">
        <f>'Housing Data Set'!BK427</f>
        <v>1</v>
      </c>
    </row>
    <row r="428" spans="1:8" x14ac:dyDescent="0.3">
      <c r="A428">
        <f>'Housing Data Set'!A428</f>
        <v>427</v>
      </c>
      <c r="B428">
        <f>'Housing Data Set'!CI428</f>
        <v>275000</v>
      </c>
      <c r="C428" t="str">
        <f>IF(B428&lt;='Look-Up Tab'!$R$6,"Low","High")</f>
        <v>High</v>
      </c>
      <c r="D428">
        <f>'Housing Data Set'!E428</f>
        <v>12800</v>
      </c>
      <c r="E428">
        <f>VLOOKUP('Housing Data Set'!X428,'Look-Up Tab'!$F$7:$G$12,2,TRUE)</f>
        <v>2</v>
      </c>
      <c r="F428">
        <f>'Housing Data Set'!BH428</f>
        <v>5</v>
      </c>
      <c r="G428">
        <f>'Housing Data Set'!AI428</f>
        <v>3</v>
      </c>
      <c r="H428">
        <f>'Housing Data Set'!BK428</f>
        <v>1</v>
      </c>
    </row>
    <row r="429" spans="1:8" x14ac:dyDescent="0.3">
      <c r="A429">
        <f>'Housing Data Set'!A429</f>
        <v>428</v>
      </c>
      <c r="B429">
        <f>'Housing Data Set'!CI429</f>
        <v>109008</v>
      </c>
      <c r="C429" t="str">
        <f>IF(B429&lt;='Look-Up Tab'!$R$6,"Low","High")</f>
        <v>Low</v>
      </c>
      <c r="D429">
        <f>'Housing Data Set'!E429</f>
        <v>8593</v>
      </c>
      <c r="E429">
        <f>VLOOKUP('Housing Data Set'!X429,'Look-Up Tab'!$F$7:$G$12,2,TRUE)</f>
        <v>5</v>
      </c>
      <c r="F429">
        <f>'Housing Data Set'!BH429</f>
        <v>5</v>
      </c>
      <c r="G429">
        <f>'Housing Data Set'!AI429</f>
        <v>2</v>
      </c>
      <c r="H429">
        <f>'Housing Data Set'!BK429</f>
        <v>0</v>
      </c>
    </row>
    <row r="430" spans="1:8" x14ac:dyDescent="0.3">
      <c r="A430">
        <f>'Housing Data Set'!A430</f>
        <v>429</v>
      </c>
      <c r="B430">
        <f>'Housing Data Set'!CI430</f>
        <v>195400</v>
      </c>
      <c r="C430" t="str">
        <f>IF(B430&lt;='Look-Up Tab'!$R$6,"Low","High")</f>
        <v>High</v>
      </c>
      <c r="D430">
        <f>'Housing Data Set'!E430</f>
        <v>6762</v>
      </c>
      <c r="E430">
        <f>VLOOKUP('Housing Data Set'!X430,'Look-Up Tab'!$F$7:$G$12,2,TRUE)</f>
        <v>1</v>
      </c>
      <c r="F430">
        <f>'Housing Data Set'!BH430</f>
        <v>6</v>
      </c>
      <c r="G430">
        <f>'Housing Data Set'!AI430</f>
        <v>3</v>
      </c>
      <c r="H430">
        <f>'Housing Data Set'!BK430</f>
        <v>0</v>
      </c>
    </row>
    <row r="431" spans="1:8" x14ac:dyDescent="0.3">
      <c r="A431">
        <f>'Housing Data Set'!A431</f>
        <v>430</v>
      </c>
      <c r="B431">
        <f>'Housing Data Set'!CI431</f>
        <v>175000</v>
      </c>
      <c r="C431" t="str">
        <f>IF(B431&lt;='Look-Up Tab'!$R$6,"Low","High")</f>
        <v>Low</v>
      </c>
      <c r="D431">
        <f>'Housing Data Set'!E431</f>
        <v>11457</v>
      </c>
      <c r="E431">
        <f>VLOOKUP('Housing Data Set'!X431,'Look-Up Tab'!$F$7:$G$12,2,TRUE)</f>
        <v>2</v>
      </c>
      <c r="F431">
        <f>'Housing Data Set'!BH431</f>
        <v>6</v>
      </c>
      <c r="G431">
        <f>'Housing Data Set'!AI431</f>
        <v>2</v>
      </c>
      <c r="H431">
        <f>'Housing Data Set'!BK431</f>
        <v>1</v>
      </c>
    </row>
    <row r="432" spans="1:8" x14ac:dyDescent="0.3">
      <c r="A432">
        <f>'Housing Data Set'!A432</f>
        <v>431</v>
      </c>
      <c r="B432">
        <f>'Housing Data Set'!CI432</f>
        <v>85400</v>
      </c>
      <c r="C432" t="str">
        <f>IF(B432&lt;='Look-Up Tab'!$R$6,"Low","High")</f>
        <v>Low</v>
      </c>
      <c r="D432">
        <f>'Housing Data Set'!E432</f>
        <v>1680</v>
      </c>
      <c r="E432">
        <f>VLOOKUP('Housing Data Set'!X432,'Look-Up Tab'!$F$7:$G$12,2,TRUE)</f>
        <v>4</v>
      </c>
      <c r="F432">
        <f>'Housing Data Set'!BH432</f>
        <v>4</v>
      </c>
      <c r="G432">
        <f>'Housing Data Set'!AI432</f>
        <v>2</v>
      </c>
      <c r="H432">
        <f>'Housing Data Set'!BK432</f>
        <v>0</v>
      </c>
    </row>
    <row r="433" spans="1:8" x14ac:dyDescent="0.3">
      <c r="A433">
        <f>'Housing Data Set'!A433</f>
        <v>432</v>
      </c>
      <c r="B433">
        <f>'Housing Data Set'!CI433</f>
        <v>79900</v>
      </c>
      <c r="C433" t="str">
        <f>IF(B433&lt;='Look-Up Tab'!$R$6,"Low","High")</f>
        <v>Low</v>
      </c>
      <c r="D433">
        <f>'Housing Data Set'!E433</f>
        <v>5586</v>
      </c>
      <c r="E433">
        <f>VLOOKUP('Housing Data Set'!X433,'Look-Up Tab'!$F$7:$G$12,2,TRUE)</f>
        <v>2</v>
      </c>
      <c r="F433">
        <f>'Housing Data Set'!BH433</f>
        <v>7</v>
      </c>
      <c r="G433">
        <f>'Housing Data Set'!AI433</f>
        <v>1</v>
      </c>
      <c r="H433">
        <f>'Housing Data Set'!BK433</f>
        <v>0</v>
      </c>
    </row>
    <row r="434" spans="1:8" x14ac:dyDescent="0.3">
      <c r="A434">
        <f>'Housing Data Set'!A434</f>
        <v>433</v>
      </c>
      <c r="B434">
        <f>'Housing Data Set'!CI434</f>
        <v>122500</v>
      </c>
      <c r="C434" t="str">
        <f>IF(B434&lt;='Look-Up Tab'!$R$6,"Low","High")</f>
        <v>Low</v>
      </c>
      <c r="D434">
        <f>'Housing Data Set'!E434</f>
        <v>1920</v>
      </c>
      <c r="E434">
        <f>VLOOKUP('Housing Data Set'!X434,'Look-Up Tab'!$F$7:$G$12,2,TRUE)</f>
        <v>4</v>
      </c>
      <c r="F434">
        <f>'Housing Data Set'!BH434</f>
        <v>6</v>
      </c>
      <c r="G434">
        <f>'Housing Data Set'!AI434</f>
        <v>2</v>
      </c>
      <c r="H434">
        <f>'Housing Data Set'!BK434</f>
        <v>0</v>
      </c>
    </row>
    <row r="435" spans="1:8" x14ac:dyDescent="0.3">
      <c r="A435">
        <f>'Housing Data Set'!A435</f>
        <v>434</v>
      </c>
      <c r="B435">
        <f>'Housing Data Set'!CI435</f>
        <v>181000</v>
      </c>
      <c r="C435" t="str">
        <f>IF(B435&lt;='Look-Up Tab'!$R$6,"Low","High")</f>
        <v>High</v>
      </c>
      <c r="D435">
        <f>'Housing Data Set'!E435</f>
        <v>10839</v>
      </c>
      <c r="E435">
        <f>VLOOKUP('Housing Data Set'!X435,'Look-Up Tab'!$F$7:$G$12,2,TRUE)</f>
        <v>2</v>
      </c>
      <c r="F435">
        <f>'Housing Data Set'!BH435</f>
        <v>7</v>
      </c>
      <c r="G435">
        <f>'Housing Data Set'!AI435</f>
        <v>3</v>
      </c>
      <c r="H435">
        <f>'Housing Data Set'!BK435</f>
        <v>1</v>
      </c>
    </row>
    <row r="436" spans="1:8" x14ac:dyDescent="0.3">
      <c r="A436">
        <f>'Housing Data Set'!A436</f>
        <v>435</v>
      </c>
      <c r="B436">
        <f>'Housing Data Set'!CI436</f>
        <v>81000</v>
      </c>
      <c r="C436" t="str">
        <f>IF(B436&lt;='Look-Up Tab'!$R$6,"Low","High")</f>
        <v>Low</v>
      </c>
      <c r="D436">
        <f>'Housing Data Set'!E436</f>
        <v>1890</v>
      </c>
      <c r="E436">
        <f>VLOOKUP('Housing Data Set'!X436,'Look-Up Tab'!$F$7:$G$12,2,TRUE)</f>
        <v>4</v>
      </c>
      <c r="F436">
        <f>'Housing Data Set'!BH436</f>
        <v>3</v>
      </c>
      <c r="G436">
        <f>'Housing Data Set'!AI436</f>
        <v>2</v>
      </c>
      <c r="H436">
        <f>'Housing Data Set'!BK436</f>
        <v>0</v>
      </c>
    </row>
    <row r="437" spans="1:8" x14ac:dyDescent="0.3">
      <c r="A437">
        <f>'Housing Data Set'!A437</f>
        <v>436</v>
      </c>
      <c r="B437">
        <f>'Housing Data Set'!CI437</f>
        <v>212000</v>
      </c>
      <c r="C437" t="str">
        <f>IF(B437&lt;='Look-Up Tab'!$R$6,"Low","High")</f>
        <v>High</v>
      </c>
      <c r="D437">
        <f>'Housing Data Set'!E437</f>
        <v>10667</v>
      </c>
      <c r="E437">
        <f>VLOOKUP('Housing Data Set'!X437,'Look-Up Tab'!$F$7:$G$12,2,TRUE)</f>
        <v>2</v>
      </c>
      <c r="F437">
        <f>'Housing Data Set'!BH437</f>
        <v>6</v>
      </c>
      <c r="G437">
        <f>'Housing Data Set'!AI437</f>
        <v>3</v>
      </c>
      <c r="H437">
        <f>'Housing Data Set'!BK437</f>
        <v>1</v>
      </c>
    </row>
    <row r="438" spans="1:8" x14ac:dyDescent="0.3">
      <c r="A438">
        <f>'Housing Data Set'!A438</f>
        <v>437</v>
      </c>
      <c r="B438">
        <f>'Housing Data Set'!CI438</f>
        <v>116000</v>
      </c>
      <c r="C438" t="str">
        <f>IF(B438&lt;='Look-Up Tab'!$R$6,"Low","High")</f>
        <v>Low</v>
      </c>
      <c r="D438">
        <f>'Housing Data Set'!E438</f>
        <v>4400</v>
      </c>
      <c r="E438">
        <f>VLOOKUP('Housing Data Set'!X438,'Look-Up Tab'!$F$7:$G$12,2,TRUE)</f>
        <v>6</v>
      </c>
      <c r="F438">
        <f>'Housing Data Set'!BH438</f>
        <v>6</v>
      </c>
      <c r="G438">
        <f>'Housing Data Set'!AI438</f>
        <v>1</v>
      </c>
      <c r="H438">
        <f>'Housing Data Set'!BK438</f>
        <v>0</v>
      </c>
    </row>
    <row r="439" spans="1:8" x14ac:dyDescent="0.3">
      <c r="A439">
        <f>'Housing Data Set'!A439</f>
        <v>438</v>
      </c>
      <c r="B439">
        <f>'Housing Data Set'!CI439</f>
        <v>119000</v>
      </c>
      <c r="C439" t="str">
        <f>IF(B439&lt;='Look-Up Tab'!$R$6,"Low","High")</f>
        <v>Low</v>
      </c>
      <c r="D439">
        <f>'Housing Data Set'!E439</f>
        <v>6000</v>
      </c>
      <c r="E439">
        <f>VLOOKUP('Housing Data Set'!X439,'Look-Up Tab'!$F$7:$G$12,2,TRUE)</f>
        <v>1</v>
      </c>
      <c r="F439">
        <f>'Housing Data Set'!BH439</f>
        <v>4</v>
      </c>
      <c r="G439">
        <f>'Housing Data Set'!AI439</f>
        <v>3</v>
      </c>
      <c r="H439">
        <f>'Housing Data Set'!BK439</f>
        <v>0</v>
      </c>
    </row>
    <row r="440" spans="1:8" x14ac:dyDescent="0.3">
      <c r="A440">
        <f>'Housing Data Set'!A440</f>
        <v>439</v>
      </c>
      <c r="B440">
        <f>'Housing Data Set'!CI440</f>
        <v>90350</v>
      </c>
      <c r="C440" t="str">
        <f>IF(B440&lt;='Look-Up Tab'!$R$6,"Low","High")</f>
        <v>Low</v>
      </c>
      <c r="D440">
        <f>'Housing Data Set'!E440</f>
        <v>4280</v>
      </c>
      <c r="E440">
        <f>VLOOKUP('Housing Data Set'!X440,'Look-Up Tab'!$F$7:$G$12,2,TRUE)</f>
        <v>1</v>
      </c>
      <c r="F440">
        <f>'Housing Data Set'!BH440</f>
        <v>4</v>
      </c>
      <c r="G440">
        <f>'Housing Data Set'!AI440</f>
        <v>3</v>
      </c>
      <c r="H440">
        <f>'Housing Data Set'!BK440</f>
        <v>1</v>
      </c>
    </row>
    <row r="441" spans="1:8" x14ac:dyDescent="0.3">
      <c r="A441">
        <f>'Housing Data Set'!A441</f>
        <v>440</v>
      </c>
      <c r="B441">
        <f>'Housing Data Set'!CI441</f>
        <v>110000</v>
      </c>
      <c r="C441" t="str">
        <f>IF(B441&lt;='Look-Up Tab'!$R$6,"Low","High")</f>
        <v>Low</v>
      </c>
      <c r="D441">
        <f>'Housing Data Set'!E441</f>
        <v>12354</v>
      </c>
      <c r="E441">
        <f>VLOOKUP('Housing Data Set'!X441,'Look-Up Tab'!$F$7:$G$12,2,TRUE)</f>
        <v>1</v>
      </c>
      <c r="F441">
        <f>'Housing Data Set'!BH441</f>
        <v>7</v>
      </c>
      <c r="G441">
        <f>'Housing Data Set'!AI441</f>
        <v>1</v>
      </c>
      <c r="H441">
        <f>'Housing Data Set'!BK441</f>
        <v>0</v>
      </c>
    </row>
    <row r="442" spans="1:8" x14ac:dyDescent="0.3">
      <c r="A442">
        <f>'Housing Data Set'!A442</f>
        <v>441</v>
      </c>
      <c r="B442">
        <f>'Housing Data Set'!CI442</f>
        <v>555000</v>
      </c>
      <c r="C442" t="str">
        <f>IF(B442&lt;='Look-Up Tab'!$R$6,"Low","High")</f>
        <v>High</v>
      </c>
      <c r="D442">
        <f>'Housing Data Set'!E442</f>
        <v>15431</v>
      </c>
      <c r="E442">
        <f>VLOOKUP('Housing Data Set'!X442,'Look-Up Tab'!$F$7:$G$12,2,TRUE)</f>
        <v>1</v>
      </c>
      <c r="F442">
        <f>'Housing Data Set'!BH442</f>
        <v>10</v>
      </c>
      <c r="G442">
        <f>'Housing Data Set'!AI442</f>
        <v>3</v>
      </c>
      <c r="H442">
        <f>'Housing Data Set'!BK442</f>
        <v>1</v>
      </c>
    </row>
    <row r="443" spans="1:8" x14ac:dyDescent="0.3">
      <c r="A443">
        <f>'Housing Data Set'!A443</f>
        <v>442</v>
      </c>
      <c r="B443">
        <f>'Housing Data Set'!CI443</f>
        <v>118000</v>
      </c>
      <c r="C443" t="str">
        <f>IF(B443&lt;='Look-Up Tab'!$R$6,"Low","High")</f>
        <v>Low</v>
      </c>
      <c r="D443">
        <f>'Housing Data Set'!E443</f>
        <v>12108</v>
      </c>
      <c r="E443">
        <f>VLOOKUP('Housing Data Set'!X443,'Look-Up Tab'!$F$7:$G$12,2,TRUE)</f>
        <v>5</v>
      </c>
      <c r="F443">
        <f>'Housing Data Set'!BH443</f>
        <v>8</v>
      </c>
      <c r="G443">
        <f>'Housing Data Set'!AI443</f>
        <v>2</v>
      </c>
      <c r="H443">
        <f>'Housing Data Set'!BK443</f>
        <v>0</v>
      </c>
    </row>
    <row r="444" spans="1:8" x14ac:dyDescent="0.3">
      <c r="A444">
        <f>'Housing Data Set'!A444</f>
        <v>443</v>
      </c>
      <c r="B444">
        <f>'Housing Data Set'!CI444</f>
        <v>162900</v>
      </c>
      <c r="C444" t="str">
        <f>IF(B444&lt;='Look-Up Tab'!$R$6,"Low","High")</f>
        <v>Low</v>
      </c>
      <c r="D444">
        <f>'Housing Data Set'!E444</f>
        <v>6240</v>
      </c>
      <c r="E444">
        <f>VLOOKUP('Housing Data Set'!X444,'Look-Up Tab'!$F$7:$G$12,2,TRUE)</f>
        <v>2</v>
      </c>
      <c r="F444">
        <f>'Housing Data Set'!BH444</f>
        <v>8</v>
      </c>
      <c r="G444">
        <f>'Housing Data Set'!AI444</f>
        <v>3</v>
      </c>
      <c r="H444">
        <f>'Housing Data Set'!BK444</f>
        <v>1</v>
      </c>
    </row>
    <row r="445" spans="1:8" x14ac:dyDescent="0.3">
      <c r="A445">
        <f>'Housing Data Set'!A445</f>
        <v>444</v>
      </c>
      <c r="B445">
        <f>'Housing Data Set'!CI445</f>
        <v>172500</v>
      </c>
      <c r="C445" t="str">
        <f>IF(B445&lt;='Look-Up Tab'!$R$6,"Low","High")</f>
        <v>Low</v>
      </c>
      <c r="D445">
        <f>'Housing Data Set'!E445</f>
        <v>3922</v>
      </c>
      <c r="E445">
        <f>VLOOKUP('Housing Data Set'!X445,'Look-Up Tab'!$F$7:$G$12,2,TRUE)</f>
        <v>1</v>
      </c>
      <c r="F445">
        <f>'Housing Data Set'!BH445</f>
        <v>6</v>
      </c>
      <c r="G445">
        <f>'Housing Data Set'!AI445</f>
        <v>3</v>
      </c>
      <c r="H445">
        <f>'Housing Data Set'!BK445</f>
        <v>1</v>
      </c>
    </row>
    <row r="446" spans="1:8" x14ac:dyDescent="0.3">
      <c r="A446">
        <f>'Housing Data Set'!A446</f>
        <v>445</v>
      </c>
      <c r="B446">
        <f>'Housing Data Set'!CI446</f>
        <v>210000</v>
      </c>
      <c r="C446" t="str">
        <f>IF(B446&lt;='Look-Up Tab'!$R$6,"Low","High")</f>
        <v>High</v>
      </c>
      <c r="D446">
        <f>'Housing Data Set'!E446</f>
        <v>8750</v>
      </c>
      <c r="E446">
        <f>VLOOKUP('Housing Data Set'!X446,'Look-Up Tab'!$F$7:$G$12,2,TRUE)</f>
        <v>2</v>
      </c>
      <c r="F446">
        <f>'Housing Data Set'!BH446</f>
        <v>8</v>
      </c>
      <c r="G446">
        <f>'Housing Data Set'!AI446</f>
        <v>3</v>
      </c>
      <c r="H446">
        <f>'Housing Data Set'!BK446</f>
        <v>1</v>
      </c>
    </row>
    <row r="447" spans="1:8" x14ac:dyDescent="0.3">
      <c r="A447">
        <f>'Housing Data Set'!A447</f>
        <v>446</v>
      </c>
      <c r="B447">
        <f>'Housing Data Set'!CI447</f>
        <v>127500</v>
      </c>
      <c r="C447" t="str">
        <f>IF(B447&lt;='Look-Up Tab'!$R$6,"Low","High")</f>
        <v>Low</v>
      </c>
      <c r="D447">
        <f>'Housing Data Set'!E447</f>
        <v>9855</v>
      </c>
      <c r="E447">
        <f>VLOOKUP('Housing Data Set'!X447,'Look-Up Tab'!$F$7:$G$12,2,TRUE)</f>
        <v>5</v>
      </c>
      <c r="F447">
        <f>'Housing Data Set'!BH447</f>
        <v>7</v>
      </c>
      <c r="G447">
        <f>'Housing Data Set'!AI447</f>
        <v>2</v>
      </c>
      <c r="H447">
        <f>'Housing Data Set'!BK447</f>
        <v>1</v>
      </c>
    </row>
    <row r="448" spans="1:8" x14ac:dyDescent="0.3">
      <c r="A448">
        <f>'Housing Data Set'!A448</f>
        <v>447</v>
      </c>
      <c r="B448">
        <f>'Housing Data Set'!CI448</f>
        <v>190000</v>
      </c>
      <c r="C448" t="str">
        <f>IF(B448&lt;='Look-Up Tab'!$R$6,"Low","High")</f>
        <v>High</v>
      </c>
      <c r="D448">
        <f>'Housing Data Set'!E448</f>
        <v>16492</v>
      </c>
      <c r="E448">
        <f>VLOOKUP('Housing Data Set'!X448,'Look-Up Tab'!$F$7:$G$12,2,TRUE)</f>
        <v>1</v>
      </c>
      <c r="F448">
        <f>'Housing Data Set'!BH448</f>
        <v>6</v>
      </c>
      <c r="G448">
        <f>'Housing Data Set'!AI448</f>
        <v>2</v>
      </c>
      <c r="H448">
        <f>'Housing Data Set'!BK448</f>
        <v>1</v>
      </c>
    </row>
    <row r="449" spans="1:8" x14ac:dyDescent="0.3">
      <c r="A449">
        <f>'Housing Data Set'!A449</f>
        <v>448</v>
      </c>
      <c r="B449">
        <f>'Housing Data Set'!CI449</f>
        <v>199900</v>
      </c>
      <c r="C449" t="str">
        <f>IF(B449&lt;='Look-Up Tab'!$R$6,"Low","High")</f>
        <v>High</v>
      </c>
      <c r="D449">
        <f>'Housing Data Set'!E449</f>
        <v>11214</v>
      </c>
      <c r="E449">
        <f>VLOOKUP('Housing Data Set'!X449,'Look-Up Tab'!$F$7:$G$12,2,TRUE)</f>
        <v>1</v>
      </c>
      <c r="F449">
        <f>'Housing Data Set'!BH449</f>
        <v>10</v>
      </c>
      <c r="G449">
        <f>'Housing Data Set'!AI449</f>
        <v>3</v>
      </c>
      <c r="H449">
        <f>'Housing Data Set'!BK449</f>
        <v>1</v>
      </c>
    </row>
    <row r="450" spans="1:8" x14ac:dyDescent="0.3">
      <c r="A450">
        <f>'Housing Data Set'!A450</f>
        <v>449</v>
      </c>
      <c r="B450">
        <f>'Housing Data Set'!CI450</f>
        <v>119500</v>
      </c>
      <c r="C450" t="str">
        <f>IF(B450&lt;='Look-Up Tab'!$R$6,"Low","High")</f>
        <v>Low</v>
      </c>
      <c r="D450">
        <f>'Housing Data Set'!E450</f>
        <v>8600</v>
      </c>
      <c r="E450">
        <f>VLOOKUP('Housing Data Set'!X450,'Look-Up Tab'!$F$7:$G$12,2,TRUE)</f>
        <v>6</v>
      </c>
      <c r="F450">
        <f>'Housing Data Set'!BH450</f>
        <v>7</v>
      </c>
      <c r="G450">
        <f>'Housing Data Set'!AI450</f>
        <v>1</v>
      </c>
      <c r="H450">
        <f>'Housing Data Set'!BK450</f>
        <v>1</v>
      </c>
    </row>
    <row r="451" spans="1:8" x14ac:dyDescent="0.3">
      <c r="A451">
        <f>'Housing Data Set'!A451</f>
        <v>450</v>
      </c>
      <c r="B451">
        <f>'Housing Data Set'!CI451</f>
        <v>120000</v>
      </c>
      <c r="C451" t="str">
        <f>IF(B451&lt;='Look-Up Tab'!$R$6,"Low","High")</f>
        <v>Low</v>
      </c>
      <c r="D451">
        <f>'Housing Data Set'!E451</f>
        <v>6000</v>
      </c>
      <c r="E451">
        <f>VLOOKUP('Housing Data Set'!X451,'Look-Up Tab'!$F$7:$G$12,2,TRUE)</f>
        <v>1</v>
      </c>
      <c r="F451">
        <f>'Housing Data Set'!BH451</f>
        <v>6</v>
      </c>
      <c r="G451">
        <f>'Housing Data Set'!AI451</f>
        <v>2</v>
      </c>
      <c r="H451">
        <f>'Housing Data Set'!BK451</f>
        <v>0</v>
      </c>
    </row>
    <row r="452" spans="1:8" x14ac:dyDescent="0.3">
      <c r="A452">
        <f>'Housing Data Set'!A452</f>
        <v>451</v>
      </c>
      <c r="B452">
        <f>'Housing Data Set'!CI452</f>
        <v>110000</v>
      </c>
      <c r="C452" t="str">
        <f>IF(B452&lt;='Look-Up Tab'!$R$6,"Low","High")</f>
        <v>Low</v>
      </c>
      <c r="D452">
        <f>'Housing Data Set'!E452</f>
        <v>5684</v>
      </c>
      <c r="E452">
        <f>VLOOKUP('Housing Data Set'!X452,'Look-Up Tab'!$F$7:$G$12,2,TRUE)</f>
        <v>1</v>
      </c>
      <c r="F452">
        <f>'Housing Data Set'!BH452</f>
        <v>5</v>
      </c>
      <c r="G452">
        <f>'Housing Data Set'!AI452</f>
        <v>1</v>
      </c>
      <c r="H452">
        <f>'Housing Data Set'!BK452</f>
        <v>0</v>
      </c>
    </row>
    <row r="453" spans="1:8" x14ac:dyDescent="0.3">
      <c r="A453">
        <f>'Housing Data Set'!A453</f>
        <v>452</v>
      </c>
      <c r="B453">
        <f>'Housing Data Set'!CI453</f>
        <v>280000</v>
      </c>
      <c r="C453" t="str">
        <f>IF(B453&lt;='Look-Up Tab'!$R$6,"Low","High")</f>
        <v>High</v>
      </c>
      <c r="D453">
        <f>'Housing Data Set'!E453</f>
        <v>70761</v>
      </c>
      <c r="E453">
        <f>VLOOKUP('Housing Data Set'!X453,'Look-Up Tab'!$F$7:$G$12,2,TRUE)</f>
        <v>3</v>
      </c>
      <c r="F453">
        <f>'Housing Data Set'!BH453</f>
        <v>5</v>
      </c>
      <c r="G453">
        <f>'Housing Data Set'!AI453</f>
        <v>2</v>
      </c>
      <c r="H453">
        <f>'Housing Data Set'!BK453</f>
        <v>1</v>
      </c>
    </row>
    <row r="454" spans="1:8" x14ac:dyDescent="0.3">
      <c r="A454">
        <f>'Housing Data Set'!A454</f>
        <v>453</v>
      </c>
      <c r="B454">
        <f>'Housing Data Set'!CI454</f>
        <v>204000</v>
      </c>
      <c r="C454" t="str">
        <f>IF(B454&lt;='Look-Up Tab'!$R$6,"Low","High")</f>
        <v>High</v>
      </c>
      <c r="D454">
        <f>'Housing Data Set'!E454</f>
        <v>9303</v>
      </c>
      <c r="E454">
        <f>VLOOKUP('Housing Data Set'!X454,'Look-Up Tab'!$F$7:$G$12,2,TRUE)</f>
        <v>2</v>
      </c>
      <c r="F454">
        <f>'Housing Data Set'!BH454</f>
        <v>7</v>
      </c>
      <c r="G454">
        <f>'Housing Data Set'!AI454</f>
        <v>3</v>
      </c>
      <c r="H454">
        <f>'Housing Data Set'!BK454</f>
        <v>0</v>
      </c>
    </row>
    <row r="455" spans="1:8" x14ac:dyDescent="0.3">
      <c r="A455">
        <f>'Housing Data Set'!A455</f>
        <v>454</v>
      </c>
      <c r="B455">
        <f>'Housing Data Set'!CI455</f>
        <v>210000</v>
      </c>
      <c r="C455" t="str">
        <f>IF(B455&lt;='Look-Up Tab'!$R$6,"Low","High")</f>
        <v>High</v>
      </c>
      <c r="D455">
        <f>'Housing Data Set'!E455</f>
        <v>9000</v>
      </c>
      <c r="E455">
        <f>VLOOKUP('Housing Data Set'!X455,'Look-Up Tab'!$F$7:$G$12,2,TRUE)</f>
        <v>1</v>
      </c>
      <c r="F455">
        <f>'Housing Data Set'!BH455</f>
        <v>6</v>
      </c>
      <c r="G455">
        <f>'Housing Data Set'!AI455</f>
        <v>3</v>
      </c>
      <c r="H455">
        <f>'Housing Data Set'!BK455</f>
        <v>0</v>
      </c>
    </row>
    <row r="456" spans="1:8" x14ac:dyDescent="0.3">
      <c r="A456">
        <f>'Housing Data Set'!A456</f>
        <v>455</v>
      </c>
      <c r="B456">
        <f>'Housing Data Set'!CI456</f>
        <v>188000</v>
      </c>
      <c r="C456" t="str">
        <f>IF(B456&lt;='Look-Up Tab'!$R$6,"Low","High")</f>
        <v>High</v>
      </c>
      <c r="D456">
        <f>'Housing Data Set'!E456</f>
        <v>9297</v>
      </c>
      <c r="E456">
        <f>VLOOKUP('Housing Data Set'!X456,'Look-Up Tab'!$F$7:$G$12,2,TRUE)</f>
        <v>3</v>
      </c>
      <c r="F456">
        <f>'Housing Data Set'!BH456</f>
        <v>8</v>
      </c>
      <c r="G456">
        <f>'Housing Data Set'!AI456</f>
        <v>2</v>
      </c>
      <c r="H456">
        <f>'Housing Data Set'!BK456</f>
        <v>0</v>
      </c>
    </row>
    <row r="457" spans="1:8" x14ac:dyDescent="0.3">
      <c r="A457">
        <f>'Housing Data Set'!A457</f>
        <v>456</v>
      </c>
      <c r="B457">
        <f>'Housing Data Set'!CI457</f>
        <v>175500</v>
      </c>
      <c r="C457" t="str">
        <f>IF(B457&lt;='Look-Up Tab'!$R$6,"Low","High")</f>
        <v>Low</v>
      </c>
      <c r="D457">
        <f>'Housing Data Set'!E457</f>
        <v>9600</v>
      </c>
      <c r="E457">
        <f>VLOOKUP('Housing Data Set'!X457,'Look-Up Tab'!$F$7:$G$12,2,TRUE)</f>
        <v>4</v>
      </c>
      <c r="F457">
        <f>'Housing Data Set'!BH457</f>
        <v>6</v>
      </c>
      <c r="G457">
        <f>'Housing Data Set'!AI457</f>
        <v>2</v>
      </c>
      <c r="H457">
        <f>'Housing Data Set'!BK457</f>
        <v>1</v>
      </c>
    </row>
    <row r="458" spans="1:8" x14ac:dyDescent="0.3">
      <c r="A458">
        <f>'Housing Data Set'!A458</f>
        <v>457</v>
      </c>
      <c r="B458">
        <f>'Housing Data Set'!CI458</f>
        <v>98000</v>
      </c>
      <c r="C458" t="str">
        <f>IF(B458&lt;='Look-Up Tab'!$R$6,"Low","High")</f>
        <v>Low</v>
      </c>
      <c r="D458">
        <f>'Housing Data Set'!E458</f>
        <v>4571</v>
      </c>
      <c r="E458">
        <f>VLOOKUP('Housing Data Set'!X458,'Look-Up Tab'!$F$7:$G$12,2,TRUE)</f>
        <v>6</v>
      </c>
      <c r="F458">
        <f>'Housing Data Set'!BH458</f>
        <v>7</v>
      </c>
      <c r="G458">
        <f>'Housing Data Set'!AI458</f>
        <v>1</v>
      </c>
      <c r="H458">
        <f>'Housing Data Set'!BK458</f>
        <v>0</v>
      </c>
    </row>
    <row r="459" spans="1:8" x14ac:dyDescent="0.3">
      <c r="A459">
        <f>'Housing Data Set'!A459</f>
        <v>458</v>
      </c>
      <c r="B459">
        <f>'Housing Data Set'!CI459</f>
        <v>256000</v>
      </c>
      <c r="C459" t="str">
        <f>IF(B459&lt;='Look-Up Tab'!$R$6,"Low","High")</f>
        <v>High</v>
      </c>
      <c r="D459">
        <f>'Housing Data Set'!E459</f>
        <v>53227</v>
      </c>
      <c r="E459">
        <f>VLOOKUP('Housing Data Set'!X459,'Look-Up Tab'!$F$7:$G$12,2,TRUE)</f>
        <v>2</v>
      </c>
      <c r="F459">
        <f>'Housing Data Set'!BH459</f>
        <v>6</v>
      </c>
      <c r="G459">
        <f>'Housing Data Set'!AI459</f>
        <v>2</v>
      </c>
      <c r="H459">
        <f>'Housing Data Set'!BK459</f>
        <v>1</v>
      </c>
    </row>
    <row r="460" spans="1:8" x14ac:dyDescent="0.3">
      <c r="A460">
        <f>'Housing Data Set'!A460</f>
        <v>459</v>
      </c>
      <c r="B460">
        <f>'Housing Data Set'!CI460</f>
        <v>161000</v>
      </c>
      <c r="C460" t="str">
        <f>IF(B460&lt;='Look-Up Tab'!$R$6,"Low","High")</f>
        <v>Low</v>
      </c>
      <c r="D460">
        <f>'Housing Data Set'!E460</f>
        <v>5100</v>
      </c>
      <c r="E460">
        <f>VLOOKUP('Housing Data Set'!X460,'Look-Up Tab'!$F$7:$G$12,2,TRUE)</f>
        <v>2</v>
      </c>
      <c r="F460">
        <f>'Housing Data Set'!BH460</f>
        <v>7</v>
      </c>
      <c r="G460">
        <f>'Housing Data Set'!AI460</f>
        <v>3</v>
      </c>
      <c r="H460">
        <f>'Housing Data Set'!BK460</f>
        <v>1</v>
      </c>
    </row>
    <row r="461" spans="1:8" x14ac:dyDescent="0.3">
      <c r="A461">
        <f>'Housing Data Set'!A461</f>
        <v>460</v>
      </c>
      <c r="B461">
        <f>'Housing Data Set'!CI461</f>
        <v>110000</v>
      </c>
      <c r="C461" t="str">
        <f>IF(B461&lt;='Look-Up Tab'!$R$6,"Low","High")</f>
        <v>Low</v>
      </c>
      <c r="D461">
        <f>'Housing Data Set'!E461</f>
        <v>7015</v>
      </c>
      <c r="E461">
        <f>VLOOKUP('Housing Data Set'!X461,'Look-Up Tab'!$F$7:$G$12,2,TRUE)</f>
        <v>6</v>
      </c>
      <c r="F461">
        <f>'Housing Data Set'!BH461</f>
        <v>5</v>
      </c>
      <c r="G461">
        <f>'Housing Data Set'!AI461</f>
        <v>2</v>
      </c>
      <c r="H461">
        <f>'Housing Data Set'!BK461</f>
        <v>1</v>
      </c>
    </row>
    <row r="462" spans="1:8" x14ac:dyDescent="0.3">
      <c r="A462">
        <f>'Housing Data Set'!A462</f>
        <v>461</v>
      </c>
      <c r="B462">
        <f>'Housing Data Set'!CI462</f>
        <v>263435</v>
      </c>
      <c r="C462" t="str">
        <f>IF(B462&lt;='Look-Up Tab'!$R$6,"Low","High")</f>
        <v>High</v>
      </c>
      <c r="D462">
        <f>'Housing Data Set'!E462</f>
        <v>8004</v>
      </c>
      <c r="E462">
        <f>VLOOKUP('Housing Data Set'!X462,'Look-Up Tab'!$F$7:$G$12,2,TRUE)</f>
        <v>1</v>
      </c>
      <c r="F462">
        <f>'Housing Data Set'!BH462</f>
        <v>8</v>
      </c>
      <c r="G462">
        <f>'Housing Data Set'!AI462</f>
        <v>3</v>
      </c>
      <c r="H462">
        <f>'Housing Data Set'!BK462</f>
        <v>0</v>
      </c>
    </row>
    <row r="463" spans="1:8" x14ac:dyDescent="0.3">
      <c r="A463">
        <f>'Housing Data Set'!A463</f>
        <v>462</v>
      </c>
      <c r="B463">
        <f>'Housing Data Set'!CI463</f>
        <v>155000</v>
      </c>
      <c r="C463" t="str">
        <f>IF(B463&lt;='Look-Up Tab'!$R$6,"Low","High")</f>
        <v>Low</v>
      </c>
      <c r="D463">
        <f>'Housing Data Set'!E463</f>
        <v>7200</v>
      </c>
      <c r="E463">
        <f>VLOOKUP('Housing Data Set'!X463,'Look-Up Tab'!$F$7:$G$12,2,TRUE)</f>
        <v>1</v>
      </c>
      <c r="F463">
        <f>'Housing Data Set'!BH463</f>
        <v>6</v>
      </c>
      <c r="G463">
        <f>'Housing Data Set'!AI463</f>
        <v>3</v>
      </c>
      <c r="H463">
        <f>'Housing Data Set'!BK463</f>
        <v>0</v>
      </c>
    </row>
    <row r="464" spans="1:8" x14ac:dyDescent="0.3">
      <c r="A464">
        <f>'Housing Data Set'!A464</f>
        <v>463</v>
      </c>
      <c r="B464">
        <f>'Housing Data Set'!CI464</f>
        <v>62383</v>
      </c>
      <c r="C464" t="str">
        <f>IF(B464&lt;='Look-Up Tab'!$R$6,"Low","High")</f>
        <v>Low</v>
      </c>
      <c r="D464">
        <f>'Housing Data Set'!E464</f>
        <v>8281</v>
      </c>
      <c r="E464">
        <f>VLOOKUP('Housing Data Set'!X464,'Look-Up Tab'!$F$7:$G$12,2,TRUE)</f>
        <v>4</v>
      </c>
      <c r="F464">
        <f>'Housing Data Set'!BH464</f>
        <v>5</v>
      </c>
      <c r="G464">
        <f>'Housing Data Set'!AI464</f>
        <v>2</v>
      </c>
      <c r="H464">
        <f>'Housing Data Set'!BK464</f>
        <v>1</v>
      </c>
    </row>
    <row r="465" spans="1:8" x14ac:dyDescent="0.3">
      <c r="A465">
        <f>'Housing Data Set'!A465</f>
        <v>464</v>
      </c>
      <c r="B465">
        <f>'Housing Data Set'!CI465</f>
        <v>188700</v>
      </c>
      <c r="C465" t="str">
        <f>IF(B465&lt;='Look-Up Tab'!$R$6,"Low","High")</f>
        <v>High</v>
      </c>
      <c r="D465">
        <f>'Housing Data Set'!E465</f>
        <v>11988</v>
      </c>
      <c r="E465">
        <f>VLOOKUP('Housing Data Set'!X465,'Look-Up Tab'!$F$7:$G$12,2,TRUE)</f>
        <v>2</v>
      </c>
      <c r="F465">
        <f>'Housing Data Set'!BH465</f>
        <v>6</v>
      </c>
      <c r="G465">
        <f>'Housing Data Set'!AI465</f>
        <v>2</v>
      </c>
      <c r="H465">
        <f>'Housing Data Set'!BK465</f>
        <v>1</v>
      </c>
    </row>
    <row r="466" spans="1:8" x14ac:dyDescent="0.3">
      <c r="A466">
        <f>'Housing Data Set'!A466</f>
        <v>465</v>
      </c>
      <c r="B466">
        <f>'Housing Data Set'!CI466</f>
        <v>124000</v>
      </c>
      <c r="C466" t="str">
        <f>IF(B466&lt;='Look-Up Tab'!$R$6,"Low","High")</f>
        <v>Low</v>
      </c>
      <c r="D466">
        <f>'Housing Data Set'!E466</f>
        <v>8430</v>
      </c>
      <c r="E466">
        <f>VLOOKUP('Housing Data Set'!X466,'Look-Up Tab'!$F$7:$G$12,2,TRUE)</f>
        <v>3</v>
      </c>
      <c r="F466">
        <f>'Housing Data Set'!BH466</f>
        <v>5</v>
      </c>
      <c r="G466">
        <f>'Housing Data Set'!AI466</f>
        <v>2</v>
      </c>
      <c r="H466">
        <f>'Housing Data Set'!BK466</f>
        <v>0</v>
      </c>
    </row>
    <row r="467" spans="1:8" x14ac:dyDescent="0.3">
      <c r="A467">
        <f>'Housing Data Set'!A467</f>
        <v>466</v>
      </c>
      <c r="B467">
        <f>'Housing Data Set'!CI467</f>
        <v>178740</v>
      </c>
      <c r="C467" t="str">
        <f>IF(B467&lt;='Look-Up Tab'!$R$6,"Low","High")</f>
        <v>Low</v>
      </c>
      <c r="D467">
        <f>'Housing Data Set'!E467</f>
        <v>3072</v>
      </c>
      <c r="E467">
        <f>VLOOKUP('Housing Data Set'!X467,'Look-Up Tab'!$F$7:$G$12,2,TRUE)</f>
        <v>1</v>
      </c>
      <c r="F467">
        <f>'Housing Data Set'!BH467</f>
        <v>6</v>
      </c>
      <c r="G467">
        <f>'Housing Data Set'!AI467</f>
        <v>3</v>
      </c>
      <c r="H467">
        <f>'Housing Data Set'!BK467</f>
        <v>1</v>
      </c>
    </row>
    <row r="468" spans="1:8" x14ac:dyDescent="0.3">
      <c r="A468">
        <f>'Housing Data Set'!A468</f>
        <v>467</v>
      </c>
      <c r="B468">
        <f>'Housing Data Set'!CI468</f>
        <v>167000</v>
      </c>
      <c r="C468" t="str">
        <f>IF(B468&lt;='Look-Up Tab'!$R$6,"Low","High")</f>
        <v>Low</v>
      </c>
      <c r="D468">
        <f>'Housing Data Set'!E468</f>
        <v>10628</v>
      </c>
      <c r="E468">
        <f>VLOOKUP('Housing Data Set'!X468,'Look-Up Tab'!$F$7:$G$12,2,TRUE)</f>
        <v>4</v>
      </c>
      <c r="F468">
        <f>'Housing Data Set'!BH468</f>
        <v>5</v>
      </c>
      <c r="G468">
        <f>'Housing Data Set'!AI468</f>
        <v>2</v>
      </c>
      <c r="H468">
        <f>'Housing Data Set'!BK468</f>
        <v>1</v>
      </c>
    </row>
    <row r="469" spans="1:8" x14ac:dyDescent="0.3">
      <c r="A469">
        <f>'Housing Data Set'!A469</f>
        <v>468</v>
      </c>
      <c r="B469">
        <f>'Housing Data Set'!CI469</f>
        <v>146500</v>
      </c>
      <c r="C469" t="str">
        <f>IF(B469&lt;='Look-Up Tab'!$R$6,"Low","High")</f>
        <v>Low</v>
      </c>
      <c r="D469">
        <f>'Housing Data Set'!E469</f>
        <v>9480</v>
      </c>
      <c r="E469">
        <f>VLOOKUP('Housing Data Set'!X469,'Look-Up Tab'!$F$7:$G$12,2,TRUE)</f>
        <v>2</v>
      </c>
      <c r="F469">
        <f>'Housing Data Set'!BH469</f>
        <v>7</v>
      </c>
      <c r="G469">
        <f>'Housing Data Set'!AI469</f>
        <v>2</v>
      </c>
      <c r="H469">
        <f>'Housing Data Set'!BK469</f>
        <v>1</v>
      </c>
    </row>
    <row r="470" spans="1:8" x14ac:dyDescent="0.3">
      <c r="A470">
        <f>'Housing Data Set'!A470</f>
        <v>469</v>
      </c>
      <c r="B470">
        <f>'Housing Data Set'!CI470</f>
        <v>250000</v>
      </c>
      <c r="C470" t="str">
        <f>IF(B470&lt;='Look-Up Tab'!$R$6,"Low","High")</f>
        <v>High</v>
      </c>
      <c r="D470">
        <f>'Housing Data Set'!E470</f>
        <v>11428</v>
      </c>
      <c r="E470">
        <f>VLOOKUP('Housing Data Set'!X470,'Look-Up Tab'!$F$7:$G$12,2,TRUE)</f>
        <v>1</v>
      </c>
      <c r="F470">
        <f>'Housing Data Set'!BH470</f>
        <v>7</v>
      </c>
      <c r="G470">
        <f>'Housing Data Set'!AI470</f>
        <v>3</v>
      </c>
      <c r="H470">
        <f>'Housing Data Set'!BK470</f>
        <v>1</v>
      </c>
    </row>
    <row r="471" spans="1:8" x14ac:dyDescent="0.3">
      <c r="A471">
        <f>'Housing Data Set'!A471</f>
        <v>470</v>
      </c>
      <c r="B471">
        <f>'Housing Data Set'!CI471</f>
        <v>187000</v>
      </c>
      <c r="C471" t="str">
        <f>IF(B471&lt;='Look-Up Tab'!$R$6,"Low","High")</f>
        <v>High</v>
      </c>
      <c r="D471">
        <f>'Housing Data Set'!E471</f>
        <v>9291</v>
      </c>
      <c r="E471">
        <f>VLOOKUP('Housing Data Set'!X471,'Look-Up Tab'!$F$7:$G$12,2,TRUE)</f>
        <v>2</v>
      </c>
      <c r="F471">
        <f>'Housing Data Set'!BH471</f>
        <v>7</v>
      </c>
      <c r="G471">
        <f>'Housing Data Set'!AI471</f>
        <v>3</v>
      </c>
      <c r="H471">
        <f>'Housing Data Set'!BK471</f>
        <v>0</v>
      </c>
    </row>
    <row r="472" spans="1:8" x14ac:dyDescent="0.3">
      <c r="A472">
        <f>'Housing Data Set'!A472</f>
        <v>471</v>
      </c>
      <c r="B472">
        <f>'Housing Data Set'!CI472</f>
        <v>212000</v>
      </c>
      <c r="C472" t="str">
        <f>IF(B472&lt;='Look-Up Tab'!$R$6,"Low","High")</f>
        <v>High</v>
      </c>
      <c r="D472">
        <f>'Housing Data Set'!E472</f>
        <v>6820</v>
      </c>
      <c r="E472">
        <f>VLOOKUP('Housing Data Set'!X472,'Look-Up Tab'!$F$7:$G$12,2,TRUE)</f>
        <v>3</v>
      </c>
      <c r="F472">
        <f>'Housing Data Set'!BH472</f>
        <v>4</v>
      </c>
      <c r="G472">
        <f>'Housing Data Set'!AI472</f>
        <v>3</v>
      </c>
      <c r="H472">
        <f>'Housing Data Set'!BK472</f>
        <v>0</v>
      </c>
    </row>
    <row r="473" spans="1:8" x14ac:dyDescent="0.3">
      <c r="A473">
        <f>'Housing Data Set'!A473</f>
        <v>472</v>
      </c>
      <c r="B473">
        <f>'Housing Data Set'!CI473</f>
        <v>190000</v>
      </c>
      <c r="C473" t="str">
        <f>IF(B473&lt;='Look-Up Tab'!$R$6,"Low","High")</f>
        <v>High</v>
      </c>
      <c r="D473">
        <f>'Housing Data Set'!E473</f>
        <v>11952</v>
      </c>
      <c r="E473">
        <f>VLOOKUP('Housing Data Set'!X473,'Look-Up Tab'!$F$7:$G$12,2,TRUE)</f>
        <v>3</v>
      </c>
      <c r="F473">
        <f>'Housing Data Set'!BH473</f>
        <v>8</v>
      </c>
      <c r="G473">
        <f>'Housing Data Set'!AI473</f>
        <v>2</v>
      </c>
      <c r="H473">
        <f>'Housing Data Set'!BK473</f>
        <v>1</v>
      </c>
    </row>
    <row r="474" spans="1:8" x14ac:dyDescent="0.3">
      <c r="A474">
        <f>'Housing Data Set'!A474</f>
        <v>473</v>
      </c>
      <c r="B474">
        <f>'Housing Data Set'!CI474</f>
        <v>148000</v>
      </c>
      <c r="C474" t="str">
        <f>IF(B474&lt;='Look-Up Tab'!$R$6,"Low","High")</f>
        <v>Low</v>
      </c>
      <c r="D474">
        <f>'Housing Data Set'!E474</f>
        <v>3675</v>
      </c>
      <c r="E474">
        <f>VLOOKUP('Housing Data Set'!X474,'Look-Up Tab'!$F$7:$G$12,2,TRUE)</f>
        <v>1</v>
      </c>
      <c r="F474">
        <f>'Housing Data Set'!BH474</f>
        <v>5</v>
      </c>
      <c r="G474">
        <f>'Housing Data Set'!AI474</f>
        <v>3</v>
      </c>
      <c r="H474">
        <f>'Housing Data Set'!BK474</f>
        <v>0</v>
      </c>
    </row>
    <row r="475" spans="1:8" x14ac:dyDescent="0.3">
      <c r="A475">
        <f>'Housing Data Set'!A475</f>
        <v>474</v>
      </c>
      <c r="B475">
        <f>'Housing Data Set'!CI475</f>
        <v>440000</v>
      </c>
      <c r="C475" t="str">
        <f>IF(B475&lt;='Look-Up Tab'!$R$6,"Low","High")</f>
        <v>High</v>
      </c>
      <c r="D475">
        <f>'Housing Data Set'!E475</f>
        <v>14977</v>
      </c>
      <c r="E475">
        <f>VLOOKUP('Housing Data Set'!X475,'Look-Up Tab'!$F$7:$G$12,2,TRUE)</f>
        <v>1</v>
      </c>
      <c r="F475">
        <f>'Housing Data Set'!BH475</f>
        <v>7</v>
      </c>
      <c r="G475">
        <f>'Housing Data Set'!AI475</f>
        <v>3</v>
      </c>
      <c r="H475">
        <f>'Housing Data Set'!BK475</f>
        <v>1</v>
      </c>
    </row>
    <row r="476" spans="1:8" x14ac:dyDescent="0.3">
      <c r="A476">
        <f>'Housing Data Set'!A476</f>
        <v>475</v>
      </c>
      <c r="B476">
        <f>'Housing Data Set'!CI476</f>
        <v>251000</v>
      </c>
      <c r="C476" t="str">
        <f>IF(B476&lt;='Look-Up Tab'!$R$6,"Low","High")</f>
        <v>High</v>
      </c>
      <c r="D476">
        <f>'Housing Data Set'!E476</f>
        <v>5330</v>
      </c>
      <c r="E476">
        <f>VLOOKUP('Housing Data Set'!X476,'Look-Up Tab'!$F$7:$G$12,2,TRUE)</f>
        <v>1</v>
      </c>
      <c r="F476">
        <f>'Housing Data Set'!BH476</f>
        <v>6</v>
      </c>
      <c r="G476">
        <f>'Housing Data Set'!AI476</f>
        <v>3</v>
      </c>
      <c r="H476">
        <f>'Housing Data Set'!BK476</f>
        <v>0</v>
      </c>
    </row>
    <row r="477" spans="1:8" x14ac:dyDescent="0.3">
      <c r="A477">
        <f>'Housing Data Set'!A477</f>
        <v>476</v>
      </c>
      <c r="B477">
        <f>'Housing Data Set'!CI477</f>
        <v>132500</v>
      </c>
      <c r="C477" t="str">
        <f>IF(B477&lt;='Look-Up Tab'!$R$6,"Low","High")</f>
        <v>Low</v>
      </c>
      <c r="D477">
        <f>'Housing Data Set'!E477</f>
        <v>8480</v>
      </c>
      <c r="E477">
        <f>VLOOKUP('Housing Data Set'!X477,'Look-Up Tab'!$F$7:$G$12,2,TRUE)</f>
        <v>4</v>
      </c>
      <c r="F477">
        <f>'Housing Data Set'!BH477</f>
        <v>5</v>
      </c>
      <c r="G477">
        <f>'Housing Data Set'!AI477</f>
        <v>2</v>
      </c>
      <c r="H477">
        <f>'Housing Data Set'!BK477</f>
        <v>0</v>
      </c>
    </row>
    <row r="478" spans="1:8" x14ac:dyDescent="0.3">
      <c r="A478">
        <f>'Housing Data Set'!A478</f>
        <v>477</v>
      </c>
      <c r="B478">
        <f>'Housing Data Set'!CI478</f>
        <v>208900</v>
      </c>
      <c r="C478" t="str">
        <f>IF(B478&lt;='Look-Up Tab'!$R$6,"Low","High")</f>
        <v>High</v>
      </c>
      <c r="D478">
        <f>'Housing Data Set'!E478</f>
        <v>13125</v>
      </c>
      <c r="E478">
        <f>VLOOKUP('Housing Data Set'!X478,'Look-Up Tab'!$F$7:$G$12,2,TRUE)</f>
        <v>2</v>
      </c>
      <c r="F478">
        <f>'Housing Data Set'!BH478</f>
        <v>7</v>
      </c>
      <c r="G478">
        <f>'Housing Data Set'!AI478</f>
        <v>3</v>
      </c>
      <c r="H478">
        <f>'Housing Data Set'!BK478</f>
        <v>1</v>
      </c>
    </row>
    <row r="479" spans="1:8" x14ac:dyDescent="0.3">
      <c r="A479">
        <f>'Housing Data Set'!A479</f>
        <v>478</v>
      </c>
      <c r="B479">
        <f>'Housing Data Set'!CI479</f>
        <v>380000</v>
      </c>
      <c r="C479" t="str">
        <f>IF(B479&lt;='Look-Up Tab'!$R$6,"Low","High")</f>
        <v>High</v>
      </c>
      <c r="D479">
        <f>'Housing Data Set'!E479</f>
        <v>13693</v>
      </c>
      <c r="E479">
        <f>VLOOKUP('Housing Data Set'!X479,'Look-Up Tab'!$F$7:$G$12,2,TRUE)</f>
        <v>1</v>
      </c>
      <c r="F479">
        <f>'Housing Data Set'!BH479</f>
        <v>9</v>
      </c>
      <c r="G479">
        <f>'Housing Data Set'!AI479</f>
        <v>3</v>
      </c>
      <c r="H479">
        <f>'Housing Data Set'!BK479</f>
        <v>1</v>
      </c>
    </row>
    <row r="480" spans="1:8" x14ac:dyDescent="0.3">
      <c r="A480">
        <f>'Housing Data Set'!A480</f>
        <v>479</v>
      </c>
      <c r="B480">
        <f>'Housing Data Set'!CI480</f>
        <v>297000</v>
      </c>
      <c r="C480" t="str">
        <f>IF(B480&lt;='Look-Up Tab'!$R$6,"Low","High")</f>
        <v>High</v>
      </c>
      <c r="D480">
        <f>'Housing Data Set'!E480</f>
        <v>10637</v>
      </c>
      <c r="E480">
        <f>VLOOKUP('Housing Data Set'!X480,'Look-Up Tab'!$F$7:$G$12,2,TRUE)</f>
        <v>1</v>
      </c>
      <c r="F480">
        <f>'Housing Data Set'!BH480</f>
        <v>7</v>
      </c>
      <c r="G480">
        <f>'Housing Data Set'!AI480</f>
        <v>3</v>
      </c>
      <c r="H480">
        <f>'Housing Data Set'!BK480</f>
        <v>1</v>
      </c>
    </row>
    <row r="481" spans="1:8" x14ac:dyDescent="0.3">
      <c r="A481">
        <f>'Housing Data Set'!A481</f>
        <v>480</v>
      </c>
      <c r="B481">
        <f>'Housing Data Set'!CI481</f>
        <v>89471</v>
      </c>
      <c r="C481" t="str">
        <f>IF(B481&lt;='Look-Up Tab'!$R$6,"Low","High")</f>
        <v>Low</v>
      </c>
      <c r="D481">
        <f>'Housing Data Set'!E481</f>
        <v>5925</v>
      </c>
      <c r="E481">
        <f>VLOOKUP('Housing Data Set'!X481,'Look-Up Tab'!$F$7:$G$12,2,TRUE)</f>
        <v>1</v>
      </c>
      <c r="F481">
        <f>'Housing Data Set'!BH481</f>
        <v>7</v>
      </c>
      <c r="G481">
        <f>'Housing Data Set'!AI481</f>
        <v>1</v>
      </c>
      <c r="H481">
        <f>'Housing Data Set'!BK481</f>
        <v>0</v>
      </c>
    </row>
    <row r="482" spans="1:8" x14ac:dyDescent="0.3">
      <c r="A482">
        <f>'Housing Data Set'!A482</f>
        <v>481</v>
      </c>
      <c r="B482">
        <f>'Housing Data Set'!CI482</f>
        <v>326000</v>
      </c>
      <c r="C482" t="str">
        <f>IF(B482&lt;='Look-Up Tab'!$R$6,"Low","High")</f>
        <v>High</v>
      </c>
      <c r="D482">
        <f>'Housing Data Set'!E482</f>
        <v>16033</v>
      </c>
      <c r="E482">
        <f>VLOOKUP('Housing Data Set'!X482,'Look-Up Tab'!$F$7:$G$12,2,TRUE)</f>
        <v>1</v>
      </c>
      <c r="F482">
        <f>'Housing Data Set'!BH482</f>
        <v>8</v>
      </c>
      <c r="G482">
        <f>'Housing Data Set'!AI482</f>
        <v>3</v>
      </c>
      <c r="H482">
        <f>'Housing Data Set'!BK482</f>
        <v>1</v>
      </c>
    </row>
    <row r="483" spans="1:8" x14ac:dyDescent="0.3">
      <c r="A483">
        <f>'Housing Data Set'!A483</f>
        <v>482</v>
      </c>
      <c r="B483">
        <f>'Housing Data Set'!CI483</f>
        <v>374000</v>
      </c>
      <c r="C483" t="str">
        <f>IF(B483&lt;='Look-Up Tab'!$R$6,"Low","High")</f>
        <v>High</v>
      </c>
      <c r="D483">
        <f>'Housing Data Set'!E483</f>
        <v>11846</v>
      </c>
      <c r="E483">
        <f>VLOOKUP('Housing Data Set'!X483,'Look-Up Tab'!$F$7:$G$12,2,TRUE)</f>
        <v>1</v>
      </c>
      <c r="F483">
        <f>'Housing Data Set'!BH483</f>
        <v>6</v>
      </c>
      <c r="G483">
        <f>'Housing Data Set'!AI483</f>
        <v>3</v>
      </c>
      <c r="H483">
        <f>'Housing Data Set'!BK483</f>
        <v>1</v>
      </c>
    </row>
    <row r="484" spans="1:8" x14ac:dyDescent="0.3">
      <c r="A484">
        <f>'Housing Data Set'!A484</f>
        <v>483</v>
      </c>
      <c r="B484">
        <f>'Housing Data Set'!CI484</f>
        <v>155000</v>
      </c>
      <c r="C484" t="str">
        <f>IF(B484&lt;='Look-Up Tab'!$R$6,"Low","High")</f>
        <v>Low</v>
      </c>
      <c r="D484">
        <f>'Housing Data Set'!E484</f>
        <v>2500</v>
      </c>
      <c r="E484">
        <f>VLOOKUP('Housing Data Set'!X484,'Look-Up Tab'!$F$7:$G$12,2,TRUE)</f>
        <v>1</v>
      </c>
      <c r="F484">
        <f>'Housing Data Set'!BH484</f>
        <v>7</v>
      </c>
      <c r="G484">
        <f>'Housing Data Set'!AI484</f>
        <v>3</v>
      </c>
      <c r="H484">
        <f>'Housing Data Set'!BK484</f>
        <v>1</v>
      </c>
    </row>
    <row r="485" spans="1:8" x14ac:dyDescent="0.3">
      <c r="A485">
        <f>'Housing Data Set'!A485</f>
        <v>484</v>
      </c>
      <c r="B485">
        <f>'Housing Data Set'!CI485</f>
        <v>164000</v>
      </c>
      <c r="C485" t="str">
        <f>IF(B485&lt;='Look-Up Tab'!$R$6,"Low","High")</f>
        <v>Low</v>
      </c>
      <c r="D485">
        <f>'Housing Data Set'!E485</f>
        <v>4500</v>
      </c>
      <c r="E485">
        <f>VLOOKUP('Housing Data Set'!X485,'Look-Up Tab'!$F$7:$G$12,2,TRUE)</f>
        <v>2</v>
      </c>
      <c r="F485">
        <f>'Housing Data Set'!BH485</f>
        <v>5</v>
      </c>
      <c r="G485">
        <f>'Housing Data Set'!AI485</f>
        <v>3</v>
      </c>
      <c r="H485">
        <f>'Housing Data Set'!BK485</f>
        <v>0</v>
      </c>
    </row>
    <row r="486" spans="1:8" x14ac:dyDescent="0.3">
      <c r="A486">
        <f>'Housing Data Set'!A486</f>
        <v>485</v>
      </c>
      <c r="B486">
        <f>'Housing Data Set'!CI486</f>
        <v>132500</v>
      </c>
      <c r="C486" t="str">
        <f>IF(B486&lt;='Look-Up Tab'!$R$6,"Low","High")</f>
        <v>Low</v>
      </c>
      <c r="D486">
        <f>'Housing Data Set'!E486</f>
        <v>7758</v>
      </c>
      <c r="E486">
        <f>VLOOKUP('Housing Data Set'!X486,'Look-Up Tab'!$F$7:$G$12,2,TRUE)</f>
        <v>1</v>
      </c>
      <c r="F486">
        <f>'Housing Data Set'!BH486</f>
        <v>6</v>
      </c>
      <c r="G486">
        <f>'Housing Data Set'!AI486</f>
        <v>2</v>
      </c>
      <c r="H486">
        <f>'Housing Data Set'!BK486</f>
        <v>0</v>
      </c>
    </row>
    <row r="487" spans="1:8" x14ac:dyDescent="0.3">
      <c r="A487">
        <f>'Housing Data Set'!A487</f>
        <v>486</v>
      </c>
      <c r="B487">
        <f>'Housing Data Set'!CI487</f>
        <v>147000</v>
      </c>
      <c r="C487" t="str">
        <f>IF(B487&lt;='Look-Up Tab'!$R$6,"Low","High")</f>
        <v>Low</v>
      </c>
      <c r="D487">
        <f>'Housing Data Set'!E487</f>
        <v>9600</v>
      </c>
      <c r="E487">
        <f>VLOOKUP('Housing Data Set'!X487,'Look-Up Tab'!$F$7:$G$12,2,TRUE)</f>
        <v>1</v>
      </c>
      <c r="F487">
        <f>'Housing Data Set'!BH487</f>
        <v>5</v>
      </c>
      <c r="G487">
        <f>'Housing Data Set'!AI487</f>
        <v>2</v>
      </c>
      <c r="H487">
        <f>'Housing Data Set'!BK487</f>
        <v>1</v>
      </c>
    </row>
    <row r="488" spans="1:8" x14ac:dyDescent="0.3">
      <c r="A488">
        <f>'Housing Data Set'!A488</f>
        <v>487</v>
      </c>
      <c r="B488">
        <f>'Housing Data Set'!CI488</f>
        <v>156000</v>
      </c>
      <c r="C488" t="str">
        <f>IF(B488&lt;='Look-Up Tab'!$R$6,"Low","High")</f>
        <v>Low</v>
      </c>
      <c r="D488">
        <f>'Housing Data Set'!E488</f>
        <v>10289</v>
      </c>
      <c r="E488">
        <f>VLOOKUP('Housing Data Set'!X488,'Look-Up Tab'!$F$7:$G$12,2,TRUE)</f>
        <v>4</v>
      </c>
      <c r="F488">
        <f>'Housing Data Set'!BH488</f>
        <v>6</v>
      </c>
      <c r="G488">
        <f>'Housing Data Set'!AI488</f>
        <v>2</v>
      </c>
      <c r="H488">
        <f>'Housing Data Set'!BK488</f>
        <v>0</v>
      </c>
    </row>
    <row r="489" spans="1:8" x14ac:dyDescent="0.3">
      <c r="A489">
        <f>'Housing Data Set'!A489</f>
        <v>488</v>
      </c>
      <c r="B489">
        <f>'Housing Data Set'!CI489</f>
        <v>175000</v>
      </c>
      <c r="C489" t="str">
        <f>IF(B489&lt;='Look-Up Tab'!$R$6,"Low","High")</f>
        <v>Low</v>
      </c>
      <c r="D489">
        <f>'Housing Data Set'!E489</f>
        <v>12243</v>
      </c>
      <c r="E489">
        <f>VLOOKUP('Housing Data Set'!X489,'Look-Up Tab'!$F$7:$G$12,2,TRUE)</f>
        <v>4</v>
      </c>
      <c r="F489">
        <f>'Housing Data Set'!BH489</f>
        <v>7</v>
      </c>
      <c r="G489">
        <f>'Housing Data Set'!AI489</f>
        <v>2</v>
      </c>
      <c r="H489">
        <f>'Housing Data Set'!BK489</f>
        <v>1</v>
      </c>
    </row>
    <row r="490" spans="1:8" x14ac:dyDescent="0.3">
      <c r="A490">
        <f>'Housing Data Set'!A490</f>
        <v>489</v>
      </c>
      <c r="B490">
        <f>'Housing Data Set'!CI490</f>
        <v>160000</v>
      </c>
      <c r="C490" t="str">
        <f>IF(B490&lt;='Look-Up Tab'!$R$6,"Low","High")</f>
        <v>Low</v>
      </c>
      <c r="D490">
        <f>'Housing Data Set'!E490</f>
        <v>10800</v>
      </c>
      <c r="E490">
        <f>VLOOKUP('Housing Data Set'!X490,'Look-Up Tab'!$F$7:$G$12,2,TRUE)</f>
        <v>4</v>
      </c>
      <c r="F490">
        <f>'Housing Data Set'!BH490</f>
        <v>10</v>
      </c>
      <c r="G490">
        <f>'Housing Data Set'!AI490</f>
        <v>2</v>
      </c>
      <c r="H490">
        <f>'Housing Data Set'!BK490</f>
        <v>1</v>
      </c>
    </row>
    <row r="491" spans="1:8" x14ac:dyDescent="0.3">
      <c r="A491">
        <f>'Housing Data Set'!A491</f>
        <v>490</v>
      </c>
      <c r="B491">
        <f>'Housing Data Set'!CI491</f>
        <v>86000</v>
      </c>
      <c r="C491" t="str">
        <f>IF(B491&lt;='Look-Up Tab'!$R$6,"Low","High")</f>
        <v>Low</v>
      </c>
      <c r="D491">
        <f>'Housing Data Set'!E491</f>
        <v>1526</v>
      </c>
      <c r="E491">
        <f>VLOOKUP('Housing Data Set'!X491,'Look-Up Tab'!$F$7:$G$12,2,TRUE)</f>
        <v>1</v>
      </c>
      <c r="F491">
        <f>'Housing Data Set'!BH491</f>
        <v>3</v>
      </c>
      <c r="G491">
        <f>'Housing Data Set'!AI491</f>
        <v>2</v>
      </c>
      <c r="H491">
        <f>'Housing Data Set'!BK491</f>
        <v>0</v>
      </c>
    </row>
    <row r="492" spans="1:8" x14ac:dyDescent="0.3">
      <c r="A492">
        <f>'Housing Data Set'!A492</f>
        <v>491</v>
      </c>
      <c r="B492">
        <f>'Housing Data Set'!CI492</f>
        <v>115000</v>
      </c>
      <c r="C492" t="str">
        <f>IF(B492&lt;='Look-Up Tab'!$R$6,"Low","High")</f>
        <v>Low</v>
      </c>
      <c r="D492">
        <f>'Housing Data Set'!E492</f>
        <v>2665</v>
      </c>
      <c r="E492">
        <f>VLOOKUP('Housing Data Set'!X492,'Look-Up Tab'!$F$7:$G$12,2,TRUE)</f>
        <v>3</v>
      </c>
      <c r="F492">
        <f>'Housing Data Set'!BH492</f>
        <v>4</v>
      </c>
      <c r="G492">
        <f>'Housing Data Set'!AI492</f>
        <v>3</v>
      </c>
      <c r="H492">
        <f>'Housing Data Set'!BK492</f>
        <v>1</v>
      </c>
    </row>
    <row r="493" spans="1:8" x14ac:dyDescent="0.3">
      <c r="A493">
        <f>'Housing Data Set'!A493</f>
        <v>492</v>
      </c>
      <c r="B493">
        <f>'Housing Data Set'!CI493</f>
        <v>133000</v>
      </c>
      <c r="C493" t="str">
        <f>IF(B493&lt;='Look-Up Tab'!$R$6,"Low","High")</f>
        <v>Low</v>
      </c>
      <c r="D493">
        <f>'Housing Data Set'!E493</f>
        <v>9490</v>
      </c>
      <c r="E493">
        <f>VLOOKUP('Housing Data Set'!X493,'Look-Up Tab'!$F$7:$G$12,2,TRUE)</f>
        <v>6</v>
      </c>
      <c r="F493">
        <f>'Housing Data Set'!BH493</f>
        <v>5</v>
      </c>
      <c r="G493">
        <f>'Housing Data Set'!AI493</f>
        <v>2</v>
      </c>
      <c r="H493">
        <f>'Housing Data Set'!BK493</f>
        <v>1</v>
      </c>
    </row>
    <row r="494" spans="1:8" x14ac:dyDescent="0.3">
      <c r="A494">
        <f>'Housing Data Set'!A494</f>
        <v>493</v>
      </c>
      <c r="B494">
        <f>'Housing Data Set'!CI494</f>
        <v>172785</v>
      </c>
      <c r="C494" t="str">
        <f>IF(B494&lt;='Look-Up Tab'!$R$6,"Low","High")</f>
        <v>Low</v>
      </c>
      <c r="D494">
        <f>'Housing Data Set'!E494</f>
        <v>15578</v>
      </c>
      <c r="E494">
        <f>VLOOKUP('Housing Data Set'!X494,'Look-Up Tab'!$F$7:$G$12,2,TRUE)</f>
        <v>1</v>
      </c>
      <c r="F494">
        <f>'Housing Data Set'!BH494</f>
        <v>8</v>
      </c>
      <c r="G494">
        <f>'Housing Data Set'!AI494</f>
        <v>3</v>
      </c>
      <c r="H494">
        <f>'Housing Data Set'!BK494</f>
        <v>0</v>
      </c>
    </row>
    <row r="495" spans="1:8" x14ac:dyDescent="0.3">
      <c r="A495">
        <f>'Housing Data Set'!A495</f>
        <v>494</v>
      </c>
      <c r="B495">
        <f>'Housing Data Set'!CI495</f>
        <v>155000</v>
      </c>
      <c r="C495" t="str">
        <f>IF(B495&lt;='Look-Up Tab'!$R$6,"Low","High")</f>
        <v>Low</v>
      </c>
      <c r="D495">
        <f>'Housing Data Set'!E495</f>
        <v>7931</v>
      </c>
      <c r="E495">
        <f>VLOOKUP('Housing Data Set'!X495,'Look-Up Tab'!$F$7:$G$12,2,TRUE)</f>
        <v>5</v>
      </c>
      <c r="F495">
        <f>'Housing Data Set'!BH495</f>
        <v>6</v>
      </c>
      <c r="G495">
        <f>'Housing Data Set'!AI495</f>
        <v>2</v>
      </c>
      <c r="H495">
        <f>'Housing Data Set'!BK495</f>
        <v>1</v>
      </c>
    </row>
    <row r="496" spans="1:8" x14ac:dyDescent="0.3">
      <c r="A496">
        <f>'Housing Data Set'!A496</f>
        <v>495</v>
      </c>
      <c r="B496">
        <f>'Housing Data Set'!CI496</f>
        <v>91300</v>
      </c>
      <c r="C496" t="str">
        <f>IF(B496&lt;='Look-Up Tab'!$R$6,"Low","High")</f>
        <v>Low</v>
      </c>
      <c r="D496">
        <f>'Housing Data Set'!E496</f>
        <v>5784</v>
      </c>
      <c r="E496">
        <f>VLOOKUP('Housing Data Set'!X496,'Look-Up Tab'!$F$7:$G$12,2,TRUE)</f>
        <v>2</v>
      </c>
      <c r="F496">
        <f>'Housing Data Set'!BH496</f>
        <v>4</v>
      </c>
      <c r="G496">
        <f>'Housing Data Set'!AI496</f>
        <v>1</v>
      </c>
      <c r="H496">
        <f>'Housing Data Set'!BK496</f>
        <v>0</v>
      </c>
    </row>
    <row r="497" spans="1:8" x14ac:dyDescent="0.3">
      <c r="A497">
        <f>'Housing Data Set'!A497</f>
        <v>496</v>
      </c>
      <c r="B497">
        <f>'Housing Data Set'!CI497</f>
        <v>34900</v>
      </c>
      <c r="C497" t="str">
        <f>IF(B497&lt;='Look-Up Tab'!$R$6,"Low","High")</f>
        <v>Low</v>
      </c>
      <c r="D497">
        <f>'Housing Data Set'!E497</f>
        <v>7879</v>
      </c>
      <c r="E497">
        <f>VLOOKUP('Housing Data Set'!X497,'Look-Up Tab'!$F$7:$G$12,2,TRUE)</f>
        <v>6</v>
      </c>
      <c r="F497">
        <f>'Housing Data Set'!BH497</f>
        <v>4</v>
      </c>
      <c r="G497">
        <f>'Housing Data Set'!AI497</f>
        <v>2</v>
      </c>
      <c r="H497">
        <f>'Housing Data Set'!BK497</f>
        <v>0</v>
      </c>
    </row>
    <row r="498" spans="1:8" x14ac:dyDescent="0.3">
      <c r="A498">
        <f>'Housing Data Set'!A498</f>
        <v>497</v>
      </c>
      <c r="B498">
        <f>'Housing Data Set'!CI498</f>
        <v>430000</v>
      </c>
      <c r="C498" t="str">
        <f>IF(B498&lt;='Look-Up Tab'!$R$6,"Low","High")</f>
        <v>High</v>
      </c>
      <c r="D498">
        <f>'Housing Data Set'!E498</f>
        <v>12692</v>
      </c>
      <c r="E498">
        <f>VLOOKUP('Housing Data Set'!X498,'Look-Up Tab'!$F$7:$G$12,2,TRUE)</f>
        <v>2</v>
      </c>
      <c r="F498">
        <f>'Housing Data Set'!BH498</f>
        <v>10</v>
      </c>
      <c r="G498">
        <f>'Housing Data Set'!AI498</f>
        <v>3</v>
      </c>
      <c r="H498">
        <f>'Housing Data Set'!BK498</f>
        <v>1</v>
      </c>
    </row>
    <row r="499" spans="1:8" x14ac:dyDescent="0.3">
      <c r="A499">
        <f>'Housing Data Set'!A499</f>
        <v>498</v>
      </c>
      <c r="B499">
        <f>'Housing Data Set'!CI499</f>
        <v>184000</v>
      </c>
      <c r="C499" t="str">
        <f>IF(B499&lt;='Look-Up Tab'!$R$6,"Low","High")</f>
        <v>High</v>
      </c>
      <c r="D499">
        <f>'Housing Data Set'!E499</f>
        <v>9120</v>
      </c>
      <c r="E499">
        <f>VLOOKUP('Housing Data Set'!X499,'Look-Up Tab'!$F$7:$G$12,2,TRUE)</f>
        <v>6</v>
      </c>
      <c r="F499">
        <f>'Housing Data Set'!BH499</f>
        <v>8</v>
      </c>
      <c r="G499">
        <f>'Housing Data Set'!AI499</f>
        <v>3</v>
      </c>
      <c r="H499">
        <f>'Housing Data Set'!BK499</f>
        <v>0</v>
      </c>
    </row>
    <row r="500" spans="1:8" x14ac:dyDescent="0.3">
      <c r="A500">
        <f>'Housing Data Set'!A500</f>
        <v>499</v>
      </c>
      <c r="B500">
        <f>'Housing Data Set'!CI500</f>
        <v>130000</v>
      </c>
      <c r="C500" t="str">
        <f>IF(B500&lt;='Look-Up Tab'!$R$6,"Low","High")</f>
        <v>Low</v>
      </c>
      <c r="D500">
        <f>'Housing Data Set'!E500</f>
        <v>7800</v>
      </c>
      <c r="E500">
        <f>VLOOKUP('Housing Data Set'!X500,'Look-Up Tab'!$F$7:$G$12,2,TRUE)</f>
        <v>1</v>
      </c>
      <c r="F500">
        <f>'Housing Data Set'!BH500</f>
        <v>5</v>
      </c>
      <c r="G500">
        <f>'Housing Data Set'!AI500</f>
        <v>3</v>
      </c>
      <c r="H500">
        <f>'Housing Data Set'!BK500</f>
        <v>0</v>
      </c>
    </row>
    <row r="501" spans="1:8" x14ac:dyDescent="0.3">
      <c r="A501">
        <f>'Housing Data Set'!A501</f>
        <v>500</v>
      </c>
      <c r="B501">
        <f>'Housing Data Set'!CI501</f>
        <v>120000</v>
      </c>
      <c r="C501" t="str">
        <f>IF(B501&lt;='Look-Up Tab'!$R$6,"Low","High")</f>
        <v>Low</v>
      </c>
      <c r="D501">
        <f>'Housing Data Set'!E501</f>
        <v>7535</v>
      </c>
      <c r="E501">
        <f>VLOOKUP('Housing Data Set'!X501,'Look-Up Tab'!$F$7:$G$12,2,TRUE)</f>
        <v>3</v>
      </c>
      <c r="F501">
        <f>'Housing Data Set'!BH501</f>
        <v>5</v>
      </c>
      <c r="G501">
        <f>'Housing Data Set'!AI501</f>
        <v>2</v>
      </c>
      <c r="H501">
        <f>'Housing Data Set'!BK501</f>
        <v>0</v>
      </c>
    </row>
    <row r="502" spans="1:8" x14ac:dyDescent="0.3">
      <c r="A502">
        <f>'Housing Data Set'!A502</f>
        <v>501</v>
      </c>
      <c r="B502">
        <f>'Housing Data Set'!CI502</f>
        <v>113000</v>
      </c>
      <c r="C502" t="str">
        <f>IF(B502&lt;='Look-Up Tab'!$R$6,"Low","High")</f>
        <v>Low</v>
      </c>
      <c r="D502">
        <f>'Housing Data Set'!E502</f>
        <v>1890</v>
      </c>
      <c r="E502">
        <f>VLOOKUP('Housing Data Set'!X502,'Look-Up Tab'!$F$7:$G$12,2,TRUE)</f>
        <v>4</v>
      </c>
      <c r="F502">
        <f>'Housing Data Set'!BH502</f>
        <v>7</v>
      </c>
      <c r="G502">
        <f>'Housing Data Set'!AI502</f>
        <v>2</v>
      </c>
      <c r="H502">
        <f>'Housing Data Set'!BK502</f>
        <v>0</v>
      </c>
    </row>
    <row r="503" spans="1:8" x14ac:dyDescent="0.3">
      <c r="A503">
        <f>'Housing Data Set'!A503</f>
        <v>502</v>
      </c>
      <c r="B503">
        <f>'Housing Data Set'!CI503</f>
        <v>226700</v>
      </c>
      <c r="C503" t="str">
        <f>IF(B503&lt;='Look-Up Tab'!$R$6,"Low","High")</f>
        <v>High</v>
      </c>
      <c r="D503">
        <f>'Housing Data Set'!E503</f>
        <v>9803</v>
      </c>
      <c r="E503">
        <f>VLOOKUP('Housing Data Set'!X503,'Look-Up Tab'!$F$7:$G$12,2,TRUE)</f>
        <v>1</v>
      </c>
      <c r="F503">
        <f>'Housing Data Set'!BH503</f>
        <v>7</v>
      </c>
      <c r="G503">
        <f>'Housing Data Set'!AI503</f>
        <v>3</v>
      </c>
      <c r="H503">
        <f>'Housing Data Set'!BK503</f>
        <v>0</v>
      </c>
    </row>
    <row r="504" spans="1:8" x14ac:dyDescent="0.3">
      <c r="A504">
        <f>'Housing Data Set'!A504</f>
        <v>503</v>
      </c>
      <c r="B504">
        <f>'Housing Data Set'!CI504</f>
        <v>140000</v>
      </c>
      <c r="C504" t="str">
        <f>IF(B504&lt;='Look-Up Tab'!$R$6,"Low","High")</f>
        <v>Low</v>
      </c>
      <c r="D504">
        <f>'Housing Data Set'!E504</f>
        <v>9170</v>
      </c>
      <c r="E504">
        <f>VLOOKUP('Housing Data Set'!X504,'Look-Up Tab'!$F$7:$G$12,2,TRUE)</f>
        <v>4</v>
      </c>
      <c r="F504">
        <f>'Housing Data Set'!BH504</f>
        <v>6</v>
      </c>
      <c r="G504">
        <f>'Housing Data Set'!AI504</f>
        <v>2</v>
      </c>
      <c r="H504">
        <f>'Housing Data Set'!BK504</f>
        <v>0</v>
      </c>
    </row>
    <row r="505" spans="1:8" x14ac:dyDescent="0.3">
      <c r="A505">
        <f>'Housing Data Set'!A505</f>
        <v>504</v>
      </c>
      <c r="B505">
        <f>'Housing Data Set'!CI505</f>
        <v>289000</v>
      </c>
      <c r="C505" t="str">
        <f>IF(B505&lt;='Look-Up Tab'!$R$6,"Low","High")</f>
        <v>High</v>
      </c>
      <c r="D505">
        <f>'Housing Data Set'!E505</f>
        <v>15602</v>
      </c>
      <c r="E505">
        <f>VLOOKUP('Housing Data Set'!X505,'Look-Up Tab'!$F$7:$G$12,2,TRUE)</f>
        <v>2</v>
      </c>
      <c r="F505">
        <f>'Housing Data Set'!BH505</f>
        <v>6</v>
      </c>
      <c r="G505">
        <f>'Housing Data Set'!AI505</f>
        <v>2</v>
      </c>
      <c r="H505">
        <f>'Housing Data Set'!BK505</f>
        <v>1</v>
      </c>
    </row>
    <row r="506" spans="1:8" x14ac:dyDescent="0.3">
      <c r="A506">
        <f>'Housing Data Set'!A506</f>
        <v>505</v>
      </c>
      <c r="B506">
        <f>'Housing Data Set'!CI506</f>
        <v>147000</v>
      </c>
      <c r="C506" t="str">
        <f>IF(B506&lt;='Look-Up Tab'!$R$6,"Low","High")</f>
        <v>Low</v>
      </c>
      <c r="D506">
        <f>'Housing Data Set'!E506</f>
        <v>2308</v>
      </c>
      <c r="E506">
        <f>VLOOKUP('Housing Data Set'!X506,'Look-Up Tab'!$F$7:$G$12,2,TRUE)</f>
        <v>4</v>
      </c>
      <c r="F506">
        <f>'Housing Data Set'!BH506</f>
        <v>6</v>
      </c>
      <c r="G506">
        <f>'Housing Data Set'!AI506</f>
        <v>2</v>
      </c>
      <c r="H506">
        <f>'Housing Data Set'!BK506</f>
        <v>1</v>
      </c>
    </row>
    <row r="507" spans="1:8" x14ac:dyDescent="0.3">
      <c r="A507">
        <f>'Housing Data Set'!A507</f>
        <v>506</v>
      </c>
      <c r="B507">
        <f>'Housing Data Set'!CI507</f>
        <v>124500</v>
      </c>
      <c r="C507" t="str">
        <f>IF(B507&lt;='Look-Up Tab'!$R$6,"Low","High")</f>
        <v>Low</v>
      </c>
      <c r="D507">
        <f>'Housing Data Set'!E507</f>
        <v>7596</v>
      </c>
      <c r="E507">
        <f>VLOOKUP('Housing Data Set'!X507,'Look-Up Tab'!$F$7:$G$12,2,TRUE)</f>
        <v>5</v>
      </c>
      <c r="F507">
        <f>'Housing Data Set'!BH507</f>
        <v>10</v>
      </c>
      <c r="G507">
        <f>'Housing Data Set'!AI507</f>
        <v>2</v>
      </c>
      <c r="H507">
        <f>'Housing Data Set'!BK507</f>
        <v>0</v>
      </c>
    </row>
    <row r="508" spans="1:8" x14ac:dyDescent="0.3">
      <c r="A508">
        <f>'Housing Data Set'!A508</f>
        <v>507</v>
      </c>
      <c r="B508">
        <f>'Housing Data Set'!CI508</f>
        <v>215000</v>
      </c>
      <c r="C508" t="str">
        <f>IF(B508&lt;='Look-Up Tab'!$R$6,"Low","High")</f>
        <v>High</v>
      </c>
      <c r="D508">
        <f>'Housing Data Set'!E508</f>
        <v>9554</v>
      </c>
      <c r="E508">
        <f>VLOOKUP('Housing Data Set'!X508,'Look-Up Tab'!$F$7:$G$12,2,TRUE)</f>
        <v>2</v>
      </c>
      <c r="F508">
        <f>'Housing Data Set'!BH508</f>
        <v>8</v>
      </c>
      <c r="G508">
        <f>'Housing Data Set'!AI508</f>
        <v>3</v>
      </c>
      <c r="H508">
        <f>'Housing Data Set'!BK508</f>
        <v>1</v>
      </c>
    </row>
    <row r="509" spans="1:8" x14ac:dyDescent="0.3">
      <c r="A509">
        <f>'Housing Data Set'!A509</f>
        <v>508</v>
      </c>
      <c r="B509">
        <f>'Housing Data Set'!CI509</f>
        <v>208300</v>
      </c>
      <c r="C509" t="str">
        <f>IF(B509&lt;='Look-Up Tab'!$R$6,"Low","High")</f>
        <v>High</v>
      </c>
      <c r="D509">
        <f>'Housing Data Set'!E509</f>
        <v>7862</v>
      </c>
      <c r="E509">
        <f>VLOOKUP('Housing Data Set'!X509,'Look-Up Tab'!$F$7:$G$12,2,TRUE)</f>
        <v>1</v>
      </c>
      <c r="F509">
        <f>'Housing Data Set'!BH509</f>
        <v>4</v>
      </c>
      <c r="G509">
        <f>'Housing Data Set'!AI509</f>
        <v>3</v>
      </c>
      <c r="H509">
        <f>'Housing Data Set'!BK509</f>
        <v>0</v>
      </c>
    </row>
    <row r="510" spans="1:8" x14ac:dyDescent="0.3">
      <c r="A510">
        <f>'Housing Data Set'!A510</f>
        <v>509</v>
      </c>
      <c r="B510">
        <f>'Housing Data Set'!CI510</f>
        <v>161000</v>
      </c>
      <c r="C510" t="str">
        <f>IF(B510&lt;='Look-Up Tab'!$R$6,"Low","High")</f>
        <v>Low</v>
      </c>
      <c r="D510">
        <f>'Housing Data Set'!E510</f>
        <v>9600</v>
      </c>
      <c r="E510">
        <f>VLOOKUP('Housing Data Set'!X510,'Look-Up Tab'!$F$7:$G$12,2,TRUE)</f>
        <v>1</v>
      </c>
      <c r="F510">
        <f>'Housing Data Set'!BH510</f>
        <v>7</v>
      </c>
      <c r="G510">
        <f>'Housing Data Set'!AI510</f>
        <v>1</v>
      </c>
      <c r="H510">
        <f>'Housing Data Set'!BK510</f>
        <v>1</v>
      </c>
    </row>
    <row r="511" spans="1:8" x14ac:dyDescent="0.3">
      <c r="A511">
        <f>'Housing Data Set'!A511</f>
        <v>510</v>
      </c>
      <c r="B511">
        <f>'Housing Data Set'!CI511</f>
        <v>124500</v>
      </c>
      <c r="C511" t="str">
        <f>IF(B511&lt;='Look-Up Tab'!$R$6,"Low","High")</f>
        <v>Low</v>
      </c>
      <c r="D511">
        <f>'Housing Data Set'!E511</f>
        <v>9600</v>
      </c>
      <c r="E511">
        <f>VLOOKUP('Housing Data Set'!X511,'Look-Up Tab'!$F$7:$G$12,2,TRUE)</f>
        <v>5</v>
      </c>
      <c r="F511">
        <f>'Housing Data Set'!BH511</f>
        <v>6</v>
      </c>
      <c r="G511">
        <f>'Housing Data Set'!AI511</f>
        <v>2</v>
      </c>
      <c r="H511">
        <f>'Housing Data Set'!BK511</f>
        <v>0</v>
      </c>
    </row>
    <row r="512" spans="1:8" x14ac:dyDescent="0.3">
      <c r="A512">
        <f>'Housing Data Set'!A512</f>
        <v>511</v>
      </c>
      <c r="B512">
        <f>'Housing Data Set'!CI512</f>
        <v>164900</v>
      </c>
      <c r="C512" t="str">
        <f>IF(B512&lt;='Look-Up Tab'!$R$6,"Low","High")</f>
        <v>Low</v>
      </c>
      <c r="D512">
        <f>'Housing Data Set'!E512</f>
        <v>14559</v>
      </c>
      <c r="E512">
        <f>VLOOKUP('Housing Data Set'!X512,'Look-Up Tab'!$F$7:$G$12,2,TRUE)</f>
        <v>1</v>
      </c>
      <c r="F512">
        <f>'Housing Data Set'!BH512</f>
        <v>6</v>
      </c>
      <c r="G512">
        <f>'Housing Data Set'!AI512</f>
        <v>2</v>
      </c>
      <c r="H512">
        <f>'Housing Data Set'!BK512</f>
        <v>1</v>
      </c>
    </row>
    <row r="513" spans="1:8" x14ac:dyDescent="0.3">
      <c r="A513">
        <f>'Housing Data Set'!A513</f>
        <v>512</v>
      </c>
      <c r="B513">
        <f>'Housing Data Set'!CI513</f>
        <v>202665</v>
      </c>
      <c r="C513" t="str">
        <f>IF(B513&lt;='Look-Up Tab'!$R$6,"Low","High")</f>
        <v>High</v>
      </c>
      <c r="D513">
        <f>'Housing Data Set'!E513</f>
        <v>6792</v>
      </c>
      <c r="E513">
        <f>VLOOKUP('Housing Data Set'!X513,'Look-Up Tab'!$F$7:$G$12,2,TRUE)</f>
        <v>1</v>
      </c>
      <c r="F513">
        <f>'Housing Data Set'!BH513</f>
        <v>6</v>
      </c>
      <c r="G513">
        <f>'Housing Data Set'!AI513</f>
        <v>3</v>
      </c>
      <c r="H513">
        <f>'Housing Data Set'!BK513</f>
        <v>1</v>
      </c>
    </row>
    <row r="514" spans="1:8" x14ac:dyDescent="0.3">
      <c r="A514">
        <f>'Housing Data Set'!A514</f>
        <v>513</v>
      </c>
      <c r="B514">
        <f>'Housing Data Set'!CI514</f>
        <v>129900</v>
      </c>
      <c r="C514" t="str">
        <f>IF(B514&lt;='Look-Up Tab'!$R$6,"Low","High")</f>
        <v>Low</v>
      </c>
      <c r="D514">
        <f>'Housing Data Set'!E514</f>
        <v>9100</v>
      </c>
      <c r="E514">
        <f>VLOOKUP('Housing Data Set'!X514,'Look-Up Tab'!$F$7:$G$12,2,TRUE)</f>
        <v>5</v>
      </c>
      <c r="F514">
        <f>'Housing Data Set'!BH514</f>
        <v>5</v>
      </c>
      <c r="G514">
        <f>'Housing Data Set'!AI514</f>
        <v>2</v>
      </c>
      <c r="H514">
        <f>'Housing Data Set'!BK514</f>
        <v>0</v>
      </c>
    </row>
    <row r="515" spans="1:8" x14ac:dyDescent="0.3">
      <c r="A515">
        <f>'Housing Data Set'!A515</f>
        <v>514</v>
      </c>
      <c r="B515">
        <f>'Housing Data Set'!CI515</f>
        <v>134000</v>
      </c>
      <c r="C515" t="str">
        <f>IF(B515&lt;='Look-Up Tab'!$R$6,"Low","High")</f>
        <v>Low</v>
      </c>
      <c r="D515">
        <f>'Housing Data Set'!E515</f>
        <v>9187</v>
      </c>
      <c r="E515">
        <f>VLOOKUP('Housing Data Set'!X515,'Look-Up Tab'!$F$7:$G$12,2,TRUE)</f>
        <v>3</v>
      </c>
      <c r="F515">
        <f>'Housing Data Set'!BH515</f>
        <v>5</v>
      </c>
      <c r="G515">
        <f>'Housing Data Set'!AI515</f>
        <v>3</v>
      </c>
      <c r="H515">
        <f>'Housing Data Set'!BK515</f>
        <v>0</v>
      </c>
    </row>
    <row r="516" spans="1:8" x14ac:dyDescent="0.3">
      <c r="A516">
        <f>'Housing Data Set'!A516</f>
        <v>515</v>
      </c>
      <c r="B516">
        <f>'Housing Data Set'!CI516</f>
        <v>96500</v>
      </c>
      <c r="C516" t="str">
        <f>IF(B516&lt;='Look-Up Tab'!$R$6,"Low","High")</f>
        <v>Low</v>
      </c>
      <c r="D516">
        <f>'Housing Data Set'!E516</f>
        <v>10594</v>
      </c>
      <c r="E516">
        <f>VLOOKUP('Housing Data Set'!X516,'Look-Up Tab'!$F$7:$G$12,2,TRUE)</f>
        <v>6</v>
      </c>
      <c r="F516">
        <f>'Housing Data Set'!BH516</f>
        <v>5</v>
      </c>
      <c r="G516">
        <f>'Housing Data Set'!AI516</f>
        <v>1</v>
      </c>
      <c r="H516">
        <f>'Housing Data Set'!BK516</f>
        <v>0</v>
      </c>
    </row>
    <row r="517" spans="1:8" x14ac:dyDescent="0.3">
      <c r="A517">
        <f>'Housing Data Set'!A517</f>
        <v>516</v>
      </c>
      <c r="B517">
        <f>'Housing Data Set'!CI517</f>
        <v>402861</v>
      </c>
      <c r="C517" t="str">
        <f>IF(B517&lt;='Look-Up Tab'!$R$6,"Low","High")</f>
        <v>High</v>
      </c>
      <c r="D517">
        <f>'Housing Data Set'!E517</f>
        <v>12220</v>
      </c>
      <c r="E517">
        <f>VLOOKUP('Housing Data Set'!X517,'Look-Up Tab'!$F$7:$G$12,2,TRUE)</f>
        <v>1</v>
      </c>
      <c r="F517">
        <f>'Housing Data Set'!BH517</f>
        <v>9</v>
      </c>
      <c r="G517">
        <f>'Housing Data Set'!AI517</f>
        <v>2</v>
      </c>
      <c r="H517">
        <f>'Housing Data Set'!BK517</f>
        <v>1</v>
      </c>
    </row>
    <row r="518" spans="1:8" x14ac:dyDescent="0.3">
      <c r="A518">
        <f>'Housing Data Set'!A518</f>
        <v>517</v>
      </c>
      <c r="B518">
        <f>'Housing Data Set'!CI518</f>
        <v>158000</v>
      </c>
      <c r="C518" t="str">
        <f>IF(B518&lt;='Look-Up Tab'!$R$6,"Low","High")</f>
        <v>Low</v>
      </c>
      <c r="D518">
        <f>'Housing Data Set'!E518</f>
        <v>10448</v>
      </c>
      <c r="E518">
        <f>VLOOKUP('Housing Data Set'!X518,'Look-Up Tab'!$F$7:$G$12,2,TRUE)</f>
        <v>4</v>
      </c>
      <c r="F518">
        <f>'Housing Data Set'!BH518</f>
        <v>7</v>
      </c>
      <c r="G518">
        <f>'Housing Data Set'!AI518</f>
        <v>2</v>
      </c>
      <c r="H518">
        <f>'Housing Data Set'!BK518</f>
        <v>1</v>
      </c>
    </row>
    <row r="519" spans="1:8" x14ac:dyDescent="0.3">
      <c r="A519">
        <f>'Housing Data Set'!A519</f>
        <v>518</v>
      </c>
      <c r="B519">
        <f>'Housing Data Set'!CI519</f>
        <v>265000</v>
      </c>
      <c r="C519" t="str">
        <f>IF(B519&lt;='Look-Up Tab'!$R$6,"Low","High")</f>
        <v>High</v>
      </c>
      <c r="D519">
        <f>'Housing Data Set'!E519</f>
        <v>10208</v>
      </c>
      <c r="E519">
        <f>VLOOKUP('Housing Data Set'!X519,'Look-Up Tab'!$F$7:$G$12,2,TRUE)</f>
        <v>2</v>
      </c>
      <c r="F519">
        <f>'Housing Data Set'!BH519</f>
        <v>7</v>
      </c>
      <c r="G519">
        <f>'Housing Data Set'!AI519</f>
        <v>3</v>
      </c>
      <c r="H519">
        <f>'Housing Data Set'!BK519</f>
        <v>1</v>
      </c>
    </row>
    <row r="520" spans="1:8" x14ac:dyDescent="0.3">
      <c r="A520">
        <f>'Housing Data Set'!A520</f>
        <v>519</v>
      </c>
      <c r="B520">
        <f>'Housing Data Set'!CI520</f>
        <v>211000</v>
      </c>
      <c r="C520" t="str">
        <f>IF(B520&lt;='Look-Up Tab'!$R$6,"Low","High")</f>
        <v>High</v>
      </c>
      <c r="D520">
        <f>'Housing Data Set'!E520</f>
        <v>9531</v>
      </c>
      <c r="E520">
        <f>VLOOKUP('Housing Data Set'!X520,'Look-Up Tab'!$F$7:$G$12,2,TRUE)</f>
        <v>2</v>
      </c>
      <c r="F520">
        <f>'Housing Data Set'!BH520</f>
        <v>7</v>
      </c>
      <c r="G520">
        <f>'Housing Data Set'!AI520</f>
        <v>3</v>
      </c>
      <c r="H520">
        <f>'Housing Data Set'!BK520</f>
        <v>0</v>
      </c>
    </row>
    <row r="521" spans="1:8" x14ac:dyDescent="0.3">
      <c r="A521">
        <f>'Housing Data Set'!A521</f>
        <v>520</v>
      </c>
      <c r="B521">
        <f>'Housing Data Set'!CI521</f>
        <v>234000</v>
      </c>
      <c r="C521" t="str">
        <f>IF(B521&lt;='Look-Up Tab'!$R$6,"Low","High")</f>
        <v>High</v>
      </c>
      <c r="D521">
        <f>'Housing Data Set'!E521</f>
        <v>10918</v>
      </c>
      <c r="E521">
        <f>VLOOKUP('Housing Data Set'!X521,'Look-Up Tab'!$F$7:$G$12,2,TRUE)</f>
        <v>1</v>
      </c>
      <c r="F521">
        <f>'Housing Data Set'!BH521</f>
        <v>9</v>
      </c>
      <c r="G521">
        <f>'Housing Data Set'!AI521</f>
        <v>1</v>
      </c>
      <c r="H521">
        <f>'Housing Data Set'!BK521</f>
        <v>1</v>
      </c>
    </row>
    <row r="522" spans="1:8" x14ac:dyDescent="0.3">
      <c r="A522">
        <f>'Housing Data Set'!A522</f>
        <v>521</v>
      </c>
      <c r="B522">
        <f>'Housing Data Set'!CI522</f>
        <v>106250</v>
      </c>
      <c r="C522" t="str">
        <f>IF(B522&lt;='Look-Up Tab'!$R$6,"Low","High")</f>
        <v>Low</v>
      </c>
      <c r="D522">
        <f>'Housing Data Set'!E522</f>
        <v>10800</v>
      </c>
      <c r="E522">
        <f>VLOOKUP('Housing Data Set'!X522,'Look-Up Tab'!$F$7:$G$12,2,TRUE)</f>
        <v>1</v>
      </c>
      <c r="F522">
        <f>'Housing Data Set'!BH522</f>
        <v>7</v>
      </c>
      <c r="G522">
        <f>'Housing Data Set'!AI522</f>
        <v>1</v>
      </c>
      <c r="H522">
        <f>'Housing Data Set'!BK522</f>
        <v>0</v>
      </c>
    </row>
    <row r="523" spans="1:8" x14ac:dyDescent="0.3">
      <c r="A523">
        <f>'Housing Data Set'!A523</f>
        <v>522</v>
      </c>
      <c r="B523">
        <f>'Housing Data Set'!CI523</f>
        <v>150000</v>
      </c>
      <c r="C523" t="str">
        <f>IF(B523&lt;='Look-Up Tab'!$R$6,"Low","High")</f>
        <v>Low</v>
      </c>
      <c r="D523">
        <f>'Housing Data Set'!E523</f>
        <v>11988</v>
      </c>
      <c r="E523">
        <f>VLOOKUP('Housing Data Set'!X523,'Look-Up Tab'!$F$7:$G$12,2,TRUE)</f>
        <v>5</v>
      </c>
      <c r="F523">
        <f>'Housing Data Set'!BH523</f>
        <v>6</v>
      </c>
      <c r="G523">
        <f>'Housing Data Set'!AI523</f>
        <v>2</v>
      </c>
      <c r="H523">
        <f>'Housing Data Set'!BK523</f>
        <v>1</v>
      </c>
    </row>
    <row r="524" spans="1:8" x14ac:dyDescent="0.3">
      <c r="A524">
        <f>'Housing Data Set'!A524</f>
        <v>523</v>
      </c>
      <c r="B524">
        <f>'Housing Data Set'!CI524</f>
        <v>159000</v>
      </c>
      <c r="C524" t="str">
        <f>IF(B524&lt;='Look-Up Tab'!$R$6,"Low","High")</f>
        <v>Low</v>
      </c>
      <c r="D524">
        <f>'Housing Data Set'!E524</f>
        <v>5000</v>
      </c>
      <c r="E524">
        <f>VLOOKUP('Housing Data Set'!X524,'Look-Up Tab'!$F$7:$G$12,2,TRUE)</f>
        <v>6</v>
      </c>
      <c r="F524">
        <f>'Housing Data Set'!BH524</f>
        <v>7</v>
      </c>
      <c r="G524">
        <f>'Housing Data Set'!AI524</f>
        <v>2</v>
      </c>
      <c r="H524">
        <f>'Housing Data Set'!BK524</f>
        <v>1</v>
      </c>
    </row>
    <row r="525" spans="1:8" x14ac:dyDescent="0.3">
      <c r="A525">
        <f>'Housing Data Set'!A525</f>
        <v>524</v>
      </c>
      <c r="B525">
        <f>'Housing Data Set'!CI525</f>
        <v>184750</v>
      </c>
      <c r="C525" t="str">
        <f>IF(B525&lt;='Look-Up Tab'!$R$6,"Low","High")</f>
        <v>High</v>
      </c>
      <c r="D525">
        <f>'Housing Data Set'!E525</f>
        <v>40094</v>
      </c>
      <c r="E525">
        <f>VLOOKUP('Housing Data Set'!X525,'Look-Up Tab'!$F$7:$G$12,2,TRUE)</f>
        <v>1</v>
      </c>
      <c r="F525">
        <f>'Housing Data Set'!BH525</f>
        <v>11</v>
      </c>
      <c r="G525">
        <f>'Housing Data Set'!AI525</f>
        <v>3</v>
      </c>
      <c r="H525">
        <f>'Housing Data Set'!BK525</f>
        <v>1</v>
      </c>
    </row>
    <row r="526" spans="1:8" x14ac:dyDescent="0.3">
      <c r="A526">
        <f>'Housing Data Set'!A526</f>
        <v>525</v>
      </c>
      <c r="B526">
        <f>'Housing Data Set'!CI526</f>
        <v>315750</v>
      </c>
      <c r="C526" t="str">
        <f>IF(B526&lt;='Look-Up Tab'!$R$6,"Low","High")</f>
        <v>High</v>
      </c>
      <c r="D526">
        <f>'Housing Data Set'!E526</f>
        <v>11787</v>
      </c>
      <c r="E526">
        <f>VLOOKUP('Housing Data Set'!X526,'Look-Up Tab'!$F$7:$G$12,2,TRUE)</f>
        <v>2</v>
      </c>
      <c r="F526">
        <f>'Housing Data Set'!BH526</f>
        <v>8</v>
      </c>
      <c r="G526">
        <f>'Housing Data Set'!AI526</f>
        <v>3</v>
      </c>
      <c r="H526">
        <f>'Housing Data Set'!BK526</f>
        <v>1</v>
      </c>
    </row>
    <row r="527" spans="1:8" x14ac:dyDescent="0.3">
      <c r="A527">
        <f>'Housing Data Set'!A527</f>
        <v>526</v>
      </c>
      <c r="B527">
        <f>'Housing Data Set'!CI527</f>
        <v>176000</v>
      </c>
      <c r="C527" t="str">
        <f>IF(B527&lt;='Look-Up Tab'!$R$6,"Low","High")</f>
        <v>Low</v>
      </c>
      <c r="D527">
        <f>'Housing Data Set'!E527</f>
        <v>7500</v>
      </c>
      <c r="E527">
        <f>VLOOKUP('Housing Data Set'!X527,'Look-Up Tab'!$F$7:$G$12,2,TRUE)</f>
        <v>1</v>
      </c>
      <c r="F527">
        <f>'Housing Data Set'!BH527</f>
        <v>6</v>
      </c>
      <c r="G527">
        <f>'Housing Data Set'!AI527</f>
        <v>3</v>
      </c>
      <c r="H527">
        <f>'Housing Data Set'!BK527</f>
        <v>1</v>
      </c>
    </row>
    <row r="528" spans="1:8" x14ac:dyDescent="0.3">
      <c r="A528">
        <f>'Housing Data Set'!A528</f>
        <v>527</v>
      </c>
      <c r="B528">
        <f>'Housing Data Set'!CI528</f>
        <v>132000</v>
      </c>
      <c r="C528" t="str">
        <f>IF(B528&lt;='Look-Up Tab'!$R$6,"Low","High")</f>
        <v>Low</v>
      </c>
      <c r="D528">
        <f>'Housing Data Set'!E528</f>
        <v>13300</v>
      </c>
      <c r="E528">
        <f>VLOOKUP('Housing Data Set'!X528,'Look-Up Tab'!$F$7:$G$12,2,TRUE)</f>
        <v>1</v>
      </c>
      <c r="F528">
        <f>'Housing Data Set'!BH528</f>
        <v>4</v>
      </c>
      <c r="G528">
        <f>'Housing Data Set'!AI528</f>
        <v>2</v>
      </c>
      <c r="H528">
        <f>'Housing Data Set'!BK528</f>
        <v>0</v>
      </c>
    </row>
    <row r="529" spans="1:8" x14ac:dyDescent="0.3">
      <c r="A529">
        <f>'Housing Data Set'!A529</f>
        <v>528</v>
      </c>
      <c r="B529">
        <f>'Housing Data Set'!CI529</f>
        <v>446261</v>
      </c>
      <c r="C529" t="str">
        <f>IF(B529&lt;='Look-Up Tab'!$R$6,"Low","High")</f>
        <v>High</v>
      </c>
      <c r="D529">
        <f>'Housing Data Set'!E529</f>
        <v>14948</v>
      </c>
      <c r="E529">
        <f>VLOOKUP('Housing Data Set'!X529,'Look-Up Tab'!$F$7:$G$12,2,TRUE)</f>
        <v>1</v>
      </c>
      <c r="F529">
        <f>'Housing Data Set'!BH529</f>
        <v>11</v>
      </c>
      <c r="G529">
        <f>'Housing Data Set'!AI529</f>
        <v>3</v>
      </c>
      <c r="H529">
        <f>'Housing Data Set'!BK529</f>
        <v>1</v>
      </c>
    </row>
    <row r="530" spans="1:8" x14ac:dyDescent="0.3">
      <c r="A530">
        <f>'Housing Data Set'!A530</f>
        <v>529</v>
      </c>
      <c r="B530">
        <f>'Housing Data Set'!CI530</f>
        <v>86000</v>
      </c>
      <c r="C530" t="str">
        <f>IF(B530&lt;='Look-Up Tab'!$R$6,"Low","High")</f>
        <v>Low</v>
      </c>
      <c r="D530">
        <f>'Housing Data Set'!E530</f>
        <v>9098</v>
      </c>
      <c r="E530">
        <f>VLOOKUP('Housing Data Set'!X530,'Look-Up Tab'!$F$7:$G$12,2,TRUE)</f>
        <v>1</v>
      </c>
      <c r="F530">
        <f>'Housing Data Set'!BH530</f>
        <v>5</v>
      </c>
      <c r="G530">
        <f>'Housing Data Set'!AI530</f>
        <v>1</v>
      </c>
      <c r="H530">
        <f>'Housing Data Set'!BK530</f>
        <v>0</v>
      </c>
    </row>
    <row r="531" spans="1:8" x14ac:dyDescent="0.3">
      <c r="A531">
        <f>'Housing Data Set'!A531</f>
        <v>530</v>
      </c>
      <c r="B531">
        <f>'Housing Data Set'!CI531</f>
        <v>200624</v>
      </c>
      <c r="C531" t="str">
        <f>IF(B531&lt;='Look-Up Tab'!$R$6,"Low","High")</f>
        <v>High</v>
      </c>
      <c r="D531">
        <f>'Housing Data Set'!E531</f>
        <v>32668</v>
      </c>
      <c r="E531">
        <f>VLOOKUP('Housing Data Set'!X531,'Look-Up Tab'!$F$7:$G$12,2,TRUE)</f>
        <v>3</v>
      </c>
      <c r="F531">
        <f>'Housing Data Set'!BH531</f>
        <v>9</v>
      </c>
      <c r="G531">
        <f>'Housing Data Set'!AI531</f>
        <v>3</v>
      </c>
      <c r="H531">
        <f>'Housing Data Set'!BK531</f>
        <v>1</v>
      </c>
    </row>
    <row r="532" spans="1:8" x14ac:dyDescent="0.3">
      <c r="A532">
        <f>'Housing Data Set'!A532</f>
        <v>531</v>
      </c>
      <c r="B532">
        <f>'Housing Data Set'!CI532</f>
        <v>175000</v>
      </c>
      <c r="C532" t="str">
        <f>IF(B532&lt;='Look-Up Tab'!$R$6,"Low","High")</f>
        <v>Low</v>
      </c>
      <c r="D532">
        <f>'Housing Data Set'!E532</f>
        <v>10200</v>
      </c>
      <c r="E532">
        <f>VLOOKUP('Housing Data Set'!X532,'Look-Up Tab'!$F$7:$G$12,2,TRUE)</f>
        <v>2</v>
      </c>
      <c r="F532">
        <f>'Housing Data Set'!BH532</f>
        <v>5</v>
      </c>
      <c r="G532">
        <f>'Housing Data Set'!AI532</f>
        <v>2</v>
      </c>
      <c r="H532">
        <f>'Housing Data Set'!BK532</f>
        <v>1</v>
      </c>
    </row>
    <row r="533" spans="1:8" x14ac:dyDescent="0.3">
      <c r="A533">
        <f>'Housing Data Set'!A533</f>
        <v>532</v>
      </c>
      <c r="B533">
        <f>'Housing Data Set'!CI533</f>
        <v>128000</v>
      </c>
      <c r="C533" t="str">
        <f>IF(B533&lt;='Look-Up Tab'!$R$6,"Low","High")</f>
        <v>Low</v>
      </c>
      <c r="D533">
        <f>'Housing Data Set'!E533</f>
        <v>6155</v>
      </c>
      <c r="E533">
        <f>VLOOKUP('Housing Data Set'!X533,'Look-Up Tab'!$F$7:$G$12,2,TRUE)</f>
        <v>1</v>
      </c>
      <c r="F533">
        <f>'Housing Data Set'!BH533</f>
        <v>6</v>
      </c>
      <c r="G533">
        <f>'Housing Data Set'!AI533</f>
        <v>1</v>
      </c>
      <c r="H533">
        <f>'Housing Data Set'!BK533</f>
        <v>0</v>
      </c>
    </row>
    <row r="534" spans="1:8" x14ac:dyDescent="0.3">
      <c r="A534">
        <f>'Housing Data Set'!A534</f>
        <v>533</v>
      </c>
      <c r="B534">
        <f>'Housing Data Set'!CI534</f>
        <v>107500</v>
      </c>
      <c r="C534" t="str">
        <f>IF(B534&lt;='Look-Up Tab'!$R$6,"Low","High")</f>
        <v>Low</v>
      </c>
      <c r="D534">
        <f>'Housing Data Set'!E534</f>
        <v>7200</v>
      </c>
      <c r="E534">
        <f>VLOOKUP('Housing Data Set'!X534,'Look-Up Tab'!$F$7:$G$12,2,TRUE)</f>
        <v>1</v>
      </c>
      <c r="F534">
        <f>'Housing Data Set'!BH534</f>
        <v>5</v>
      </c>
      <c r="G534">
        <f>'Housing Data Set'!AI534</f>
        <v>4</v>
      </c>
      <c r="H534">
        <f>'Housing Data Set'!BK534</f>
        <v>1</v>
      </c>
    </row>
    <row r="535" spans="1:8" x14ac:dyDescent="0.3">
      <c r="A535">
        <f>'Housing Data Set'!A535</f>
        <v>534</v>
      </c>
      <c r="B535">
        <f>'Housing Data Set'!CI535</f>
        <v>39300</v>
      </c>
      <c r="C535" t="str">
        <f>IF(B535&lt;='Look-Up Tab'!$R$6,"Low","High")</f>
        <v>Low</v>
      </c>
      <c r="D535">
        <f>'Housing Data Set'!E535</f>
        <v>5000</v>
      </c>
      <c r="E535">
        <f>VLOOKUP('Housing Data Set'!X535,'Look-Up Tab'!$F$7:$G$12,2,TRUE)</f>
        <v>6</v>
      </c>
      <c r="F535">
        <f>'Housing Data Set'!BH535</f>
        <v>2</v>
      </c>
      <c r="G535">
        <f>'Housing Data Set'!AI535</f>
        <v>4</v>
      </c>
      <c r="H535">
        <f>'Housing Data Set'!BK535</f>
        <v>0</v>
      </c>
    </row>
    <row r="536" spans="1:8" x14ac:dyDescent="0.3">
      <c r="A536">
        <f>'Housing Data Set'!A536</f>
        <v>535</v>
      </c>
      <c r="B536">
        <f>'Housing Data Set'!CI536</f>
        <v>178000</v>
      </c>
      <c r="C536" t="str">
        <f>IF(B536&lt;='Look-Up Tab'!$R$6,"Low","High")</f>
        <v>Low</v>
      </c>
      <c r="D536">
        <f>'Housing Data Set'!E536</f>
        <v>9056</v>
      </c>
      <c r="E536">
        <f>VLOOKUP('Housing Data Set'!X536,'Look-Up Tab'!$F$7:$G$12,2,TRUE)</f>
        <v>1</v>
      </c>
      <c r="F536">
        <f>'Housing Data Set'!BH536</f>
        <v>6</v>
      </c>
      <c r="G536">
        <f>'Housing Data Set'!AI536</f>
        <v>3</v>
      </c>
      <c r="H536">
        <f>'Housing Data Set'!BK536</f>
        <v>1</v>
      </c>
    </row>
    <row r="537" spans="1:8" x14ac:dyDescent="0.3">
      <c r="A537">
        <f>'Housing Data Set'!A537</f>
        <v>536</v>
      </c>
      <c r="B537">
        <f>'Housing Data Set'!CI537</f>
        <v>107500</v>
      </c>
      <c r="C537" t="str">
        <f>IF(B537&lt;='Look-Up Tab'!$R$6,"Low","High")</f>
        <v>Low</v>
      </c>
      <c r="D537">
        <f>'Housing Data Set'!E537</f>
        <v>7000</v>
      </c>
      <c r="E537">
        <f>VLOOKUP('Housing Data Set'!X537,'Look-Up Tab'!$F$7:$G$12,2,TRUE)</f>
        <v>2</v>
      </c>
      <c r="F537">
        <f>'Housing Data Set'!BH537</f>
        <v>5</v>
      </c>
      <c r="G537">
        <f>'Housing Data Set'!AI537</f>
        <v>2</v>
      </c>
      <c r="H537">
        <f>'Housing Data Set'!BK537</f>
        <v>0</v>
      </c>
    </row>
    <row r="538" spans="1:8" x14ac:dyDescent="0.3">
      <c r="A538">
        <f>'Housing Data Set'!A538</f>
        <v>537</v>
      </c>
      <c r="B538">
        <f>'Housing Data Set'!CI538</f>
        <v>188000</v>
      </c>
      <c r="C538" t="str">
        <f>IF(B538&lt;='Look-Up Tab'!$R$6,"Low","High")</f>
        <v>High</v>
      </c>
      <c r="D538">
        <f>'Housing Data Set'!E538</f>
        <v>8924</v>
      </c>
      <c r="E538">
        <f>VLOOKUP('Housing Data Set'!X538,'Look-Up Tab'!$F$7:$G$12,2,TRUE)</f>
        <v>1</v>
      </c>
      <c r="F538">
        <f>'Housing Data Set'!BH538</f>
        <v>8</v>
      </c>
      <c r="G538">
        <f>'Housing Data Set'!AI538</f>
        <v>3</v>
      </c>
      <c r="H538">
        <f>'Housing Data Set'!BK538</f>
        <v>0</v>
      </c>
    </row>
    <row r="539" spans="1:8" x14ac:dyDescent="0.3">
      <c r="A539">
        <f>'Housing Data Set'!A539</f>
        <v>538</v>
      </c>
      <c r="B539">
        <f>'Housing Data Set'!CI539</f>
        <v>111250</v>
      </c>
      <c r="C539" t="str">
        <f>IF(B539&lt;='Look-Up Tab'!$R$6,"Low","High")</f>
        <v>Low</v>
      </c>
      <c r="D539">
        <f>'Housing Data Set'!E539</f>
        <v>12735</v>
      </c>
      <c r="E539">
        <f>VLOOKUP('Housing Data Set'!X539,'Look-Up Tab'!$F$7:$G$12,2,TRUE)</f>
        <v>4</v>
      </c>
      <c r="F539">
        <f>'Housing Data Set'!BH539</f>
        <v>5</v>
      </c>
      <c r="G539">
        <f>'Housing Data Set'!AI539</f>
        <v>2</v>
      </c>
      <c r="H539">
        <f>'Housing Data Set'!BK539</f>
        <v>0</v>
      </c>
    </row>
    <row r="540" spans="1:8" x14ac:dyDescent="0.3">
      <c r="A540">
        <f>'Housing Data Set'!A540</f>
        <v>539</v>
      </c>
      <c r="B540">
        <f>'Housing Data Set'!CI540</f>
        <v>158000</v>
      </c>
      <c r="C540" t="str">
        <f>IF(B540&lt;='Look-Up Tab'!$R$6,"Low","High")</f>
        <v>Low</v>
      </c>
      <c r="D540">
        <f>'Housing Data Set'!E540</f>
        <v>11553</v>
      </c>
      <c r="E540">
        <f>VLOOKUP('Housing Data Set'!X540,'Look-Up Tab'!$F$7:$G$12,2,TRUE)</f>
        <v>4</v>
      </c>
      <c r="F540">
        <f>'Housing Data Set'!BH540</f>
        <v>7</v>
      </c>
      <c r="G540">
        <f>'Housing Data Set'!AI540</f>
        <v>2</v>
      </c>
      <c r="H540">
        <f>'Housing Data Set'!BK540</f>
        <v>1</v>
      </c>
    </row>
    <row r="541" spans="1:8" x14ac:dyDescent="0.3">
      <c r="A541">
        <f>'Housing Data Set'!A541</f>
        <v>540</v>
      </c>
      <c r="B541">
        <f>'Housing Data Set'!CI541</f>
        <v>272000</v>
      </c>
      <c r="C541" t="str">
        <f>IF(B541&lt;='Look-Up Tab'!$R$6,"Low","High")</f>
        <v>High</v>
      </c>
      <c r="D541">
        <f>'Housing Data Set'!E541</f>
        <v>11423</v>
      </c>
      <c r="E541">
        <f>VLOOKUP('Housing Data Set'!X541,'Look-Up Tab'!$F$7:$G$12,2,TRUE)</f>
        <v>1</v>
      </c>
      <c r="F541">
        <f>'Housing Data Set'!BH541</f>
        <v>6</v>
      </c>
      <c r="G541">
        <f>'Housing Data Set'!AI541</f>
        <v>3</v>
      </c>
      <c r="H541">
        <f>'Housing Data Set'!BK541</f>
        <v>1</v>
      </c>
    </row>
    <row r="542" spans="1:8" x14ac:dyDescent="0.3">
      <c r="A542">
        <f>'Housing Data Set'!A542</f>
        <v>541</v>
      </c>
      <c r="B542">
        <f>'Housing Data Set'!CI542</f>
        <v>315000</v>
      </c>
      <c r="C542" t="str">
        <f>IF(B542&lt;='Look-Up Tab'!$R$6,"Low","High")</f>
        <v>High</v>
      </c>
      <c r="D542">
        <f>'Housing Data Set'!E542</f>
        <v>14601</v>
      </c>
      <c r="E542">
        <f>VLOOKUP('Housing Data Set'!X542,'Look-Up Tab'!$F$7:$G$12,2,TRUE)</f>
        <v>1</v>
      </c>
      <c r="F542">
        <f>'Housing Data Set'!BH542</f>
        <v>8</v>
      </c>
      <c r="G542">
        <f>'Housing Data Set'!AI542</f>
        <v>3</v>
      </c>
      <c r="H542">
        <f>'Housing Data Set'!BK542</f>
        <v>1</v>
      </c>
    </row>
    <row r="543" spans="1:8" x14ac:dyDescent="0.3">
      <c r="A543">
        <f>'Housing Data Set'!A543</f>
        <v>542</v>
      </c>
      <c r="B543">
        <f>'Housing Data Set'!CI543</f>
        <v>248000</v>
      </c>
      <c r="C543" t="str">
        <f>IF(B543&lt;='Look-Up Tab'!$R$6,"Low","High")</f>
        <v>High</v>
      </c>
      <c r="D543">
        <f>'Housing Data Set'!E543</f>
        <v>11000</v>
      </c>
      <c r="E543">
        <f>VLOOKUP('Housing Data Set'!X543,'Look-Up Tab'!$F$7:$G$12,2,TRUE)</f>
        <v>1</v>
      </c>
      <c r="F543">
        <f>'Housing Data Set'!BH543</f>
        <v>8</v>
      </c>
      <c r="G543">
        <f>'Housing Data Set'!AI543</f>
        <v>3</v>
      </c>
      <c r="H543">
        <f>'Housing Data Set'!BK543</f>
        <v>1</v>
      </c>
    </row>
    <row r="544" spans="1:8" x14ac:dyDescent="0.3">
      <c r="A544">
        <f>'Housing Data Set'!A544</f>
        <v>543</v>
      </c>
      <c r="B544">
        <f>'Housing Data Set'!CI544</f>
        <v>213250</v>
      </c>
      <c r="C544" t="str">
        <f>IF(B544&lt;='Look-Up Tab'!$R$6,"Low","High")</f>
        <v>High</v>
      </c>
      <c r="D544">
        <f>'Housing Data Set'!E544</f>
        <v>10140</v>
      </c>
      <c r="E544">
        <f>VLOOKUP('Housing Data Set'!X544,'Look-Up Tab'!$F$7:$G$12,2,TRUE)</f>
        <v>1</v>
      </c>
      <c r="F544">
        <f>'Housing Data Set'!BH544</f>
        <v>7</v>
      </c>
      <c r="G544">
        <f>'Housing Data Set'!AI544</f>
        <v>3</v>
      </c>
      <c r="H544">
        <f>'Housing Data Set'!BK544</f>
        <v>1</v>
      </c>
    </row>
    <row r="545" spans="1:8" x14ac:dyDescent="0.3">
      <c r="A545">
        <f>'Housing Data Set'!A545</f>
        <v>544</v>
      </c>
      <c r="B545">
        <f>'Housing Data Set'!CI545</f>
        <v>133000</v>
      </c>
      <c r="C545" t="str">
        <f>IF(B545&lt;='Look-Up Tab'!$R$6,"Low","High")</f>
        <v>Low</v>
      </c>
      <c r="D545">
        <f>'Housing Data Set'!E545</f>
        <v>4058</v>
      </c>
      <c r="E545">
        <f>VLOOKUP('Housing Data Set'!X545,'Look-Up Tab'!$F$7:$G$12,2,TRUE)</f>
        <v>2</v>
      </c>
      <c r="F545">
        <f>'Housing Data Set'!BH545</f>
        <v>4</v>
      </c>
      <c r="G545">
        <f>'Housing Data Set'!AI545</f>
        <v>3</v>
      </c>
      <c r="H545">
        <f>'Housing Data Set'!BK545</f>
        <v>0</v>
      </c>
    </row>
    <row r="546" spans="1:8" x14ac:dyDescent="0.3">
      <c r="A546">
        <f>'Housing Data Set'!A546</f>
        <v>545</v>
      </c>
      <c r="B546">
        <f>'Housing Data Set'!CI546</f>
        <v>179665</v>
      </c>
      <c r="C546" t="str">
        <f>IF(B546&lt;='Look-Up Tab'!$R$6,"Low","High")</f>
        <v>Low</v>
      </c>
      <c r="D546">
        <f>'Housing Data Set'!E546</f>
        <v>17104</v>
      </c>
      <c r="E546">
        <f>VLOOKUP('Housing Data Set'!X546,'Look-Up Tab'!$F$7:$G$12,2,TRUE)</f>
        <v>1</v>
      </c>
      <c r="F546">
        <f>'Housing Data Set'!BH546</f>
        <v>7</v>
      </c>
      <c r="G546">
        <f>'Housing Data Set'!AI546</f>
        <v>3</v>
      </c>
      <c r="H546">
        <f>'Housing Data Set'!BK546</f>
        <v>1</v>
      </c>
    </row>
    <row r="547" spans="1:8" x14ac:dyDescent="0.3">
      <c r="A547">
        <f>'Housing Data Set'!A547</f>
        <v>546</v>
      </c>
      <c r="B547">
        <f>'Housing Data Set'!CI547</f>
        <v>229000</v>
      </c>
      <c r="C547" t="str">
        <f>IF(B547&lt;='Look-Up Tab'!$R$6,"Low","High")</f>
        <v>High</v>
      </c>
      <c r="D547">
        <f>'Housing Data Set'!E547</f>
        <v>13837</v>
      </c>
      <c r="E547">
        <f>VLOOKUP('Housing Data Set'!X547,'Look-Up Tab'!$F$7:$G$12,2,TRUE)</f>
        <v>2</v>
      </c>
      <c r="F547">
        <f>'Housing Data Set'!BH547</f>
        <v>9</v>
      </c>
      <c r="G547">
        <f>'Housing Data Set'!AI547</f>
        <v>3</v>
      </c>
      <c r="H547">
        <f>'Housing Data Set'!BK547</f>
        <v>0</v>
      </c>
    </row>
    <row r="548" spans="1:8" x14ac:dyDescent="0.3">
      <c r="A548">
        <f>'Housing Data Set'!A548</f>
        <v>547</v>
      </c>
      <c r="B548">
        <f>'Housing Data Set'!CI548</f>
        <v>210000</v>
      </c>
      <c r="C548" t="str">
        <f>IF(B548&lt;='Look-Up Tab'!$R$6,"Low","High")</f>
        <v>High</v>
      </c>
      <c r="D548">
        <f>'Housing Data Set'!E548</f>
        <v>8737</v>
      </c>
      <c r="E548">
        <f>VLOOKUP('Housing Data Set'!X548,'Look-Up Tab'!$F$7:$G$12,2,TRUE)</f>
        <v>6</v>
      </c>
      <c r="F548">
        <f>'Housing Data Set'!BH548</f>
        <v>6</v>
      </c>
      <c r="G548">
        <f>'Housing Data Set'!AI548</f>
        <v>1</v>
      </c>
      <c r="H548">
        <f>'Housing Data Set'!BK548</f>
        <v>1</v>
      </c>
    </row>
    <row r="549" spans="1:8" x14ac:dyDescent="0.3">
      <c r="A549">
        <f>'Housing Data Set'!A549</f>
        <v>548</v>
      </c>
      <c r="B549">
        <f>'Housing Data Set'!CI549</f>
        <v>129500</v>
      </c>
      <c r="C549" t="str">
        <f>IF(B549&lt;='Look-Up Tab'!$R$6,"Low","High")</f>
        <v>Low</v>
      </c>
      <c r="D549">
        <f>'Housing Data Set'!E549</f>
        <v>7244</v>
      </c>
      <c r="E549">
        <f>VLOOKUP('Housing Data Set'!X549,'Look-Up Tab'!$F$7:$G$12,2,TRUE)</f>
        <v>4</v>
      </c>
      <c r="F549">
        <f>'Housing Data Set'!BH549</f>
        <v>5</v>
      </c>
      <c r="G549">
        <f>'Housing Data Set'!AI549</f>
        <v>2</v>
      </c>
      <c r="H549">
        <f>'Housing Data Set'!BK549</f>
        <v>0</v>
      </c>
    </row>
    <row r="550" spans="1:8" x14ac:dyDescent="0.3">
      <c r="A550">
        <f>'Housing Data Set'!A550</f>
        <v>549</v>
      </c>
      <c r="B550">
        <f>'Housing Data Set'!CI550</f>
        <v>125000</v>
      </c>
      <c r="C550" t="str">
        <f>IF(B550&lt;='Look-Up Tab'!$R$6,"Low","High")</f>
        <v>Low</v>
      </c>
      <c r="D550">
        <f>'Housing Data Set'!E550</f>
        <v>8235</v>
      </c>
      <c r="E550">
        <f>VLOOKUP('Housing Data Set'!X550,'Look-Up Tab'!$F$7:$G$12,2,TRUE)</f>
        <v>2</v>
      </c>
      <c r="F550">
        <f>'Housing Data Set'!BH550</f>
        <v>4</v>
      </c>
      <c r="G550">
        <f>'Housing Data Set'!AI550</f>
        <v>2</v>
      </c>
      <c r="H550">
        <f>'Housing Data Set'!BK550</f>
        <v>0</v>
      </c>
    </row>
    <row r="551" spans="1:8" x14ac:dyDescent="0.3">
      <c r="A551">
        <f>'Housing Data Set'!A551</f>
        <v>550</v>
      </c>
      <c r="B551">
        <f>'Housing Data Set'!CI551</f>
        <v>263000</v>
      </c>
      <c r="C551" t="str">
        <f>IF(B551&lt;='Look-Up Tab'!$R$6,"Low","High")</f>
        <v>High</v>
      </c>
      <c r="D551">
        <f>'Housing Data Set'!E551</f>
        <v>9375</v>
      </c>
      <c r="E551">
        <f>VLOOKUP('Housing Data Set'!X551,'Look-Up Tab'!$F$7:$G$12,2,TRUE)</f>
        <v>1</v>
      </c>
      <c r="F551">
        <f>'Housing Data Set'!BH551</f>
        <v>8</v>
      </c>
      <c r="G551">
        <f>'Housing Data Set'!AI551</f>
        <v>3</v>
      </c>
      <c r="H551">
        <f>'Housing Data Set'!BK551</f>
        <v>1</v>
      </c>
    </row>
    <row r="552" spans="1:8" x14ac:dyDescent="0.3">
      <c r="A552">
        <f>'Housing Data Set'!A552</f>
        <v>551</v>
      </c>
      <c r="B552">
        <f>'Housing Data Set'!CI552</f>
        <v>140000</v>
      </c>
      <c r="C552" t="str">
        <f>IF(B552&lt;='Look-Up Tab'!$R$6,"Low","High")</f>
        <v>Low</v>
      </c>
      <c r="D552">
        <f>'Housing Data Set'!E552</f>
        <v>4043</v>
      </c>
      <c r="E552">
        <f>VLOOKUP('Housing Data Set'!X552,'Look-Up Tab'!$F$7:$G$12,2,TRUE)</f>
        <v>3</v>
      </c>
      <c r="F552">
        <f>'Housing Data Set'!BH552</f>
        <v>4</v>
      </c>
      <c r="G552">
        <f>'Housing Data Set'!AI552</f>
        <v>2</v>
      </c>
      <c r="H552">
        <f>'Housing Data Set'!BK552</f>
        <v>0</v>
      </c>
    </row>
    <row r="553" spans="1:8" x14ac:dyDescent="0.3">
      <c r="A553">
        <f>'Housing Data Set'!A553</f>
        <v>552</v>
      </c>
      <c r="B553">
        <f>'Housing Data Set'!CI553</f>
        <v>112500</v>
      </c>
      <c r="C553" t="str">
        <f>IF(B553&lt;='Look-Up Tab'!$R$6,"Low","High")</f>
        <v>Low</v>
      </c>
      <c r="D553">
        <f>'Housing Data Set'!E553</f>
        <v>6000</v>
      </c>
      <c r="E553">
        <f>VLOOKUP('Housing Data Set'!X553,'Look-Up Tab'!$F$7:$G$12,2,TRUE)</f>
        <v>5</v>
      </c>
      <c r="F553">
        <f>'Housing Data Set'!BH553</f>
        <v>5</v>
      </c>
      <c r="G553">
        <f>'Housing Data Set'!AI553</f>
        <v>2</v>
      </c>
      <c r="H553">
        <f>'Housing Data Set'!BK553</f>
        <v>0</v>
      </c>
    </row>
    <row r="554" spans="1:8" x14ac:dyDescent="0.3">
      <c r="A554">
        <f>'Housing Data Set'!A554</f>
        <v>553</v>
      </c>
      <c r="B554">
        <f>'Housing Data Set'!CI554</f>
        <v>255500</v>
      </c>
      <c r="C554" t="str">
        <f>IF(B554&lt;='Look-Up Tab'!$R$6,"Low","High")</f>
        <v>High</v>
      </c>
      <c r="D554">
        <f>'Housing Data Set'!E554</f>
        <v>11146</v>
      </c>
      <c r="E554">
        <f>VLOOKUP('Housing Data Set'!X554,'Look-Up Tab'!$F$7:$G$12,2,TRUE)</f>
        <v>1</v>
      </c>
      <c r="F554">
        <f>'Housing Data Set'!BH554</f>
        <v>7</v>
      </c>
      <c r="G554">
        <f>'Housing Data Set'!AI554</f>
        <v>3</v>
      </c>
      <c r="H554">
        <f>'Housing Data Set'!BK554</f>
        <v>1</v>
      </c>
    </row>
    <row r="555" spans="1:8" x14ac:dyDescent="0.3">
      <c r="A555">
        <f>'Housing Data Set'!A555</f>
        <v>554</v>
      </c>
      <c r="B555">
        <f>'Housing Data Set'!CI555</f>
        <v>108000</v>
      </c>
      <c r="C555" t="str">
        <f>IF(B555&lt;='Look-Up Tab'!$R$6,"Low","High")</f>
        <v>Low</v>
      </c>
      <c r="D555">
        <f>'Housing Data Set'!E555</f>
        <v>8777</v>
      </c>
      <c r="E555">
        <f>VLOOKUP('Housing Data Set'!X555,'Look-Up Tab'!$F$7:$G$12,2,TRUE)</f>
        <v>1</v>
      </c>
      <c r="F555">
        <f>'Housing Data Set'!BH555</f>
        <v>5</v>
      </c>
      <c r="G555">
        <f>'Housing Data Set'!AI555</f>
        <v>2</v>
      </c>
      <c r="H555">
        <f>'Housing Data Set'!BK555</f>
        <v>0</v>
      </c>
    </row>
    <row r="556" spans="1:8" x14ac:dyDescent="0.3">
      <c r="A556">
        <f>'Housing Data Set'!A556</f>
        <v>555</v>
      </c>
      <c r="B556">
        <f>'Housing Data Set'!CI556</f>
        <v>284000</v>
      </c>
      <c r="C556" t="str">
        <f>IF(B556&lt;='Look-Up Tab'!$R$6,"Low","High")</f>
        <v>High</v>
      </c>
      <c r="D556">
        <f>'Housing Data Set'!E556</f>
        <v>10625</v>
      </c>
      <c r="E556">
        <f>VLOOKUP('Housing Data Set'!X556,'Look-Up Tab'!$F$7:$G$12,2,TRUE)</f>
        <v>1</v>
      </c>
      <c r="F556">
        <f>'Housing Data Set'!BH556</f>
        <v>8</v>
      </c>
      <c r="G556">
        <f>'Housing Data Set'!AI556</f>
        <v>3</v>
      </c>
      <c r="H556">
        <f>'Housing Data Set'!BK556</f>
        <v>1</v>
      </c>
    </row>
    <row r="557" spans="1:8" x14ac:dyDescent="0.3">
      <c r="A557">
        <f>'Housing Data Set'!A557</f>
        <v>556</v>
      </c>
      <c r="B557">
        <f>'Housing Data Set'!CI557</f>
        <v>113000</v>
      </c>
      <c r="C557" t="str">
        <f>IF(B557&lt;='Look-Up Tab'!$R$6,"Low","High")</f>
        <v>Low</v>
      </c>
      <c r="D557">
        <f>'Housing Data Set'!E557</f>
        <v>6380</v>
      </c>
      <c r="E557">
        <f>VLOOKUP('Housing Data Set'!X557,'Look-Up Tab'!$F$7:$G$12,2,TRUE)</f>
        <v>6</v>
      </c>
      <c r="F557">
        <f>'Housing Data Set'!BH557</f>
        <v>5</v>
      </c>
      <c r="G557">
        <f>'Housing Data Set'!AI557</f>
        <v>1</v>
      </c>
      <c r="H557">
        <f>'Housing Data Set'!BK557</f>
        <v>1</v>
      </c>
    </row>
    <row r="558" spans="1:8" x14ac:dyDescent="0.3">
      <c r="A558">
        <f>'Housing Data Set'!A558</f>
        <v>557</v>
      </c>
      <c r="B558">
        <f>'Housing Data Set'!CI558</f>
        <v>141000</v>
      </c>
      <c r="C558" t="str">
        <f>IF(B558&lt;='Look-Up Tab'!$R$6,"Low","High")</f>
        <v>Low</v>
      </c>
      <c r="D558">
        <f>'Housing Data Set'!E558</f>
        <v>14850</v>
      </c>
      <c r="E558">
        <f>VLOOKUP('Housing Data Set'!X558,'Look-Up Tab'!$F$7:$G$12,2,TRUE)</f>
        <v>5</v>
      </c>
      <c r="F558">
        <f>'Housing Data Set'!BH558</f>
        <v>6</v>
      </c>
      <c r="G558">
        <f>'Housing Data Set'!AI558</f>
        <v>2</v>
      </c>
      <c r="H558">
        <f>'Housing Data Set'!BK558</f>
        <v>1</v>
      </c>
    </row>
    <row r="559" spans="1:8" x14ac:dyDescent="0.3">
      <c r="A559">
        <f>'Housing Data Set'!A559</f>
        <v>558</v>
      </c>
      <c r="B559">
        <f>'Housing Data Set'!CI559</f>
        <v>108000</v>
      </c>
      <c r="C559" t="str">
        <f>IF(B559&lt;='Look-Up Tab'!$R$6,"Low","High")</f>
        <v>Low</v>
      </c>
      <c r="D559">
        <f>'Housing Data Set'!E559</f>
        <v>11040</v>
      </c>
      <c r="E559">
        <f>VLOOKUP('Housing Data Set'!X559,'Look-Up Tab'!$F$7:$G$12,2,TRUE)</f>
        <v>6</v>
      </c>
      <c r="F559">
        <f>'Housing Data Set'!BH559</f>
        <v>7</v>
      </c>
      <c r="G559">
        <f>'Housing Data Set'!AI559</f>
        <v>2</v>
      </c>
      <c r="H559">
        <f>'Housing Data Set'!BK559</f>
        <v>0</v>
      </c>
    </row>
    <row r="560" spans="1:8" x14ac:dyDescent="0.3">
      <c r="A560">
        <f>'Housing Data Set'!A560</f>
        <v>559</v>
      </c>
      <c r="B560">
        <f>'Housing Data Set'!CI560</f>
        <v>175000</v>
      </c>
      <c r="C560" t="str">
        <f>IF(B560&lt;='Look-Up Tab'!$R$6,"Low","High")</f>
        <v>Low</v>
      </c>
      <c r="D560">
        <f>'Housing Data Set'!E560</f>
        <v>21872</v>
      </c>
      <c r="E560">
        <f>VLOOKUP('Housing Data Set'!X560,'Look-Up Tab'!$F$7:$G$12,2,TRUE)</f>
        <v>2</v>
      </c>
      <c r="F560">
        <f>'Housing Data Set'!BH560</f>
        <v>6</v>
      </c>
      <c r="G560">
        <f>'Housing Data Set'!AI560</f>
        <v>3</v>
      </c>
      <c r="H560">
        <f>'Housing Data Set'!BK560</f>
        <v>1</v>
      </c>
    </row>
    <row r="561" spans="1:8" x14ac:dyDescent="0.3">
      <c r="A561">
        <f>'Housing Data Set'!A561</f>
        <v>560</v>
      </c>
      <c r="B561">
        <f>'Housing Data Set'!CI561</f>
        <v>234000</v>
      </c>
      <c r="C561" t="str">
        <f>IF(B561&lt;='Look-Up Tab'!$R$6,"Low","High")</f>
        <v>High</v>
      </c>
      <c r="D561">
        <f>'Housing Data Set'!E561</f>
        <v>3196</v>
      </c>
      <c r="E561">
        <f>VLOOKUP('Housing Data Set'!X561,'Look-Up Tab'!$F$7:$G$12,2,TRUE)</f>
        <v>1</v>
      </c>
      <c r="F561">
        <f>'Housing Data Set'!BH561</f>
        <v>7</v>
      </c>
      <c r="G561">
        <f>'Housing Data Set'!AI561</f>
        <v>3</v>
      </c>
      <c r="H561">
        <f>'Housing Data Set'!BK561</f>
        <v>1</v>
      </c>
    </row>
    <row r="562" spans="1:8" x14ac:dyDescent="0.3">
      <c r="A562">
        <f>'Housing Data Set'!A562</f>
        <v>561</v>
      </c>
      <c r="B562">
        <f>'Housing Data Set'!CI562</f>
        <v>121500</v>
      </c>
      <c r="C562" t="str">
        <f>IF(B562&lt;='Look-Up Tab'!$R$6,"Low","High")</f>
        <v>Low</v>
      </c>
      <c r="D562">
        <f>'Housing Data Set'!E562</f>
        <v>11341</v>
      </c>
      <c r="E562">
        <f>VLOOKUP('Housing Data Set'!X562,'Look-Up Tab'!$F$7:$G$12,2,TRUE)</f>
        <v>2</v>
      </c>
      <c r="F562">
        <f>'Housing Data Set'!BH562</f>
        <v>5</v>
      </c>
      <c r="G562">
        <f>'Housing Data Set'!AI562</f>
        <v>2</v>
      </c>
      <c r="H562">
        <f>'Housing Data Set'!BK562</f>
        <v>1</v>
      </c>
    </row>
    <row r="563" spans="1:8" x14ac:dyDescent="0.3">
      <c r="A563">
        <f>'Housing Data Set'!A563</f>
        <v>562</v>
      </c>
      <c r="B563">
        <f>'Housing Data Set'!CI563</f>
        <v>170000</v>
      </c>
      <c r="C563" t="str">
        <f>IF(B563&lt;='Look-Up Tab'!$R$6,"Low","High")</f>
        <v>Low</v>
      </c>
      <c r="D563">
        <f>'Housing Data Set'!E563</f>
        <v>10010</v>
      </c>
      <c r="E563">
        <f>VLOOKUP('Housing Data Set'!X563,'Look-Up Tab'!$F$7:$G$12,2,TRUE)</f>
        <v>3</v>
      </c>
      <c r="F563">
        <f>'Housing Data Set'!BH563</f>
        <v>6</v>
      </c>
      <c r="G563">
        <f>'Housing Data Set'!AI563</f>
        <v>2</v>
      </c>
      <c r="H563">
        <f>'Housing Data Set'!BK563</f>
        <v>1</v>
      </c>
    </row>
    <row r="564" spans="1:8" x14ac:dyDescent="0.3">
      <c r="A564">
        <f>'Housing Data Set'!A564</f>
        <v>563</v>
      </c>
      <c r="B564">
        <f>'Housing Data Set'!CI564</f>
        <v>108000</v>
      </c>
      <c r="C564" t="str">
        <f>IF(B564&lt;='Look-Up Tab'!$R$6,"Low","High")</f>
        <v>Low</v>
      </c>
      <c r="D564">
        <f>'Housing Data Set'!E564</f>
        <v>13907</v>
      </c>
      <c r="E564">
        <f>VLOOKUP('Housing Data Set'!X564,'Look-Up Tab'!$F$7:$G$12,2,TRUE)</f>
        <v>4</v>
      </c>
      <c r="F564">
        <f>'Housing Data Set'!BH564</f>
        <v>6</v>
      </c>
      <c r="G564">
        <f>'Housing Data Set'!AI564</f>
        <v>2</v>
      </c>
      <c r="H564">
        <f>'Housing Data Set'!BK564</f>
        <v>1</v>
      </c>
    </row>
    <row r="565" spans="1:8" x14ac:dyDescent="0.3">
      <c r="A565">
        <f>'Housing Data Set'!A565</f>
        <v>564</v>
      </c>
      <c r="B565">
        <f>'Housing Data Set'!CI565</f>
        <v>185000</v>
      </c>
      <c r="C565" t="str">
        <f>IF(B565&lt;='Look-Up Tab'!$R$6,"Low","High")</f>
        <v>High</v>
      </c>
      <c r="D565">
        <f>'Housing Data Set'!E565</f>
        <v>21780</v>
      </c>
      <c r="E565">
        <f>VLOOKUP('Housing Data Set'!X565,'Look-Up Tab'!$F$7:$G$12,2,TRUE)</f>
        <v>6</v>
      </c>
      <c r="F565">
        <f>'Housing Data Set'!BH565</f>
        <v>8</v>
      </c>
      <c r="G565">
        <f>'Housing Data Set'!AI565</f>
        <v>1</v>
      </c>
      <c r="H565">
        <f>'Housing Data Set'!BK565</f>
        <v>1</v>
      </c>
    </row>
    <row r="566" spans="1:8" x14ac:dyDescent="0.3">
      <c r="A566">
        <f>'Housing Data Set'!A566</f>
        <v>565</v>
      </c>
      <c r="B566">
        <f>'Housing Data Set'!CI566</f>
        <v>268000</v>
      </c>
      <c r="C566" t="str">
        <f>IF(B566&lt;='Look-Up Tab'!$R$6,"Low","High")</f>
        <v>High</v>
      </c>
      <c r="D566">
        <f>'Housing Data Set'!E566</f>
        <v>13346</v>
      </c>
      <c r="E566">
        <f>VLOOKUP('Housing Data Set'!X566,'Look-Up Tab'!$F$7:$G$12,2,TRUE)</f>
        <v>1</v>
      </c>
      <c r="F566">
        <f>'Housing Data Set'!BH566</f>
        <v>9</v>
      </c>
      <c r="G566">
        <f>'Housing Data Set'!AI566</f>
        <v>3</v>
      </c>
      <c r="H566">
        <f>'Housing Data Set'!BK566</f>
        <v>1</v>
      </c>
    </row>
    <row r="567" spans="1:8" x14ac:dyDescent="0.3">
      <c r="A567">
        <f>'Housing Data Set'!A567</f>
        <v>566</v>
      </c>
      <c r="B567">
        <f>'Housing Data Set'!CI567</f>
        <v>128000</v>
      </c>
      <c r="C567" t="str">
        <f>IF(B567&lt;='Look-Up Tab'!$R$6,"Low","High")</f>
        <v>Low</v>
      </c>
      <c r="D567">
        <f>'Housing Data Set'!E567</f>
        <v>6858</v>
      </c>
      <c r="E567">
        <f>VLOOKUP('Housing Data Set'!X567,'Look-Up Tab'!$F$7:$G$12,2,TRUE)</f>
        <v>6</v>
      </c>
      <c r="F567">
        <f>'Housing Data Set'!BH567</f>
        <v>6</v>
      </c>
      <c r="G567">
        <f>'Housing Data Set'!AI567</f>
        <v>3</v>
      </c>
      <c r="H567">
        <f>'Housing Data Set'!BK567</f>
        <v>0</v>
      </c>
    </row>
    <row r="568" spans="1:8" x14ac:dyDescent="0.3">
      <c r="A568">
        <f>'Housing Data Set'!A568</f>
        <v>567</v>
      </c>
      <c r="B568">
        <f>'Housing Data Set'!CI568</f>
        <v>325000</v>
      </c>
      <c r="C568" t="str">
        <f>IF(B568&lt;='Look-Up Tab'!$R$6,"Low","High")</f>
        <v>High</v>
      </c>
      <c r="D568">
        <f>'Housing Data Set'!E568</f>
        <v>11198</v>
      </c>
      <c r="E568">
        <f>VLOOKUP('Housing Data Set'!X568,'Look-Up Tab'!$F$7:$G$12,2,TRUE)</f>
        <v>1</v>
      </c>
      <c r="F568">
        <f>'Housing Data Set'!BH568</f>
        <v>11</v>
      </c>
      <c r="G568">
        <f>'Housing Data Set'!AI568</f>
        <v>3</v>
      </c>
      <c r="H568">
        <f>'Housing Data Set'!BK568</f>
        <v>1</v>
      </c>
    </row>
    <row r="569" spans="1:8" x14ac:dyDescent="0.3">
      <c r="A569">
        <f>'Housing Data Set'!A569</f>
        <v>568</v>
      </c>
      <c r="B569">
        <f>'Housing Data Set'!CI569</f>
        <v>214000</v>
      </c>
      <c r="C569" t="str">
        <f>IF(B569&lt;='Look-Up Tab'!$R$6,"Low","High")</f>
        <v>High</v>
      </c>
      <c r="D569">
        <f>'Housing Data Set'!E569</f>
        <v>10171</v>
      </c>
      <c r="E569">
        <f>VLOOKUP('Housing Data Set'!X569,'Look-Up Tab'!$F$7:$G$12,2,TRUE)</f>
        <v>1</v>
      </c>
      <c r="F569">
        <f>'Housing Data Set'!BH569</f>
        <v>7</v>
      </c>
      <c r="G569">
        <f>'Housing Data Set'!AI569</f>
        <v>3</v>
      </c>
      <c r="H569">
        <f>'Housing Data Set'!BK569</f>
        <v>0</v>
      </c>
    </row>
    <row r="570" spans="1:8" x14ac:dyDescent="0.3">
      <c r="A570">
        <f>'Housing Data Set'!A570</f>
        <v>569</v>
      </c>
      <c r="B570">
        <f>'Housing Data Set'!CI570</f>
        <v>316600</v>
      </c>
      <c r="C570" t="str">
        <f>IF(B570&lt;='Look-Up Tab'!$R$6,"Low","High")</f>
        <v>High</v>
      </c>
      <c r="D570">
        <f>'Housing Data Set'!E570</f>
        <v>12327</v>
      </c>
      <c r="E570">
        <f>VLOOKUP('Housing Data Set'!X570,'Look-Up Tab'!$F$7:$G$12,2,TRUE)</f>
        <v>1</v>
      </c>
      <c r="F570">
        <f>'Housing Data Set'!BH570</f>
        <v>5</v>
      </c>
      <c r="G570">
        <f>'Housing Data Set'!AI570</f>
        <v>2</v>
      </c>
      <c r="H570">
        <f>'Housing Data Set'!BK570</f>
        <v>1</v>
      </c>
    </row>
    <row r="571" spans="1:8" x14ac:dyDescent="0.3">
      <c r="A571">
        <f>'Housing Data Set'!A571</f>
        <v>570</v>
      </c>
      <c r="B571">
        <f>'Housing Data Set'!CI571</f>
        <v>135960</v>
      </c>
      <c r="C571" t="str">
        <f>IF(B571&lt;='Look-Up Tab'!$R$6,"Low","High")</f>
        <v>Low</v>
      </c>
      <c r="D571">
        <f>'Housing Data Set'!E571</f>
        <v>7032</v>
      </c>
      <c r="E571">
        <f>VLOOKUP('Housing Data Set'!X571,'Look-Up Tab'!$F$7:$G$12,2,TRUE)</f>
        <v>3</v>
      </c>
      <c r="F571">
        <f>'Housing Data Set'!BH571</f>
        <v>4</v>
      </c>
      <c r="G571">
        <f>'Housing Data Set'!AI571</f>
        <v>2</v>
      </c>
      <c r="H571">
        <f>'Housing Data Set'!BK571</f>
        <v>1</v>
      </c>
    </row>
    <row r="572" spans="1:8" x14ac:dyDescent="0.3">
      <c r="A572">
        <f>'Housing Data Set'!A572</f>
        <v>571</v>
      </c>
      <c r="B572">
        <f>'Housing Data Set'!CI572</f>
        <v>142600</v>
      </c>
      <c r="C572" t="str">
        <f>IF(B572&lt;='Look-Up Tab'!$R$6,"Low","High")</f>
        <v>Low</v>
      </c>
      <c r="D572">
        <f>'Housing Data Set'!E572</f>
        <v>13101</v>
      </c>
      <c r="E572">
        <f>VLOOKUP('Housing Data Set'!X572,'Look-Up Tab'!$F$7:$G$12,2,TRUE)</f>
        <v>4</v>
      </c>
      <c r="F572">
        <f>'Housing Data Set'!BH572</f>
        <v>10</v>
      </c>
      <c r="G572">
        <f>'Housing Data Set'!AI572</f>
        <v>2</v>
      </c>
      <c r="H572">
        <f>'Housing Data Set'!BK572</f>
        <v>0</v>
      </c>
    </row>
    <row r="573" spans="1:8" x14ac:dyDescent="0.3">
      <c r="A573">
        <f>'Housing Data Set'!A573</f>
        <v>572</v>
      </c>
      <c r="B573">
        <f>'Housing Data Set'!CI573</f>
        <v>120000</v>
      </c>
      <c r="C573" t="str">
        <f>IF(B573&lt;='Look-Up Tab'!$R$6,"Low","High")</f>
        <v>Low</v>
      </c>
      <c r="D573">
        <f>'Housing Data Set'!E573</f>
        <v>7332</v>
      </c>
      <c r="E573">
        <f>VLOOKUP('Housing Data Set'!X573,'Look-Up Tab'!$F$7:$G$12,2,TRUE)</f>
        <v>5</v>
      </c>
      <c r="F573">
        <f>'Housing Data Set'!BH573</f>
        <v>4</v>
      </c>
      <c r="G573">
        <f>'Housing Data Set'!AI573</f>
        <v>2</v>
      </c>
      <c r="H573">
        <f>'Housing Data Set'!BK573</f>
        <v>0</v>
      </c>
    </row>
    <row r="574" spans="1:8" x14ac:dyDescent="0.3">
      <c r="A574">
        <f>'Housing Data Set'!A574</f>
        <v>573</v>
      </c>
      <c r="B574">
        <f>'Housing Data Set'!CI574</f>
        <v>224500</v>
      </c>
      <c r="C574" t="str">
        <f>IF(B574&lt;='Look-Up Tab'!$R$6,"Low","High")</f>
        <v>High</v>
      </c>
      <c r="D574">
        <f>'Housing Data Set'!E574</f>
        <v>13159</v>
      </c>
      <c r="E574">
        <f>VLOOKUP('Housing Data Set'!X574,'Look-Up Tab'!$F$7:$G$12,2,TRUE)</f>
        <v>1</v>
      </c>
      <c r="F574">
        <f>'Housing Data Set'!BH574</f>
        <v>6</v>
      </c>
      <c r="G574">
        <f>'Housing Data Set'!AI574</f>
        <v>3</v>
      </c>
      <c r="H574">
        <f>'Housing Data Set'!BK574</f>
        <v>0</v>
      </c>
    </row>
    <row r="575" spans="1:8" x14ac:dyDescent="0.3">
      <c r="A575">
        <f>'Housing Data Set'!A575</f>
        <v>574</v>
      </c>
      <c r="B575">
        <f>'Housing Data Set'!CI575</f>
        <v>170000</v>
      </c>
      <c r="C575" t="str">
        <f>IF(B575&lt;='Look-Up Tab'!$R$6,"Low","High")</f>
        <v>Low</v>
      </c>
      <c r="D575">
        <f>'Housing Data Set'!E575</f>
        <v>9967</v>
      </c>
      <c r="E575">
        <f>VLOOKUP('Housing Data Set'!X575,'Look-Up Tab'!$F$7:$G$12,2,TRUE)</f>
        <v>1</v>
      </c>
      <c r="F575">
        <f>'Housing Data Set'!BH575</f>
        <v>8</v>
      </c>
      <c r="G575">
        <f>'Housing Data Set'!AI575</f>
        <v>3</v>
      </c>
      <c r="H575">
        <f>'Housing Data Set'!BK575</f>
        <v>1</v>
      </c>
    </row>
    <row r="576" spans="1:8" x14ac:dyDescent="0.3">
      <c r="A576">
        <f>'Housing Data Set'!A576</f>
        <v>575</v>
      </c>
      <c r="B576">
        <f>'Housing Data Set'!CI576</f>
        <v>139000</v>
      </c>
      <c r="C576" t="str">
        <f>IF(B576&lt;='Look-Up Tab'!$R$6,"Low","High")</f>
        <v>Low</v>
      </c>
      <c r="D576">
        <f>'Housing Data Set'!E576</f>
        <v>10500</v>
      </c>
      <c r="E576">
        <f>VLOOKUP('Housing Data Set'!X576,'Look-Up Tab'!$F$7:$G$12,2,TRUE)</f>
        <v>1</v>
      </c>
      <c r="F576">
        <f>'Housing Data Set'!BH576</f>
        <v>5</v>
      </c>
      <c r="G576">
        <f>'Housing Data Set'!AI576</f>
        <v>2</v>
      </c>
      <c r="H576">
        <f>'Housing Data Set'!BK576</f>
        <v>0</v>
      </c>
    </row>
    <row r="577" spans="1:8" x14ac:dyDescent="0.3">
      <c r="A577">
        <f>'Housing Data Set'!A577</f>
        <v>576</v>
      </c>
      <c r="B577">
        <f>'Housing Data Set'!CI577</f>
        <v>118500</v>
      </c>
      <c r="C577" t="str">
        <f>IF(B577&lt;='Look-Up Tab'!$R$6,"Low","High")</f>
        <v>Low</v>
      </c>
      <c r="D577">
        <f>'Housing Data Set'!E577</f>
        <v>8480</v>
      </c>
      <c r="E577">
        <f>VLOOKUP('Housing Data Set'!X577,'Look-Up Tab'!$F$7:$G$12,2,TRUE)</f>
        <v>6</v>
      </c>
      <c r="F577">
        <f>'Housing Data Set'!BH577</f>
        <v>6</v>
      </c>
      <c r="G577">
        <f>'Housing Data Set'!AI577</f>
        <v>2</v>
      </c>
      <c r="H577">
        <f>'Housing Data Set'!BK577</f>
        <v>0</v>
      </c>
    </row>
    <row r="578" spans="1:8" x14ac:dyDescent="0.3">
      <c r="A578">
        <f>'Housing Data Set'!A578</f>
        <v>577</v>
      </c>
      <c r="B578">
        <f>'Housing Data Set'!CI578</f>
        <v>145000</v>
      </c>
      <c r="C578" t="str">
        <f>IF(B578&lt;='Look-Up Tab'!$R$6,"Low","High")</f>
        <v>Low</v>
      </c>
      <c r="D578">
        <f>'Housing Data Set'!E578</f>
        <v>6292</v>
      </c>
      <c r="E578">
        <f>VLOOKUP('Housing Data Set'!X578,'Look-Up Tab'!$F$7:$G$12,2,TRUE)</f>
        <v>6</v>
      </c>
      <c r="F578">
        <f>'Housing Data Set'!BH578</f>
        <v>6</v>
      </c>
      <c r="G578">
        <f>'Housing Data Set'!AI578</f>
        <v>1</v>
      </c>
      <c r="H578">
        <f>'Housing Data Set'!BK578</f>
        <v>1</v>
      </c>
    </row>
    <row r="579" spans="1:8" x14ac:dyDescent="0.3">
      <c r="A579">
        <f>'Housing Data Set'!A579</f>
        <v>578</v>
      </c>
      <c r="B579">
        <f>'Housing Data Set'!CI579</f>
        <v>164500</v>
      </c>
      <c r="C579" t="str">
        <f>IF(B579&lt;='Look-Up Tab'!$R$6,"Low","High")</f>
        <v>Low</v>
      </c>
      <c r="D579">
        <f>'Housing Data Set'!E579</f>
        <v>11777</v>
      </c>
      <c r="E579">
        <f>VLOOKUP('Housing Data Set'!X579,'Look-Up Tab'!$F$7:$G$12,2,TRUE)</f>
        <v>4</v>
      </c>
      <c r="F579">
        <f>'Housing Data Set'!BH579</f>
        <v>6</v>
      </c>
      <c r="G579">
        <f>'Housing Data Set'!AI579</f>
        <v>2</v>
      </c>
      <c r="H579">
        <f>'Housing Data Set'!BK579</f>
        <v>1</v>
      </c>
    </row>
    <row r="580" spans="1:8" x14ac:dyDescent="0.3">
      <c r="A580">
        <f>'Housing Data Set'!A580</f>
        <v>579</v>
      </c>
      <c r="B580">
        <f>'Housing Data Set'!CI580</f>
        <v>146000</v>
      </c>
      <c r="C580" t="str">
        <f>IF(B580&lt;='Look-Up Tab'!$R$6,"Low","High")</f>
        <v>Low</v>
      </c>
      <c r="D580">
        <f>'Housing Data Set'!E580</f>
        <v>3604</v>
      </c>
      <c r="E580">
        <f>VLOOKUP('Housing Data Set'!X580,'Look-Up Tab'!$F$7:$G$12,2,TRUE)</f>
        <v>1</v>
      </c>
      <c r="F580">
        <f>'Housing Data Set'!BH580</f>
        <v>5</v>
      </c>
      <c r="G580">
        <f>'Housing Data Set'!AI580</f>
        <v>3</v>
      </c>
      <c r="H580">
        <f>'Housing Data Set'!BK580</f>
        <v>0</v>
      </c>
    </row>
    <row r="581" spans="1:8" x14ac:dyDescent="0.3">
      <c r="A581">
        <f>'Housing Data Set'!A581</f>
        <v>580</v>
      </c>
      <c r="B581">
        <f>'Housing Data Set'!CI581</f>
        <v>131500</v>
      </c>
      <c r="C581" t="str">
        <f>IF(B581&lt;='Look-Up Tab'!$R$6,"Low","High")</f>
        <v>Low</v>
      </c>
      <c r="D581">
        <f>'Housing Data Set'!E581</f>
        <v>12150</v>
      </c>
      <c r="E581">
        <f>VLOOKUP('Housing Data Set'!X581,'Look-Up Tab'!$F$7:$G$12,2,TRUE)</f>
        <v>5</v>
      </c>
      <c r="F581">
        <f>'Housing Data Set'!BH581</f>
        <v>7</v>
      </c>
      <c r="G581">
        <f>'Housing Data Set'!AI581</f>
        <v>1</v>
      </c>
      <c r="H581">
        <f>'Housing Data Set'!BK581</f>
        <v>0</v>
      </c>
    </row>
    <row r="582" spans="1:8" x14ac:dyDescent="0.3">
      <c r="A582">
        <f>'Housing Data Set'!A582</f>
        <v>581</v>
      </c>
      <c r="B582">
        <f>'Housing Data Set'!CI582</f>
        <v>181900</v>
      </c>
      <c r="C582" t="str">
        <f>IF(B582&lt;='Look-Up Tab'!$R$6,"Low","High")</f>
        <v>High</v>
      </c>
      <c r="D582">
        <f>'Housing Data Set'!E582</f>
        <v>14585</v>
      </c>
      <c r="E582">
        <f>VLOOKUP('Housing Data Set'!X582,'Look-Up Tab'!$F$7:$G$12,2,TRUE)</f>
        <v>2</v>
      </c>
      <c r="F582">
        <f>'Housing Data Set'!BH582</f>
        <v>7</v>
      </c>
      <c r="G582">
        <f>'Housing Data Set'!AI582</f>
        <v>2</v>
      </c>
      <c r="H582">
        <f>'Housing Data Set'!BK582</f>
        <v>1</v>
      </c>
    </row>
    <row r="583" spans="1:8" x14ac:dyDescent="0.3">
      <c r="A583">
        <f>'Housing Data Set'!A583</f>
        <v>582</v>
      </c>
      <c r="B583">
        <f>'Housing Data Set'!CI583</f>
        <v>253293</v>
      </c>
      <c r="C583" t="str">
        <f>IF(B583&lt;='Look-Up Tab'!$R$6,"Low","High")</f>
        <v>High</v>
      </c>
      <c r="D583">
        <f>'Housing Data Set'!E583</f>
        <v>12704</v>
      </c>
      <c r="E583">
        <f>VLOOKUP('Housing Data Set'!X583,'Look-Up Tab'!$F$7:$G$12,2,TRUE)</f>
        <v>1</v>
      </c>
      <c r="F583">
        <f>'Housing Data Set'!BH583</f>
        <v>8</v>
      </c>
      <c r="G583">
        <f>'Housing Data Set'!AI583</f>
        <v>3</v>
      </c>
      <c r="H583">
        <f>'Housing Data Set'!BK583</f>
        <v>1</v>
      </c>
    </row>
    <row r="584" spans="1:8" x14ac:dyDescent="0.3">
      <c r="A584">
        <f>'Housing Data Set'!A584</f>
        <v>583</v>
      </c>
      <c r="B584">
        <f>'Housing Data Set'!CI584</f>
        <v>118500</v>
      </c>
      <c r="C584" t="str">
        <f>IF(B584&lt;='Look-Up Tab'!$R$6,"Low","High")</f>
        <v>Low</v>
      </c>
      <c r="D584">
        <f>'Housing Data Set'!E584</f>
        <v>11841</v>
      </c>
      <c r="E584">
        <f>VLOOKUP('Housing Data Set'!X584,'Look-Up Tab'!$F$7:$G$12,2,TRUE)</f>
        <v>2</v>
      </c>
      <c r="F584">
        <f>'Housing Data Set'!BH584</f>
        <v>5</v>
      </c>
      <c r="G584">
        <f>'Housing Data Set'!AI584</f>
        <v>2</v>
      </c>
      <c r="H584">
        <f>'Housing Data Set'!BK584</f>
        <v>0</v>
      </c>
    </row>
    <row r="585" spans="1:8" x14ac:dyDescent="0.3">
      <c r="A585">
        <f>'Housing Data Set'!A585</f>
        <v>584</v>
      </c>
      <c r="B585">
        <f>'Housing Data Set'!CI585</f>
        <v>325000</v>
      </c>
      <c r="C585" t="str">
        <f>IF(B585&lt;='Look-Up Tab'!$R$6,"Low","High")</f>
        <v>High</v>
      </c>
      <c r="D585">
        <f>'Housing Data Set'!E585</f>
        <v>13500</v>
      </c>
      <c r="E585">
        <f>VLOOKUP('Housing Data Set'!X585,'Look-Up Tab'!$F$7:$G$12,2,TRUE)</f>
        <v>1</v>
      </c>
      <c r="F585">
        <f>'Housing Data Set'!BH585</f>
        <v>9</v>
      </c>
      <c r="G585">
        <f>'Housing Data Set'!AI585</f>
        <v>1</v>
      </c>
      <c r="H585">
        <f>'Housing Data Set'!BK585</f>
        <v>1</v>
      </c>
    </row>
    <row r="586" spans="1:8" x14ac:dyDescent="0.3">
      <c r="A586">
        <f>'Housing Data Set'!A586</f>
        <v>585</v>
      </c>
      <c r="B586">
        <f>'Housing Data Set'!CI586</f>
        <v>133000</v>
      </c>
      <c r="C586" t="str">
        <f>IF(B586&lt;='Look-Up Tab'!$R$6,"Low","High")</f>
        <v>Low</v>
      </c>
      <c r="D586">
        <f>'Housing Data Set'!E586</f>
        <v>6120</v>
      </c>
      <c r="E586">
        <f>VLOOKUP('Housing Data Set'!X586,'Look-Up Tab'!$F$7:$G$12,2,TRUE)</f>
        <v>2</v>
      </c>
      <c r="F586">
        <f>'Housing Data Set'!BH586</f>
        <v>6</v>
      </c>
      <c r="G586">
        <f>'Housing Data Set'!AI586</f>
        <v>1</v>
      </c>
      <c r="H586">
        <f>'Housing Data Set'!BK586</f>
        <v>0</v>
      </c>
    </row>
    <row r="587" spans="1:8" x14ac:dyDescent="0.3">
      <c r="A587">
        <f>'Housing Data Set'!A587</f>
        <v>586</v>
      </c>
      <c r="B587">
        <f>'Housing Data Set'!CI587</f>
        <v>369900</v>
      </c>
      <c r="C587" t="str">
        <f>IF(B587&lt;='Look-Up Tab'!$R$6,"Low","High")</f>
        <v>High</v>
      </c>
      <c r="D587">
        <f>'Housing Data Set'!E587</f>
        <v>11443</v>
      </c>
      <c r="E587">
        <f>VLOOKUP('Housing Data Set'!X587,'Look-Up Tab'!$F$7:$G$12,2,TRUE)</f>
        <v>1</v>
      </c>
      <c r="F587">
        <f>'Housing Data Set'!BH587</f>
        <v>7</v>
      </c>
      <c r="G587">
        <f>'Housing Data Set'!AI587</f>
        <v>3</v>
      </c>
      <c r="H587">
        <f>'Housing Data Set'!BK587</f>
        <v>1</v>
      </c>
    </row>
    <row r="588" spans="1:8" x14ac:dyDescent="0.3">
      <c r="A588">
        <f>'Housing Data Set'!A588</f>
        <v>587</v>
      </c>
      <c r="B588">
        <f>'Housing Data Set'!CI588</f>
        <v>130000</v>
      </c>
      <c r="C588" t="str">
        <f>IF(B588&lt;='Look-Up Tab'!$R$6,"Low","High")</f>
        <v>Low</v>
      </c>
      <c r="D588">
        <f>'Housing Data Set'!E588</f>
        <v>10267</v>
      </c>
      <c r="E588">
        <f>VLOOKUP('Housing Data Set'!X588,'Look-Up Tab'!$F$7:$G$12,2,TRUE)</f>
        <v>1</v>
      </c>
      <c r="F588">
        <f>'Housing Data Set'!BH588</f>
        <v>5</v>
      </c>
      <c r="G588">
        <f>'Housing Data Set'!AI588</f>
        <v>1</v>
      </c>
      <c r="H588">
        <f>'Housing Data Set'!BK588</f>
        <v>0</v>
      </c>
    </row>
    <row r="589" spans="1:8" x14ac:dyDescent="0.3">
      <c r="A589">
        <f>'Housing Data Set'!A589</f>
        <v>588</v>
      </c>
      <c r="B589">
        <f>'Housing Data Set'!CI589</f>
        <v>137000</v>
      </c>
      <c r="C589" t="str">
        <f>IF(B589&lt;='Look-Up Tab'!$R$6,"Low","High")</f>
        <v>Low</v>
      </c>
      <c r="D589">
        <f>'Housing Data Set'!E589</f>
        <v>8740</v>
      </c>
      <c r="E589">
        <f>VLOOKUP('Housing Data Set'!X589,'Look-Up Tab'!$F$7:$G$12,2,TRUE)</f>
        <v>3</v>
      </c>
      <c r="F589">
        <f>'Housing Data Set'!BH589</f>
        <v>4</v>
      </c>
      <c r="G589">
        <f>'Housing Data Set'!AI589</f>
        <v>2</v>
      </c>
      <c r="H589">
        <f>'Housing Data Set'!BK589</f>
        <v>0</v>
      </c>
    </row>
    <row r="590" spans="1:8" x14ac:dyDescent="0.3">
      <c r="A590">
        <f>'Housing Data Set'!A590</f>
        <v>589</v>
      </c>
      <c r="B590">
        <f>'Housing Data Set'!CI590</f>
        <v>143000</v>
      </c>
      <c r="C590" t="str">
        <f>IF(B590&lt;='Look-Up Tab'!$R$6,"Low","High")</f>
        <v>Low</v>
      </c>
      <c r="D590">
        <f>'Housing Data Set'!E590</f>
        <v>25095</v>
      </c>
      <c r="E590">
        <f>VLOOKUP('Housing Data Set'!X590,'Look-Up Tab'!$F$7:$G$12,2,TRUE)</f>
        <v>1</v>
      </c>
      <c r="F590">
        <f>'Housing Data Set'!BH590</f>
        <v>5</v>
      </c>
      <c r="G590">
        <f>'Housing Data Set'!AI590</f>
        <v>2</v>
      </c>
      <c r="H590">
        <f>'Housing Data Set'!BK590</f>
        <v>1</v>
      </c>
    </row>
    <row r="591" spans="1:8" x14ac:dyDescent="0.3">
      <c r="A591">
        <f>'Housing Data Set'!A591</f>
        <v>590</v>
      </c>
      <c r="B591">
        <f>'Housing Data Set'!CI591</f>
        <v>79500</v>
      </c>
      <c r="C591" t="str">
        <f>IF(B591&lt;='Look-Up Tab'!$R$6,"Low","High")</f>
        <v>Low</v>
      </c>
      <c r="D591">
        <f>'Housing Data Set'!E591</f>
        <v>9100</v>
      </c>
      <c r="E591">
        <f>VLOOKUP('Housing Data Set'!X591,'Look-Up Tab'!$F$7:$G$12,2,TRUE)</f>
        <v>5</v>
      </c>
      <c r="F591">
        <f>'Housing Data Set'!BH591</f>
        <v>4</v>
      </c>
      <c r="G591">
        <f>'Housing Data Set'!AI591</f>
        <v>1</v>
      </c>
      <c r="H591">
        <f>'Housing Data Set'!BK591</f>
        <v>0</v>
      </c>
    </row>
    <row r="592" spans="1:8" x14ac:dyDescent="0.3">
      <c r="A592">
        <f>'Housing Data Set'!A592</f>
        <v>591</v>
      </c>
      <c r="B592">
        <f>'Housing Data Set'!CI592</f>
        <v>185900</v>
      </c>
      <c r="C592" t="str">
        <f>IF(B592&lt;='Look-Up Tab'!$R$6,"Low","High")</f>
        <v>High</v>
      </c>
      <c r="D592">
        <f>'Housing Data Set'!E592</f>
        <v>8320</v>
      </c>
      <c r="E592">
        <f>VLOOKUP('Housing Data Set'!X592,'Look-Up Tab'!$F$7:$G$12,2,TRUE)</f>
        <v>1</v>
      </c>
      <c r="F592">
        <f>'Housing Data Set'!BH592</f>
        <v>6</v>
      </c>
      <c r="G592">
        <f>'Housing Data Set'!AI592</f>
        <v>3</v>
      </c>
      <c r="H592">
        <f>'Housing Data Set'!BK592</f>
        <v>0</v>
      </c>
    </row>
    <row r="593" spans="1:8" x14ac:dyDescent="0.3">
      <c r="A593">
        <f>'Housing Data Set'!A593</f>
        <v>592</v>
      </c>
      <c r="B593">
        <f>'Housing Data Set'!CI593</f>
        <v>451950</v>
      </c>
      <c r="C593" t="str">
        <f>IF(B593&lt;='Look-Up Tab'!$R$6,"Low","High")</f>
        <v>High</v>
      </c>
      <c r="D593">
        <f>'Housing Data Set'!E593</f>
        <v>13478</v>
      </c>
      <c r="E593">
        <f>VLOOKUP('Housing Data Set'!X593,'Look-Up Tab'!$F$7:$G$12,2,TRUE)</f>
        <v>1</v>
      </c>
      <c r="F593">
        <f>'Housing Data Set'!BH593</f>
        <v>10</v>
      </c>
      <c r="G593">
        <f>'Housing Data Set'!AI593</f>
        <v>3</v>
      </c>
      <c r="H593">
        <f>'Housing Data Set'!BK593</f>
        <v>1</v>
      </c>
    </row>
    <row r="594" spans="1:8" x14ac:dyDescent="0.3">
      <c r="A594">
        <f>'Housing Data Set'!A594</f>
        <v>593</v>
      </c>
      <c r="B594">
        <f>'Housing Data Set'!CI594</f>
        <v>138000</v>
      </c>
      <c r="C594" t="str">
        <f>IF(B594&lt;='Look-Up Tab'!$R$6,"Low","High")</f>
        <v>Low</v>
      </c>
      <c r="D594">
        <f>'Housing Data Set'!E594</f>
        <v>6600</v>
      </c>
      <c r="E594">
        <f>VLOOKUP('Housing Data Set'!X594,'Look-Up Tab'!$F$7:$G$12,2,TRUE)</f>
        <v>1</v>
      </c>
      <c r="F594">
        <f>'Housing Data Set'!BH594</f>
        <v>4</v>
      </c>
      <c r="G594">
        <f>'Housing Data Set'!AI594</f>
        <v>3</v>
      </c>
      <c r="H594">
        <f>'Housing Data Set'!BK594</f>
        <v>0</v>
      </c>
    </row>
    <row r="595" spans="1:8" x14ac:dyDescent="0.3">
      <c r="A595">
        <f>'Housing Data Set'!A595</f>
        <v>594</v>
      </c>
      <c r="B595">
        <f>'Housing Data Set'!CI595</f>
        <v>140000</v>
      </c>
      <c r="C595" t="str">
        <f>IF(B595&lt;='Look-Up Tab'!$R$6,"Low","High")</f>
        <v>Low</v>
      </c>
      <c r="D595">
        <f>'Housing Data Set'!E595</f>
        <v>4435</v>
      </c>
      <c r="E595">
        <f>VLOOKUP('Housing Data Set'!X595,'Look-Up Tab'!$F$7:$G$12,2,TRUE)</f>
        <v>1</v>
      </c>
      <c r="F595">
        <f>'Housing Data Set'!BH595</f>
        <v>4</v>
      </c>
      <c r="G595">
        <f>'Housing Data Set'!AI595</f>
        <v>3</v>
      </c>
      <c r="H595">
        <f>'Housing Data Set'!BK595</f>
        <v>0</v>
      </c>
    </row>
    <row r="596" spans="1:8" x14ac:dyDescent="0.3">
      <c r="A596">
        <f>'Housing Data Set'!A596</f>
        <v>595</v>
      </c>
      <c r="B596">
        <f>'Housing Data Set'!CI596</f>
        <v>110000</v>
      </c>
      <c r="C596" t="str">
        <f>IF(B596&lt;='Look-Up Tab'!$R$6,"Low","High")</f>
        <v>Low</v>
      </c>
      <c r="D596">
        <f>'Housing Data Set'!E596</f>
        <v>7990</v>
      </c>
      <c r="E596">
        <f>VLOOKUP('Housing Data Set'!X596,'Look-Up Tab'!$F$7:$G$12,2,TRUE)</f>
        <v>3</v>
      </c>
      <c r="F596">
        <f>'Housing Data Set'!BH596</f>
        <v>5</v>
      </c>
      <c r="G596">
        <f>'Housing Data Set'!AI596</f>
        <v>2</v>
      </c>
      <c r="H596">
        <f>'Housing Data Set'!BK596</f>
        <v>0</v>
      </c>
    </row>
    <row r="597" spans="1:8" x14ac:dyDescent="0.3">
      <c r="A597">
        <f>'Housing Data Set'!A597</f>
        <v>596</v>
      </c>
      <c r="B597">
        <f>'Housing Data Set'!CI597</f>
        <v>319000</v>
      </c>
      <c r="C597" t="str">
        <f>IF(B597&lt;='Look-Up Tab'!$R$6,"Low","High")</f>
        <v>High</v>
      </c>
      <c r="D597">
        <f>'Housing Data Set'!E597</f>
        <v>11302</v>
      </c>
      <c r="E597">
        <f>VLOOKUP('Housing Data Set'!X597,'Look-Up Tab'!$F$7:$G$12,2,TRUE)</f>
        <v>1</v>
      </c>
      <c r="F597">
        <f>'Housing Data Set'!BH597</f>
        <v>7</v>
      </c>
      <c r="G597">
        <f>'Housing Data Set'!AI597</f>
        <v>3</v>
      </c>
      <c r="H597">
        <f>'Housing Data Set'!BK597</f>
        <v>1</v>
      </c>
    </row>
    <row r="598" spans="1:8" x14ac:dyDescent="0.3">
      <c r="A598">
        <f>'Housing Data Set'!A598</f>
        <v>597</v>
      </c>
      <c r="B598">
        <f>'Housing Data Set'!CI598</f>
        <v>114504</v>
      </c>
      <c r="C598" t="str">
        <f>IF(B598&lt;='Look-Up Tab'!$R$6,"Low","High")</f>
        <v>Low</v>
      </c>
      <c r="D598">
        <f>'Housing Data Set'!E598</f>
        <v>3600</v>
      </c>
      <c r="E598">
        <f>VLOOKUP('Housing Data Set'!X598,'Look-Up Tab'!$F$7:$G$12,2,TRUE)</f>
        <v>2</v>
      </c>
      <c r="F598">
        <f>'Housing Data Set'!BH598</f>
        <v>7</v>
      </c>
      <c r="G598">
        <f>'Housing Data Set'!AI598</f>
        <v>2</v>
      </c>
      <c r="H598">
        <f>'Housing Data Set'!BK598</f>
        <v>0</v>
      </c>
    </row>
    <row r="599" spans="1:8" x14ac:dyDescent="0.3">
      <c r="A599">
        <f>'Housing Data Set'!A599</f>
        <v>598</v>
      </c>
      <c r="B599">
        <f>'Housing Data Set'!CI599</f>
        <v>194201</v>
      </c>
      <c r="C599" t="str">
        <f>IF(B599&lt;='Look-Up Tab'!$R$6,"Low","High")</f>
        <v>High</v>
      </c>
      <c r="D599">
        <f>'Housing Data Set'!E599</f>
        <v>3922</v>
      </c>
      <c r="E599">
        <f>VLOOKUP('Housing Data Set'!X599,'Look-Up Tab'!$F$7:$G$12,2,TRUE)</f>
        <v>1</v>
      </c>
      <c r="F599">
        <f>'Housing Data Set'!BH599</f>
        <v>7</v>
      </c>
      <c r="G599">
        <f>'Housing Data Set'!AI599</f>
        <v>3</v>
      </c>
      <c r="H599">
        <f>'Housing Data Set'!BK599</f>
        <v>1</v>
      </c>
    </row>
    <row r="600" spans="1:8" x14ac:dyDescent="0.3">
      <c r="A600">
        <f>'Housing Data Set'!A600</f>
        <v>599</v>
      </c>
      <c r="B600">
        <f>'Housing Data Set'!CI600</f>
        <v>217500</v>
      </c>
      <c r="C600" t="str">
        <f>IF(B600&lt;='Look-Up Tab'!$R$6,"Low","High")</f>
        <v>High</v>
      </c>
      <c r="D600">
        <f>'Housing Data Set'!E600</f>
        <v>12984</v>
      </c>
      <c r="E600">
        <f>VLOOKUP('Housing Data Set'!X600,'Look-Up Tab'!$F$7:$G$12,2,TRUE)</f>
        <v>3</v>
      </c>
      <c r="F600">
        <f>'Housing Data Set'!BH600</f>
        <v>7</v>
      </c>
      <c r="G600">
        <f>'Housing Data Set'!AI600</f>
        <v>2</v>
      </c>
      <c r="H600">
        <f>'Housing Data Set'!BK600</f>
        <v>1</v>
      </c>
    </row>
    <row r="601" spans="1:8" x14ac:dyDescent="0.3">
      <c r="A601">
        <f>'Housing Data Set'!A601</f>
        <v>600</v>
      </c>
      <c r="B601">
        <f>'Housing Data Set'!CI601</f>
        <v>151000</v>
      </c>
      <c r="C601" t="str">
        <f>IF(B601&lt;='Look-Up Tab'!$R$6,"Low","High")</f>
        <v>Low</v>
      </c>
      <c r="D601">
        <f>'Housing Data Set'!E601</f>
        <v>1950</v>
      </c>
      <c r="E601">
        <f>VLOOKUP('Housing Data Set'!X601,'Look-Up Tab'!$F$7:$G$12,2,TRUE)</f>
        <v>3</v>
      </c>
      <c r="F601">
        <f>'Housing Data Set'!BH601</f>
        <v>6</v>
      </c>
      <c r="G601">
        <f>'Housing Data Set'!AI601</f>
        <v>2</v>
      </c>
      <c r="H601">
        <f>'Housing Data Set'!BK601</f>
        <v>1</v>
      </c>
    </row>
    <row r="602" spans="1:8" x14ac:dyDescent="0.3">
      <c r="A602">
        <f>'Housing Data Set'!A602</f>
        <v>601</v>
      </c>
      <c r="B602">
        <f>'Housing Data Set'!CI602</f>
        <v>275000</v>
      </c>
      <c r="C602" t="str">
        <f>IF(B602&lt;='Look-Up Tab'!$R$6,"Low","High")</f>
        <v>High</v>
      </c>
      <c r="D602">
        <f>'Housing Data Set'!E602</f>
        <v>10927</v>
      </c>
      <c r="E602">
        <f>VLOOKUP('Housing Data Set'!X602,'Look-Up Tab'!$F$7:$G$12,2,TRUE)</f>
        <v>1</v>
      </c>
      <c r="F602">
        <f>'Housing Data Set'!BH602</f>
        <v>8</v>
      </c>
      <c r="G602">
        <f>'Housing Data Set'!AI602</f>
        <v>3</v>
      </c>
      <c r="H602">
        <f>'Housing Data Set'!BK602</f>
        <v>1</v>
      </c>
    </row>
    <row r="603" spans="1:8" x14ac:dyDescent="0.3">
      <c r="A603">
        <f>'Housing Data Set'!A603</f>
        <v>602</v>
      </c>
      <c r="B603">
        <f>'Housing Data Set'!CI603</f>
        <v>141000</v>
      </c>
      <c r="C603" t="str">
        <f>IF(B603&lt;='Look-Up Tab'!$R$6,"Low","High")</f>
        <v>Low</v>
      </c>
      <c r="D603">
        <f>'Housing Data Set'!E603</f>
        <v>9000</v>
      </c>
      <c r="E603">
        <f>VLOOKUP('Housing Data Set'!X603,'Look-Up Tab'!$F$7:$G$12,2,TRUE)</f>
        <v>6</v>
      </c>
      <c r="F603">
        <f>'Housing Data Set'!BH603</f>
        <v>6</v>
      </c>
      <c r="G603">
        <f>'Housing Data Set'!AI603</f>
        <v>3</v>
      </c>
      <c r="H603">
        <f>'Housing Data Set'!BK603</f>
        <v>1</v>
      </c>
    </row>
    <row r="604" spans="1:8" x14ac:dyDescent="0.3">
      <c r="A604">
        <f>'Housing Data Set'!A604</f>
        <v>603</v>
      </c>
      <c r="B604">
        <f>'Housing Data Set'!CI604</f>
        <v>220000</v>
      </c>
      <c r="C604" t="str">
        <f>IF(B604&lt;='Look-Up Tab'!$R$6,"Low","High")</f>
        <v>High</v>
      </c>
      <c r="D604">
        <f>'Housing Data Set'!E604</f>
        <v>10041</v>
      </c>
      <c r="E604">
        <f>VLOOKUP('Housing Data Set'!X604,'Look-Up Tab'!$F$7:$G$12,2,TRUE)</f>
        <v>2</v>
      </c>
      <c r="F604">
        <f>'Housing Data Set'!BH604</f>
        <v>8</v>
      </c>
      <c r="G604">
        <f>'Housing Data Set'!AI604</f>
        <v>3</v>
      </c>
      <c r="H604">
        <f>'Housing Data Set'!BK604</f>
        <v>1</v>
      </c>
    </row>
    <row r="605" spans="1:8" x14ac:dyDescent="0.3">
      <c r="A605">
        <f>'Housing Data Set'!A605</f>
        <v>604</v>
      </c>
      <c r="B605">
        <f>'Housing Data Set'!CI605</f>
        <v>151000</v>
      </c>
      <c r="C605" t="str">
        <f>IF(B605&lt;='Look-Up Tab'!$R$6,"Low","High")</f>
        <v>Low</v>
      </c>
      <c r="D605">
        <f>'Housing Data Set'!E605</f>
        <v>3182</v>
      </c>
      <c r="E605">
        <f>VLOOKUP('Housing Data Set'!X605,'Look-Up Tab'!$F$7:$G$12,2,TRUE)</f>
        <v>1</v>
      </c>
      <c r="F605">
        <f>'Housing Data Set'!BH605</f>
        <v>4</v>
      </c>
      <c r="G605">
        <f>'Housing Data Set'!AI605</f>
        <v>3</v>
      </c>
      <c r="H605">
        <f>'Housing Data Set'!BK605</f>
        <v>0</v>
      </c>
    </row>
    <row r="606" spans="1:8" x14ac:dyDescent="0.3">
      <c r="A606">
        <f>'Housing Data Set'!A606</f>
        <v>605</v>
      </c>
      <c r="B606">
        <f>'Housing Data Set'!CI606</f>
        <v>221000</v>
      </c>
      <c r="C606" t="str">
        <f>IF(B606&lt;='Look-Up Tab'!$R$6,"Low","High")</f>
        <v>High</v>
      </c>
      <c r="D606">
        <f>'Housing Data Set'!E606</f>
        <v>12803</v>
      </c>
      <c r="E606">
        <f>VLOOKUP('Housing Data Set'!X606,'Look-Up Tab'!$F$7:$G$12,2,TRUE)</f>
        <v>1</v>
      </c>
      <c r="F606">
        <f>'Housing Data Set'!BH606</f>
        <v>6</v>
      </c>
      <c r="G606">
        <f>'Housing Data Set'!AI606</f>
        <v>3</v>
      </c>
      <c r="H606">
        <f>'Housing Data Set'!BK606</f>
        <v>1</v>
      </c>
    </row>
    <row r="607" spans="1:8" x14ac:dyDescent="0.3">
      <c r="A607">
        <f>'Housing Data Set'!A607</f>
        <v>606</v>
      </c>
      <c r="B607">
        <f>'Housing Data Set'!CI607</f>
        <v>205000</v>
      </c>
      <c r="C607" t="str">
        <f>IF(B607&lt;='Look-Up Tab'!$R$6,"Low","High")</f>
        <v>High</v>
      </c>
      <c r="D607">
        <f>'Housing Data Set'!E607</f>
        <v>13600</v>
      </c>
      <c r="E607">
        <f>VLOOKUP('Housing Data Set'!X607,'Look-Up Tab'!$F$7:$G$12,2,TRUE)</f>
        <v>2</v>
      </c>
      <c r="F607">
        <f>'Housing Data Set'!BH607</f>
        <v>7</v>
      </c>
      <c r="G607">
        <f>'Housing Data Set'!AI607</f>
        <v>2</v>
      </c>
      <c r="H607">
        <f>'Housing Data Set'!BK607</f>
        <v>1</v>
      </c>
    </row>
    <row r="608" spans="1:8" x14ac:dyDescent="0.3">
      <c r="A608">
        <f>'Housing Data Set'!A608</f>
        <v>607</v>
      </c>
      <c r="B608">
        <f>'Housing Data Set'!CI608</f>
        <v>152000</v>
      </c>
      <c r="C608" t="str">
        <f>IF(B608&lt;='Look-Up Tab'!$R$6,"Low","High")</f>
        <v>Low</v>
      </c>
      <c r="D608">
        <f>'Housing Data Set'!E608</f>
        <v>12464</v>
      </c>
      <c r="E608">
        <f>VLOOKUP('Housing Data Set'!X608,'Look-Up Tab'!$F$7:$G$12,2,TRUE)</f>
        <v>2</v>
      </c>
      <c r="F608">
        <f>'Housing Data Set'!BH608</f>
        <v>6</v>
      </c>
      <c r="G608">
        <f>'Housing Data Set'!AI608</f>
        <v>3</v>
      </c>
      <c r="H608">
        <f>'Housing Data Set'!BK608</f>
        <v>0</v>
      </c>
    </row>
    <row r="609" spans="1:8" x14ac:dyDescent="0.3">
      <c r="A609">
        <f>'Housing Data Set'!A609</f>
        <v>608</v>
      </c>
      <c r="B609">
        <f>'Housing Data Set'!CI609</f>
        <v>225000</v>
      </c>
      <c r="C609" t="str">
        <f>IF(B609&lt;='Look-Up Tab'!$R$6,"Low","High")</f>
        <v>High</v>
      </c>
      <c r="D609">
        <f>'Housing Data Set'!E609</f>
        <v>7800</v>
      </c>
      <c r="E609">
        <f>VLOOKUP('Housing Data Set'!X609,'Look-Up Tab'!$F$7:$G$12,2,TRUE)</f>
        <v>1</v>
      </c>
      <c r="F609">
        <f>'Housing Data Set'!BH609</f>
        <v>8</v>
      </c>
      <c r="G609">
        <f>'Housing Data Set'!AI609</f>
        <v>2</v>
      </c>
      <c r="H609">
        <f>'Housing Data Set'!BK609</f>
        <v>0</v>
      </c>
    </row>
    <row r="610" spans="1:8" x14ac:dyDescent="0.3">
      <c r="A610">
        <f>'Housing Data Set'!A610</f>
        <v>609</v>
      </c>
      <c r="B610">
        <f>'Housing Data Set'!CI610</f>
        <v>359100</v>
      </c>
      <c r="C610" t="str">
        <f>IF(B610&lt;='Look-Up Tab'!$R$6,"Low","High")</f>
        <v>High</v>
      </c>
      <c r="D610">
        <f>'Housing Data Set'!E610</f>
        <v>12168</v>
      </c>
      <c r="E610">
        <f>VLOOKUP('Housing Data Set'!X610,'Look-Up Tab'!$F$7:$G$12,2,TRUE)</f>
        <v>2</v>
      </c>
      <c r="F610">
        <f>'Housing Data Set'!BH610</f>
        <v>10</v>
      </c>
      <c r="G610">
        <f>'Housing Data Set'!AI610</f>
        <v>3</v>
      </c>
      <c r="H610">
        <f>'Housing Data Set'!BK610</f>
        <v>1</v>
      </c>
    </row>
    <row r="611" spans="1:8" x14ac:dyDescent="0.3">
      <c r="A611">
        <f>'Housing Data Set'!A611</f>
        <v>610</v>
      </c>
      <c r="B611">
        <f>'Housing Data Set'!CI611</f>
        <v>118500</v>
      </c>
      <c r="C611" t="str">
        <f>IF(B611&lt;='Look-Up Tab'!$R$6,"Low","High")</f>
        <v>Low</v>
      </c>
      <c r="D611">
        <f>'Housing Data Set'!E611</f>
        <v>7943</v>
      </c>
      <c r="E611">
        <f>VLOOKUP('Housing Data Set'!X611,'Look-Up Tab'!$F$7:$G$12,2,TRUE)</f>
        <v>5</v>
      </c>
      <c r="F611">
        <f>'Housing Data Set'!BH611</f>
        <v>5</v>
      </c>
      <c r="G611">
        <f>'Housing Data Set'!AI611</f>
        <v>2</v>
      </c>
      <c r="H611">
        <f>'Housing Data Set'!BK611</f>
        <v>0</v>
      </c>
    </row>
    <row r="612" spans="1:8" x14ac:dyDescent="0.3">
      <c r="A612">
        <f>'Housing Data Set'!A612</f>
        <v>611</v>
      </c>
      <c r="B612">
        <f>'Housing Data Set'!CI612</f>
        <v>313000</v>
      </c>
      <c r="C612" t="str">
        <f>IF(B612&lt;='Look-Up Tab'!$R$6,"Low","High")</f>
        <v>High</v>
      </c>
      <c r="D612">
        <f>'Housing Data Set'!E612</f>
        <v>11050</v>
      </c>
      <c r="E612">
        <f>VLOOKUP('Housing Data Set'!X612,'Look-Up Tab'!$F$7:$G$12,2,TRUE)</f>
        <v>1</v>
      </c>
      <c r="F612">
        <f>'Housing Data Set'!BH612</f>
        <v>8</v>
      </c>
      <c r="G612">
        <f>'Housing Data Set'!AI612</f>
        <v>3</v>
      </c>
      <c r="H612">
        <f>'Housing Data Set'!BK612</f>
        <v>1</v>
      </c>
    </row>
    <row r="613" spans="1:8" x14ac:dyDescent="0.3">
      <c r="A613">
        <f>'Housing Data Set'!A613</f>
        <v>612</v>
      </c>
      <c r="B613">
        <f>'Housing Data Set'!CI613</f>
        <v>148000</v>
      </c>
      <c r="C613" t="str">
        <f>IF(B613&lt;='Look-Up Tab'!$R$6,"Low","High")</f>
        <v>Low</v>
      </c>
      <c r="D613">
        <f>'Housing Data Set'!E613</f>
        <v>10395</v>
      </c>
      <c r="E613">
        <f>VLOOKUP('Housing Data Set'!X613,'Look-Up Tab'!$F$7:$G$12,2,TRUE)</f>
        <v>3</v>
      </c>
      <c r="F613">
        <f>'Housing Data Set'!BH613</f>
        <v>6</v>
      </c>
      <c r="G613">
        <f>'Housing Data Set'!AI613</f>
        <v>2</v>
      </c>
      <c r="H613">
        <f>'Housing Data Set'!BK613</f>
        <v>1</v>
      </c>
    </row>
    <row r="614" spans="1:8" x14ac:dyDescent="0.3">
      <c r="A614">
        <f>'Housing Data Set'!A614</f>
        <v>613</v>
      </c>
      <c r="B614">
        <f>'Housing Data Set'!CI614</f>
        <v>261500</v>
      </c>
      <c r="C614" t="str">
        <f>IF(B614&lt;='Look-Up Tab'!$R$6,"Low","High")</f>
        <v>High</v>
      </c>
      <c r="D614">
        <f>'Housing Data Set'!E614</f>
        <v>11885</v>
      </c>
      <c r="E614">
        <f>VLOOKUP('Housing Data Set'!X614,'Look-Up Tab'!$F$7:$G$12,2,TRUE)</f>
        <v>1</v>
      </c>
      <c r="F614">
        <f>'Housing Data Set'!BH614</f>
        <v>7</v>
      </c>
      <c r="G614">
        <f>'Housing Data Set'!AI614</f>
        <v>3</v>
      </c>
      <c r="H614">
        <f>'Housing Data Set'!BK614</f>
        <v>1</v>
      </c>
    </row>
    <row r="615" spans="1:8" x14ac:dyDescent="0.3">
      <c r="A615">
        <f>'Housing Data Set'!A615</f>
        <v>614</v>
      </c>
      <c r="B615">
        <f>'Housing Data Set'!CI615</f>
        <v>147000</v>
      </c>
      <c r="C615" t="str">
        <f>IF(B615&lt;='Look-Up Tab'!$R$6,"Low","High")</f>
        <v>Low</v>
      </c>
      <c r="D615">
        <f>'Housing Data Set'!E615</f>
        <v>8402</v>
      </c>
      <c r="E615">
        <f>VLOOKUP('Housing Data Set'!X615,'Look-Up Tab'!$F$7:$G$12,2,TRUE)</f>
        <v>1</v>
      </c>
      <c r="F615">
        <f>'Housing Data Set'!BH615</f>
        <v>6</v>
      </c>
      <c r="G615">
        <f>'Housing Data Set'!AI615</f>
        <v>3</v>
      </c>
      <c r="H615">
        <f>'Housing Data Set'!BK615</f>
        <v>0</v>
      </c>
    </row>
    <row r="616" spans="1:8" x14ac:dyDescent="0.3">
      <c r="A616">
        <f>'Housing Data Set'!A616</f>
        <v>615</v>
      </c>
      <c r="B616">
        <f>'Housing Data Set'!CI616</f>
        <v>75500</v>
      </c>
      <c r="C616" t="str">
        <f>IF(B616&lt;='Look-Up Tab'!$R$6,"Low","High")</f>
        <v>Low</v>
      </c>
      <c r="D616">
        <f>'Housing Data Set'!E616</f>
        <v>1491</v>
      </c>
      <c r="E616">
        <f>VLOOKUP('Housing Data Set'!X616,'Look-Up Tab'!$F$7:$G$12,2,TRUE)</f>
        <v>4</v>
      </c>
      <c r="F616">
        <f>'Housing Data Set'!BH616</f>
        <v>3</v>
      </c>
      <c r="G616">
        <f>'Housing Data Set'!AI616</f>
        <v>2</v>
      </c>
      <c r="H616">
        <f>'Housing Data Set'!BK616</f>
        <v>0</v>
      </c>
    </row>
    <row r="617" spans="1:8" x14ac:dyDescent="0.3">
      <c r="A617">
        <f>'Housing Data Set'!A617</f>
        <v>616</v>
      </c>
      <c r="B617">
        <f>'Housing Data Set'!CI617</f>
        <v>137500</v>
      </c>
      <c r="C617" t="str">
        <f>IF(B617&lt;='Look-Up Tab'!$R$6,"Low","High")</f>
        <v>Low</v>
      </c>
      <c r="D617">
        <f>'Housing Data Set'!E617</f>
        <v>8800</v>
      </c>
      <c r="E617">
        <f>VLOOKUP('Housing Data Set'!X617,'Look-Up Tab'!$F$7:$G$12,2,TRUE)</f>
        <v>4</v>
      </c>
      <c r="F617">
        <f>'Housing Data Set'!BH617</f>
        <v>6</v>
      </c>
      <c r="G617">
        <f>'Housing Data Set'!AI617</f>
        <v>3</v>
      </c>
      <c r="H617">
        <f>'Housing Data Set'!BK617</f>
        <v>0</v>
      </c>
    </row>
    <row r="618" spans="1:8" x14ac:dyDescent="0.3">
      <c r="A618">
        <f>'Housing Data Set'!A618</f>
        <v>617</v>
      </c>
      <c r="B618">
        <f>'Housing Data Set'!CI618</f>
        <v>183200</v>
      </c>
      <c r="C618" t="str">
        <f>IF(B618&lt;='Look-Up Tab'!$R$6,"Low","High")</f>
        <v>High</v>
      </c>
      <c r="D618">
        <f>'Housing Data Set'!E618</f>
        <v>7861</v>
      </c>
      <c r="E618">
        <f>VLOOKUP('Housing Data Set'!X618,'Look-Up Tab'!$F$7:$G$12,2,TRUE)</f>
        <v>1</v>
      </c>
      <c r="F618">
        <f>'Housing Data Set'!BH618</f>
        <v>7</v>
      </c>
      <c r="G618">
        <f>'Housing Data Set'!AI618</f>
        <v>3</v>
      </c>
      <c r="H618">
        <f>'Housing Data Set'!BK618</f>
        <v>1</v>
      </c>
    </row>
    <row r="619" spans="1:8" x14ac:dyDescent="0.3">
      <c r="A619">
        <f>'Housing Data Set'!A619</f>
        <v>618</v>
      </c>
      <c r="B619">
        <f>'Housing Data Set'!CI619</f>
        <v>105500</v>
      </c>
      <c r="C619" t="str">
        <f>IF(B619&lt;='Look-Up Tab'!$R$6,"Low","High")</f>
        <v>Low</v>
      </c>
      <c r="D619">
        <f>'Housing Data Set'!E619</f>
        <v>7227</v>
      </c>
      <c r="E619">
        <f>VLOOKUP('Housing Data Set'!X619,'Look-Up Tab'!$F$7:$G$12,2,TRUE)</f>
        <v>5</v>
      </c>
      <c r="F619">
        <f>'Housing Data Set'!BH619</f>
        <v>4</v>
      </c>
      <c r="G619">
        <f>'Housing Data Set'!AI619</f>
        <v>2</v>
      </c>
      <c r="H619">
        <f>'Housing Data Set'!BK619</f>
        <v>0</v>
      </c>
    </row>
    <row r="620" spans="1:8" x14ac:dyDescent="0.3">
      <c r="A620">
        <f>'Housing Data Set'!A620</f>
        <v>619</v>
      </c>
      <c r="B620">
        <f>'Housing Data Set'!CI620</f>
        <v>314813</v>
      </c>
      <c r="C620" t="str">
        <f>IF(B620&lt;='Look-Up Tab'!$R$6,"Low","High")</f>
        <v>High</v>
      </c>
      <c r="D620">
        <f>'Housing Data Set'!E620</f>
        <v>11694</v>
      </c>
      <c r="E620">
        <f>VLOOKUP('Housing Data Set'!X620,'Look-Up Tab'!$F$7:$G$12,2,TRUE)</f>
        <v>1</v>
      </c>
      <c r="F620">
        <f>'Housing Data Set'!BH620</f>
        <v>9</v>
      </c>
      <c r="G620">
        <f>'Housing Data Set'!AI620</f>
        <v>3</v>
      </c>
      <c r="H620">
        <f>'Housing Data Set'!BK620</f>
        <v>1</v>
      </c>
    </row>
    <row r="621" spans="1:8" x14ac:dyDescent="0.3">
      <c r="A621">
        <f>'Housing Data Set'!A621</f>
        <v>620</v>
      </c>
      <c r="B621">
        <f>'Housing Data Set'!CI621</f>
        <v>305000</v>
      </c>
      <c r="C621" t="str">
        <f>IF(B621&lt;='Look-Up Tab'!$R$6,"Low","High")</f>
        <v>High</v>
      </c>
      <c r="D621">
        <f>'Housing Data Set'!E621</f>
        <v>12244</v>
      </c>
      <c r="E621">
        <f>VLOOKUP('Housing Data Set'!X621,'Look-Up Tab'!$F$7:$G$12,2,TRUE)</f>
        <v>1</v>
      </c>
      <c r="F621">
        <f>'Housing Data Set'!BH621</f>
        <v>10</v>
      </c>
      <c r="G621">
        <f>'Housing Data Set'!AI621</f>
        <v>3</v>
      </c>
      <c r="H621">
        <f>'Housing Data Set'!BK621</f>
        <v>1</v>
      </c>
    </row>
    <row r="622" spans="1:8" x14ac:dyDescent="0.3">
      <c r="A622">
        <f>'Housing Data Set'!A622</f>
        <v>621</v>
      </c>
      <c r="B622">
        <f>'Housing Data Set'!CI622</f>
        <v>67000</v>
      </c>
      <c r="C622" t="str">
        <f>IF(B622&lt;='Look-Up Tab'!$R$6,"Low","High")</f>
        <v>Low</v>
      </c>
      <c r="D622">
        <f>'Housing Data Set'!E622</f>
        <v>8248</v>
      </c>
      <c r="E622">
        <f>VLOOKUP('Housing Data Set'!X622,'Look-Up Tab'!$F$7:$G$12,2,TRUE)</f>
        <v>6</v>
      </c>
      <c r="F622">
        <f>'Housing Data Set'!BH622</f>
        <v>5</v>
      </c>
      <c r="G622">
        <f>'Housing Data Set'!AI622</f>
        <v>1</v>
      </c>
      <c r="H622">
        <f>'Housing Data Set'!BK622</f>
        <v>0</v>
      </c>
    </row>
    <row r="623" spans="1:8" x14ac:dyDescent="0.3">
      <c r="A623">
        <f>'Housing Data Set'!A623</f>
        <v>622</v>
      </c>
      <c r="B623">
        <f>'Housing Data Set'!CI623</f>
        <v>240000</v>
      </c>
      <c r="C623" t="str">
        <f>IF(B623&lt;='Look-Up Tab'!$R$6,"Low","High")</f>
        <v>High</v>
      </c>
      <c r="D623">
        <f>'Housing Data Set'!E623</f>
        <v>10800</v>
      </c>
      <c r="E623">
        <f>VLOOKUP('Housing Data Set'!X623,'Look-Up Tab'!$F$7:$G$12,2,TRUE)</f>
        <v>2</v>
      </c>
      <c r="F623">
        <f>'Housing Data Set'!BH623</f>
        <v>9</v>
      </c>
      <c r="G623">
        <f>'Housing Data Set'!AI623</f>
        <v>2</v>
      </c>
      <c r="H623">
        <f>'Housing Data Set'!BK623</f>
        <v>1</v>
      </c>
    </row>
    <row r="624" spans="1:8" x14ac:dyDescent="0.3">
      <c r="A624">
        <f>'Housing Data Set'!A624</f>
        <v>623</v>
      </c>
      <c r="B624">
        <f>'Housing Data Set'!CI624</f>
        <v>135000</v>
      </c>
      <c r="C624" t="str">
        <f>IF(B624&lt;='Look-Up Tab'!$R$6,"Low","High")</f>
        <v>Low</v>
      </c>
      <c r="D624">
        <f>'Housing Data Set'!E624</f>
        <v>7064</v>
      </c>
      <c r="E624">
        <f>VLOOKUP('Housing Data Set'!X624,'Look-Up Tab'!$F$7:$G$12,2,TRUE)</f>
        <v>3</v>
      </c>
      <c r="F624">
        <f>'Housing Data Set'!BH624</f>
        <v>6</v>
      </c>
      <c r="G624">
        <f>'Housing Data Set'!AI624</f>
        <v>2</v>
      </c>
      <c r="H624">
        <f>'Housing Data Set'!BK624</f>
        <v>0</v>
      </c>
    </row>
    <row r="625" spans="1:8" x14ac:dyDescent="0.3">
      <c r="A625">
        <f>'Housing Data Set'!A625</f>
        <v>624</v>
      </c>
      <c r="B625">
        <f>'Housing Data Set'!CI625</f>
        <v>168500</v>
      </c>
      <c r="C625" t="str">
        <f>IF(B625&lt;='Look-Up Tab'!$R$6,"Low","High")</f>
        <v>Low</v>
      </c>
      <c r="D625">
        <f>'Housing Data Set'!E625</f>
        <v>2117</v>
      </c>
      <c r="E625">
        <f>VLOOKUP('Housing Data Set'!X625,'Look-Up Tab'!$F$7:$G$12,2,TRUE)</f>
        <v>1</v>
      </c>
      <c r="F625">
        <f>'Housing Data Set'!BH625</f>
        <v>4</v>
      </c>
      <c r="G625">
        <f>'Housing Data Set'!AI625</f>
        <v>3</v>
      </c>
      <c r="H625">
        <f>'Housing Data Set'!BK625</f>
        <v>1</v>
      </c>
    </row>
    <row r="626" spans="1:8" x14ac:dyDescent="0.3">
      <c r="A626">
        <f>'Housing Data Set'!A626</f>
        <v>625</v>
      </c>
      <c r="B626">
        <f>'Housing Data Set'!CI626</f>
        <v>165150</v>
      </c>
      <c r="C626" t="str">
        <f>IF(B626&lt;='Look-Up Tab'!$R$6,"Low","High")</f>
        <v>Low</v>
      </c>
      <c r="D626">
        <f>'Housing Data Set'!E626</f>
        <v>10400</v>
      </c>
      <c r="E626">
        <f>VLOOKUP('Housing Data Set'!X626,'Look-Up Tab'!$F$7:$G$12,2,TRUE)</f>
        <v>4</v>
      </c>
      <c r="F626">
        <f>'Housing Data Set'!BH626</f>
        <v>8</v>
      </c>
      <c r="G626">
        <f>'Housing Data Set'!AI626</f>
        <v>2</v>
      </c>
      <c r="H626">
        <f>'Housing Data Set'!BK626</f>
        <v>1</v>
      </c>
    </row>
    <row r="627" spans="1:8" x14ac:dyDescent="0.3">
      <c r="A627">
        <f>'Housing Data Set'!A627</f>
        <v>626</v>
      </c>
      <c r="B627">
        <f>'Housing Data Set'!CI627</f>
        <v>160000</v>
      </c>
      <c r="C627" t="str">
        <f>IF(B627&lt;='Look-Up Tab'!$R$6,"Low","High")</f>
        <v>Low</v>
      </c>
      <c r="D627">
        <f>'Housing Data Set'!E627</f>
        <v>10000</v>
      </c>
      <c r="E627">
        <f>VLOOKUP('Housing Data Set'!X627,'Look-Up Tab'!$F$7:$G$12,2,TRUE)</f>
        <v>5</v>
      </c>
      <c r="F627">
        <f>'Housing Data Set'!BH627</f>
        <v>5</v>
      </c>
      <c r="G627">
        <f>'Housing Data Set'!AI627</f>
        <v>2</v>
      </c>
      <c r="H627">
        <f>'Housing Data Set'!BK627</f>
        <v>0</v>
      </c>
    </row>
    <row r="628" spans="1:8" x14ac:dyDescent="0.3">
      <c r="A628">
        <f>'Housing Data Set'!A628</f>
        <v>627</v>
      </c>
      <c r="B628">
        <f>'Housing Data Set'!CI628</f>
        <v>139900</v>
      </c>
      <c r="C628" t="str">
        <f>IF(B628&lt;='Look-Up Tab'!$R$6,"Low","High")</f>
        <v>Low</v>
      </c>
      <c r="D628">
        <f>'Housing Data Set'!E628</f>
        <v>12342</v>
      </c>
      <c r="E628">
        <f>VLOOKUP('Housing Data Set'!X628,'Look-Up Tab'!$F$7:$G$12,2,TRUE)</f>
        <v>3</v>
      </c>
      <c r="F628">
        <f>'Housing Data Set'!BH628</f>
        <v>6</v>
      </c>
      <c r="G628">
        <f>'Housing Data Set'!AI628</f>
        <v>2</v>
      </c>
      <c r="H628">
        <f>'Housing Data Set'!BK628</f>
        <v>1</v>
      </c>
    </row>
    <row r="629" spans="1:8" x14ac:dyDescent="0.3">
      <c r="A629">
        <f>'Housing Data Set'!A629</f>
        <v>628</v>
      </c>
      <c r="B629">
        <f>'Housing Data Set'!CI629</f>
        <v>153000</v>
      </c>
      <c r="C629" t="str">
        <f>IF(B629&lt;='Look-Up Tab'!$R$6,"Low","High")</f>
        <v>Low</v>
      </c>
      <c r="D629">
        <f>'Housing Data Set'!E629</f>
        <v>9600</v>
      </c>
      <c r="E629">
        <f>VLOOKUP('Housing Data Set'!X629,'Look-Up Tab'!$F$7:$G$12,2,TRUE)</f>
        <v>4</v>
      </c>
      <c r="F629">
        <f>'Housing Data Set'!BH629</f>
        <v>7</v>
      </c>
      <c r="G629">
        <f>'Housing Data Set'!AI629</f>
        <v>2</v>
      </c>
      <c r="H629">
        <f>'Housing Data Set'!BK629</f>
        <v>1</v>
      </c>
    </row>
    <row r="630" spans="1:8" x14ac:dyDescent="0.3">
      <c r="A630">
        <f>'Housing Data Set'!A630</f>
        <v>629</v>
      </c>
      <c r="B630">
        <f>'Housing Data Set'!CI630</f>
        <v>135000</v>
      </c>
      <c r="C630" t="str">
        <f>IF(B630&lt;='Look-Up Tab'!$R$6,"Low","High")</f>
        <v>Low</v>
      </c>
      <c r="D630">
        <f>'Housing Data Set'!E630</f>
        <v>11606</v>
      </c>
      <c r="E630">
        <f>VLOOKUP('Housing Data Set'!X630,'Look-Up Tab'!$F$7:$G$12,2,TRUE)</f>
        <v>4</v>
      </c>
      <c r="F630">
        <f>'Housing Data Set'!BH630</f>
        <v>9</v>
      </c>
      <c r="G630">
        <f>'Housing Data Set'!AI630</f>
        <v>3</v>
      </c>
      <c r="H630">
        <f>'Housing Data Set'!BK630</f>
        <v>1</v>
      </c>
    </row>
    <row r="631" spans="1:8" x14ac:dyDescent="0.3">
      <c r="A631">
        <f>'Housing Data Set'!A631</f>
        <v>630</v>
      </c>
      <c r="B631">
        <f>'Housing Data Set'!CI631</f>
        <v>168500</v>
      </c>
      <c r="C631" t="str">
        <f>IF(B631&lt;='Look-Up Tab'!$R$6,"Low","High")</f>
        <v>Low</v>
      </c>
      <c r="D631">
        <f>'Housing Data Set'!E631</f>
        <v>9020</v>
      </c>
      <c r="E631">
        <f>VLOOKUP('Housing Data Set'!X631,'Look-Up Tab'!$F$7:$G$12,2,TRUE)</f>
        <v>4</v>
      </c>
      <c r="F631">
        <f>'Housing Data Set'!BH631</f>
        <v>6</v>
      </c>
      <c r="G631">
        <f>'Housing Data Set'!AI631</f>
        <v>2</v>
      </c>
      <c r="H631">
        <f>'Housing Data Set'!BK631</f>
        <v>0</v>
      </c>
    </row>
    <row r="632" spans="1:8" x14ac:dyDescent="0.3">
      <c r="A632">
        <f>'Housing Data Set'!A632</f>
        <v>631</v>
      </c>
      <c r="B632">
        <f>'Housing Data Set'!CI632</f>
        <v>124000</v>
      </c>
      <c r="C632" t="str">
        <f>IF(B632&lt;='Look-Up Tab'!$R$6,"Low","High")</f>
        <v>Low</v>
      </c>
      <c r="D632">
        <f>'Housing Data Set'!E632</f>
        <v>9000</v>
      </c>
      <c r="E632">
        <f>VLOOKUP('Housing Data Set'!X632,'Look-Up Tab'!$F$7:$G$12,2,TRUE)</f>
        <v>2</v>
      </c>
      <c r="F632">
        <f>'Housing Data Set'!BH632</f>
        <v>8</v>
      </c>
      <c r="G632">
        <f>'Housing Data Set'!AI632</f>
        <v>1</v>
      </c>
      <c r="H632">
        <f>'Housing Data Set'!BK632</f>
        <v>0</v>
      </c>
    </row>
    <row r="633" spans="1:8" x14ac:dyDescent="0.3">
      <c r="A633">
        <f>'Housing Data Set'!A633</f>
        <v>632</v>
      </c>
      <c r="B633">
        <f>'Housing Data Set'!CI633</f>
        <v>209500</v>
      </c>
      <c r="C633" t="str">
        <f>IF(B633&lt;='Look-Up Tab'!$R$6,"Low","High")</f>
        <v>High</v>
      </c>
      <c r="D633">
        <f>'Housing Data Set'!E633</f>
        <v>4590</v>
      </c>
      <c r="E633">
        <f>VLOOKUP('Housing Data Set'!X633,'Look-Up Tab'!$F$7:$G$12,2,TRUE)</f>
        <v>1</v>
      </c>
      <c r="F633">
        <f>'Housing Data Set'!BH633</f>
        <v>6</v>
      </c>
      <c r="G633">
        <f>'Housing Data Set'!AI633</f>
        <v>3</v>
      </c>
      <c r="H633">
        <f>'Housing Data Set'!BK633</f>
        <v>1</v>
      </c>
    </row>
    <row r="634" spans="1:8" x14ac:dyDescent="0.3">
      <c r="A634">
        <f>'Housing Data Set'!A634</f>
        <v>633</v>
      </c>
      <c r="B634">
        <f>'Housing Data Set'!CI634</f>
        <v>82500</v>
      </c>
      <c r="C634" t="str">
        <f>IF(B634&lt;='Look-Up Tab'!$R$6,"Low","High")</f>
        <v>Low</v>
      </c>
      <c r="D634">
        <f>'Housing Data Set'!E634</f>
        <v>11900</v>
      </c>
      <c r="E634">
        <f>VLOOKUP('Housing Data Set'!X634,'Look-Up Tab'!$F$7:$G$12,2,TRUE)</f>
        <v>3</v>
      </c>
      <c r="F634">
        <f>'Housing Data Set'!BH634</f>
        <v>6</v>
      </c>
      <c r="G634">
        <f>'Housing Data Set'!AI634</f>
        <v>2</v>
      </c>
      <c r="H634">
        <f>'Housing Data Set'!BK634</f>
        <v>1</v>
      </c>
    </row>
    <row r="635" spans="1:8" x14ac:dyDescent="0.3">
      <c r="A635">
        <f>'Housing Data Set'!A635</f>
        <v>634</v>
      </c>
      <c r="B635">
        <f>'Housing Data Set'!CI635</f>
        <v>139400</v>
      </c>
      <c r="C635" t="str">
        <f>IF(B635&lt;='Look-Up Tab'!$R$6,"Low","High")</f>
        <v>Low</v>
      </c>
      <c r="D635">
        <f>'Housing Data Set'!E635</f>
        <v>9250</v>
      </c>
      <c r="E635">
        <f>VLOOKUP('Housing Data Set'!X635,'Look-Up Tab'!$F$7:$G$12,2,TRUE)</f>
        <v>1</v>
      </c>
      <c r="F635">
        <f>'Housing Data Set'!BH635</f>
        <v>6</v>
      </c>
      <c r="G635">
        <f>'Housing Data Set'!AI635</f>
        <v>2</v>
      </c>
      <c r="H635">
        <f>'Housing Data Set'!BK635</f>
        <v>0</v>
      </c>
    </row>
    <row r="636" spans="1:8" x14ac:dyDescent="0.3">
      <c r="A636">
        <f>'Housing Data Set'!A636</f>
        <v>635</v>
      </c>
      <c r="B636">
        <f>'Housing Data Set'!CI636</f>
        <v>144000</v>
      </c>
      <c r="C636" t="str">
        <f>IF(B636&lt;='Look-Up Tab'!$R$6,"Low","High")</f>
        <v>Low</v>
      </c>
      <c r="D636">
        <f>'Housing Data Set'!E636</f>
        <v>6979</v>
      </c>
      <c r="E636">
        <f>VLOOKUP('Housing Data Set'!X636,'Look-Up Tab'!$F$7:$G$12,2,TRUE)</f>
        <v>3</v>
      </c>
      <c r="F636">
        <f>'Housing Data Set'!BH636</f>
        <v>4</v>
      </c>
      <c r="G636">
        <f>'Housing Data Set'!AI636</f>
        <v>2</v>
      </c>
      <c r="H636">
        <f>'Housing Data Set'!BK636</f>
        <v>0</v>
      </c>
    </row>
    <row r="637" spans="1:8" x14ac:dyDescent="0.3">
      <c r="A637">
        <f>'Housing Data Set'!A637</f>
        <v>636</v>
      </c>
      <c r="B637">
        <f>'Housing Data Set'!CI637</f>
        <v>200000</v>
      </c>
      <c r="C637" t="str">
        <f>IF(B637&lt;='Look-Up Tab'!$R$6,"Low","High")</f>
        <v>High</v>
      </c>
      <c r="D637">
        <f>'Housing Data Set'!E637</f>
        <v>10896</v>
      </c>
      <c r="E637">
        <f>VLOOKUP('Housing Data Set'!X637,'Look-Up Tab'!$F$7:$G$12,2,TRUE)</f>
        <v>2</v>
      </c>
      <c r="F637">
        <f>'Housing Data Set'!BH637</f>
        <v>14</v>
      </c>
      <c r="G637">
        <f>'Housing Data Set'!AI637</f>
        <v>2</v>
      </c>
      <c r="H637">
        <f>'Housing Data Set'!BK637</f>
        <v>0</v>
      </c>
    </row>
    <row r="638" spans="1:8" x14ac:dyDescent="0.3">
      <c r="A638">
        <f>'Housing Data Set'!A638</f>
        <v>637</v>
      </c>
      <c r="B638">
        <f>'Housing Data Set'!CI638</f>
        <v>60000</v>
      </c>
      <c r="C638" t="str">
        <f>IF(B638&lt;='Look-Up Tab'!$R$6,"Low","High")</f>
        <v>Low</v>
      </c>
      <c r="D638">
        <f>'Housing Data Set'!E638</f>
        <v>6120</v>
      </c>
      <c r="E638">
        <f>VLOOKUP('Housing Data Set'!X638,'Look-Up Tab'!$F$7:$G$12,2,TRUE)</f>
        <v>6</v>
      </c>
      <c r="F638">
        <f>'Housing Data Set'!BH638</f>
        <v>4</v>
      </c>
      <c r="G638">
        <f>'Housing Data Set'!AI638</f>
        <v>1</v>
      </c>
      <c r="H638">
        <f>'Housing Data Set'!BK638</f>
        <v>1</v>
      </c>
    </row>
    <row r="639" spans="1:8" x14ac:dyDescent="0.3">
      <c r="A639">
        <f>'Housing Data Set'!A639</f>
        <v>638</v>
      </c>
      <c r="B639">
        <f>'Housing Data Set'!CI639</f>
        <v>93000</v>
      </c>
      <c r="C639" t="str">
        <f>IF(B639&lt;='Look-Up Tab'!$R$6,"Low","High")</f>
        <v>Low</v>
      </c>
      <c r="D639">
        <f>'Housing Data Set'!E639</f>
        <v>6000</v>
      </c>
      <c r="E639">
        <f>VLOOKUP('Housing Data Set'!X639,'Look-Up Tab'!$F$7:$G$12,2,TRUE)</f>
        <v>5</v>
      </c>
      <c r="F639">
        <f>'Housing Data Set'!BH639</f>
        <v>7</v>
      </c>
      <c r="G639">
        <f>'Housing Data Set'!AI639</f>
        <v>2</v>
      </c>
      <c r="H639">
        <f>'Housing Data Set'!BK639</f>
        <v>0</v>
      </c>
    </row>
    <row r="640" spans="1:8" x14ac:dyDescent="0.3">
      <c r="A640">
        <f>'Housing Data Set'!A640</f>
        <v>639</v>
      </c>
      <c r="B640">
        <f>'Housing Data Set'!CI640</f>
        <v>85000</v>
      </c>
      <c r="C640" t="str">
        <f>IF(B640&lt;='Look-Up Tab'!$R$6,"Low","High")</f>
        <v>Low</v>
      </c>
      <c r="D640">
        <f>'Housing Data Set'!E640</f>
        <v>8777</v>
      </c>
      <c r="E640">
        <f>VLOOKUP('Housing Data Set'!X640,'Look-Up Tab'!$F$7:$G$12,2,TRUE)</f>
        <v>6</v>
      </c>
      <c r="F640">
        <f>'Housing Data Set'!BH640</f>
        <v>4</v>
      </c>
      <c r="G640">
        <f>'Housing Data Set'!AI640</f>
        <v>2</v>
      </c>
      <c r="H640">
        <f>'Housing Data Set'!BK640</f>
        <v>0</v>
      </c>
    </row>
    <row r="641" spans="1:8" x14ac:dyDescent="0.3">
      <c r="A641">
        <f>'Housing Data Set'!A641</f>
        <v>640</v>
      </c>
      <c r="B641">
        <f>'Housing Data Set'!CI641</f>
        <v>264561</v>
      </c>
      <c r="C641" t="str">
        <f>IF(B641&lt;='Look-Up Tab'!$R$6,"Low","High")</f>
        <v>High</v>
      </c>
      <c r="D641">
        <f>'Housing Data Set'!E641</f>
        <v>3982</v>
      </c>
      <c r="E641">
        <f>VLOOKUP('Housing Data Set'!X641,'Look-Up Tab'!$F$7:$G$12,2,TRUE)</f>
        <v>1</v>
      </c>
      <c r="F641">
        <f>'Housing Data Set'!BH641</f>
        <v>7</v>
      </c>
      <c r="G641">
        <f>'Housing Data Set'!AI641</f>
        <v>3</v>
      </c>
      <c r="H641">
        <f>'Housing Data Set'!BK641</f>
        <v>1</v>
      </c>
    </row>
    <row r="642" spans="1:8" x14ac:dyDescent="0.3">
      <c r="A642">
        <f>'Housing Data Set'!A642</f>
        <v>641</v>
      </c>
      <c r="B642">
        <f>'Housing Data Set'!CI642</f>
        <v>274000</v>
      </c>
      <c r="C642" t="str">
        <f>IF(B642&lt;='Look-Up Tab'!$R$6,"Low","High")</f>
        <v>High</v>
      </c>
      <c r="D642">
        <f>'Housing Data Set'!E642</f>
        <v>12677</v>
      </c>
      <c r="E642">
        <f>VLOOKUP('Housing Data Set'!X642,'Look-Up Tab'!$F$7:$G$12,2,TRUE)</f>
        <v>1</v>
      </c>
      <c r="F642">
        <f>'Housing Data Set'!BH642</f>
        <v>6</v>
      </c>
      <c r="G642">
        <f>'Housing Data Set'!AI642</f>
        <v>3</v>
      </c>
      <c r="H642">
        <f>'Housing Data Set'!BK642</f>
        <v>1</v>
      </c>
    </row>
    <row r="643" spans="1:8" x14ac:dyDescent="0.3">
      <c r="A643">
        <f>'Housing Data Set'!A643</f>
        <v>642</v>
      </c>
      <c r="B643">
        <f>'Housing Data Set'!CI643</f>
        <v>226000</v>
      </c>
      <c r="C643" t="str">
        <f>IF(B643&lt;='Look-Up Tab'!$R$6,"Low","High")</f>
        <v>High</v>
      </c>
      <c r="D643">
        <f>'Housing Data Set'!E643</f>
        <v>7050</v>
      </c>
      <c r="E643">
        <f>VLOOKUP('Housing Data Set'!X643,'Look-Up Tab'!$F$7:$G$12,2,TRUE)</f>
        <v>1</v>
      </c>
      <c r="F643">
        <f>'Housing Data Set'!BH643</f>
        <v>7</v>
      </c>
      <c r="G643">
        <f>'Housing Data Set'!AI643</f>
        <v>3</v>
      </c>
      <c r="H643">
        <f>'Housing Data Set'!BK643</f>
        <v>1</v>
      </c>
    </row>
    <row r="644" spans="1:8" x14ac:dyDescent="0.3">
      <c r="A644">
        <f>'Housing Data Set'!A644</f>
        <v>643</v>
      </c>
      <c r="B644">
        <f>'Housing Data Set'!CI644</f>
        <v>345000</v>
      </c>
      <c r="C644" t="str">
        <f>IF(B644&lt;='Look-Up Tab'!$R$6,"Low","High")</f>
        <v>High</v>
      </c>
      <c r="D644">
        <f>'Housing Data Set'!E644</f>
        <v>13860</v>
      </c>
      <c r="E644">
        <f>VLOOKUP('Housing Data Set'!X644,'Look-Up Tab'!$F$7:$G$12,2,TRUE)</f>
        <v>2</v>
      </c>
      <c r="F644">
        <f>'Housing Data Set'!BH644</f>
        <v>9</v>
      </c>
      <c r="G644">
        <f>'Housing Data Set'!AI644</f>
        <v>2</v>
      </c>
      <c r="H644">
        <f>'Housing Data Set'!BK644</f>
        <v>1</v>
      </c>
    </row>
    <row r="645" spans="1:8" x14ac:dyDescent="0.3">
      <c r="A645">
        <f>'Housing Data Set'!A645</f>
        <v>644</v>
      </c>
      <c r="B645">
        <f>'Housing Data Set'!CI645</f>
        <v>152000</v>
      </c>
      <c r="C645" t="str">
        <f>IF(B645&lt;='Look-Up Tab'!$R$6,"Low","High")</f>
        <v>Low</v>
      </c>
      <c r="D645">
        <f>'Housing Data Set'!E645</f>
        <v>10793</v>
      </c>
      <c r="E645">
        <f>VLOOKUP('Housing Data Set'!X645,'Look-Up Tab'!$F$7:$G$12,2,TRUE)</f>
        <v>4</v>
      </c>
      <c r="F645">
        <f>'Housing Data Set'!BH645</f>
        <v>7</v>
      </c>
      <c r="G645">
        <f>'Housing Data Set'!AI645</f>
        <v>2</v>
      </c>
      <c r="H645">
        <f>'Housing Data Set'!BK645</f>
        <v>0</v>
      </c>
    </row>
    <row r="646" spans="1:8" x14ac:dyDescent="0.3">
      <c r="A646">
        <f>'Housing Data Set'!A646</f>
        <v>645</v>
      </c>
      <c r="B646">
        <f>'Housing Data Set'!CI646</f>
        <v>370878</v>
      </c>
      <c r="C646" t="str">
        <f>IF(B646&lt;='Look-Up Tab'!$R$6,"Low","High")</f>
        <v>High</v>
      </c>
      <c r="D646">
        <f>'Housing Data Set'!E646</f>
        <v>9187</v>
      </c>
      <c r="E646">
        <f>VLOOKUP('Housing Data Set'!X646,'Look-Up Tab'!$F$7:$G$12,2,TRUE)</f>
        <v>1</v>
      </c>
      <c r="F646">
        <f>'Housing Data Set'!BH646</f>
        <v>7</v>
      </c>
      <c r="G646">
        <f>'Housing Data Set'!AI646</f>
        <v>3</v>
      </c>
      <c r="H646">
        <f>'Housing Data Set'!BK646</f>
        <v>1</v>
      </c>
    </row>
    <row r="647" spans="1:8" x14ac:dyDescent="0.3">
      <c r="A647">
        <f>'Housing Data Set'!A647</f>
        <v>646</v>
      </c>
      <c r="B647">
        <f>'Housing Data Set'!CI647</f>
        <v>143250</v>
      </c>
      <c r="C647" t="str">
        <f>IF(B647&lt;='Look-Up Tab'!$R$6,"Low","High")</f>
        <v>Low</v>
      </c>
      <c r="D647">
        <f>'Housing Data Set'!E647</f>
        <v>10530</v>
      </c>
      <c r="E647">
        <f>VLOOKUP('Housing Data Set'!X647,'Look-Up Tab'!$F$7:$G$12,2,TRUE)</f>
        <v>4</v>
      </c>
      <c r="F647">
        <f>'Housing Data Set'!BH647</f>
        <v>5</v>
      </c>
      <c r="G647">
        <f>'Housing Data Set'!AI647</f>
        <v>2</v>
      </c>
      <c r="H647">
        <f>'Housing Data Set'!BK647</f>
        <v>0</v>
      </c>
    </row>
    <row r="648" spans="1:8" x14ac:dyDescent="0.3">
      <c r="A648">
        <f>'Housing Data Set'!A648</f>
        <v>647</v>
      </c>
      <c r="B648">
        <f>'Housing Data Set'!CI648</f>
        <v>98300</v>
      </c>
      <c r="C648" t="str">
        <f>IF(B648&lt;='Look-Up Tab'!$R$6,"Low","High")</f>
        <v>Low</v>
      </c>
      <c r="D648">
        <f>'Housing Data Set'!E648</f>
        <v>7200</v>
      </c>
      <c r="E648">
        <f>VLOOKUP('Housing Data Set'!X648,'Look-Up Tab'!$F$7:$G$12,2,TRUE)</f>
        <v>6</v>
      </c>
      <c r="F648">
        <f>'Housing Data Set'!BH648</f>
        <v>7</v>
      </c>
      <c r="G648">
        <f>'Housing Data Set'!AI648</f>
        <v>2</v>
      </c>
      <c r="H648">
        <f>'Housing Data Set'!BK648</f>
        <v>0</v>
      </c>
    </row>
    <row r="649" spans="1:8" x14ac:dyDescent="0.3">
      <c r="A649">
        <f>'Housing Data Set'!A649</f>
        <v>648</v>
      </c>
      <c r="B649">
        <f>'Housing Data Set'!CI649</f>
        <v>155000</v>
      </c>
      <c r="C649" t="str">
        <f>IF(B649&lt;='Look-Up Tab'!$R$6,"Low","High")</f>
        <v>Low</v>
      </c>
      <c r="D649">
        <f>'Housing Data Set'!E649</f>
        <v>10452</v>
      </c>
      <c r="E649">
        <f>VLOOKUP('Housing Data Set'!X649,'Look-Up Tab'!$F$7:$G$12,2,TRUE)</f>
        <v>5</v>
      </c>
      <c r="F649">
        <f>'Housing Data Set'!BH649</f>
        <v>5</v>
      </c>
      <c r="G649">
        <f>'Housing Data Set'!AI649</f>
        <v>2</v>
      </c>
      <c r="H649">
        <f>'Housing Data Set'!BK649</f>
        <v>1</v>
      </c>
    </row>
    <row r="650" spans="1:8" x14ac:dyDescent="0.3">
      <c r="A650">
        <f>'Housing Data Set'!A650</f>
        <v>649</v>
      </c>
      <c r="B650">
        <f>'Housing Data Set'!CI650</f>
        <v>155000</v>
      </c>
      <c r="C650" t="str">
        <f>IF(B650&lt;='Look-Up Tab'!$R$6,"Low","High")</f>
        <v>Low</v>
      </c>
      <c r="D650">
        <f>'Housing Data Set'!E650</f>
        <v>7700</v>
      </c>
      <c r="E650">
        <f>VLOOKUP('Housing Data Set'!X650,'Look-Up Tab'!$F$7:$G$12,2,TRUE)</f>
        <v>4</v>
      </c>
      <c r="F650">
        <f>'Housing Data Set'!BH650</f>
        <v>7</v>
      </c>
      <c r="G650">
        <f>'Housing Data Set'!AI650</f>
        <v>2</v>
      </c>
      <c r="H650">
        <f>'Housing Data Set'!BK650</f>
        <v>1</v>
      </c>
    </row>
    <row r="651" spans="1:8" x14ac:dyDescent="0.3">
      <c r="A651">
        <f>'Housing Data Set'!A651</f>
        <v>650</v>
      </c>
      <c r="B651">
        <f>'Housing Data Set'!CI651</f>
        <v>84500</v>
      </c>
      <c r="C651" t="str">
        <f>IF(B651&lt;='Look-Up Tab'!$R$6,"Low","High")</f>
        <v>Low</v>
      </c>
      <c r="D651">
        <f>'Housing Data Set'!E651</f>
        <v>1936</v>
      </c>
      <c r="E651">
        <f>VLOOKUP('Housing Data Set'!X651,'Look-Up Tab'!$F$7:$G$12,2,TRUE)</f>
        <v>4</v>
      </c>
      <c r="F651">
        <f>'Housing Data Set'!BH651</f>
        <v>3</v>
      </c>
      <c r="G651">
        <f>'Housing Data Set'!AI651</f>
        <v>2</v>
      </c>
      <c r="H651">
        <f>'Housing Data Set'!BK651</f>
        <v>0</v>
      </c>
    </row>
    <row r="652" spans="1:8" x14ac:dyDescent="0.3">
      <c r="A652">
        <f>'Housing Data Set'!A652</f>
        <v>651</v>
      </c>
      <c r="B652">
        <f>'Housing Data Set'!CI652</f>
        <v>205950</v>
      </c>
      <c r="C652" t="str">
        <f>IF(B652&lt;='Look-Up Tab'!$R$6,"Low","High")</f>
        <v>High</v>
      </c>
      <c r="D652">
        <f>'Housing Data Set'!E652</f>
        <v>8125</v>
      </c>
      <c r="E652">
        <f>VLOOKUP('Housing Data Set'!X652,'Look-Up Tab'!$F$7:$G$12,2,TRUE)</f>
        <v>1</v>
      </c>
      <c r="F652">
        <f>'Housing Data Set'!BH652</f>
        <v>7</v>
      </c>
      <c r="G652">
        <f>'Housing Data Set'!AI652</f>
        <v>3</v>
      </c>
      <c r="H652">
        <f>'Housing Data Set'!BK652</f>
        <v>0</v>
      </c>
    </row>
    <row r="653" spans="1:8" x14ac:dyDescent="0.3">
      <c r="A653">
        <f>'Housing Data Set'!A653</f>
        <v>652</v>
      </c>
      <c r="B653">
        <f>'Housing Data Set'!CI653</f>
        <v>108000</v>
      </c>
      <c r="C653" t="str">
        <f>IF(B653&lt;='Look-Up Tab'!$R$6,"Low","High")</f>
        <v>Low</v>
      </c>
      <c r="D653">
        <f>'Housing Data Set'!E653</f>
        <v>9084</v>
      </c>
      <c r="E653">
        <f>VLOOKUP('Housing Data Set'!X653,'Look-Up Tab'!$F$7:$G$12,2,TRUE)</f>
        <v>6</v>
      </c>
      <c r="F653">
        <f>'Housing Data Set'!BH653</f>
        <v>7</v>
      </c>
      <c r="G653">
        <f>'Housing Data Set'!AI653</f>
        <v>2</v>
      </c>
      <c r="H653">
        <f>'Housing Data Set'!BK653</f>
        <v>1</v>
      </c>
    </row>
    <row r="654" spans="1:8" x14ac:dyDescent="0.3">
      <c r="A654">
        <f>'Housing Data Set'!A654</f>
        <v>653</v>
      </c>
      <c r="B654">
        <f>'Housing Data Set'!CI654</f>
        <v>191000</v>
      </c>
      <c r="C654" t="str">
        <f>IF(B654&lt;='Look-Up Tab'!$R$6,"Low","High")</f>
        <v>High</v>
      </c>
      <c r="D654">
        <f>'Housing Data Set'!E654</f>
        <v>8750</v>
      </c>
      <c r="E654">
        <f>VLOOKUP('Housing Data Set'!X654,'Look-Up Tab'!$F$7:$G$12,2,TRUE)</f>
        <v>2</v>
      </c>
      <c r="F654">
        <f>'Housing Data Set'!BH654</f>
        <v>7</v>
      </c>
      <c r="G654">
        <f>'Housing Data Set'!AI654</f>
        <v>3</v>
      </c>
      <c r="H654">
        <f>'Housing Data Set'!BK654</f>
        <v>1</v>
      </c>
    </row>
    <row r="655" spans="1:8" x14ac:dyDescent="0.3">
      <c r="A655">
        <f>'Housing Data Set'!A655</f>
        <v>654</v>
      </c>
      <c r="B655">
        <f>'Housing Data Set'!CI655</f>
        <v>135000</v>
      </c>
      <c r="C655" t="str">
        <f>IF(B655&lt;='Look-Up Tab'!$R$6,"Low","High")</f>
        <v>Low</v>
      </c>
      <c r="D655">
        <f>'Housing Data Set'!E655</f>
        <v>10320</v>
      </c>
      <c r="E655">
        <f>VLOOKUP('Housing Data Set'!X655,'Look-Up Tab'!$F$7:$G$12,2,TRUE)</f>
        <v>2</v>
      </c>
      <c r="F655">
        <f>'Housing Data Set'!BH655</f>
        <v>7</v>
      </c>
      <c r="G655">
        <f>'Housing Data Set'!AI655</f>
        <v>2</v>
      </c>
      <c r="H655">
        <f>'Housing Data Set'!BK655</f>
        <v>0</v>
      </c>
    </row>
    <row r="656" spans="1:8" x14ac:dyDescent="0.3">
      <c r="A656">
        <f>'Housing Data Set'!A656</f>
        <v>655</v>
      </c>
      <c r="B656">
        <f>'Housing Data Set'!CI656</f>
        <v>350000</v>
      </c>
      <c r="C656" t="str">
        <f>IF(B656&lt;='Look-Up Tab'!$R$6,"Low","High")</f>
        <v>High</v>
      </c>
      <c r="D656">
        <f>'Housing Data Set'!E656</f>
        <v>10437</v>
      </c>
      <c r="E656">
        <f>VLOOKUP('Housing Data Set'!X656,'Look-Up Tab'!$F$7:$G$12,2,TRUE)</f>
        <v>2</v>
      </c>
      <c r="F656">
        <f>'Housing Data Set'!BH656</f>
        <v>7</v>
      </c>
      <c r="G656">
        <f>'Housing Data Set'!AI656</f>
        <v>3</v>
      </c>
      <c r="H656">
        <f>'Housing Data Set'!BK656</f>
        <v>1</v>
      </c>
    </row>
    <row r="657" spans="1:8" x14ac:dyDescent="0.3">
      <c r="A657">
        <f>'Housing Data Set'!A657</f>
        <v>656</v>
      </c>
      <c r="B657">
        <f>'Housing Data Set'!CI657</f>
        <v>88000</v>
      </c>
      <c r="C657" t="str">
        <f>IF(B657&lt;='Look-Up Tab'!$R$6,"Low","High")</f>
        <v>Low</v>
      </c>
      <c r="D657">
        <f>'Housing Data Set'!E657</f>
        <v>1680</v>
      </c>
      <c r="E657">
        <f>VLOOKUP('Housing Data Set'!X657,'Look-Up Tab'!$F$7:$G$12,2,TRUE)</f>
        <v>4</v>
      </c>
      <c r="F657">
        <f>'Housing Data Set'!BH657</f>
        <v>6</v>
      </c>
      <c r="G657">
        <f>'Housing Data Set'!AI657</f>
        <v>2</v>
      </c>
      <c r="H657">
        <f>'Housing Data Set'!BK657</f>
        <v>0</v>
      </c>
    </row>
    <row r="658" spans="1:8" x14ac:dyDescent="0.3">
      <c r="A658">
        <f>'Housing Data Set'!A658</f>
        <v>657</v>
      </c>
      <c r="B658">
        <f>'Housing Data Set'!CI658</f>
        <v>145500</v>
      </c>
      <c r="C658" t="str">
        <f>IF(B658&lt;='Look-Up Tab'!$R$6,"Low","High")</f>
        <v>Low</v>
      </c>
      <c r="D658">
        <f>'Housing Data Set'!E658</f>
        <v>10007</v>
      </c>
      <c r="E658">
        <f>VLOOKUP('Housing Data Set'!X658,'Look-Up Tab'!$F$7:$G$12,2,TRUE)</f>
        <v>1</v>
      </c>
      <c r="F658">
        <f>'Housing Data Set'!BH658</f>
        <v>5</v>
      </c>
      <c r="G658">
        <f>'Housing Data Set'!AI658</f>
        <v>2</v>
      </c>
      <c r="H658">
        <f>'Housing Data Set'!BK658</f>
        <v>0</v>
      </c>
    </row>
    <row r="659" spans="1:8" x14ac:dyDescent="0.3">
      <c r="A659">
        <f>'Housing Data Set'!A659</f>
        <v>658</v>
      </c>
      <c r="B659">
        <f>'Housing Data Set'!CI659</f>
        <v>149000</v>
      </c>
      <c r="C659" t="str">
        <f>IF(B659&lt;='Look-Up Tab'!$R$6,"Low","High")</f>
        <v>Low</v>
      </c>
      <c r="D659">
        <f>'Housing Data Set'!E659</f>
        <v>7200</v>
      </c>
      <c r="E659">
        <f>VLOOKUP('Housing Data Set'!X659,'Look-Up Tab'!$F$7:$G$12,2,TRUE)</f>
        <v>1</v>
      </c>
      <c r="F659">
        <f>'Housing Data Set'!BH659</f>
        <v>6</v>
      </c>
      <c r="G659">
        <f>'Housing Data Set'!AI659</f>
        <v>1</v>
      </c>
      <c r="H659">
        <f>'Housing Data Set'!BK659</f>
        <v>1</v>
      </c>
    </row>
    <row r="660" spans="1:8" x14ac:dyDescent="0.3">
      <c r="A660">
        <f>'Housing Data Set'!A660</f>
        <v>659</v>
      </c>
      <c r="B660">
        <f>'Housing Data Set'!CI660</f>
        <v>97500</v>
      </c>
      <c r="C660" t="str">
        <f>IF(B660&lt;='Look-Up Tab'!$R$6,"Low","High")</f>
        <v>Low</v>
      </c>
      <c r="D660">
        <f>'Housing Data Set'!E660</f>
        <v>17503</v>
      </c>
      <c r="E660">
        <f>VLOOKUP('Housing Data Set'!X660,'Look-Up Tab'!$F$7:$G$12,2,TRUE)</f>
        <v>6</v>
      </c>
      <c r="F660">
        <f>'Housing Data Set'!BH660</f>
        <v>6</v>
      </c>
      <c r="G660">
        <f>'Housing Data Set'!AI660</f>
        <v>2</v>
      </c>
      <c r="H660">
        <f>'Housing Data Set'!BK660</f>
        <v>1</v>
      </c>
    </row>
    <row r="661" spans="1:8" x14ac:dyDescent="0.3">
      <c r="A661">
        <f>'Housing Data Set'!A661</f>
        <v>660</v>
      </c>
      <c r="B661">
        <f>'Housing Data Set'!CI661</f>
        <v>167000</v>
      </c>
      <c r="C661" t="str">
        <f>IF(B661&lt;='Look-Up Tab'!$R$6,"Low","High")</f>
        <v>Low</v>
      </c>
      <c r="D661">
        <f>'Housing Data Set'!E661</f>
        <v>9937</v>
      </c>
      <c r="E661">
        <f>VLOOKUP('Housing Data Set'!X661,'Look-Up Tab'!$F$7:$G$12,2,TRUE)</f>
        <v>1</v>
      </c>
      <c r="F661">
        <f>'Housing Data Set'!BH661</f>
        <v>7</v>
      </c>
      <c r="G661">
        <f>'Housing Data Set'!AI661</f>
        <v>3</v>
      </c>
      <c r="H661">
        <f>'Housing Data Set'!BK661</f>
        <v>0</v>
      </c>
    </row>
    <row r="662" spans="1:8" x14ac:dyDescent="0.3">
      <c r="A662">
        <f>'Housing Data Set'!A662</f>
        <v>661</v>
      </c>
      <c r="B662">
        <f>'Housing Data Set'!CI662</f>
        <v>197900</v>
      </c>
      <c r="C662" t="str">
        <f>IF(B662&lt;='Look-Up Tab'!$R$6,"Low","High")</f>
        <v>High</v>
      </c>
      <c r="D662">
        <f>'Housing Data Set'!E662</f>
        <v>12384</v>
      </c>
      <c r="E662">
        <f>VLOOKUP('Housing Data Set'!X662,'Look-Up Tab'!$F$7:$G$12,2,TRUE)</f>
        <v>3</v>
      </c>
      <c r="F662">
        <f>'Housing Data Set'!BH662</f>
        <v>7</v>
      </c>
      <c r="G662">
        <f>'Housing Data Set'!AI662</f>
        <v>2</v>
      </c>
      <c r="H662">
        <f>'Housing Data Set'!BK662</f>
        <v>1</v>
      </c>
    </row>
    <row r="663" spans="1:8" x14ac:dyDescent="0.3">
      <c r="A663">
        <f>'Housing Data Set'!A663</f>
        <v>662</v>
      </c>
      <c r="B663">
        <f>'Housing Data Set'!CI663</f>
        <v>402000</v>
      </c>
      <c r="C663" t="str">
        <f>IF(B663&lt;='Look-Up Tab'!$R$6,"Low","High")</f>
        <v>High</v>
      </c>
      <c r="D663">
        <f>'Housing Data Set'!E663</f>
        <v>46589</v>
      </c>
      <c r="E663">
        <f>VLOOKUP('Housing Data Set'!X663,'Look-Up Tab'!$F$7:$G$12,2,TRUE)</f>
        <v>1</v>
      </c>
      <c r="F663">
        <f>'Housing Data Set'!BH663</f>
        <v>8</v>
      </c>
      <c r="G663">
        <f>'Housing Data Set'!AI663</f>
        <v>3</v>
      </c>
      <c r="H663">
        <f>'Housing Data Set'!BK663</f>
        <v>1</v>
      </c>
    </row>
    <row r="664" spans="1:8" x14ac:dyDescent="0.3">
      <c r="A664">
        <f>'Housing Data Set'!A664</f>
        <v>663</v>
      </c>
      <c r="B664">
        <f>'Housing Data Set'!CI664</f>
        <v>110000</v>
      </c>
      <c r="C664" t="str">
        <f>IF(B664&lt;='Look-Up Tab'!$R$6,"Low","High")</f>
        <v>Low</v>
      </c>
      <c r="D664">
        <f>'Housing Data Set'!E664</f>
        <v>13560</v>
      </c>
      <c r="E664">
        <f>VLOOKUP('Housing Data Set'!X664,'Look-Up Tab'!$F$7:$G$12,2,TRUE)</f>
        <v>4</v>
      </c>
      <c r="F664">
        <f>'Housing Data Set'!BH664</f>
        <v>5</v>
      </c>
      <c r="G664">
        <f>'Housing Data Set'!AI664</f>
        <v>2</v>
      </c>
      <c r="H664">
        <f>'Housing Data Set'!BK664</f>
        <v>1</v>
      </c>
    </row>
    <row r="665" spans="1:8" x14ac:dyDescent="0.3">
      <c r="A665">
        <f>'Housing Data Set'!A665</f>
        <v>664</v>
      </c>
      <c r="B665">
        <f>'Housing Data Set'!CI665</f>
        <v>137500</v>
      </c>
      <c r="C665" t="str">
        <f>IF(B665&lt;='Look-Up Tab'!$R$6,"Low","High")</f>
        <v>Low</v>
      </c>
      <c r="D665">
        <f>'Housing Data Set'!E665</f>
        <v>10012</v>
      </c>
      <c r="E665">
        <f>VLOOKUP('Housing Data Set'!X665,'Look-Up Tab'!$F$7:$G$12,2,TRUE)</f>
        <v>4</v>
      </c>
      <c r="F665">
        <f>'Housing Data Set'!BH665</f>
        <v>6</v>
      </c>
      <c r="G665">
        <f>'Housing Data Set'!AI665</f>
        <v>2</v>
      </c>
      <c r="H665">
        <f>'Housing Data Set'!BK665</f>
        <v>0</v>
      </c>
    </row>
    <row r="666" spans="1:8" x14ac:dyDescent="0.3">
      <c r="A666">
        <f>'Housing Data Set'!A666</f>
        <v>665</v>
      </c>
      <c r="B666">
        <f>'Housing Data Set'!CI666</f>
        <v>423000</v>
      </c>
      <c r="C666" t="str">
        <f>IF(B666&lt;='Look-Up Tab'!$R$6,"Low","High")</f>
        <v>High</v>
      </c>
      <c r="D666">
        <f>'Housing Data Set'!E666</f>
        <v>20896</v>
      </c>
      <c r="E666">
        <f>VLOOKUP('Housing Data Set'!X666,'Look-Up Tab'!$F$7:$G$12,2,TRUE)</f>
        <v>1</v>
      </c>
      <c r="F666">
        <f>'Housing Data Set'!BH666</f>
        <v>8</v>
      </c>
      <c r="G666">
        <f>'Housing Data Set'!AI666</f>
        <v>3</v>
      </c>
      <c r="H666">
        <f>'Housing Data Set'!BK666</f>
        <v>1</v>
      </c>
    </row>
    <row r="667" spans="1:8" x14ac:dyDescent="0.3">
      <c r="A667">
        <f>'Housing Data Set'!A667</f>
        <v>666</v>
      </c>
      <c r="B667">
        <f>'Housing Data Set'!CI667</f>
        <v>230500</v>
      </c>
      <c r="C667" t="str">
        <f>IF(B667&lt;='Look-Up Tab'!$R$6,"Low","High")</f>
        <v>High</v>
      </c>
      <c r="D667">
        <f>'Housing Data Set'!E667</f>
        <v>11194</v>
      </c>
      <c r="E667">
        <f>VLOOKUP('Housing Data Set'!X667,'Look-Up Tab'!$F$7:$G$12,2,TRUE)</f>
        <v>1</v>
      </c>
      <c r="F667">
        <f>'Housing Data Set'!BH667</f>
        <v>7</v>
      </c>
      <c r="G667">
        <f>'Housing Data Set'!AI667</f>
        <v>3</v>
      </c>
      <c r="H667">
        <f>'Housing Data Set'!BK667</f>
        <v>1</v>
      </c>
    </row>
    <row r="668" spans="1:8" x14ac:dyDescent="0.3">
      <c r="A668">
        <f>'Housing Data Set'!A668</f>
        <v>667</v>
      </c>
      <c r="B668">
        <f>'Housing Data Set'!CI668</f>
        <v>129000</v>
      </c>
      <c r="C668" t="str">
        <f>IF(B668&lt;='Look-Up Tab'!$R$6,"Low","High")</f>
        <v>Low</v>
      </c>
      <c r="D668">
        <f>'Housing Data Set'!E668</f>
        <v>18450</v>
      </c>
      <c r="E668">
        <f>VLOOKUP('Housing Data Set'!X668,'Look-Up Tab'!$F$7:$G$12,2,TRUE)</f>
        <v>3</v>
      </c>
      <c r="F668">
        <f>'Housing Data Set'!BH668</f>
        <v>7</v>
      </c>
      <c r="G668">
        <f>'Housing Data Set'!AI668</f>
        <v>2</v>
      </c>
      <c r="H668">
        <f>'Housing Data Set'!BK668</f>
        <v>1</v>
      </c>
    </row>
    <row r="669" spans="1:8" x14ac:dyDescent="0.3">
      <c r="A669">
        <f>'Housing Data Set'!A669</f>
        <v>668</v>
      </c>
      <c r="B669">
        <f>'Housing Data Set'!CI669</f>
        <v>193500</v>
      </c>
      <c r="C669" t="str">
        <f>IF(B669&lt;='Look-Up Tab'!$R$6,"Low","High")</f>
        <v>High</v>
      </c>
      <c r="D669">
        <f>'Housing Data Set'!E669</f>
        <v>8125</v>
      </c>
      <c r="E669">
        <f>VLOOKUP('Housing Data Set'!X669,'Look-Up Tab'!$F$7:$G$12,2,TRUE)</f>
        <v>2</v>
      </c>
      <c r="F669">
        <f>'Housing Data Set'!BH669</f>
        <v>7</v>
      </c>
      <c r="G669">
        <f>'Housing Data Set'!AI669</f>
        <v>3</v>
      </c>
      <c r="H669">
        <f>'Housing Data Set'!BK669</f>
        <v>1</v>
      </c>
    </row>
    <row r="670" spans="1:8" x14ac:dyDescent="0.3">
      <c r="A670">
        <f>'Housing Data Set'!A670</f>
        <v>669</v>
      </c>
      <c r="B670">
        <f>'Housing Data Set'!CI670</f>
        <v>168000</v>
      </c>
      <c r="C670" t="str">
        <f>IF(B670&lt;='Look-Up Tab'!$R$6,"Low","High")</f>
        <v>Low</v>
      </c>
      <c r="D670">
        <f>'Housing Data Set'!E670</f>
        <v>14175</v>
      </c>
      <c r="E670">
        <f>VLOOKUP('Housing Data Set'!X670,'Look-Up Tab'!$F$7:$G$12,2,TRUE)</f>
        <v>2</v>
      </c>
      <c r="F670">
        <f>'Housing Data Set'!BH670</f>
        <v>6</v>
      </c>
      <c r="G670">
        <f>'Housing Data Set'!AI670</f>
        <v>2</v>
      </c>
      <c r="H670">
        <f>'Housing Data Set'!BK670</f>
        <v>1</v>
      </c>
    </row>
    <row r="671" spans="1:8" x14ac:dyDescent="0.3">
      <c r="A671">
        <f>'Housing Data Set'!A671</f>
        <v>670</v>
      </c>
      <c r="B671">
        <f>'Housing Data Set'!CI671</f>
        <v>137500</v>
      </c>
      <c r="C671" t="str">
        <f>IF(B671&lt;='Look-Up Tab'!$R$6,"Low","High")</f>
        <v>Low</v>
      </c>
      <c r="D671">
        <f>'Housing Data Set'!E671</f>
        <v>11600</v>
      </c>
      <c r="E671">
        <f>VLOOKUP('Housing Data Set'!X671,'Look-Up Tab'!$F$7:$G$12,2,TRUE)</f>
        <v>6</v>
      </c>
      <c r="F671">
        <f>'Housing Data Set'!BH671</f>
        <v>5</v>
      </c>
      <c r="G671">
        <f>'Housing Data Set'!AI671</f>
        <v>1</v>
      </c>
      <c r="H671">
        <f>'Housing Data Set'!BK671</f>
        <v>1</v>
      </c>
    </row>
    <row r="672" spans="1:8" x14ac:dyDescent="0.3">
      <c r="A672">
        <f>'Housing Data Set'!A672</f>
        <v>671</v>
      </c>
      <c r="B672">
        <f>'Housing Data Set'!CI672</f>
        <v>173500</v>
      </c>
      <c r="C672" t="str">
        <f>IF(B672&lt;='Look-Up Tab'!$R$6,"Low","High")</f>
        <v>Low</v>
      </c>
      <c r="D672">
        <f>'Housing Data Set'!E672</f>
        <v>8633</v>
      </c>
      <c r="E672">
        <f>VLOOKUP('Housing Data Set'!X672,'Look-Up Tab'!$F$7:$G$12,2,TRUE)</f>
        <v>1</v>
      </c>
      <c r="F672">
        <f>'Housing Data Set'!BH672</f>
        <v>7</v>
      </c>
      <c r="G672">
        <f>'Housing Data Set'!AI672</f>
        <v>3</v>
      </c>
      <c r="H672">
        <f>'Housing Data Set'!BK672</f>
        <v>0</v>
      </c>
    </row>
    <row r="673" spans="1:8" x14ac:dyDescent="0.3">
      <c r="A673">
        <f>'Housing Data Set'!A673</f>
        <v>672</v>
      </c>
      <c r="B673">
        <f>'Housing Data Set'!CI673</f>
        <v>103600</v>
      </c>
      <c r="C673" t="str">
        <f>IF(B673&lt;='Look-Up Tab'!$R$6,"Low","High")</f>
        <v>Low</v>
      </c>
      <c r="D673">
        <f>'Housing Data Set'!E673</f>
        <v>6629</v>
      </c>
      <c r="E673">
        <f>VLOOKUP('Housing Data Set'!X673,'Look-Up Tab'!$F$7:$G$12,2,TRUE)</f>
        <v>6</v>
      </c>
      <c r="F673">
        <f>'Housing Data Set'!BH673</f>
        <v>6</v>
      </c>
      <c r="G673">
        <f>'Housing Data Set'!AI673</f>
        <v>1</v>
      </c>
      <c r="H673">
        <f>'Housing Data Set'!BK673</f>
        <v>0</v>
      </c>
    </row>
    <row r="674" spans="1:8" x14ac:dyDescent="0.3">
      <c r="A674">
        <f>'Housing Data Set'!A674</f>
        <v>673</v>
      </c>
      <c r="B674">
        <f>'Housing Data Set'!CI674</f>
        <v>165000</v>
      </c>
      <c r="C674" t="str">
        <f>IF(B674&lt;='Look-Up Tab'!$R$6,"Low","High")</f>
        <v>Low</v>
      </c>
      <c r="D674">
        <f>'Housing Data Set'!E674</f>
        <v>11250</v>
      </c>
      <c r="E674">
        <f>VLOOKUP('Housing Data Set'!X674,'Look-Up Tab'!$F$7:$G$12,2,TRUE)</f>
        <v>3</v>
      </c>
      <c r="F674">
        <f>'Housing Data Set'!BH674</f>
        <v>6</v>
      </c>
      <c r="G674">
        <f>'Housing Data Set'!AI674</f>
        <v>2</v>
      </c>
      <c r="H674">
        <f>'Housing Data Set'!BK674</f>
        <v>1</v>
      </c>
    </row>
    <row r="675" spans="1:8" x14ac:dyDescent="0.3">
      <c r="A675">
        <f>'Housing Data Set'!A675</f>
        <v>674</v>
      </c>
      <c r="B675">
        <f>'Housing Data Set'!CI675</f>
        <v>257500</v>
      </c>
      <c r="C675" t="str">
        <f>IF(B675&lt;='Look-Up Tab'!$R$6,"Low","High")</f>
        <v>High</v>
      </c>
      <c r="D675">
        <f>'Housing Data Set'!E675</f>
        <v>14442</v>
      </c>
      <c r="E675">
        <f>VLOOKUP('Housing Data Set'!X675,'Look-Up Tab'!$F$7:$G$12,2,TRUE)</f>
        <v>1</v>
      </c>
      <c r="F675">
        <f>'Housing Data Set'!BH675</f>
        <v>7</v>
      </c>
      <c r="G675">
        <f>'Housing Data Set'!AI675</f>
        <v>3</v>
      </c>
      <c r="H675">
        <f>'Housing Data Set'!BK675</f>
        <v>1</v>
      </c>
    </row>
    <row r="676" spans="1:8" x14ac:dyDescent="0.3">
      <c r="A676">
        <f>'Housing Data Set'!A676</f>
        <v>675</v>
      </c>
      <c r="B676">
        <f>'Housing Data Set'!CI676</f>
        <v>140000</v>
      </c>
      <c r="C676" t="str">
        <f>IF(B676&lt;='Look-Up Tab'!$R$6,"Low","High")</f>
        <v>Low</v>
      </c>
      <c r="D676">
        <f>'Housing Data Set'!E676</f>
        <v>9200</v>
      </c>
      <c r="E676">
        <f>VLOOKUP('Housing Data Set'!X676,'Look-Up Tab'!$F$7:$G$12,2,TRUE)</f>
        <v>4</v>
      </c>
      <c r="F676">
        <f>'Housing Data Set'!BH676</f>
        <v>5</v>
      </c>
      <c r="G676">
        <f>'Housing Data Set'!AI676</f>
        <v>2</v>
      </c>
      <c r="H676">
        <f>'Housing Data Set'!BK676</f>
        <v>1</v>
      </c>
    </row>
    <row r="677" spans="1:8" x14ac:dyDescent="0.3">
      <c r="A677">
        <f>'Housing Data Set'!A677</f>
        <v>676</v>
      </c>
      <c r="B677">
        <f>'Housing Data Set'!CI677</f>
        <v>148500</v>
      </c>
      <c r="C677" t="str">
        <f>IF(B677&lt;='Look-Up Tab'!$R$6,"Low","High")</f>
        <v>Low</v>
      </c>
      <c r="D677">
        <f>'Housing Data Set'!E677</f>
        <v>2289</v>
      </c>
      <c r="E677">
        <f>VLOOKUP('Housing Data Set'!X677,'Look-Up Tab'!$F$7:$G$12,2,TRUE)</f>
        <v>3</v>
      </c>
      <c r="F677">
        <f>'Housing Data Set'!BH677</f>
        <v>7</v>
      </c>
      <c r="G677">
        <f>'Housing Data Set'!AI677</f>
        <v>2</v>
      </c>
      <c r="H677">
        <f>'Housing Data Set'!BK677</f>
        <v>1</v>
      </c>
    </row>
    <row r="678" spans="1:8" x14ac:dyDescent="0.3">
      <c r="A678">
        <f>'Housing Data Set'!A678</f>
        <v>677</v>
      </c>
      <c r="B678">
        <f>'Housing Data Set'!CI678</f>
        <v>87000</v>
      </c>
      <c r="C678" t="str">
        <f>IF(B678&lt;='Look-Up Tab'!$R$6,"Low","High")</f>
        <v>Low</v>
      </c>
      <c r="D678">
        <f>'Housing Data Set'!E678</f>
        <v>9600</v>
      </c>
      <c r="E678">
        <f>VLOOKUP('Housing Data Set'!X678,'Look-Up Tab'!$F$7:$G$12,2,TRUE)</f>
        <v>6</v>
      </c>
      <c r="F678">
        <f>'Housing Data Set'!BH678</f>
        <v>8</v>
      </c>
      <c r="G678">
        <f>'Housing Data Set'!AI678</f>
        <v>1</v>
      </c>
      <c r="H678">
        <f>'Housing Data Set'!BK678</f>
        <v>0</v>
      </c>
    </row>
    <row r="679" spans="1:8" x14ac:dyDescent="0.3">
      <c r="A679">
        <f>'Housing Data Set'!A679</f>
        <v>678</v>
      </c>
      <c r="B679">
        <f>'Housing Data Set'!CI679</f>
        <v>109500</v>
      </c>
      <c r="C679" t="str">
        <f>IF(B679&lt;='Look-Up Tab'!$R$6,"Low","High")</f>
        <v>Low</v>
      </c>
      <c r="D679">
        <f>'Housing Data Set'!E679</f>
        <v>9022</v>
      </c>
      <c r="E679">
        <f>VLOOKUP('Housing Data Set'!X679,'Look-Up Tab'!$F$7:$G$12,2,TRUE)</f>
        <v>1</v>
      </c>
      <c r="F679">
        <f>'Housing Data Set'!BH679</f>
        <v>5</v>
      </c>
      <c r="G679">
        <f>'Housing Data Set'!AI679</f>
        <v>1</v>
      </c>
      <c r="H679">
        <f>'Housing Data Set'!BK679</f>
        <v>0</v>
      </c>
    </row>
    <row r="680" spans="1:8" x14ac:dyDescent="0.3">
      <c r="A680">
        <f>'Housing Data Set'!A680</f>
        <v>679</v>
      </c>
      <c r="B680">
        <f>'Housing Data Set'!CI680</f>
        <v>372500</v>
      </c>
      <c r="C680" t="str">
        <f>IF(B680&lt;='Look-Up Tab'!$R$6,"Low","High")</f>
        <v>High</v>
      </c>
      <c r="D680">
        <f>'Housing Data Set'!E680</f>
        <v>11844</v>
      </c>
      <c r="E680">
        <f>VLOOKUP('Housing Data Set'!X680,'Look-Up Tab'!$F$7:$G$12,2,TRUE)</f>
        <v>1</v>
      </c>
      <c r="F680">
        <f>'Housing Data Set'!BH680</f>
        <v>7</v>
      </c>
      <c r="G680">
        <f>'Housing Data Set'!AI680</f>
        <v>3</v>
      </c>
      <c r="H680">
        <f>'Housing Data Set'!BK680</f>
        <v>1</v>
      </c>
    </row>
    <row r="681" spans="1:8" x14ac:dyDescent="0.3">
      <c r="A681">
        <f>'Housing Data Set'!A681</f>
        <v>680</v>
      </c>
      <c r="B681">
        <f>'Housing Data Set'!CI681</f>
        <v>128500</v>
      </c>
      <c r="C681" t="str">
        <f>IF(B681&lt;='Look-Up Tab'!$R$6,"Low","High")</f>
        <v>Low</v>
      </c>
      <c r="D681">
        <f>'Housing Data Set'!E681</f>
        <v>9945</v>
      </c>
      <c r="E681">
        <f>VLOOKUP('Housing Data Set'!X681,'Look-Up Tab'!$F$7:$G$12,2,TRUE)</f>
        <v>5</v>
      </c>
      <c r="F681">
        <f>'Housing Data Set'!BH681</f>
        <v>5</v>
      </c>
      <c r="G681">
        <f>'Housing Data Set'!AI681</f>
        <v>2</v>
      </c>
      <c r="H681">
        <f>'Housing Data Set'!BK681</f>
        <v>0</v>
      </c>
    </row>
    <row r="682" spans="1:8" x14ac:dyDescent="0.3">
      <c r="A682">
        <f>'Housing Data Set'!A682</f>
        <v>681</v>
      </c>
      <c r="B682">
        <f>'Housing Data Set'!CI682</f>
        <v>143000</v>
      </c>
      <c r="C682" t="str">
        <f>IF(B682&lt;='Look-Up Tab'!$R$6,"Low","High")</f>
        <v>Low</v>
      </c>
      <c r="D682">
        <f>'Housing Data Set'!E682</f>
        <v>8012</v>
      </c>
      <c r="E682">
        <f>VLOOKUP('Housing Data Set'!X682,'Look-Up Tab'!$F$7:$G$12,2,TRUE)</f>
        <v>3</v>
      </c>
      <c r="F682">
        <f>'Housing Data Set'!BH682</f>
        <v>5</v>
      </c>
      <c r="G682">
        <f>'Housing Data Set'!AI682</f>
        <v>2</v>
      </c>
      <c r="H682">
        <f>'Housing Data Set'!BK682</f>
        <v>1</v>
      </c>
    </row>
    <row r="683" spans="1:8" x14ac:dyDescent="0.3">
      <c r="A683">
        <f>'Housing Data Set'!A683</f>
        <v>682</v>
      </c>
      <c r="B683">
        <f>'Housing Data Set'!CI683</f>
        <v>159434</v>
      </c>
      <c r="C683" t="str">
        <f>IF(B683&lt;='Look-Up Tab'!$R$6,"Low","High")</f>
        <v>Low</v>
      </c>
      <c r="D683">
        <f>'Housing Data Set'!E683</f>
        <v>4500</v>
      </c>
      <c r="E683">
        <f>VLOOKUP('Housing Data Set'!X683,'Look-Up Tab'!$F$7:$G$12,2,TRUE)</f>
        <v>1</v>
      </c>
      <c r="F683">
        <f>'Housing Data Set'!BH683</f>
        <v>6</v>
      </c>
      <c r="G683">
        <f>'Housing Data Set'!AI683</f>
        <v>1</v>
      </c>
      <c r="H683">
        <f>'Housing Data Set'!BK683</f>
        <v>0</v>
      </c>
    </row>
    <row r="684" spans="1:8" x14ac:dyDescent="0.3">
      <c r="A684">
        <f>'Housing Data Set'!A684</f>
        <v>683</v>
      </c>
      <c r="B684">
        <f>'Housing Data Set'!CI684</f>
        <v>173000</v>
      </c>
      <c r="C684" t="str">
        <f>IF(B684&lt;='Look-Up Tab'!$R$6,"Low","High")</f>
        <v>Low</v>
      </c>
      <c r="D684">
        <f>'Housing Data Set'!E684</f>
        <v>2887</v>
      </c>
      <c r="E684">
        <f>VLOOKUP('Housing Data Set'!X684,'Look-Up Tab'!$F$7:$G$12,2,TRUE)</f>
        <v>2</v>
      </c>
      <c r="F684">
        <f>'Housing Data Set'!BH684</f>
        <v>6</v>
      </c>
      <c r="G684">
        <f>'Housing Data Set'!AI684</f>
        <v>3</v>
      </c>
      <c r="H684">
        <f>'Housing Data Set'!BK684</f>
        <v>1</v>
      </c>
    </row>
    <row r="685" spans="1:8" x14ac:dyDescent="0.3">
      <c r="A685">
        <f>'Housing Data Set'!A685</f>
        <v>684</v>
      </c>
      <c r="B685">
        <f>'Housing Data Set'!CI685</f>
        <v>285000</v>
      </c>
      <c r="C685" t="str">
        <f>IF(B685&lt;='Look-Up Tab'!$R$6,"Low","High")</f>
        <v>High</v>
      </c>
      <c r="D685">
        <f>'Housing Data Set'!E685</f>
        <v>11248</v>
      </c>
      <c r="E685">
        <f>VLOOKUP('Housing Data Set'!X685,'Look-Up Tab'!$F$7:$G$12,2,TRUE)</f>
        <v>1</v>
      </c>
      <c r="F685">
        <f>'Housing Data Set'!BH685</f>
        <v>7</v>
      </c>
      <c r="G685">
        <f>'Housing Data Set'!AI685</f>
        <v>3</v>
      </c>
      <c r="H685">
        <f>'Housing Data Set'!BK685</f>
        <v>1</v>
      </c>
    </row>
    <row r="686" spans="1:8" x14ac:dyDescent="0.3">
      <c r="A686">
        <f>'Housing Data Set'!A686</f>
        <v>685</v>
      </c>
      <c r="B686">
        <f>'Housing Data Set'!CI686</f>
        <v>221000</v>
      </c>
      <c r="C686" t="str">
        <f>IF(B686&lt;='Look-Up Tab'!$R$6,"Low","High")</f>
        <v>High</v>
      </c>
      <c r="D686">
        <f>'Housing Data Set'!E686</f>
        <v>16770</v>
      </c>
      <c r="E686">
        <f>VLOOKUP('Housing Data Set'!X686,'Look-Up Tab'!$F$7:$G$12,2,TRUE)</f>
        <v>2</v>
      </c>
      <c r="F686">
        <f>'Housing Data Set'!BH686</f>
        <v>7</v>
      </c>
      <c r="G686">
        <f>'Housing Data Set'!AI686</f>
        <v>3</v>
      </c>
      <c r="H686">
        <f>'Housing Data Set'!BK686</f>
        <v>0</v>
      </c>
    </row>
    <row r="687" spans="1:8" x14ac:dyDescent="0.3">
      <c r="A687">
        <f>'Housing Data Set'!A687</f>
        <v>686</v>
      </c>
      <c r="B687">
        <f>'Housing Data Set'!CI687</f>
        <v>207500</v>
      </c>
      <c r="C687" t="str">
        <f>IF(B687&lt;='Look-Up Tab'!$R$6,"Low","High")</f>
        <v>High</v>
      </c>
      <c r="D687">
        <f>'Housing Data Set'!E687</f>
        <v>5062</v>
      </c>
      <c r="E687">
        <f>VLOOKUP('Housing Data Set'!X687,'Look-Up Tab'!$F$7:$G$12,2,TRUE)</f>
        <v>3</v>
      </c>
      <c r="F687">
        <f>'Housing Data Set'!BH687</f>
        <v>6</v>
      </c>
      <c r="G687">
        <f>'Housing Data Set'!AI687</f>
        <v>2</v>
      </c>
      <c r="H687">
        <f>'Housing Data Set'!BK687</f>
        <v>1</v>
      </c>
    </row>
    <row r="688" spans="1:8" x14ac:dyDescent="0.3">
      <c r="A688">
        <f>'Housing Data Set'!A688</f>
        <v>687</v>
      </c>
      <c r="B688">
        <f>'Housing Data Set'!CI688</f>
        <v>227875</v>
      </c>
      <c r="C688" t="str">
        <f>IF(B688&lt;='Look-Up Tab'!$R$6,"Low","High")</f>
        <v>High</v>
      </c>
      <c r="D688">
        <f>'Housing Data Set'!E688</f>
        <v>10207</v>
      </c>
      <c r="E688">
        <f>VLOOKUP('Housing Data Set'!X688,'Look-Up Tab'!$F$7:$G$12,2,TRUE)</f>
        <v>1</v>
      </c>
      <c r="F688">
        <f>'Housing Data Set'!BH688</f>
        <v>7</v>
      </c>
      <c r="G688">
        <f>'Housing Data Set'!AI688</f>
        <v>3</v>
      </c>
      <c r="H688">
        <f>'Housing Data Set'!BK688</f>
        <v>0</v>
      </c>
    </row>
    <row r="689" spans="1:8" x14ac:dyDescent="0.3">
      <c r="A689">
        <f>'Housing Data Set'!A689</f>
        <v>688</v>
      </c>
      <c r="B689">
        <f>'Housing Data Set'!CI689</f>
        <v>148800</v>
      </c>
      <c r="C689" t="str">
        <f>IF(B689&lt;='Look-Up Tab'!$R$6,"Low","High")</f>
        <v>Low</v>
      </c>
      <c r="D689">
        <f>'Housing Data Set'!E689</f>
        <v>5105</v>
      </c>
      <c r="E689">
        <f>VLOOKUP('Housing Data Set'!X689,'Look-Up Tab'!$F$7:$G$12,2,TRUE)</f>
        <v>1</v>
      </c>
      <c r="F689">
        <f>'Housing Data Set'!BH689</f>
        <v>4</v>
      </c>
      <c r="G689">
        <f>'Housing Data Set'!AI689</f>
        <v>3</v>
      </c>
      <c r="H689">
        <f>'Housing Data Set'!BK689</f>
        <v>0</v>
      </c>
    </row>
    <row r="690" spans="1:8" x14ac:dyDescent="0.3">
      <c r="A690">
        <f>'Housing Data Set'!A690</f>
        <v>689</v>
      </c>
      <c r="B690">
        <f>'Housing Data Set'!CI690</f>
        <v>392000</v>
      </c>
      <c r="C690" t="str">
        <f>IF(B690&lt;='Look-Up Tab'!$R$6,"Low","High")</f>
        <v>High</v>
      </c>
      <c r="D690">
        <f>'Housing Data Set'!E690</f>
        <v>8089</v>
      </c>
      <c r="E690">
        <f>VLOOKUP('Housing Data Set'!X690,'Look-Up Tab'!$F$7:$G$12,2,TRUE)</f>
        <v>1</v>
      </c>
      <c r="F690">
        <f>'Housing Data Set'!BH690</f>
        <v>7</v>
      </c>
      <c r="G690">
        <f>'Housing Data Set'!AI690</f>
        <v>3</v>
      </c>
      <c r="H690">
        <f>'Housing Data Set'!BK690</f>
        <v>1</v>
      </c>
    </row>
    <row r="691" spans="1:8" x14ac:dyDescent="0.3">
      <c r="A691">
        <f>'Housing Data Set'!A691</f>
        <v>690</v>
      </c>
      <c r="B691">
        <f>'Housing Data Set'!CI691</f>
        <v>194700</v>
      </c>
      <c r="C691" t="str">
        <f>IF(B691&lt;='Look-Up Tab'!$R$6,"Low","High")</f>
        <v>High</v>
      </c>
      <c r="D691">
        <f>'Housing Data Set'!E691</f>
        <v>7577</v>
      </c>
      <c r="E691">
        <f>VLOOKUP('Housing Data Set'!X691,'Look-Up Tab'!$F$7:$G$12,2,TRUE)</f>
        <v>1</v>
      </c>
      <c r="F691">
        <f>'Housing Data Set'!BH691</f>
        <v>6</v>
      </c>
      <c r="G691">
        <f>'Housing Data Set'!AI691</f>
        <v>3</v>
      </c>
      <c r="H691">
        <f>'Housing Data Set'!BK691</f>
        <v>1</v>
      </c>
    </row>
    <row r="692" spans="1:8" x14ac:dyDescent="0.3">
      <c r="A692">
        <f>'Housing Data Set'!A692</f>
        <v>691</v>
      </c>
      <c r="B692">
        <f>'Housing Data Set'!CI692</f>
        <v>141000</v>
      </c>
      <c r="C692" t="str">
        <f>IF(B692&lt;='Look-Up Tab'!$R$6,"Low","High")</f>
        <v>Low</v>
      </c>
      <c r="D692">
        <f>'Housing Data Set'!E692</f>
        <v>4426</v>
      </c>
      <c r="E692">
        <f>VLOOKUP('Housing Data Set'!X692,'Look-Up Tab'!$F$7:$G$12,2,TRUE)</f>
        <v>1</v>
      </c>
      <c r="F692">
        <f>'Housing Data Set'!BH692</f>
        <v>3</v>
      </c>
      <c r="G692">
        <f>'Housing Data Set'!AI692</f>
        <v>3</v>
      </c>
      <c r="H692">
        <f>'Housing Data Set'!BK692</f>
        <v>1</v>
      </c>
    </row>
    <row r="693" spans="1:8" x14ac:dyDescent="0.3">
      <c r="A693">
        <f>'Housing Data Set'!A693</f>
        <v>692</v>
      </c>
      <c r="B693">
        <f>'Housing Data Set'!CI693</f>
        <v>755000</v>
      </c>
      <c r="C693" t="str">
        <f>IF(B693&lt;='Look-Up Tab'!$R$6,"Low","High")</f>
        <v>High</v>
      </c>
      <c r="D693">
        <f>'Housing Data Set'!E693</f>
        <v>21535</v>
      </c>
      <c r="E693">
        <f>VLOOKUP('Housing Data Set'!X693,'Look-Up Tab'!$F$7:$G$12,2,TRUE)</f>
        <v>2</v>
      </c>
      <c r="F693">
        <f>'Housing Data Set'!BH693</f>
        <v>10</v>
      </c>
      <c r="G693">
        <f>'Housing Data Set'!AI693</f>
        <v>3</v>
      </c>
      <c r="H693">
        <f>'Housing Data Set'!BK693</f>
        <v>1</v>
      </c>
    </row>
    <row r="694" spans="1:8" x14ac:dyDescent="0.3">
      <c r="A694">
        <f>'Housing Data Set'!A694</f>
        <v>693</v>
      </c>
      <c r="B694">
        <f>'Housing Data Set'!CI694</f>
        <v>335000</v>
      </c>
      <c r="C694" t="str">
        <f>IF(B694&lt;='Look-Up Tab'!$R$6,"Low","High")</f>
        <v>High</v>
      </c>
      <c r="D694">
        <f>'Housing Data Set'!E694</f>
        <v>26178</v>
      </c>
      <c r="E694">
        <f>VLOOKUP('Housing Data Set'!X694,'Look-Up Tab'!$F$7:$G$12,2,TRUE)</f>
        <v>2</v>
      </c>
      <c r="F694">
        <f>'Housing Data Set'!BH694</f>
        <v>9</v>
      </c>
      <c r="G694">
        <f>'Housing Data Set'!AI694</f>
        <v>3</v>
      </c>
      <c r="H694">
        <f>'Housing Data Set'!BK694</f>
        <v>1</v>
      </c>
    </row>
    <row r="695" spans="1:8" x14ac:dyDescent="0.3">
      <c r="A695">
        <f>'Housing Data Set'!A695</f>
        <v>694</v>
      </c>
      <c r="B695">
        <f>'Housing Data Set'!CI695</f>
        <v>108480</v>
      </c>
      <c r="C695" t="str">
        <f>IF(B695&lt;='Look-Up Tab'!$R$6,"Low","High")</f>
        <v>Low</v>
      </c>
      <c r="D695">
        <f>'Housing Data Set'!E695</f>
        <v>5400</v>
      </c>
      <c r="E695">
        <f>VLOOKUP('Housing Data Set'!X695,'Look-Up Tab'!$F$7:$G$12,2,TRUE)</f>
        <v>4</v>
      </c>
      <c r="F695">
        <f>'Housing Data Set'!BH695</f>
        <v>4</v>
      </c>
      <c r="G695">
        <f>'Housing Data Set'!AI695</f>
        <v>1</v>
      </c>
      <c r="H695">
        <f>'Housing Data Set'!BK695</f>
        <v>0</v>
      </c>
    </row>
    <row r="696" spans="1:8" x14ac:dyDescent="0.3">
      <c r="A696">
        <f>'Housing Data Set'!A696</f>
        <v>695</v>
      </c>
      <c r="B696">
        <f>'Housing Data Set'!CI696</f>
        <v>141500</v>
      </c>
      <c r="C696" t="str">
        <f>IF(B696&lt;='Look-Up Tab'!$R$6,"Low","High")</f>
        <v>Low</v>
      </c>
      <c r="D696">
        <f>'Housing Data Set'!E696</f>
        <v>6120</v>
      </c>
      <c r="E696">
        <f>VLOOKUP('Housing Data Set'!X696,'Look-Up Tab'!$F$7:$G$12,2,TRUE)</f>
        <v>6</v>
      </c>
      <c r="F696">
        <f>'Housing Data Set'!BH696</f>
        <v>5</v>
      </c>
      <c r="G696">
        <f>'Housing Data Set'!AI696</f>
        <v>1</v>
      </c>
      <c r="H696">
        <f>'Housing Data Set'!BK696</f>
        <v>0</v>
      </c>
    </row>
    <row r="697" spans="1:8" x14ac:dyDescent="0.3">
      <c r="A697">
        <f>'Housing Data Set'!A697</f>
        <v>696</v>
      </c>
      <c r="B697">
        <f>'Housing Data Set'!CI697</f>
        <v>176000</v>
      </c>
      <c r="C697" t="str">
        <f>IF(B697&lt;='Look-Up Tab'!$R$6,"Low","High")</f>
        <v>Low</v>
      </c>
      <c r="D697">
        <f>'Housing Data Set'!E697</f>
        <v>13811</v>
      </c>
      <c r="E697">
        <f>VLOOKUP('Housing Data Set'!X697,'Look-Up Tab'!$F$7:$G$12,2,TRUE)</f>
        <v>2</v>
      </c>
      <c r="F697">
        <f>'Housing Data Set'!BH697</f>
        <v>5</v>
      </c>
      <c r="G697">
        <f>'Housing Data Set'!AI697</f>
        <v>2</v>
      </c>
      <c r="H697">
        <f>'Housing Data Set'!BK697</f>
        <v>1</v>
      </c>
    </row>
    <row r="698" spans="1:8" x14ac:dyDescent="0.3">
      <c r="A698">
        <f>'Housing Data Set'!A698</f>
        <v>697</v>
      </c>
      <c r="B698">
        <f>'Housing Data Set'!CI698</f>
        <v>89000</v>
      </c>
      <c r="C698" t="str">
        <f>IF(B698&lt;='Look-Up Tab'!$R$6,"Low","High")</f>
        <v>Low</v>
      </c>
      <c r="D698">
        <f>'Housing Data Set'!E698</f>
        <v>6000</v>
      </c>
      <c r="E698">
        <f>VLOOKUP('Housing Data Set'!X698,'Look-Up Tab'!$F$7:$G$12,2,TRUE)</f>
        <v>6</v>
      </c>
      <c r="F698">
        <f>'Housing Data Set'!BH698</f>
        <v>4</v>
      </c>
      <c r="G698">
        <f>'Housing Data Set'!AI698</f>
        <v>2</v>
      </c>
      <c r="H698">
        <f>'Housing Data Set'!BK698</f>
        <v>0</v>
      </c>
    </row>
    <row r="699" spans="1:8" x14ac:dyDescent="0.3">
      <c r="A699">
        <f>'Housing Data Set'!A699</f>
        <v>698</v>
      </c>
      <c r="B699">
        <f>'Housing Data Set'!CI699</f>
        <v>123500</v>
      </c>
      <c r="C699" t="str">
        <f>IF(B699&lt;='Look-Up Tab'!$R$6,"Low","High")</f>
        <v>Low</v>
      </c>
      <c r="D699">
        <f>'Housing Data Set'!E699</f>
        <v>6420</v>
      </c>
      <c r="E699">
        <f>VLOOKUP('Housing Data Set'!X699,'Look-Up Tab'!$F$7:$G$12,2,TRUE)</f>
        <v>5</v>
      </c>
      <c r="F699">
        <f>'Housing Data Set'!BH699</f>
        <v>6</v>
      </c>
      <c r="G699">
        <f>'Housing Data Set'!AI699</f>
        <v>3</v>
      </c>
      <c r="H699">
        <f>'Housing Data Set'!BK699</f>
        <v>0</v>
      </c>
    </row>
    <row r="700" spans="1:8" x14ac:dyDescent="0.3">
      <c r="A700">
        <f>'Housing Data Set'!A700</f>
        <v>699</v>
      </c>
      <c r="B700">
        <f>'Housing Data Set'!CI700</f>
        <v>138500</v>
      </c>
      <c r="C700" t="str">
        <f>IF(B700&lt;='Look-Up Tab'!$R$6,"Low","High")</f>
        <v>Low</v>
      </c>
      <c r="D700">
        <f>'Housing Data Set'!E700</f>
        <v>8450</v>
      </c>
      <c r="E700">
        <f>VLOOKUP('Housing Data Set'!X700,'Look-Up Tab'!$F$7:$G$12,2,TRUE)</f>
        <v>1</v>
      </c>
      <c r="F700">
        <f>'Housing Data Set'!BH700</f>
        <v>5</v>
      </c>
      <c r="G700">
        <f>'Housing Data Set'!AI700</f>
        <v>2</v>
      </c>
      <c r="H700">
        <f>'Housing Data Set'!BK700</f>
        <v>1</v>
      </c>
    </row>
    <row r="701" spans="1:8" x14ac:dyDescent="0.3">
      <c r="A701">
        <f>'Housing Data Set'!A701</f>
        <v>700</v>
      </c>
      <c r="B701">
        <f>'Housing Data Set'!CI701</f>
        <v>196000</v>
      </c>
      <c r="C701" t="str">
        <f>IF(B701&lt;='Look-Up Tab'!$R$6,"Low","High")</f>
        <v>High</v>
      </c>
      <c r="D701">
        <f>'Housing Data Set'!E701</f>
        <v>4282</v>
      </c>
      <c r="E701">
        <f>VLOOKUP('Housing Data Set'!X701,'Look-Up Tab'!$F$7:$G$12,2,TRUE)</f>
        <v>1</v>
      </c>
      <c r="F701">
        <f>'Housing Data Set'!BH701</f>
        <v>5</v>
      </c>
      <c r="G701">
        <f>'Housing Data Set'!AI701</f>
        <v>3</v>
      </c>
      <c r="H701">
        <f>'Housing Data Set'!BK701</f>
        <v>0</v>
      </c>
    </row>
    <row r="702" spans="1:8" x14ac:dyDescent="0.3">
      <c r="A702">
        <f>'Housing Data Set'!A702</f>
        <v>701</v>
      </c>
      <c r="B702">
        <f>'Housing Data Set'!CI702</f>
        <v>312500</v>
      </c>
      <c r="C702" t="str">
        <f>IF(B702&lt;='Look-Up Tab'!$R$6,"Low","High")</f>
        <v>High</v>
      </c>
      <c r="D702">
        <f>'Housing Data Set'!E702</f>
        <v>14331</v>
      </c>
      <c r="E702">
        <f>VLOOKUP('Housing Data Set'!X702,'Look-Up Tab'!$F$7:$G$12,2,TRUE)</f>
        <v>1</v>
      </c>
      <c r="F702">
        <f>'Housing Data Set'!BH702</f>
        <v>7</v>
      </c>
      <c r="G702">
        <f>'Housing Data Set'!AI702</f>
        <v>3</v>
      </c>
      <c r="H702">
        <f>'Housing Data Set'!BK702</f>
        <v>1</v>
      </c>
    </row>
    <row r="703" spans="1:8" x14ac:dyDescent="0.3">
      <c r="A703">
        <f>'Housing Data Set'!A703</f>
        <v>702</v>
      </c>
      <c r="B703">
        <f>'Housing Data Set'!CI703</f>
        <v>140000</v>
      </c>
      <c r="C703" t="str">
        <f>IF(B703&lt;='Look-Up Tab'!$R$6,"Low","High")</f>
        <v>Low</v>
      </c>
      <c r="D703">
        <f>'Housing Data Set'!E703</f>
        <v>9600</v>
      </c>
      <c r="E703">
        <f>VLOOKUP('Housing Data Set'!X703,'Look-Up Tab'!$F$7:$G$12,2,TRUE)</f>
        <v>4</v>
      </c>
      <c r="F703">
        <f>'Housing Data Set'!BH703</f>
        <v>6</v>
      </c>
      <c r="G703">
        <f>'Housing Data Set'!AI703</f>
        <v>2</v>
      </c>
      <c r="H703">
        <f>'Housing Data Set'!BK703</f>
        <v>0</v>
      </c>
    </row>
    <row r="704" spans="1:8" x14ac:dyDescent="0.3">
      <c r="A704">
        <f>'Housing Data Set'!A704</f>
        <v>703</v>
      </c>
      <c r="B704">
        <f>'Housing Data Set'!CI704</f>
        <v>361919</v>
      </c>
      <c r="C704" t="str">
        <f>IF(B704&lt;='Look-Up Tab'!$R$6,"Low","High")</f>
        <v>High</v>
      </c>
      <c r="D704">
        <f>'Housing Data Set'!E704</f>
        <v>12438</v>
      </c>
      <c r="E704">
        <f>VLOOKUP('Housing Data Set'!X704,'Look-Up Tab'!$F$7:$G$12,2,TRUE)</f>
        <v>1</v>
      </c>
      <c r="F704">
        <f>'Housing Data Set'!BH704</f>
        <v>10</v>
      </c>
      <c r="G704">
        <f>'Housing Data Set'!AI704</f>
        <v>3</v>
      </c>
      <c r="H704">
        <f>'Housing Data Set'!BK704</f>
        <v>1</v>
      </c>
    </row>
    <row r="705" spans="1:8" x14ac:dyDescent="0.3">
      <c r="A705">
        <f>'Housing Data Set'!A705</f>
        <v>704</v>
      </c>
      <c r="B705">
        <f>'Housing Data Set'!CI705</f>
        <v>140000</v>
      </c>
      <c r="C705" t="str">
        <f>IF(B705&lt;='Look-Up Tab'!$R$6,"Low","High")</f>
        <v>Low</v>
      </c>
      <c r="D705">
        <f>'Housing Data Set'!E705</f>
        <v>7630</v>
      </c>
      <c r="E705">
        <f>VLOOKUP('Housing Data Set'!X705,'Look-Up Tab'!$F$7:$G$12,2,TRUE)</f>
        <v>2</v>
      </c>
      <c r="F705">
        <f>'Housing Data Set'!BH705</f>
        <v>8</v>
      </c>
      <c r="G705">
        <f>'Housing Data Set'!AI705</f>
        <v>1</v>
      </c>
      <c r="H705">
        <f>'Housing Data Set'!BK705</f>
        <v>1</v>
      </c>
    </row>
    <row r="706" spans="1:8" x14ac:dyDescent="0.3">
      <c r="A706">
        <f>'Housing Data Set'!A706</f>
        <v>705</v>
      </c>
      <c r="B706">
        <f>'Housing Data Set'!CI706</f>
        <v>213000</v>
      </c>
      <c r="C706" t="str">
        <f>IF(B706&lt;='Look-Up Tab'!$R$6,"Low","High")</f>
        <v>High</v>
      </c>
      <c r="D706">
        <f>'Housing Data Set'!E706</f>
        <v>8400</v>
      </c>
      <c r="E706">
        <f>VLOOKUP('Housing Data Set'!X706,'Look-Up Tab'!$F$7:$G$12,2,TRUE)</f>
        <v>1</v>
      </c>
      <c r="F706">
        <f>'Housing Data Set'!BH706</f>
        <v>7</v>
      </c>
      <c r="G706">
        <f>'Housing Data Set'!AI706</f>
        <v>3</v>
      </c>
      <c r="H706">
        <f>'Housing Data Set'!BK706</f>
        <v>0</v>
      </c>
    </row>
    <row r="707" spans="1:8" x14ac:dyDescent="0.3">
      <c r="A707">
        <f>'Housing Data Set'!A707</f>
        <v>706</v>
      </c>
      <c r="B707">
        <f>'Housing Data Set'!CI707</f>
        <v>55000</v>
      </c>
      <c r="C707" t="str">
        <f>IF(B707&lt;='Look-Up Tab'!$R$6,"Low","High")</f>
        <v>Low</v>
      </c>
      <c r="D707">
        <f>'Housing Data Set'!E707</f>
        <v>5600</v>
      </c>
      <c r="E707">
        <f>VLOOKUP('Housing Data Set'!X707,'Look-Up Tab'!$F$7:$G$12,2,TRUE)</f>
        <v>6</v>
      </c>
      <c r="F707">
        <f>'Housing Data Set'!BH707</f>
        <v>7</v>
      </c>
      <c r="G707">
        <f>'Housing Data Set'!AI707</f>
        <v>4</v>
      </c>
      <c r="H707">
        <f>'Housing Data Set'!BK707</f>
        <v>0</v>
      </c>
    </row>
    <row r="708" spans="1:8" x14ac:dyDescent="0.3">
      <c r="A708">
        <f>'Housing Data Set'!A708</f>
        <v>707</v>
      </c>
      <c r="B708">
        <f>'Housing Data Set'!CI708</f>
        <v>302000</v>
      </c>
      <c r="C708" t="str">
        <f>IF(B708&lt;='Look-Up Tab'!$R$6,"Low","High")</f>
        <v>High</v>
      </c>
      <c r="D708">
        <f>'Housing Data Set'!E708</f>
        <v>115149</v>
      </c>
      <c r="E708">
        <f>VLOOKUP('Housing Data Set'!X708,'Look-Up Tab'!$F$7:$G$12,2,TRUE)</f>
        <v>1</v>
      </c>
      <c r="F708">
        <f>'Housing Data Set'!BH708</f>
        <v>5</v>
      </c>
      <c r="G708">
        <f>'Housing Data Set'!AI708</f>
        <v>2</v>
      </c>
      <c r="H708">
        <f>'Housing Data Set'!BK708</f>
        <v>1</v>
      </c>
    </row>
    <row r="709" spans="1:8" x14ac:dyDescent="0.3">
      <c r="A709">
        <f>'Housing Data Set'!A709</f>
        <v>708</v>
      </c>
      <c r="B709">
        <f>'Housing Data Set'!CI709</f>
        <v>254000</v>
      </c>
      <c r="C709" t="str">
        <f>IF(B709&lt;='Look-Up Tab'!$R$6,"Low","High")</f>
        <v>High</v>
      </c>
      <c r="D709">
        <f>'Housing Data Set'!E709</f>
        <v>6240</v>
      </c>
      <c r="E709">
        <f>VLOOKUP('Housing Data Set'!X709,'Look-Up Tab'!$F$7:$G$12,2,TRUE)</f>
        <v>1</v>
      </c>
      <c r="F709">
        <f>'Housing Data Set'!BH709</f>
        <v>6</v>
      </c>
      <c r="G709">
        <f>'Housing Data Set'!AI709</f>
        <v>3</v>
      </c>
      <c r="H709">
        <f>'Housing Data Set'!BK709</f>
        <v>1</v>
      </c>
    </row>
    <row r="710" spans="1:8" x14ac:dyDescent="0.3">
      <c r="A710">
        <f>'Housing Data Set'!A710</f>
        <v>709</v>
      </c>
      <c r="B710">
        <f>'Housing Data Set'!CI710</f>
        <v>179540</v>
      </c>
      <c r="C710" t="str">
        <f>IF(B710&lt;='Look-Up Tab'!$R$6,"Low","High")</f>
        <v>Low</v>
      </c>
      <c r="D710">
        <f>'Housing Data Set'!E710</f>
        <v>9018</v>
      </c>
      <c r="E710">
        <f>VLOOKUP('Housing Data Set'!X710,'Look-Up Tab'!$F$7:$G$12,2,TRUE)</f>
        <v>1</v>
      </c>
      <c r="F710">
        <f>'Housing Data Set'!BH710</f>
        <v>8</v>
      </c>
      <c r="G710">
        <f>'Housing Data Set'!AI710</f>
        <v>3</v>
      </c>
      <c r="H710">
        <f>'Housing Data Set'!BK710</f>
        <v>1</v>
      </c>
    </row>
    <row r="711" spans="1:8" x14ac:dyDescent="0.3">
      <c r="A711">
        <f>'Housing Data Set'!A711</f>
        <v>710</v>
      </c>
      <c r="B711">
        <f>'Housing Data Set'!CI711</f>
        <v>109900</v>
      </c>
      <c r="C711" t="str">
        <f>IF(B711&lt;='Look-Up Tab'!$R$6,"Low","High")</f>
        <v>Low</v>
      </c>
      <c r="D711">
        <f>'Housing Data Set'!E711</f>
        <v>7162</v>
      </c>
      <c r="E711">
        <f>VLOOKUP('Housing Data Set'!X711,'Look-Up Tab'!$F$7:$G$12,2,TRUE)</f>
        <v>4</v>
      </c>
      <c r="F711">
        <f>'Housing Data Set'!BH711</f>
        <v>6</v>
      </c>
      <c r="G711">
        <f>'Housing Data Set'!AI711</f>
        <v>3</v>
      </c>
      <c r="H711">
        <f>'Housing Data Set'!BK711</f>
        <v>0</v>
      </c>
    </row>
    <row r="712" spans="1:8" x14ac:dyDescent="0.3">
      <c r="A712">
        <f>'Housing Data Set'!A712</f>
        <v>711</v>
      </c>
      <c r="B712">
        <f>'Housing Data Set'!CI712</f>
        <v>52000</v>
      </c>
      <c r="C712" t="str">
        <f>IF(B712&lt;='Look-Up Tab'!$R$6,"Low","High")</f>
        <v>Low</v>
      </c>
      <c r="D712">
        <f>'Housing Data Set'!E712</f>
        <v>4130</v>
      </c>
      <c r="E712">
        <f>VLOOKUP('Housing Data Set'!X712,'Look-Up Tab'!$F$7:$G$12,2,TRUE)</f>
        <v>1</v>
      </c>
      <c r="F712">
        <f>'Housing Data Set'!BH712</f>
        <v>5</v>
      </c>
      <c r="G712">
        <f>'Housing Data Set'!AI712</f>
        <v>2</v>
      </c>
      <c r="H712">
        <f>'Housing Data Set'!BK712</f>
        <v>0</v>
      </c>
    </row>
    <row r="713" spans="1:8" x14ac:dyDescent="0.3">
      <c r="A713">
        <f>'Housing Data Set'!A713</f>
        <v>712</v>
      </c>
      <c r="B713">
        <f>'Housing Data Set'!CI713</f>
        <v>102776</v>
      </c>
      <c r="C713" t="str">
        <f>IF(B713&lt;='Look-Up Tab'!$R$6,"Low","High")</f>
        <v>Low</v>
      </c>
      <c r="D713">
        <f>'Housing Data Set'!E713</f>
        <v>8712</v>
      </c>
      <c r="E713">
        <f>VLOOKUP('Housing Data Set'!X713,'Look-Up Tab'!$F$7:$G$12,2,TRUE)</f>
        <v>6</v>
      </c>
      <c r="F713">
        <f>'Housing Data Set'!BH713</f>
        <v>7</v>
      </c>
      <c r="G713">
        <f>'Housing Data Set'!AI713</f>
        <v>5</v>
      </c>
      <c r="H713">
        <f>'Housing Data Set'!BK713</f>
        <v>0</v>
      </c>
    </row>
    <row r="714" spans="1:8" x14ac:dyDescent="0.3">
      <c r="A714">
        <f>'Housing Data Set'!A714</f>
        <v>713</v>
      </c>
      <c r="B714">
        <f>'Housing Data Set'!CI714</f>
        <v>189000</v>
      </c>
      <c r="C714" t="str">
        <f>IF(B714&lt;='Look-Up Tab'!$R$6,"Low","High")</f>
        <v>High</v>
      </c>
      <c r="D714">
        <f>'Housing Data Set'!E714</f>
        <v>4671</v>
      </c>
      <c r="E714">
        <f>VLOOKUP('Housing Data Set'!X714,'Look-Up Tab'!$F$7:$G$12,2,TRUE)</f>
        <v>2</v>
      </c>
      <c r="F714">
        <f>'Housing Data Set'!BH714</f>
        <v>5</v>
      </c>
      <c r="G714">
        <f>'Housing Data Set'!AI714</f>
        <v>3</v>
      </c>
      <c r="H714">
        <f>'Housing Data Set'!BK714</f>
        <v>1</v>
      </c>
    </row>
    <row r="715" spans="1:8" x14ac:dyDescent="0.3">
      <c r="A715">
        <f>'Housing Data Set'!A715</f>
        <v>714</v>
      </c>
      <c r="B715">
        <f>'Housing Data Set'!CI715</f>
        <v>129000</v>
      </c>
      <c r="C715" t="str">
        <f>IF(B715&lt;='Look-Up Tab'!$R$6,"Low","High")</f>
        <v>Low</v>
      </c>
      <c r="D715">
        <f>'Housing Data Set'!E715</f>
        <v>9873</v>
      </c>
      <c r="E715">
        <f>VLOOKUP('Housing Data Set'!X715,'Look-Up Tab'!$F$7:$G$12,2,TRUE)</f>
        <v>4</v>
      </c>
      <c r="F715">
        <f>'Housing Data Set'!BH715</f>
        <v>6</v>
      </c>
      <c r="G715">
        <f>'Housing Data Set'!AI715</f>
        <v>2</v>
      </c>
      <c r="H715">
        <f>'Housing Data Set'!BK715</f>
        <v>0</v>
      </c>
    </row>
    <row r="716" spans="1:8" x14ac:dyDescent="0.3">
      <c r="A716">
        <f>'Housing Data Set'!A716</f>
        <v>715</v>
      </c>
      <c r="B716">
        <f>'Housing Data Set'!CI716</f>
        <v>130500</v>
      </c>
      <c r="C716" t="str">
        <f>IF(B716&lt;='Look-Up Tab'!$R$6,"Low","High")</f>
        <v>Low</v>
      </c>
      <c r="D716">
        <f>'Housing Data Set'!E716</f>
        <v>13517</v>
      </c>
      <c r="E716">
        <f>VLOOKUP('Housing Data Set'!X716,'Look-Up Tab'!$F$7:$G$12,2,TRUE)</f>
        <v>1</v>
      </c>
      <c r="F716">
        <f>'Housing Data Set'!BH716</f>
        <v>6</v>
      </c>
      <c r="G716">
        <f>'Housing Data Set'!AI716</f>
        <v>2</v>
      </c>
      <c r="H716">
        <f>'Housing Data Set'!BK716</f>
        <v>0</v>
      </c>
    </row>
    <row r="717" spans="1:8" x14ac:dyDescent="0.3">
      <c r="A717">
        <f>'Housing Data Set'!A717</f>
        <v>716</v>
      </c>
      <c r="B717">
        <f>'Housing Data Set'!CI717</f>
        <v>165000</v>
      </c>
      <c r="C717" t="str">
        <f>IF(B717&lt;='Look-Up Tab'!$R$6,"Low","High")</f>
        <v>Low</v>
      </c>
      <c r="D717">
        <f>'Housing Data Set'!E717</f>
        <v>10140</v>
      </c>
      <c r="E717">
        <f>VLOOKUP('Housing Data Set'!X717,'Look-Up Tab'!$F$7:$G$12,2,TRUE)</f>
        <v>4</v>
      </c>
      <c r="F717">
        <f>'Housing Data Set'!BH717</f>
        <v>7</v>
      </c>
      <c r="G717">
        <f>'Housing Data Set'!AI717</f>
        <v>2</v>
      </c>
      <c r="H717">
        <f>'Housing Data Set'!BK717</f>
        <v>1</v>
      </c>
    </row>
    <row r="718" spans="1:8" x14ac:dyDescent="0.3">
      <c r="A718">
        <f>'Housing Data Set'!A718</f>
        <v>717</v>
      </c>
      <c r="B718">
        <f>'Housing Data Set'!CI718</f>
        <v>159500</v>
      </c>
      <c r="C718" t="str">
        <f>IF(B718&lt;='Look-Up Tab'!$R$6,"Low","High")</f>
        <v>Low</v>
      </c>
      <c r="D718">
        <f>'Housing Data Set'!E718</f>
        <v>10800</v>
      </c>
      <c r="E718">
        <f>VLOOKUP('Housing Data Set'!X718,'Look-Up Tab'!$F$7:$G$12,2,TRUE)</f>
        <v>2</v>
      </c>
      <c r="F718">
        <f>'Housing Data Set'!BH718</f>
        <v>8</v>
      </c>
      <c r="G718">
        <f>'Housing Data Set'!AI718</f>
        <v>1</v>
      </c>
      <c r="H718">
        <f>'Housing Data Set'!BK718</f>
        <v>0</v>
      </c>
    </row>
    <row r="719" spans="1:8" x14ac:dyDescent="0.3">
      <c r="A719">
        <f>'Housing Data Set'!A719</f>
        <v>718</v>
      </c>
      <c r="B719">
        <f>'Housing Data Set'!CI719</f>
        <v>157000</v>
      </c>
      <c r="C719" t="str">
        <f>IF(B719&lt;='Look-Up Tab'!$R$6,"Low","High")</f>
        <v>Low</v>
      </c>
      <c r="D719">
        <f>'Housing Data Set'!E719</f>
        <v>10000</v>
      </c>
      <c r="E719">
        <f>VLOOKUP('Housing Data Set'!X719,'Look-Up Tab'!$F$7:$G$12,2,TRUE)</f>
        <v>1</v>
      </c>
      <c r="F719">
        <f>'Housing Data Set'!BH719</f>
        <v>5</v>
      </c>
      <c r="G719">
        <f>'Housing Data Set'!AI719</f>
        <v>2</v>
      </c>
      <c r="H719">
        <f>'Housing Data Set'!BK719</f>
        <v>1</v>
      </c>
    </row>
    <row r="720" spans="1:8" x14ac:dyDescent="0.3">
      <c r="A720">
        <f>'Housing Data Set'!A720</f>
        <v>719</v>
      </c>
      <c r="B720">
        <f>'Housing Data Set'!CI720</f>
        <v>341000</v>
      </c>
      <c r="C720" t="str">
        <f>IF(B720&lt;='Look-Up Tab'!$R$6,"Low","High")</f>
        <v>High</v>
      </c>
      <c r="D720">
        <f>'Housing Data Set'!E720</f>
        <v>10542</v>
      </c>
      <c r="E720">
        <f>VLOOKUP('Housing Data Set'!X720,'Look-Up Tab'!$F$7:$G$12,2,TRUE)</f>
        <v>2</v>
      </c>
      <c r="F720">
        <f>'Housing Data Set'!BH720</f>
        <v>9</v>
      </c>
      <c r="G720">
        <f>'Housing Data Set'!AI720</f>
        <v>3</v>
      </c>
      <c r="H720">
        <f>'Housing Data Set'!BK720</f>
        <v>1</v>
      </c>
    </row>
    <row r="721" spans="1:8" x14ac:dyDescent="0.3">
      <c r="A721">
        <f>'Housing Data Set'!A721</f>
        <v>720</v>
      </c>
      <c r="B721">
        <f>'Housing Data Set'!CI721</f>
        <v>128500</v>
      </c>
      <c r="C721" t="str">
        <f>IF(B721&lt;='Look-Up Tab'!$R$6,"Low","High")</f>
        <v>Low</v>
      </c>
      <c r="D721">
        <f>'Housing Data Set'!E721</f>
        <v>9920</v>
      </c>
      <c r="E721">
        <f>VLOOKUP('Housing Data Set'!X721,'Look-Up Tab'!$F$7:$G$12,2,TRUE)</f>
        <v>4</v>
      </c>
      <c r="F721">
        <f>'Housing Data Set'!BH721</f>
        <v>5</v>
      </c>
      <c r="G721">
        <f>'Housing Data Set'!AI721</f>
        <v>2</v>
      </c>
      <c r="H721">
        <f>'Housing Data Set'!BK721</f>
        <v>1</v>
      </c>
    </row>
    <row r="722" spans="1:8" x14ac:dyDescent="0.3">
      <c r="A722">
        <f>'Housing Data Set'!A722</f>
        <v>721</v>
      </c>
      <c r="B722">
        <f>'Housing Data Set'!CI722</f>
        <v>275000</v>
      </c>
      <c r="C722" t="str">
        <f>IF(B722&lt;='Look-Up Tab'!$R$6,"Low","High")</f>
        <v>High</v>
      </c>
      <c r="D722">
        <f>'Housing Data Set'!E722</f>
        <v>6563</v>
      </c>
      <c r="E722">
        <f>VLOOKUP('Housing Data Set'!X722,'Look-Up Tab'!$F$7:$G$12,2,TRUE)</f>
        <v>3</v>
      </c>
      <c r="F722">
        <f>'Housing Data Set'!BH722</f>
        <v>5</v>
      </c>
      <c r="G722">
        <f>'Housing Data Set'!AI722</f>
        <v>3</v>
      </c>
      <c r="H722">
        <f>'Housing Data Set'!BK722</f>
        <v>1</v>
      </c>
    </row>
    <row r="723" spans="1:8" x14ac:dyDescent="0.3">
      <c r="A723">
        <f>'Housing Data Set'!A723</f>
        <v>722</v>
      </c>
      <c r="B723">
        <f>'Housing Data Set'!CI723</f>
        <v>143000</v>
      </c>
      <c r="C723" t="str">
        <f>IF(B723&lt;='Look-Up Tab'!$R$6,"Low","High")</f>
        <v>Low</v>
      </c>
      <c r="D723">
        <f>'Housing Data Set'!E723</f>
        <v>4426</v>
      </c>
      <c r="E723">
        <f>VLOOKUP('Housing Data Set'!X723,'Look-Up Tab'!$F$7:$G$12,2,TRUE)</f>
        <v>1</v>
      </c>
      <c r="F723">
        <f>'Housing Data Set'!BH723</f>
        <v>3</v>
      </c>
      <c r="G723">
        <f>'Housing Data Set'!AI723</f>
        <v>3</v>
      </c>
      <c r="H723">
        <f>'Housing Data Set'!BK723</f>
        <v>0</v>
      </c>
    </row>
    <row r="724" spans="1:8" x14ac:dyDescent="0.3">
      <c r="A724">
        <f>'Housing Data Set'!A724</f>
        <v>723</v>
      </c>
      <c r="B724">
        <f>'Housing Data Set'!CI724</f>
        <v>124500</v>
      </c>
      <c r="C724" t="str">
        <f>IF(B724&lt;='Look-Up Tab'!$R$6,"Low","High")</f>
        <v>Low</v>
      </c>
      <c r="D724">
        <f>'Housing Data Set'!E724</f>
        <v>8120</v>
      </c>
      <c r="E724">
        <f>VLOOKUP('Housing Data Set'!X724,'Look-Up Tab'!$F$7:$G$12,2,TRUE)</f>
        <v>4</v>
      </c>
      <c r="F724">
        <f>'Housing Data Set'!BH724</f>
        <v>5</v>
      </c>
      <c r="G724">
        <f>'Housing Data Set'!AI724</f>
        <v>2</v>
      </c>
      <c r="H724">
        <f>'Housing Data Set'!BK724</f>
        <v>0</v>
      </c>
    </row>
    <row r="725" spans="1:8" x14ac:dyDescent="0.3">
      <c r="A725">
        <f>'Housing Data Set'!A725</f>
        <v>724</v>
      </c>
      <c r="B725">
        <f>'Housing Data Set'!CI725</f>
        <v>135000</v>
      </c>
      <c r="C725" t="str">
        <f>IF(B725&lt;='Look-Up Tab'!$R$6,"Low","High")</f>
        <v>Low</v>
      </c>
      <c r="D725">
        <f>'Housing Data Set'!E725</f>
        <v>8172</v>
      </c>
      <c r="E725">
        <f>VLOOKUP('Housing Data Set'!X725,'Look-Up Tab'!$F$7:$G$12,2,TRUE)</f>
        <v>4</v>
      </c>
      <c r="F725">
        <f>'Housing Data Set'!BH725</f>
        <v>7</v>
      </c>
      <c r="G725">
        <f>'Housing Data Set'!AI725</f>
        <v>3</v>
      </c>
      <c r="H725">
        <f>'Housing Data Set'!BK725</f>
        <v>0</v>
      </c>
    </row>
    <row r="726" spans="1:8" x14ac:dyDescent="0.3">
      <c r="A726">
        <f>'Housing Data Set'!A726</f>
        <v>725</v>
      </c>
      <c r="B726">
        <f>'Housing Data Set'!CI726</f>
        <v>320000</v>
      </c>
      <c r="C726" t="str">
        <f>IF(B726&lt;='Look-Up Tab'!$R$6,"Low","High")</f>
        <v>High</v>
      </c>
      <c r="D726">
        <f>'Housing Data Set'!E726</f>
        <v>13286</v>
      </c>
      <c r="E726">
        <f>VLOOKUP('Housing Data Set'!X726,'Look-Up Tab'!$F$7:$G$12,2,TRUE)</f>
        <v>1</v>
      </c>
      <c r="F726">
        <f>'Housing Data Set'!BH726</f>
        <v>8</v>
      </c>
      <c r="G726">
        <f>'Housing Data Set'!AI726</f>
        <v>3</v>
      </c>
      <c r="H726">
        <f>'Housing Data Set'!BK726</f>
        <v>1</v>
      </c>
    </row>
    <row r="727" spans="1:8" x14ac:dyDescent="0.3">
      <c r="A727">
        <f>'Housing Data Set'!A727</f>
        <v>726</v>
      </c>
      <c r="B727">
        <f>'Housing Data Set'!CI727</f>
        <v>120500</v>
      </c>
      <c r="C727" t="str">
        <f>IF(B727&lt;='Look-Up Tab'!$R$6,"Low","High")</f>
        <v>Low</v>
      </c>
      <c r="D727">
        <f>'Housing Data Set'!E727</f>
        <v>6960</v>
      </c>
      <c r="E727">
        <f>VLOOKUP('Housing Data Set'!X727,'Look-Up Tab'!$F$7:$G$12,2,TRUE)</f>
        <v>4</v>
      </c>
      <c r="F727">
        <f>'Housing Data Set'!BH727</f>
        <v>5</v>
      </c>
      <c r="G727">
        <f>'Housing Data Set'!AI727</f>
        <v>2</v>
      </c>
      <c r="H727">
        <f>'Housing Data Set'!BK727</f>
        <v>0</v>
      </c>
    </row>
    <row r="728" spans="1:8" x14ac:dyDescent="0.3">
      <c r="A728">
        <f>'Housing Data Set'!A728</f>
        <v>727</v>
      </c>
      <c r="B728">
        <f>'Housing Data Set'!CI728</f>
        <v>222000</v>
      </c>
      <c r="C728" t="str">
        <f>IF(B728&lt;='Look-Up Tab'!$R$6,"Low","High")</f>
        <v>High</v>
      </c>
      <c r="D728">
        <f>'Housing Data Set'!E728</f>
        <v>21695</v>
      </c>
      <c r="E728">
        <f>VLOOKUP('Housing Data Set'!X728,'Look-Up Tab'!$F$7:$G$12,2,TRUE)</f>
        <v>1</v>
      </c>
      <c r="F728">
        <f>'Housing Data Set'!BH728</f>
        <v>5</v>
      </c>
      <c r="G728">
        <f>'Housing Data Set'!AI728</f>
        <v>2</v>
      </c>
      <c r="H728">
        <f>'Housing Data Set'!BK728</f>
        <v>1</v>
      </c>
    </row>
    <row r="729" spans="1:8" x14ac:dyDescent="0.3">
      <c r="A729">
        <f>'Housing Data Set'!A729</f>
        <v>728</v>
      </c>
      <c r="B729">
        <f>'Housing Data Set'!CI729</f>
        <v>194500</v>
      </c>
      <c r="C729" t="str">
        <f>IF(B729&lt;='Look-Up Tab'!$R$6,"Low","High")</f>
        <v>High</v>
      </c>
      <c r="D729">
        <f>'Housing Data Set'!E729</f>
        <v>7314</v>
      </c>
      <c r="E729">
        <f>VLOOKUP('Housing Data Set'!X729,'Look-Up Tab'!$F$7:$G$12,2,TRUE)</f>
        <v>1</v>
      </c>
      <c r="F729">
        <f>'Housing Data Set'!BH729</f>
        <v>6</v>
      </c>
      <c r="G729">
        <f>'Housing Data Set'!AI729</f>
        <v>3</v>
      </c>
      <c r="H729">
        <f>'Housing Data Set'!BK729</f>
        <v>0</v>
      </c>
    </row>
    <row r="730" spans="1:8" x14ac:dyDescent="0.3">
      <c r="A730">
        <f>'Housing Data Set'!A730</f>
        <v>729</v>
      </c>
      <c r="B730">
        <f>'Housing Data Set'!CI730</f>
        <v>110000</v>
      </c>
      <c r="C730" t="str">
        <f>IF(B730&lt;='Look-Up Tab'!$R$6,"Low","High")</f>
        <v>Low</v>
      </c>
      <c r="D730">
        <f>'Housing Data Set'!E730</f>
        <v>11475</v>
      </c>
      <c r="E730">
        <f>VLOOKUP('Housing Data Set'!X730,'Look-Up Tab'!$F$7:$G$12,2,TRUE)</f>
        <v>5</v>
      </c>
      <c r="F730">
        <f>'Housing Data Set'!BH730</f>
        <v>9</v>
      </c>
      <c r="G730">
        <f>'Housing Data Set'!AI730</f>
        <v>2</v>
      </c>
      <c r="H730">
        <f>'Housing Data Set'!BK730</f>
        <v>0</v>
      </c>
    </row>
    <row r="731" spans="1:8" x14ac:dyDescent="0.3">
      <c r="A731">
        <f>'Housing Data Set'!A731</f>
        <v>730</v>
      </c>
      <c r="B731">
        <f>'Housing Data Set'!CI731</f>
        <v>103000</v>
      </c>
      <c r="C731" t="str">
        <f>IF(B731&lt;='Look-Up Tab'!$R$6,"Low","High")</f>
        <v>Low</v>
      </c>
      <c r="D731">
        <f>'Housing Data Set'!E731</f>
        <v>6240</v>
      </c>
      <c r="E731">
        <f>VLOOKUP('Housing Data Set'!X731,'Look-Up Tab'!$F$7:$G$12,2,TRUE)</f>
        <v>6</v>
      </c>
      <c r="F731">
        <f>'Housing Data Set'!BH731</f>
        <v>5</v>
      </c>
      <c r="G731">
        <f>'Housing Data Set'!AI731</f>
        <v>2</v>
      </c>
      <c r="H731">
        <f>'Housing Data Set'!BK731</f>
        <v>0</v>
      </c>
    </row>
    <row r="732" spans="1:8" x14ac:dyDescent="0.3">
      <c r="A732">
        <f>'Housing Data Set'!A732</f>
        <v>731</v>
      </c>
      <c r="B732">
        <f>'Housing Data Set'!CI732</f>
        <v>236500</v>
      </c>
      <c r="C732" t="str">
        <f>IF(B732&lt;='Look-Up Tab'!$R$6,"Low","High")</f>
        <v>High</v>
      </c>
      <c r="D732">
        <f>'Housing Data Set'!E732</f>
        <v>5389</v>
      </c>
      <c r="E732">
        <f>VLOOKUP('Housing Data Set'!X732,'Look-Up Tab'!$F$7:$G$12,2,TRUE)</f>
        <v>2</v>
      </c>
      <c r="F732">
        <f>'Housing Data Set'!BH732</f>
        <v>5</v>
      </c>
      <c r="G732">
        <f>'Housing Data Set'!AI732</f>
        <v>3</v>
      </c>
      <c r="H732">
        <f>'Housing Data Set'!BK732</f>
        <v>1</v>
      </c>
    </row>
    <row r="733" spans="1:8" x14ac:dyDescent="0.3">
      <c r="A733">
        <f>'Housing Data Set'!A733</f>
        <v>732</v>
      </c>
      <c r="B733">
        <f>'Housing Data Set'!CI733</f>
        <v>187500</v>
      </c>
      <c r="C733" t="str">
        <f>IF(B733&lt;='Look-Up Tab'!$R$6,"Low","High")</f>
        <v>High</v>
      </c>
      <c r="D733">
        <f>'Housing Data Set'!E733</f>
        <v>9590</v>
      </c>
      <c r="E733">
        <f>VLOOKUP('Housing Data Set'!X733,'Look-Up Tab'!$F$7:$G$12,2,TRUE)</f>
        <v>1</v>
      </c>
      <c r="F733">
        <f>'Housing Data Set'!BH733</f>
        <v>6</v>
      </c>
      <c r="G733">
        <f>'Housing Data Set'!AI733</f>
        <v>3</v>
      </c>
      <c r="H733">
        <f>'Housing Data Set'!BK733</f>
        <v>1</v>
      </c>
    </row>
    <row r="734" spans="1:8" x14ac:dyDescent="0.3">
      <c r="A734">
        <f>'Housing Data Set'!A734</f>
        <v>733</v>
      </c>
      <c r="B734">
        <f>'Housing Data Set'!CI734</f>
        <v>222500</v>
      </c>
      <c r="C734" t="str">
        <f>IF(B734&lt;='Look-Up Tab'!$R$6,"Low","High")</f>
        <v>High</v>
      </c>
      <c r="D734">
        <f>'Housing Data Set'!E734</f>
        <v>11404</v>
      </c>
      <c r="E734">
        <f>VLOOKUP('Housing Data Set'!X734,'Look-Up Tab'!$F$7:$G$12,2,TRUE)</f>
        <v>1</v>
      </c>
      <c r="F734">
        <f>'Housing Data Set'!BH734</f>
        <v>8</v>
      </c>
      <c r="G734">
        <f>'Housing Data Set'!AI734</f>
        <v>3</v>
      </c>
      <c r="H734">
        <f>'Housing Data Set'!BK734</f>
        <v>1</v>
      </c>
    </row>
    <row r="735" spans="1:8" x14ac:dyDescent="0.3">
      <c r="A735">
        <f>'Housing Data Set'!A735</f>
        <v>734</v>
      </c>
      <c r="B735">
        <f>'Housing Data Set'!CI735</f>
        <v>131400</v>
      </c>
      <c r="C735" t="str">
        <f>IF(B735&lt;='Look-Up Tab'!$R$6,"Low","High")</f>
        <v>Low</v>
      </c>
      <c r="D735">
        <f>'Housing Data Set'!E735</f>
        <v>10000</v>
      </c>
      <c r="E735">
        <f>VLOOKUP('Housing Data Set'!X735,'Look-Up Tab'!$F$7:$G$12,2,TRUE)</f>
        <v>3</v>
      </c>
      <c r="F735">
        <f>'Housing Data Set'!BH735</f>
        <v>6</v>
      </c>
      <c r="G735">
        <f>'Housing Data Set'!AI735</f>
        <v>2</v>
      </c>
      <c r="H735">
        <f>'Housing Data Set'!BK735</f>
        <v>1</v>
      </c>
    </row>
    <row r="736" spans="1:8" x14ac:dyDescent="0.3">
      <c r="A736">
        <f>'Housing Data Set'!A736</f>
        <v>735</v>
      </c>
      <c r="B736">
        <f>'Housing Data Set'!CI736</f>
        <v>108000</v>
      </c>
      <c r="C736" t="str">
        <f>IF(B736&lt;='Look-Up Tab'!$R$6,"Low","High")</f>
        <v>Low</v>
      </c>
      <c r="D736">
        <f>'Housing Data Set'!E736</f>
        <v>8978</v>
      </c>
      <c r="E736">
        <f>VLOOKUP('Housing Data Set'!X736,'Look-Up Tab'!$F$7:$G$12,2,TRUE)</f>
        <v>4</v>
      </c>
      <c r="F736">
        <f>'Housing Data Set'!BH736</f>
        <v>6</v>
      </c>
      <c r="G736">
        <f>'Housing Data Set'!AI736</f>
        <v>3</v>
      </c>
      <c r="H736">
        <f>'Housing Data Set'!BK736</f>
        <v>0</v>
      </c>
    </row>
    <row r="737" spans="1:8" x14ac:dyDescent="0.3">
      <c r="A737">
        <f>'Housing Data Set'!A737</f>
        <v>736</v>
      </c>
      <c r="B737">
        <f>'Housing Data Set'!CI737</f>
        <v>163000</v>
      </c>
      <c r="C737" t="str">
        <f>IF(B737&lt;='Look-Up Tab'!$R$6,"Low","High")</f>
        <v>Low</v>
      </c>
      <c r="D737">
        <f>'Housing Data Set'!E737</f>
        <v>10800</v>
      </c>
      <c r="E737">
        <f>VLOOKUP('Housing Data Set'!X737,'Look-Up Tab'!$F$7:$G$12,2,TRUE)</f>
        <v>4</v>
      </c>
      <c r="F737">
        <f>'Housing Data Set'!BH737</f>
        <v>6</v>
      </c>
      <c r="G737">
        <f>'Housing Data Set'!AI737</f>
        <v>1</v>
      </c>
      <c r="H737">
        <f>'Housing Data Set'!BK737</f>
        <v>1</v>
      </c>
    </row>
    <row r="738" spans="1:8" x14ac:dyDescent="0.3">
      <c r="A738">
        <f>'Housing Data Set'!A738</f>
        <v>737</v>
      </c>
      <c r="B738">
        <f>'Housing Data Set'!CI738</f>
        <v>93500</v>
      </c>
      <c r="C738" t="str">
        <f>IF(B738&lt;='Look-Up Tab'!$R$6,"Low","High")</f>
        <v>Low</v>
      </c>
      <c r="D738">
        <f>'Housing Data Set'!E738</f>
        <v>8544</v>
      </c>
      <c r="E738">
        <f>VLOOKUP('Housing Data Set'!X738,'Look-Up Tab'!$F$7:$G$12,2,TRUE)</f>
        <v>6</v>
      </c>
      <c r="F738">
        <f>'Housing Data Set'!BH738</f>
        <v>6</v>
      </c>
      <c r="G738">
        <f>'Housing Data Set'!AI738</f>
        <v>2</v>
      </c>
      <c r="H738">
        <f>'Housing Data Set'!BK738</f>
        <v>0</v>
      </c>
    </row>
    <row r="739" spans="1:8" x14ac:dyDescent="0.3">
      <c r="A739">
        <f>'Housing Data Set'!A739</f>
        <v>738</v>
      </c>
      <c r="B739">
        <f>'Housing Data Set'!CI739</f>
        <v>239900</v>
      </c>
      <c r="C739" t="str">
        <f>IF(B739&lt;='Look-Up Tab'!$R$6,"Low","High")</f>
        <v>High</v>
      </c>
      <c r="D739">
        <f>'Housing Data Set'!E739</f>
        <v>10463</v>
      </c>
      <c r="E739">
        <f>VLOOKUP('Housing Data Set'!X739,'Look-Up Tab'!$F$7:$G$12,2,TRUE)</f>
        <v>1</v>
      </c>
      <c r="F739">
        <f>'Housing Data Set'!BH739</f>
        <v>8</v>
      </c>
      <c r="G739">
        <f>'Housing Data Set'!AI739</f>
        <v>3</v>
      </c>
      <c r="H739">
        <f>'Housing Data Set'!BK739</f>
        <v>1</v>
      </c>
    </row>
    <row r="740" spans="1:8" x14ac:dyDescent="0.3">
      <c r="A740">
        <f>'Housing Data Set'!A740</f>
        <v>739</v>
      </c>
      <c r="B740">
        <f>'Housing Data Set'!CI740</f>
        <v>179000</v>
      </c>
      <c r="C740" t="str">
        <f>IF(B740&lt;='Look-Up Tab'!$R$6,"Low","High")</f>
        <v>Low</v>
      </c>
      <c r="D740">
        <f>'Housing Data Set'!E740</f>
        <v>10800</v>
      </c>
      <c r="E740">
        <f>VLOOKUP('Housing Data Set'!X740,'Look-Up Tab'!$F$7:$G$12,2,TRUE)</f>
        <v>2</v>
      </c>
      <c r="F740">
        <f>'Housing Data Set'!BH740</f>
        <v>5</v>
      </c>
      <c r="G740">
        <f>'Housing Data Set'!AI740</f>
        <v>2</v>
      </c>
      <c r="H740">
        <f>'Housing Data Set'!BK740</f>
        <v>0</v>
      </c>
    </row>
    <row r="741" spans="1:8" x14ac:dyDescent="0.3">
      <c r="A741">
        <f>'Housing Data Set'!A741</f>
        <v>740</v>
      </c>
      <c r="B741">
        <f>'Housing Data Set'!CI741</f>
        <v>190000</v>
      </c>
      <c r="C741" t="str">
        <f>IF(B741&lt;='Look-Up Tab'!$R$6,"Low","High")</f>
        <v>High</v>
      </c>
      <c r="D741">
        <f>'Housing Data Set'!E741</f>
        <v>9313</v>
      </c>
      <c r="E741">
        <f>VLOOKUP('Housing Data Set'!X741,'Look-Up Tab'!$F$7:$G$12,2,TRUE)</f>
        <v>1</v>
      </c>
      <c r="F741">
        <f>'Housing Data Set'!BH741</f>
        <v>7</v>
      </c>
      <c r="G741">
        <f>'Housing Data Set'!AI741</f>
        <v>3</v>
      </c>
      <c r="H741">
        <f>'Housing Data Set'!BK741</f>
        <v>0</v>
      </c>
    </row>
    <row r="742" spans="1:8" x14ac:dyDescent="0.3">
      <c r="A742">
        <f>'Housing Data Set'!A742</f>
        <v>741</v>
      </c>
      <c r="B742">
        <f>'Housing Data Set'!CI742</f>
        <v>132000</v>
      </c>
      <c r="C742" t="str">
        <f>IF(B742&lt;='Look-Up Tab'!$R$6,"Low","High")</f>
        <v>Low</v>
      </c>
      <c r="D742">
        <f>'Housing Data Set'!E742</f>
        <v>9600</v>
      </c>
      <c r="E742">
        <f>VLOOKUP('Housing Data Set'!X742,'Look-Up Tab'!$F$7:$G$12,2,TRUE)</f>
        <v>1</v>
      </c>
      <c r="F742">
        <f>'Housing Data Set'!BH742</f>
        <v>7</v>
      </c>
      <c r="G742">
        <f>'Housing Data Set'!AI742</f>
        <v>1</v>
      </c>
      <c r="H742">
        <f>'Housing Data Set'!BK742</f>
        <v>0</v>
      </c>
    </row>
    <row r="743" spans="1:8" x14ac:dyDescent="0.3">
      <c r="A743">
        <f>'Housing Data Set'!A743</f>
        <v>742</v>
      </c>
      <c r="B743">
        <f>'Housing Data Set'!CI743</f>
        <v>142000</v>
      </c>
      <c r="C743" t="str">
        <f>IF(B743&lt;='Look-Up Tab'!$R$6,"Low","High")</f>
        <v>Low</v>
      </c>
      <c r="D743">
        <f>'Housing Data Set'!E743</f>
        <v>6768</v>
      </c>
      <c r="E743">
        <f>VLOOKUP('Housing Data Set'!X743,'Look-Up Tab'!$F$7:$G$12,2,TRUE)</f>
        <v>2</v>
      </c>
      <c r="F743">
        <f>'Housing Data Set'!BH743</f>
        <v>5</v>
      </c>
      <c r="G743">
        <f>'Housing Data Set'!AI743</f>
        <v>2</v>
      </c>
      <c r="H743">
        <f>'Housing Data Set'!BK743</f>
        <v>0</v>
      </c>
    </row>
    <row r="744" spans="1:8" x14ac:dyDescent="0.3">
      <c r="A744">
        <f>'Housing Data Set'!A744</f>
        <v>743</v>
      </c>
      <c r="B744">
        <f>'Housing Data Set'!CI744</f>
        <v>179000</v>
      </c>
      <c r="C744" t="str">
        <f>IF(B744&lt;='Look-Up Tab'!$R$6,"Low","High")</f>
        <v>Low</v>
      </c>
      <c r="D744">
        <f>'Housing Data Set'!E744</f>
        <v>8450</v>
      </c>
      <c r="E744">
        <f>VLOOKUP('Housing Data Set'!X744,'Look-Up Tab'!$F$7:$G$12,2,TRUE)</f>
        <v>1</v>
      </c>
      <c r="F744">
        <f>'Housing Data Set'!BH744</f>
        <v>6</v>
      </c>
      <c r="G744">
        <f>'Housing Data Set'!AI744</f>
        <v>3</v>
      </c>
      <c r="H744">
        <f>'Housing Data Set'!BK744</f>
        <v>0</v>
      </c>
    </row>
    <row r="745" spans="1:8" x14ac:dyDescent="0.3">
      <c r="A745">
        <f>'Housing Data Set'!A745</f>
        <v>744</v>
      </c>
      <c r="B745">
        <f>'Housing Data Set'!CI745</f>
        <v>175000</v>
      </c>
      <c r="C745" t="str">
        <f>IF(B745&lt;='Look-Up Tab'!$R$6,"Low","High")</f>
        <v>Low</v>
      </c>
      <c r="D745">
        <f>'Housing Data Set'!E745</f>
        <v>12886</v>
      </c>
      <c r="E745">
        <f>VLOOKUP('Housing Data Set'!X745,'Look-Up Tab'!$F$7:$G$12,2,TRUE)</f>
        <v>1</v>
      </c>
      <c r="F745">
        <f>'Housing Data Set'!BH745</f>
        <v>6</v>
      </c>
      <c r="G745">
        <f>'Housing Data Set'!AI745</f>
        <v>2</v>
      </c>
      <c r="H745">
        <f>'Housing Data Set'!BK745</f>
        <v>1</v>
      </c>
    </row>
    <row r="746" spans="1:8" x14ac:dyDescent="0.3">
      <c r="A746">
        <f>'Housing Data Set'!A746</f>
        <v>745</v>
      </c>
      <c r="B746">
        <f>'Housing Data Set'!CI746</f>
        <v>180000</v>
      </c>
      <c r="C746" t="str">
        <f>IF(B746&lt;='Look-Up Tab'!$R$6,"Low","High")</f>
        <v>Low</v>
      </c>
      <c r="D746">
        <f>'Housing Data Set'!E746</f>
        <v>5395</v>
      </c>
      <c r="E746">
        <f>VLOOKUP('Housing Data Set'!X746,'Look-Up Tab'!$F$7:$G$12,2,TRUE)</f>
        <v>2</v>
      </c>
      <c r="F746">
        <f>'Housing Data Set'!BH746</f>
        <v>5</v>
      </c>
      <c r="G746">
        <f>'Housing Data Set'!AI746</f>
        <v>3</v>
      </c>
      <c r="H746">
        <f>'Housing Data Set'!BK746</f>
        <v>1</v>
      </c>
    </row>
    <row r="747" spans="1:8" x14ac:dyDescent="0.3">
      <c r="A747">
        <f>'Housing Data Set'!A747</f>
        <v>746</v>
      </c>
      <c r="B747">
        <f>'Housing Data Set'!CI747</f>
        <v>299800</v>
      </c>
      <c r="C747" t="str">
        <f>IF(B747&lt;='Look-Up Tab'!$R$6,"Low","High")</f>
        <v>High</v>
      </c>
      <c r="D747">
        <f>'Housing Data Set'!E747</f>
        <v>8963</v>
      </c>
      <c r="E747">
        <f>VLOOKUP('Housing Data Set'!X747,'Look-Up Tab'!$F$7:$G$12,2,TRUE)</f>
        <v>2</v>
      </c>
      <c r="F747">
        <f>'Housing Data Set'!BH747</f>
        <v>11</v>
      </c>
      <c r="G747">
        <f>'Housing Data Set'!AI747</f>
        <v>2</v>
      </c>
      <c r="H747">
        <f>'Housing Data Set'!BK747</f>
        <v>1</v>
      </c>
    </row>
    <row r="748" spans="1:8" x14ac:dyDescent="0.3">
      <c r="A748">
        <f>'Housing Data Set'!A748</f>
        <v>747</v>
      </c>
      <c r="B748">
        <f>'Housing Data Set'!CI748</f>
        <v>236000</v>
      </c>
      <c r="C748" t="str">
        <f>IF(B748&lt;='Look-Up Tab'!$R$6,"Low","High")</f>
        <v>High</v>
      </c>
      <c r="D748">
        <f>'Housing Data Set'!E748</f>
        <v>8795</v>
      </c>
      <c r="E748">
        <f>VLOOKUP('Housing Data Set'!X748,'Look-Up Tab'!$F$7:$G$12,2,TRUE)</f>
        <v>1</v>
      </c>
      <c r="F748">
        <f>'Housing Data Set'!BH748</f>
        <v>8</v>
      </c>
      <c r="G748">
        <f>'Housing Data Set'!AI748</f>
        <v>3</v>
      </c>
      <c r="H748">
        <f>'Housing Data Set'!BK748</f>
        <v>1</v>
      </c>
    </row>
    <row r="749" spans="1:8" x14ac:dyDescent="0.3">
      <c r="A749">
        <f>'Housing Data Set'!A749</f>
        <v>748</v>
      </c>
      <c r="B749">
        <f>'Housing Data Set'!CI749</f>
        <v>265979</v>
      </c>
      <c r="C749" t="str">
        <f>IF(B749&lt;='Look-Up Tab'!$R$6,"Low","High")</f>
        <v>High</v>
      </c>
      <c r="D749">
        <f>'Housing Data Set'!E749</f>
        <v>11700</v>
      </c>
      <c r="E749">
        <f>VLOOKUP('Housing Data Set'!X749,'Look-Up Tab'!$F$7:$G$12,2,TRUE)</f>
        <v>1</v>
      </c>
      <c r="F749">
        <f>'Housing Data Set'!BH749</f>
        <v>8</v>
      </c>
      <c r="G749">
        <f>'Housing Data Set'!AI749</f>
        <v>5</v>
      </c>
      <c r="H749">
        <f>'Housing Data Set'!BK749</f>
        <v>1</v>
      </c>
    </row>
    <row r="750" spans="1:8" x14ac:dyDescent="0.3">
      <c r="A750">
        <f>'Housing Data Set'!A750</f>
        <v>749</v>
      </c>
      <c r="B750">
        <f>'Housing Data Set'!CI750</f>
        <v>260400</v>
      </c>
      <c r="C750" t="str">
        <f>IF(B750&lt;='Look-Up Tab'!$R$6,"Low","High")</f>
        <v>High</v>
      </c>
      <c r="D750">
        <f>'Housing Data Set'!E750</f>
        <v>10593</v>
      </c>
      <c r="E750">
        <f>VLOOKUP('Housing Data Set'!X750,'Look-Up Tab'!$F$7:$G$12,2,TRUE)</f>
        <v>2</v>
      </c>
      <c r="F750">
        <f>'Housing Data Set'!BH750</f>
        <v>7</v>
      </c>
      <c r="G750">
        <f>'Housing Data Set'!AI750</f>
        <v>3</v>
      </c>
      <c r="H750">
        <f>'Housing Data Set'!BK750</f>
        <v>1</v>
      </c>
    </row>
    <row r="751" spans="1:8" x14ac:dyDescent="0.3">
      <c r="A751">
        <f>'Housing Data Set'!A751</f>
        <v>750</v>
      </c>
      <c r="B751">
        <f>'Housing Data Set'!CI751</f>
        <v>98000</v>
      </c>
      <c r="C751" t="str">
        <f>IF(B751&lt;='Look-Up Tab'!$R$6,"Low","High")</f>
        <v>Low</v>
      </c>
      <c r="D751">
        <f>'Housing Data Set'!E751</f>
        <v>8405</v>
      </c>
      <c r="E751">
        <f>VLOOKUP('Housing Data Set'!X751,'Look-Up Tab'!$F$7:$G$12,2,TRUE)</f>
        <v>6</v>
      </c>
      <c r="F751">
        <f>'Housing Data Set'!BH751</f>
        <v>9</v>
      </c>
      <c r="G751">
        <f>'Housing Data Set'!AI751</f>
        <v>4</v>
      </c>
      <c r="H751">
        <f>'Housing Data Set'!BK751</f>
        <v>0</v>
      </c>
    </row>
    <row r="752" spans="1:8" x14ac:dyDescent="0.3">
      <c r="A752">
        <f>'Housing Data Set'!A752</f>
        <v>751</v>
      </c>
      <c r="B752">
        <f>'Housing Data Set'!CI752</f>
        <v>96500</v>
      </c>
      <c r="C752" t="str">
        <f>IF(B752&lt;='Look-Up Tab'!$R$6,"Low","High")</f>
        <v>Low</v>
      </c>
      <c r="D752">
        <f>'Housing Data Set'!E752</f>
        <v>8800</v>
      </c>
      <c r="E752">
        <f>VLOOKUP('Housing Data Set'!X752,'Look-Up Tab'!$F$7:$G$12,2,TRUE)</f>
        <v>1</v>
      </c>
      <c r="F752">
        <f>'Housing Data Set'!BH752</f>
        <v>7</v>
      </c>
      <c r="G752">
        <f>'Housing Data Set'!AI752</f>
        <v>1</v>
      </c>
      <c r="H752">
        <f>'Housing Data Set'!BK752</f>
        <v>0</v>
      </c>
    </row>
    <row r="753" spans="1:8" x14ac:dyDescent="0.3">
      <c r="A753">
        <f>'Housing Data Set'!A753</f>
        <v>752</v>
      </c>
      <c r="B753">
        <f>'Housing Data Set'!CI753</f>
        <v>162000</v>
      </c>
      <c r="C753" t="str">
        <f>IF(B753&lt;='Look-Up Tab'!$R$6,"Low","High")</f>
        <v>Low</v>
      </c>
      <c r="D753">
        <f>'Housing Data Set'!E753</f>
        <v>7750</v>
      </c>
      <c r="E753">
        <f>VLOOKUP('Housing Data Set'!X753,'Look-Up Tab'!$F$7:$G$12,2,TRUE)</f>
        <v>1</v>
      </c>
      <c r="F753">
        <f>'Housing Data Set'!BH753</f>
        <v>6</v>
      </c>
      <c r="G753">
        <f>'Housing Data Set'!AI753</f>
        <v>3</v>
      </c>
      <c r="H753">
        <f>'Housing Data Set'!BK753</f>
        <v>0</v>
      </c>
    </row>
    <row r="754" spans="1:8" x14ac:dyDescent="0.3">
      <c r="A754">
        <f>'Housing Data Set'!A754</f>
        <v>753</v>
      </c>
      <c r="B754">
        <f>'Housing Data Set'!CI754</f>
        <v>217000</v>
      </c>
      <c r="C754" t="str">
        <f>IF(B754&lt;='Look-Up Tab'!$R$6,"Low","High")</f>
        <v>High</v>
      </c>
      <c r="D754">
        <f>'Housing Data Set'!E754</f>
        <v>9236</v>
      </c>
      <c r="E754">
        <f>VLOOKUP('Housing Data Set'!X754,'Look-Up Tab'!$F$7:$G$12,2,TRUE)</f>
        <v>2</v>
      </c>
      <c r="F754">
        <f>'Housing Data Set'!BH754</f>
        <v>6</v>
      </c>
      <c r="G754">
        <f>'Housing Data Set'!AI754</f>
        <v>3</v>
      </c>
      <c r="H754">
        <f>'Housing Data Set'!BK754</f>
        <v>0</v>
      </c>
    </row>
    <row r="755" spans="1:8" x14ac:dyDescent="0.3">
      <c r="A755">
        <f>'Housing Data Set'!A755</f>
        <v>754</v>
      </c>
      <c r="B755">
        <f>'Housing Data Set'!CI755</f>
        <v>275500</v>
      </c>
      <c r="C755" t="str">
        <f>IF(B755&lt;='Look-Up Tab'!$R$6,"Low","High")</f>
        <v>High</v>
      </c>
      <c r="D755">
        <f>'Housing Data Set'!E755</f>
        <v>10240</v>
      </c>
      <c r="E755">
        <f>VLOOKUP('Housing Data Set'!X755,'Look-Up Tab'!$F$7:$G$12,2,TRUE)</f>
        <v>1</v>
      </c>
      <c r="F755">
        <f>'Housing Data Set'!BH755</f>
        <v>8</v>
      </c>
      <c r="G755">
        <f>'Housing Data Set'!AI755</f>
        <v>3</v>
      </c>
      <c r="H755">
        <f>'Housing Data Set'!BK755</f>
        <v>1</v>
      </c>
    </row>
    <row r="756" spans="1:8" x14ac:dyDescent="0.3">
      <c r="A756">
        <f>'Housing Data Set'!A756</f>
        <v>755</v>
      </c>
      <c r="B756">
        <f>'Housing Data Set'!CI756</f>
        <v>156000</v>
      </c>
      <c r="C756" t="str">
        <f>IF(B756&lt;='Look-Up Tab'!$R$6,"Low","High")</f>
        <v>Low</v>
      </c>
      <c r="D756">
        <f>'Housing Data Set'!E756</f>
        <v>7930</v>
      </c>
      <c r="E756">
        <f>VLOOKUP('Housing Data Set'!X756,'Look-Up Tab'!$F$7:$G$12,2,TRUE)</f>
        <v>1</v>
      </c>
      <c r="F756">
        <f>'Housing Data Set'!BH756</f>
        <v>5</v>
      </c>
      <c r="G756">
        <f>'Housing Data Set'!AI756</f>
        <v>2</v>
      </c>
      <c r="H756">
        <f>'Housing Data Set'!BK756</f>
        <v>0</v>
      </c>
    </row>
    <row r="757" spans="1:8" x14ac:dyDescent="0.3">
      <c r="A757">
        <f>'Housing Data Set'!A757</f>
        <v>756</v>
      </c>
      <c r="B757">
        <f>'Housing Data Set'!CI757</f>
        <v>172500</v>
      </c>
      <c r="C757" t="str">
        <f>IF(B757&lt;='Look-Up Tab'!$R$6,"Low","High")</f>
        <v>Low</v>
      </c>
      <c r="D757">
        <f>'Housing Data Set'!E757</f>
        <v>3230</v>
      </c>
      <c r="E757">
        <f>VLOOKUP('Housing Data Set'!X757,'Look-Up Tab'!$F$7:$G$12,2,TRUE)</f>
        <v>1</v>
      </c>
      <c r="F757">
        <f>'Housing Data Set'!BH757</f>
        <v>6</v>
      </c>
      <c r="G757">
        <f>'Housing Data Set'!AI757</f>
        <v>3</v>
      </c>
      <c r="H757">
        <f>'Housing Data Set'!BK757</f>
        <v>0</v>
      </c>
    </row>
    <row r="758" spans="1:8" x14ac:dyDescent="0.3">
      <c r="A758">
        <f>'Housing Data Set'!A758</f>
        <v>757</v>
      </c>
      <c r="B758">
        <f>'Housing Data Set'!CI758</f>
        <v>212000</v>
      </c>
      <c r="C758" t="str">
        <f>IF(B758&lt;='Look-Up Tab'!$R$6,"Low","High")</f>
        <v>High</v>
      </c>
      <c r="D758">
        <f>'Housing Data Set'!E758</f>
        <v>10769</v>
      </c>
      <c r="E758">
        <f>VLOOKUP('Housing Data Set'!X758,'Look-Up Tab'!$F$7:$G$12,2,TRUE)</f>
        <v>1</v>
      </c>
      <c r="F758">
        <f>'Housing Data Set'!BH758</f>
        <v>7</v>
      </c>
      <c r="G758">
        <f>'Housing Data Set'!AI758</f>
        <v>3</v>
      </c>
      <c r="H758">
        <f>'Housing Data Set'!BK758</f>
        <v>0</v>
      </c>
    </row>
    <row r="759" spans="1:8" x14ac:dyDescent="0.3">
      <c r="A759">
        <f>'Housing Data Set'!A759</f>
        <v>758</v>
      </c>
      <c r="B759">
        <f>'Housing Data Set'!CI759</f>
        <v>158900</v>
      </c>
      <c r="C759" t="str">
        <f>IF(B759&lt;='Look-Up Tab'!$R$6,"Low","High")</f>
        <v>Low</v>
      </c>
      <c r="D759">
        <f>'Housing Data Set'!E759</f>
        <v>11616</v>
      </c>
      <c r="E759">
        <f>VLOOKUP('Housing Data Set'!X759,'Look-Up Tab'!$F$7:$G$12,2,TRUE)</f>
        <v>3</v>
      </c>
      <c r="F759">
        <f>'Housing Data Set'!BH759</f>
        <v>6</v>
      </c>
      <c r="G759">
        <f>'Housing Data Set'!AI759</f>
        <v>2</v>
      </c>
      <c r="H759">
        <f>'Housing Data Set'!BK759</f>
        <v>1</v>
      </c>
    </row>
    <row r="760" spans="1:8" x14ac:dyDescent="0.3">
      <c r="A760">
        <f>'Housing Data Set'!A760</f>
        <v>759</v>
      </c>
      <c r="B760">
        <f>'Housing Data Set'!CI760</f>
        <v>179400</v>
      </c>
      <c r="C760" t="str">
        <f>IF(B760&lt;='Look-Up Tab'!$R$6,"Low","High")</f>
        <v>Low</v>
      </c>
      <c r="D760">
        <f>'Housing Data Set'!E760</f>
        <v>2280</v>
      </c>
      <c r="E760">
        <f>VLOOKUP('Housing Data Set'!X760,'Look-Up Tab'!$F$7:$G$12,2,TRUE)</f>
        <v>1</v>
      </c>
      <c r="F760">
        <f>'Housing Data Set'!BH760</f>
        <v>6</v>
      </c>
      <c r="G760">
        <f>'Housing Data Set'!AI760</f>
        <v>3</v>
      </c>
      <c r="H760">
        <f>'Housing Data Set'!BK760</f>
        <v>0</v>
      </c>
    </row>
    <row r="761" spans="1:8" x14ac:dyDescent="0.3">
      <c r="A761">
        <f>'Housing Data Set'!A761</f>
        <v>760</v>
      </c>
      <c r="B761">
        <f>'Housing Data Set'!CI761</f>
        <v>290000</v>
      </c>
      <c r="C761" t="str">
        <f>IF(B761&lt;='Look-Up Tab'!$R$6,"Low","High")</f>
        <v>High</v>
      </c>
      <c r="D761">
        <f>'Housing Data Set'!E761</f>
        <v>12257</v>
      </c>
      <c r="E761">
        <f>VLOOKUP('Housing Data Set'!X761,'Look-Up Tab'!$F$7:$G$12,2,TRUE)</f>
        <v>2</v>
      </c>
      <c r="F761">
        <f>'Housing Data Set'!BH761</f>
        <v>9</v>
      </c>
      <c r="G761">
        <f>'Housing Data Set'!AI761</f>
        <v>3</v>
      </c>
      <c r="H761">
        <f>'Housing Data Set'!BK761</f>
        <v>1</v>
      </c>
    </row>
    <row r="762" spans="1:8" x14ac:dyDescent="0.3">
      <c r="A762">
        <f>'Housing Data Set'!A762</f>
        <v>761</v>
      </c>
      <c r="B762">
        <f>'Housing Data Set'!CI762</f>
        <v>127500</v>
      </c>
      <c r="C762" t="str">
        <f>IF(B762&lt;='Look-Up Tab'!$R$6,"Low","High")</f>
        <v>Low</v>
      </c>
      <c r="D762">
        <f>'Housing Data Set'!E762</f>
        <v>9100</v>
      </c>
      <c r="E762">
        <f>VLOOKUP('Housing Data Set'!X762,'Look-Up Tab'!$F$7:$G$12,2,TRUE)</f>
        <v>5</v>
      </c>
      <c r="F762">
        <f>'Housing Data Set'!BH762</f>
        <v>5</v>
      </c>
      <c r="G762">
        <f>'Housing Data Set'!AI762</f>
        <v>2</v>
      </c>
      <c r="H762">
        <f>'Housing Data Set'!BK762</f>
        <v>0</v>
      </c>
    </row>
    <row r="763" spans="1:8" x14ac:dyDescent="0.3">
      <c r="A763">
        <f>'Housing Data Set'!A763</f>
        <v>762</v>
      </c>
      <c r="B763">
        <f>'Housing Data Set'!CI763</f>
        <v>100000</v>
      </c>
      <c r="C763" t="str">
        <f>IF(B763&lt;='Look-Up Tab'!$R$6,"Low","High")</f>
        <v>Low</v>
      </c>
      <c r="D763">
        <f>'Housing Data Set'!E763</f>
        <v>6911</v>
      </c>
      <c r="E763">
        <f>VLOOKUP('Housing Data Set'!X763,'Look-Up Tab'!$F$7:$G$12,2,TRUE)</f>
        <v>6</v>
      </c>
      <c r="F763">
        <f>'Housing Data Set'!BH763</f>
        <v>5</v>
      </c>
      <c r="G763">
        <f>'Housing Data Set'!AI763</f>
        <v>3</v>
      </c>
      <c r="H763">
        <f>'Housing Data Set'!BK763</f>
        <v>0</v>
      </c>
    </row>
    <row r="764" spans="1:8" x14ac:dyDescent="0.3">
      <c r="A764">
        <f>'Housing Data Set'!A764</f>
        <v>763</v>
      </c>
      <c r="B764">
        <f>'Housing Data Set'!CI764</f>
        <v>215200</v>
      </c>
      <c r="C764" t="str">
        <f>IF(B764&lt;='Look-Up Tab'!$R$6,"Low","High")</f>
        <v>High</v>
      </c>
      <c r="D764">
        <f>'Housing Data Set'!E764</f>
        <v>8640</v>
      </c>
      <c r="E764">
        <f>VLOOKUP('Housing Data Set'!X764,'Look-Up Tab'!$F$7:$G$12,2,TRUE)</f>
        <v>1</v>
      </c>
      <c r="F764">
        <f>'Housing Data Set'!BH764</f>
        <v>7</v>
      </c>
      <c r="G764">
        <f>'Housing Data Set'!AI764</f>
        <v>3</v>
      </c>
      <c r="H764">
        <f>'Housing Data Set'!BK764</f>
        <v>0</v>
      </c>
    </row>
    <row r="765" spans="1:8" x14ac:dyDescent="0.3">
      <c r="A765">
        <f>'Housing Data Set'!A765</f>
        <v>764</v>
      </c>
      <c r="B765">
        <f>'Housing Data Set'!CI765</f>
        <v>337000</v>
      </c>
      <c r="C765" t="str">
        <f>IF(B765&lt;='Look-Up Tab'!$R$6,"Low","High")</f>
        <v>High</v>
      </c>
      <c r="D765">
        <f>'Housing Data Set'!E765</f>
        <v>9430</v>
      </c>
      <c r="E765">
        <f>VLOOKUP('Housing Data Set'!X765,'Look-Up Tab'!$F$7:$G$12,2,TRUE)</f>
        <v>1</v>
      </c>
      <c r="F765">
        <f>'Housing Data Set'!BH765</f>
        <v>8</v>
      </c>
      <c r="G765">
        <f>'Housing Data Set'!AI765</f>
        <v>3</v>
      </c>
      <c r="H765">
        <f>'Housing Data Set'!BK765</f>
        <v>1</v>
      </c>
    </row>
    <row r="766" spans="1:8" x14ac:dyDescent="0.3">
      <c r="A766">
        <f>'Housing Data Set'!A766</f>
        <v>765</v>
      </c>
      <c r="B766">
        <f>'Housing Data Set'!CI766</f>
        <v>270000</v>
      </c>
      <c r="C766" t="str">
        <f>IF(B766&lt;='Look-Up Tab'!$R$6,"Low","High")</f>
        <v>High</v>
      </c>
      <c r="D766">
        <f>'Housing Data Set'!E766</f>
        <v>9549</v>
      </c>
      <c r="E766">
        <f>VLOOKUP('Housing Data Set'!X766,'Look-Up Tab'!$F$7:$G$12,2,TRUE)</f>
        <v>2</v>
      </c>
      <c r="F766">
        <f>'Housing Data Set'!BH766</f>
        <v>6</v>
      </c>
      <c r="G766">
        <f>'Housing Data Set'!AI766</f>
        <v>3</v>
      </c>
      <c r="H766">
        <f>'Housing Data Set'!BK766</f>
        <v>1</v>
      </c>
    </row>
    <row r="767" spans="1:8" x14ac:dyDescent="0.3">
      <c r="A767">
        <f>'Housing Data Set'!A767</f>
        <v>766</v>
      </c>
      <c r="B767">
        <f>'Housing Data Set'!CI767</f>
        <v>264132</v>
      </c>
      <c r="C767" t="str">
        <f>IF(B767&lt;='Look-Up Tab'!$R$6,"Low","High")</f>
        <v>High</v>
      </c>
      <c r="D767">
        <f>'Housing Data Set'!E767</f>
        <v>14587</v>
      </c>
      <c r="E767">
        <f>VLOOKUP('Housing Data Set'!X767,'Look-Up Tab'!$F$7:$G$12,2,TRUE)</f>
        <v>1</v>
      </c>
      <c r="F767">
        <f>'Housing Data Set'!BH767</f>
        <v>6</v>
      </c>
      <c r="G767">
        <f>'Housing Data Set'!AI767</f>
        <v>3</v>
      </c>
      <c r="H767">
        <f>'Housing Data Set'!BK767</f>
        <v>1</v>
      </c>
    </row>
    <row r="768" spans="1:8" x14ac:dyDescent="0.3">
      <c r="A768">
        <f>'Housing Data Set'!A768</f>
        <v>767</v>
      </c>
      <c r="B768">
        <f>'Housing Data Set'!CI768</f>
        <v>196500</v>
      </c>
      <c r="C768" t="str">
        <f>IF(B768&lt;='Look-Up Tab'!$R$6,"Low","High")</f>
        <v>High</v>
      </c>
      <c r="D768">
        <f>'Housing Data Set'!E768</f>
        <v>10421</v>
      </c>
      <c r="E768">
        <f>VLOOKUP('Housing Data Set'!X768,'Look-Up Tab'!$F$7:$G$12,2,TRUE)</f>
        <v>2</v>
      </c>
      <c r="F768">
        <f>'Housing Data Set'!BH768</f>
        <v>7</v>
      </c>
      <c r="G768">
        <f>'Housing Data Set'!AI768</f>
        <v>2</v>
      </c>
      <c r="H768">
        <f>'Housing Data Set'!BK768</f>
        <v>1</v>
      </c>
    </row>
    <row r="769" spans="1:8" x14ac:dyDescent="0.3">
      <c r="A769">
        <f>'Housing Data Set'!A769</f>
        <v>768</v>
      </c>
      <c r="B769">
        <f>'Housing Data Set'!CI769</f>
        <v>160000</v>
      </c>
      <c r="C769" t="str">
        <f>IF(B769&lt;='Look-Up Tab'!$R$6,"Low","High")</f>
        <v>Low</v>
      </c>
      <c r="D769">
        <f>'Housing Data Set'!E769</f>
        <v>12508</v>
      </c>
      <c r="E769">
        <f>VLOOKUP('Housing Data Set'!X769,'Look-Up Tab'!$F$7:$G$12,2,TRUE)</f>
        <v>3</v>
      </c>
      <c r="F769">
        <f>'Housing Data Set'!BH769</f>
        <v>7</v>
      </c>
      <c r="G769">
        <f>'Housing Data Set'!AI769</f>
        <v>2</v>
      </c>
      <c r="H769">
        <f>'Housing Data Set'!BK769</f>
        <v>0</v>
      </c>
    </row>
    <row r="770" spans="1:8" x14ac:dyDescent="0.3">
      <c r="A770">
        <f>'Housing Data Set'!A770</f>
        <v>769</v>
      </c>
      <c r="B770">
        <f>'Housing Data Set'!CI770</f>
        <v>216837</v>
      </c>
      <c r="C770" t="str">
        <f>IF(B770&lt;='Look-Up Tab'!$R$6,"Low","High")</f>
        <v>High</v>
      </c>
      <c r="D770">
        <f>'Housing Data Set'!E770</f>
        <v>9100</v>
      </c>
      <c r="E770">
        <f>VLOOKUP('Housing Data Set'!X770,'Look-Up Tab'!$F$7:$G$12,2,TRUE)</f>
        <v>1</v>
      </c>
      <c r="F770">
        <f>'Housing Data Set'!BH770</f>
        <v>8</v>
      </c>
      <c r="G770">
        <f>'Housing Data Set'!AI770</f>
        <v>3</v>
      </c>
      <c r="H770">
        <f>'Housing Data Set'!BK770</f>
        <v>1</v>
      </c>
    </row>
    <row r="771" spans="1:8" x14ac:dyDescent="0.3">
      <c r="A771">
        <f>'Housing Data Set'!A771</f>
        <v>770</v>
      </c>
      <c r="B771">
        <f>'Housing Data Set'!CI771</f>
        <v>538000</v>
      </c>
      <c r="C771" t="str">
        <f>IF(B771&lt;='Look-Up Tab'!$R$6,"Low","High")</f>
        <v>High</v>
      </c>
      <c r="D771">
        <f>'Housing Data Set'!E771</f>
        <v>53504</v>
      </c>
      <c r="E771">
        <f>VLOOKUP('Housing Data Set'!X771,'Look-Up Tab'!$F$7:$G$12,2,TRUE)</f>
        <v>1</v>
      </c>
      <c r="F771">
        <f>'Housing Data Set'!BH771</f>
        <v>12</v>
      </c>
      <c r="G771">
        <f>'Housing Data Set'!AI771</f>
        <v>3</v>
      </c>
      <c r="H771">
        <f>'Housing Data Set'!BK771</f>
        <v>1</v>
      </c>
    </row>
    <row r="772" spans="1:8" x14ac:dyDescent="0.3">
      <c r="A772">
        <f>'Housing Data Set'!A772</f>
        <v>771</v>
      </c>
      <c r="B772">
        <f>'Housing Data Set'!CI772</f>
        <v>134900</v>
      </c>
      <c r="C772" t="str">
        <f>IF(B772&lt;='Look-Up Tab'!$R$6,"Low","High")</f>
        <v>Low</v>
      </c>
      <c r="D772">
        <f>'Housing Data Set'!E772</f>
        <v>7252</v>
      </c>
      <c r="E772">
        <f>VLOOKUP('Housing Data Set'!X772,'Look-Up Tab'!$F$7:$G$12,2,TRUE)</f>
        <v>3</v>
      </c>
      <c r="F772">
        <f>'Housing Data Set'!BH772</f>
        <v>5</v>
      </c>
      <c r="G772">
        <f>'Housing Data Set'!AI772</f>
        <v>2</v>
      </c>
      <c r="H772">
        <f>'Housing Data Set'!BK772</f>
        <v>0</v>
      </c>
    </row>
    <row r="773" spans="1:8" x14ac:dyDescent="0.3">
      <c r="A773">
        <f>'Housing Data Set'!A773</f>
        <v>772</v>
      </c>
      <c r="B773">
        <f>'Housing Data Set'!CI773</f>
        <v>102000</v>
      </c>
      <c r="C773" t="str">
        <f>IF(B773&lt;='Look-Up Tab'!$R$6,"Low","High")</f>
        <v>Low</v>
      </c>
      <c r="D773">
        <f>'Housing Data Set'!E773</f>
        <v>8877</v>
      </c>
      <c r="E773">
        <f>VLOOKUP('Housing Data Set'!X773,'Look-Up Tab'!$F$7:$G$12,2,TRUE)</f>
        <v>5</v>
      </c>
      <c r="F773">
        <f>'Housing Data Set'!BH773</f>
        <v>6</v>
      </c>
      <c r="G773">
        <f>'Housing Data Set'!AI773</f>
        <v>2</v>
      </c>
      <c r="H773">
        <f>'Housing Data Set'!BK773</f>
        <v>0</v>
      </c>
    </row>
    <row r="774" spans="1:8" x14ac:dyDescent="0.3">
      <c r="A774">
        <f>'Housing Data Set'!A774</f>
        <v>773</v>
      </c>
      <c r="B774">
        <f>'Housing Data Set'!CI774</f>
        <v>107000</v>
      </c>
      <c r="C774" t="str">
        <f>IF(B774&lt;='Look-Up Tab'!$R$6,"Low","High")</f>
        <v>Low</v>
      </c>
      <c r="D774">
        <f>'Housing Data Set'!E774</f>
        <v>7819</v>
      </c>
      <c r="E774">
        <f>VLOOKUP('Housing Data Set'!X774,'Look-Up Tab'!$F$7:$G$12,2,TRUE)</f>
        <v>3</v>
      </c>
      <c r="F774">
        <f>'Housing Data Set'!BH774</f>
        <v>6</v>
      </c>
      <c r="G774">
        <f>'Housing Data Set'!AI774</f>
        <v>2</v>
      </c>
      <c r="H774">
        <f>'Housing Data Set'!BK774</f>
        <v>1</v>
      </c>
    </row>
    <row r="775" spans="1:8" x14ac:dyDescent="0.3">
      <c r="A775">
        <f>'Housing Data Set'!A775</f>
        <v>774</v>
      </c>
      <c r="B775">
        <f>'Housing Data Set'!CI775</f>
        <v>114500</v>
      </c>
      <c r="C775" t="str">
        <f>IF(B775&lt;='Look-Up Tab'!$R$6,"Low","High")</f>
        <v>Low</v>
      </c>
      <c r="D775">
        <f>'Housing Data Set'!E775</f>
        <v>10150</v>
      </c>
      <c r="E775">
        <f>VLOOKUP('Housing Data Set'!X775,'Look-Up Tab'!$F$7:$G$12,2,TRUE)</f>
        <v>5</v>
      </c>
      <c r="F775">
        <f>'Housing Data Set'!BH775</f>
        <v>5</v>
      </c>
      <c r="G775">
        <f>'Housing Data Set'!AI775</f>
        <v>2</v>
      </c>
      <c r="H775">
        <f>'Housing Data Set'!BK775</f>
        <v>0</v>
      </c>
    </row>
    <row r="776" spans="1:8" x14ac:dyDescent="0.3">
      <c r="A776">
        <f>'Housing Data Set'!A776</f>
        <v>775</v>
      </c>
      <c r="B776">
        <f>'Housing Data Set'!CI776</f>
        <v>395000</v>
      </c>
      <c r="C776" t="str">
        <f>IF(B776&lt;='Look-Up Tab'!$R$6,"Low","High")</f>
        <v>High</v>
      </c>
      <c r="D776">
        <f>'Housing Data Set'!E776</f>
        <v>14226</v>
      </c>
      <c r="E776">
        <f>VLOOKUP('Housing Data Set'!X776,'Look-Up Tab'!$F$7:$G$12,2,TRUE)</f>
        <v>1</v>
      </c>
      <c r="F776">
        <f>'Housing Data Set'!BH776</f>
        <v>9</v>
      </c>
      <c r="G776">
        <f>'Housing Data Set'!AI776</f>
        <v>3</v>
      </c>
      <c r="H776">
        <f>'Housing Data Set'!BK776</f>
        <v>1</v>
      </c>
    </row>
    <row r="777" spans="1:8" x14ac:dyDescent="0.3">
      <c r="A777">
        <f>'Housing Data Set'!A777</f>
        <v>776</v>
      </c>
      <c r="B777">
        <f>'Housing Data Set'!CI777</f>
        <v>162000</v>
      </c>
      <c r="C777" t="str">
        <f>IF(B777&lt;='Look-Up Tab'!$R$6,"Low","High")</f>
        <v>Low</v>
      </c>
      <c r="D777">
        <f>'Housing Data Set'!E777</f>
        <v>4500</v>
      </c>
      <c r="E777">
        <f>VLOOKUP('Housing Data Set'!X777,'Look-Up Tab'!$F$7:$G$12,2,TRUE)</f>
        <v>2</v>
      </c>
      <c r="F777">
        <f>'Housing Data Set'!BH777</f>
        <v>5</v>
      </c>
      <c r="G777">
        <f>'Housing Data Set'!AI777</f>
        <v>3</v>
      </c>
      <c r="H777">
        <f>'Housing Data Set'!BK777</f>
        <v>0</v>
      </c>
    </row>
    <row r="778" spans="1:8" x14ac:dyDescent="0.3">
      <c r="A778">
        <f>'Housing Data Set'!A778</f>
        <v>777</v>
      </c>
      <c r="B778">
        <f>'Housing Data Set'!CI778</f>
        <v>221500</v>
      </c>
      <c r="C778" t="str">
        <f>IF(B778&lt;='Look-Up Tab'!$R$6,"Low","High")</f>
        <v>High</v>
      </c>
      <c r="D778">
        <f>'Housing Data Set'!E778</f>
        <v>11210</v>
      </c>
      <c r="E778">
        <f>VLOOKUP('Housing Data Set'!X778,'Look-Up Tab'!$F$7:$G$12,2,TRUE)</f>
        <v>1</v>
      </c>
      <c r="F778">
        <f>'Housing Data Set'!BH778</f>
        <v>7</v>
      </c>
      <c r="G778">
        <f>'Housing Data Set'!AI778</f>
        <v>3</v>
      </c>
      <c r="H778">
        <f>'Housing Data Set'!BK778</f>
        <v>0</v>
      </c>
    </row>
    <row r="779" spans="1:8" x14ac:dyDescent="0.3">
      <c r="A779">
        <f>'Housing Data Set'!A779</f>
        <v>778</v>
      </c>
      <c r="B779">
        <f>'Housing Data Set'!CI779</f>
        <v>142500</v>
      </c>
      <c r="C779" t="str">
        <f>IF(B779&lt;='Look-Up Tab'!$R$6,"Low","High")</f>
        <v>Low</v>
      </c>
      <c r="D779">
        <f>'Housing Data Set'!E779</f>
        <v>13350</v>
      </c>
      <c r="E779">
        <f>VLOOKUP('Housing Data Set'!X779,'Look-Up Tab'!$F$7:$G$12,2,TRUE)</f>
        <v>4</v>
      </c>
      <c r="F779">
        <f>'Housing Data Set'!BH779</f>
        <v>5</v>
      </c>
      <c r="G779">
        <f>'Housing Data Set'!AI779</f>
        <v>2</v>
      </c>
      <c r="H779">
        <f>'Housing Data Set'!BK779</f>
        <v>1</v>
      </c>
    </row>
    <row r="780" spans="1:8" x14ac:dyDescent="0.3">
      <c r="A780">
        <f>'Housing Data Set'!A780</f>
        <v>779</v>
      </c>
      <c r="B780">
        <f>'Housing Data Set'!CI780</f>
        <v>144000</v>
      </c>
      <c r="C780" t="str">
        <f>IF(B780&lt;='Look-Up Tab'!$R$6,"Low","High")</f>
        <v>Low</v>
      </c>
      <c r="D780">
        <f>'Housing Data Set'!E780</f>
        <v>8400</v>
      </c>
      <c r="E780">
        <f>VLOOKUP('Housing Data Set'!X780,'Look-Up Tab'!$F$7:$G$12,2,TRUE)</f>
        <v>3</v>
      </c>
      <c r="F780">
        <f>'Housing Data Set'!BH780</f>
        <v>10</v>
      </c>
      <c r="G780">
        <f>'Housing Data Set'!AI780</f>
        <v>4</v>
      </c>
      <c r="H780">
        <f>'Housing Data Set'!BK780</f>
        <v>1</v>
      </c>
    </row>
    <row r="781" spans="1:8" x14ac:dyDescent="0.3">
      <c r="A781">
        <f>'Housing Data Set'!A781</f>
        <v>780</v>
      </c>
      <c r="B781">
        <f>'Housing Data Set'!CI781</f>
        <v>135000</v>
      </c>
      <c r="C781" t="str">
        <f>IF(B781&lt;='Look-Up Tab'!$R$6,"Low","High")</f>
        <v>Low</v>
      </c>
      <c r="D781">
        <f>'Housing Data Set'!E781</f>
        <v>10530</v>
      </c>
      <c r="E781">
        <f>VLOOKUP('Housing Data Set'!X781,'Look-Up Tab'!$F$7:$G$12,2,TRUE)</f>
        <v>3</v>
      </c>
      <c r="F781">
        <f>'Housing Data Set'!BH781</f>
        <v>4</v>
      </c>
      <c r="G781">
        <f>'Housing Data Set'!AI781</f>
        <v>2</v>
      </c>
      <c r="H781">
        <f>'Housing Data Set'!BK781</f>
        <v>0</v>
      </c>
    </row>
    <row r="782" spans="1:8" x14ac:dyDescent="0.3">
      <c r="A782">
        <f>'Housing Data Set'!A782</f>
        <v>781</v>
      </c>
      <c r="B782">
        <f>'Housing Data Set'!CI782</f>
        <v>176000</v>
      </c>
      <c r="C782" t="str">
        <f>IF(B782&lt;='Look-Up Tab'!$R$6,"Low","High")</f>
        <v>Low</v>
      </c>
      <c r="D782">
        <f>'Housing Data Set'!E782</f>
        <v>7875</v>
      </c>
      <c r="E782">
        <f>VLOOKUP('Housing Data Set'!X782,'Look-Up Tab'!$F$7:$G$12,2,TRUE)</f>
        <v>2</v>
      </c>
      <c r="F782">
        <f>'Housing Data Set'!BH782</f>
        <v>6</v>
      </c>
      <c r="G782">
        <f>'Housing Data Set'!AI782</f>
        <v>3</v>
      </c>
      <c r="H782">
        <f>'Housing Data Set'!BK782</f>
        <v>1</v>
      </c>
    </row>
    <row r="783" spans="1:8" x14ac:dyDescent="0.3">
      <c r="A783">
        <f>'Housing Data Set'!A783</f>
        <v>782</v>
      </c>
      <c r="B783">
        <f>'Housing Data Set'!CI783</f>
        <v>175900</v>
      </c>
      <c r="C783" t="str">
        <f>IF(B783&lt;='Look-Up Tab'!$R$6,"Low","High")</f>
        <v>Low</v>
      </c>
      <c r="D783">
        <f>'Housing Data Set'!E783</f>
        <v>7153</v>
      </c>
      <c r="E783">
        <f>VLOOKUP('Housing Data Set'!X783,'Look-Up Tab'!$F$7:$G$12,2,TRUE)</f>
        <v>2</v>
      </c>
      <c r="F783">
        <f>'Housing Data Set'!BH783</f>
        <v>7</v>
      </c>
      <c r="G783">
        <f>'Housing Data Set'!AI783</f>
        <v>3</v>
      </c>
      <c r="H783">
        <f>'Housing Data Set'!BK783</f>
        <v>0</v>
      </c>
    </row>
    <row r="784" spans="1:8" x14ac:dyDescent="0.3">
      <c r="A784">
        <f>'Housing Data Set'!A784</f>
        <v>783</v>
      </c>
      <c r="B784">
        <f>'Housing Data Set'!CI784</f>
        <v>187100</v>
      </c>
      <c r="C784" t="str">
        <f>IF(B784&lt;='Look-Up Tab'!$R$6,"Low","High")</f>
        <v>High</v>
      </c>
      <c r="D784">
        <f>'Housing Data Set'!E784</f>
        <v>16285</v>
      </c>
      <c r="E784">
        <f>VLOOKUP('Housing Data Set'!X784,'Look-Up Tab'!$F$7:$G$12,2,TRUE)</f>
        <v>1</v>
      </c>
      <c r="F784">
        <f>'Housing Data Set'!BH784</f>
        <v>6</v>
      </c>
      <c r="G784">
        <f>'Housing Data Set'!AI784</f>
        <v>3</v>
      </c>
      <c r="H784">
        <f>'Housing Data Set'!BK784</f>
        <v>0</v>
      </c>
    </row>
    <row r="785" spans="1:8" x14ac:dyDescent="0.3">
      <c r="A785">
        <f>'Housing Data Set'!A785</f>
        <v>784</v>
      </c>
      <c r="B785">
        <f>'Housing Data Set'!CI785</f>
        <v>165500</v>
      </c>
      <c r="C785" t="str">
        <f>IF(B785&lt;='Look-Up Tab'!$R$6,"Low","High")</f>
        <v>Low</v>
      </c>
      <c r="D785">
        <f>'Housing Data Set'!E785</f>
        <v>9101</v>
      </c>
      <c r="E785">
        <f>VLOOKUP('Housing Data Set'!X785,'Look-Up Tab'!$F$7:$G$12,2,TRUE)</f>
        <v>3</v>
      </c>
      <c r="F785">
        <f>'Housing Data Set'!BH785</f>
        <v>4</v>
      </c>
      <c r="G785">
        <f>'Housing Data Set'!AI785</f>
        <v>3</v>
      </c>
      <c r="H785">
        <f>'Housing Data Set'!BK785</f>
        <v>1</v>
      </c>
    </row>
    <row r="786" spans="1:8" x14ac:dyDescent="0.3">
      <c r="A786">
        <f>'Housing Data Set'!A786</f>
        <v>785</v>
      </c>
      <c r="B786">
        <f>'Housing Data Set'!CI786</f>
        <v>128000</v>
      </c>
      <c r="C786" t="str">
        <f>IF(B786&lt;='Look-Up Tab'!$R$6,"Low","High")</f>
        <v>Low</v>
      </c>
      <c r="D786">
        <f>'Housing Data Set'!E786</f>
        <v>6300</v>
      </c>
      <c r="E786">
        <f>VLOOKUP('Housing Data Set'!X786,'Look-Up Tab'!$F$7:$G$12,2,TRUE)</f>
        <v>1</v>
      </c>
      <c r="F786">
        <f>'Housing Data Set'!BH786</f>
        <v>9</v>
      </c>
      <c r="G786">
        <f>'Housing Data Set'!AI786</f>
        <v>2</v>
      </c>
      <c r="H786">
        <f>'Housing Data Set'!BK786</f>
        <v>1</v>
      </c>
    </row>
    <row r="787" spans="1:8" x14ac:dyDescent="0.3">
      <c r="A787">
        <f>'Housing Data Set'!A787</f>
        <v>786</v>
      </c>
      <c r="B787">
        <f>'Housing Data Set'!CI787</f>
        <v>161500</v>
      </c>
      <c r="C787" t="str">
        <f>IF(B787&lt;='Look-Up Tab'!$R$6,"Low","High")</f>
        <v>Low</v>
      </c>
      <c r="D787">
        <f>'Housing Data Set'!E787</f>
        <v>9790</v>
      </c>
      <c r="E787">
        <f>VLOOKUP('Housing Data Set'!X787,'Look-Up Tab'!$F$7:$G$12,2,TRUE)</f>
        <v>4</v>
      </c>
      <c r="F787">
        <f>'Housing Data Set'!BH787</f>
        <v>7</v>
      </c>
      <c r="G787">
        <f>'Housing Data Set'!AI787</f>
        <v>2</v>
      </c>
      <c r="H787">
        <f>'Housing Data Set'!BK787</f>
        <v>1</v>
      </c>
    </row>
    <row r="788" spans="1:8" x14ac:dyDescent="0.3">
      <c r="A788">
        <f>'Housing Data Set'!A788</f>
        <v>787</v>
      </c>
      <c r="B788">
        <f>'Housing Data Set'!CI788</f>
        <v>139000</v>
      </c>
      <c r="C788" t="str">
        <f>IF(B788&lt;='Look-Up Tab'!$R$6,"Low","High")</f>
        <v>Low</v>
      </c>
      <c r="D788">
        <f>'Housing Data Set'!E788</f>
        <v>10800</v>
      </c>
      <c r="E788">
        <f>VLOOKUP('Housing Data Set'!X788,'Look-Up Tab'!$F$7:$G$12,2,TRUE)</f>
        <v>6</v>
      </c>
      <c r="F788">
        <f>'Housing Data Set'!BH788</f>
        <v>7</v>
      </c>
      <c r="G788">
        <f>'Housing Data Set'!AI788</f>
        <v>3</v>
      </c>
      <c r="H788">
        <f>'Housing Data Set'!BK788</f>
        <v>0</v>
      </c>
    </row>
    <row r="789" spans="1:8" x14ac:dyDescent="0.3">
      <c r="A789">
        <f>'Housing Data Set'!A789</f>
        <v>788</v>
      </c>
      <c r="B789">
        <f>'Housing Data Set'!CI789</f>
        <v>233000</v>
      </c>
      <c r="C789" t="str">
        <f>IF(B789&lt;='Look-Up Tab'!$R$6,"Low","High")</f>
        <v>High</v>
      </c>
      <c r="D789">
        <f>'Housing Data Set'!E789</f>
        <v>10142</v>
      </c>
      <c r="E789">
        <f>VLOOKUP('Housing Data Set'!X789,'Look-Up Tab'!$F$7:$G$12,2,TRUE)</f>
        <v>1</v>
      </c>
      <c r="F789">
        <f>'Housing Data Set'!BH789</f>
        <v>8</v>
      </c>
      <c r="G789">
        <f>'Housing Data Set'!AI789</f>
        <v>3</v>
      </c>
      <c r="H789">
        <f>'Housing Data Set'!BK789</f>
        <v>0</v>
      </c>
    </row>
    <row r="790" spans="1:8" x14ac:dyDescent="0.3">
      <c r="A790">
        <f>'Housing Data Set'!A790</f>
        <v>789</v>
      </c>
      <c r="B790">
        <f>'Housing Data Set'!CI790</f>
        <v>107900</v>
      </c>
      <c r="C790" t="str">
        <f>IF(B790&lt;='Look-Up Tab'!$R$6,"Low","High")</f>
        <v>Low</v>
      </c>
      <c r="D790">
        <f>'Housing Data Set'!E790</f>
        <v>6000</v>
      </c>
      <c r="E790">
        <f>VLOOKUP('Housing Data Set'!X790,'Look-Up Tab'!$F$7:$G$12,2,TRUE)</f>
        <v>1</v>
      </c>
      <c r="F790">
        <f>'Housing Data Set'!BH790</f>
        <v>4</v>
      </c>
      <c r="G790">
        <f>'Housing Data Set'!AI790</f>
        <v>2</v>
      </c>
      <c r="H790">
        <f>'Housing Data Set'!BK790</f>
        <v>0</v>
      </c>
    </row>
    <row r="791" spans="1:8" x14ac:dyDescent="0.3">
      <c r="A791">
        <f>'Housing Data Set'!A791</f>
        <v>790</v>
      </c>
      <c r="B791">
        <f>'Housing Data Set'!CI791</f>
        <v>187500</v>
      </c>
      <c r="C791" t="str">
        <f>IF(B791&lt;='Look-Up Tab'!$R$6,"Low","High")</f>
        <v>High</v>
      </c>
      <c r="D791">
        <f>'Housing Data Set'!E791</f>
        <v>12205</v>
      </c>
      <c r="E791">
        <f>VLOOKUP('Housing Data Set'!X791,'Look-Up Tab'!$F$7:$G$12,2,TRUE)</f>
        <v>1</v>
      </c>
      <c r="F791">
        <f>'Housing Data Set'!BH791</f>
        <v>9</v>
      </c>
      <c r="G791">
        <f>'Housing Data Set'!AI791</f>
        <v>2</v>
      </c>
      <c r="H791">
        <f>'Housing Data Set'!BK791</f>
        <v>0</v>
      </c>
    </row>
    <row r="792" spans="1:8" x14ac:dyDescent="0.3">
      <c r="A792">
        <f>'Housing Data Set'!A792</f>
        <v>791</v>
      </c>
      <c r="B792">
        <f>'Housing Data Set'!CI792</f>
        <v>160200</v>
      </c>
      <c r="C792" t="str">
        <f>IF(B792&lt;='Look-Up Tab'!$R$6,"Low","High")</f>
        <v>Low</v>
      </c>
      <c r="D792">
        <f>'Housing Data Set'!E792</f>
        <v>3182</v>
      </c>
      <c r="E792">
        <f>VLOOKUP('Housing Data Set'!X792,'Look-Up Tab'!$F$7:$G$12,2,TRUE)</f>
        <v>1</v>
      </c>
      <c r="F792">
        <f>'Housing Data Set'!BH792</f>
        <v>5</v>
      </c>
      <c r="G792">
        <f>'Housing Data Set'!AI792</f>
        <v>3</v>
      </c>
      <c r="H792">
        <f>'Housing Data Set'!BK792</f>
        <v>1</v>
      </c>
    </row>
    <row r="793" spans="1:8" x14ac:dyDescent="0.3">
      <c r="A793">
        <f>'Housing Data Set'!A793</f>
        <v>792</v>
      </c>
      <c r="B793">
        <f>'Housing Data Set'!CI793</f>
        <v>146800</v>
      </c>
      <c r="C793" t="str">
        <f>IF(B793&lt;='Look-Up Tab'!$R$6,"Low","High")</f>
        <v>Low</v>
      </c>
      <c r="D793">
        <f>'Housing Data Set'!E793</f>
        <v>11333</v>
      </c>
      <c r="E793">
        <f>VLOOKUP('Housing Data Set'!X793,'Look-Up Tab'!$F$7:$G$12,2,TRUE)</f>
        <v>3</v>
      </c>
      <c r="F793">
        <f>'Housing Data Set'!BH793</f>
        <v>5</v>
      </c>
      <c r="G793">
        <f>'Housing Data Set'!AI793</f>
        <v>3</v>
      </c>
      <c r="H793">
        <f>'Housing Data Set'!BK793</f>
        <v>1</v>
      </c>
    </row>
    <row r="794" spans="1:8" x14ac:dyDescent="0.3">
      <c r="A794">
        <f>'Housing Data Set'!A794</f>
        <v>793</v>
      </c>
      <c r="B794">
        <f>'Housing Data Set'!CI794</f>
        <v>269790</v>
      </c>
      <c r="C794" t="str">
        <f>IF(B794&lt;='Look-Up Tab'!$R$6,"Low","High")</f>
        <v>High</v>
      </c>
      <c r="D794">
        <f>'Housing Data Set'!E794</f>
        <v>9920</v>
      </c>
      <c r="E794">
        <f>VLOOKUP('Housing Data Set'!X794,'Look-Up Tab'!$F$7:$G$12,2,TRUE)</f>
        <v>2</v>
      </c>
      <c r="F794">
        <f>'Housing Data Set'!BH794</f>
        <v>8</v>
      </c>
      <c r="G794">
        <f>'Housing Data Set'!AI794</f>
        <v>3</v>
      </c>
      <c r="H794">
        <f>'Housing Data Set'!BK794</f>
        <v>1</v>
      </c>
    </row>
    <row r="795" spans="1:8" x14ac:dyDescent="0.3">
      <c r="A795">
        <f>'Housing Data Set'!A795</f>
        <v>794</v>
      </c>
      <c r="B795">
        <f>'Housing Data Set'!CI795</f>
        <v>225000</v>
      </c>
      <c r="C795" t="str">
        <f>IF(B795&lt;='Look-Up Tab'!$R$6,"Low","High")</f>
        <v>High</v>
      </c>
      <c r="D795">
        <f>'Housing Data Set'!E795</f>
        <v>9158</v>
      </c>
      <c r="E795">
        <f>VLOOKUP('Housing Data Set'!X795,'Look-Up Tab'!$F$7:$G$12,2,TRUE)</f>
        <v>1</v>
      </c>
      <c r="F795">
        <f>'Housing Data Set'!BH795</f>
        <v>7</v>
      </c>
      <c r="G795">
        <f>'Housing Data Set'!AI795</f>
        <v>3</v>
      </c>
      <c r="H795">
        <f>'Housing Data Set'!BK795</f>
        <v>0</v>
      </c>
    </row>
    <row r="796" spans="1:8" x14ac:dyDescent="0.3">
      <c r="A796">
        <f>'Housing Data Set'!A796</f>
        <v>795</v>
      </c>
      <c r="B796">
        <f>'Housing Data Set'!CI796</f>
        <v>194500</v>
      </c>
      <c r="C796" t="str">
        <f>IF(B796&lt;='Look-Up Tab'!$R$6,"Low","High")</f>
        <v>High</v>
      </c>
      <c r="D796">
        <f>'Housing Data Set'!E796</f>
        <v>10832</v>
      </c>
      <c r="E796">
        <f>VLOOKUP('Housing Data Set'!X796,'Look-Up Tab'!$F$7:$G$12,2,TRUE)</f>
        <v>2</v>
      </c>
      <c r="F796">
        <f>'Housing Data Set'!BH796</f>
        <v>7</v>
      </c>
      <c r="G796">
        <f>'Housing Data Set'!AI796</f>
        <v>3</v>
      </c>
      <c r="H796">
        <f>'Housing Data Set'!BK796</f>
        <v>1</v>
      </c>
    </row>
    <row r="797" spans="1:8" x14ac:dyDescent="0.3">
      <c r="A797">
        <f>'Housing Data Set'!A797</f>
        <v>796</v>
      </c>
      <c r="B797">
        <f>'Housing Data Set'!CI797</f>
        <v>171000</v>
      </c>
      <c r="C797" t="str">
        <f>IF(B797&lt;='Look-Up Tab'!$R$6,"Low","High")</f>
        <v>Low</v>
      </c>
      <c r="D797">
        <f>'Housing Data Set'!E797</f>
        <v>8400</v>
      </c>
      <c r="E797">
        <f>VLOOKUP('Housing Data Set'!X797,'Look-Up Tab'!$F$7:$G$12,2,TRUE)</f>
        <v>3</v>
      </c>
      <c r="F797">
        <f>'Housing Data Set'!BH797</f>
        <v>7</v>
      </c>
      <c r="G797">
        <f>'Housing Data Set'!AI797</f>
        <v>2</v>
      </c>
      <c r="H797">
        <f>'Housing Data Set'!BK797</f>
        <v>1</v>
      </c>
    </row>
    <row r="798" spans="1:8" x14ac:dyDescent="0.3">
      <c r="A798">
        <f>'Housing Data Set'!A798</f>
        <v>797</v>
      </c>
      <c r="B798">
        <f>'Housing Data Set'!CI798</f>
        <v>143500</v>
      </c>
      <c r="C798" t="str">
        <f>IF(B798&lt;='Look-Up Tab'!$R$6,"Low","High")</f>
        <v>Low</v>
      </c>
      <c r="D798">
        <f>'Housing Data Set'!E798</f>
        <v>8197</v>
      </c>
      <c r="E798">
        <f>VLOOKUP('Housing Data Set'!X798,'Look-Up Tab'!$F$7:$G$12,2,TRUE)</f>
        <v>3</v>
      </c>
      <c r="F798">
        <f>'Housing Data Set'!BH798</f>
        <v>7</v>
      </c>
      <c r="G798">
        <f>'Housing Data Set'!AI798</f>
        <v>2</v>
      </c>
      <c r="H798">
        <f>'Housing Data Set'!BK798</f>
        <v>1</v>
      </c>
    </row>
    <row r="799" spans="1:8" x14ac:dyDescent="0.3">
      <c r="A799">
        <f>'Housing Data Set'!A799</f>
        <v>798</v>
      </c>
      <c r="B799">
        <f>'Housing Data Set'!CI799</f>
        <v>110000</v>
      </c>
      <c r="C799" t="str">
        <f>IF(B799&lt;='Look-Up Tab'!$R$6,"Low","High")</f>
        <v>Low</v>
      </c>
      <c r="D799">
        <f>'Housing Data Set'!E799</f>
        <v>7677</v>
      </c>
      <c r="E799">
        <f>VLOOKUP('Housing Data Set'!X799,'Look-Up Tab'!$F$7:$G$12,2,TRUE)</f>
        <v>5</v>
      </c>
      <c r="F799">
        <f>'Housing Data Set'!BH799</f>
        <v>4</v>
      </c>
      <c r="G799">
        <f>'Housing Data Set'!AI799</f>
        <v>2</v>
      </c>
      <c r="H799">
        <f>'Housing Data Set'!BK799</f>
        <v>0</v>
      </c>
    </row>
    <row r="800" spans="1:8" x14ac:dyDescent="0.3">
      <c r="A800">
        <f>'Housing Data Set'!A800</f>
        <v>799</v>
      </c>
      <c r="B800">
        <f>'Housing Data Set'!CI800</f>
        <v>485000</v>
      </c>
      <c r="C800" t="str">
        <f>IF(B800&lt;='Look-Up Tab'!$R$6,"Low","High")</f>
        <v>High</v>
      </c>
      <c r="D800">
        <f>'Housing Data Set'!E800</f>
        <v>13518</v>
      </c>
      <c r="E800">
        <f>VLOOKUP('Housing Data Set'!X800,'Look-Up Tab'!$F$7:$G$12,2,TRUE)</f>
        <v>1</v>
      </c>
      <c r="F800">
        <f>'Housing Data Set'!BH800</f>
        <v>11</v>
      </c>
      <c r="G800">
        <f>'Housing Data Set'!AI800</f>
        <v>3</v>
      </c>
      <c r="H800">
        <f>'Housing Data Set'!BK800</f>
        <v>1</v>
      </c>
    </row>
    <row r="801" spans="1:8" x14ac:dyDescent="0.3">
      <c r="A801">
        <f>'Housing Data Set'!A801</f>
        <v>800</v>
      </c>
      <c r="B801">
        <f>'Housing Data Set'!CI801</f>
        <v>175000</v>
      </c>
      <c r="C801" t="str">
        <f>IF(B801&lt;='Look-Up Tab'!$R$6,"Low","High")</f>
        <v>Low</v>
      </c>
      <c r="D801">
        <f>'Housing Data Set'!E801</f>
        <v>7200</v>
      </c>
      <c r="E801">
        <f>VLOOKUP('Housing Data Set'!X801,'Look-Up Tab'!$F$7:$G$12,2,TRUE)</f>
        <v>6</v>
      </c>
      <c r="F801">
        <f>'Housing Data Set'!BH801</f>
        <v>7</v>
      </c>
      <c r="G801">
        <f>'Housing Data Set'!AI801</f>
        <v>1</v>
      </c>
      <c r="H801">
        <f>'Housing Data Set'!BK801</f>
        <v>1</v>
      </c>
    </row>
    <row r="802" spans="1:8" x14ac:dyDescent="0.3">
      <c r="A802">
        <f>'Housing Data Set'!A802</f>
        <v>801</v>
      </c>
      <c r="B802">
        <f>'Housing Data Set'!CI802</f>
        <v>200000</v>
      </c>
      <c r="C802" t="str">
        <f>IF(B802&lt;='Look-Up Tab'!$R$6,"Low","High")</f>
        <v>High</v>
      </c>
      <c r="D802">
        <f>'Housing Data Set'!E802</f>
        <v>12798</v>
      </c>
      <c r="E802">
        <f>VLOOKUP('Housing Data Set'!X802,'Look-Up Tab'!$F$7:$G$12,2,TRUE)</f>
        <v>2</v>
      </c>
      <c r="F802">
        <f>'Housing Data Set'!BH802</f>
        <v>8</v>
      </c>
      <c r="G802">
        <f>'Housing Data Set'!AI802</f>
        <v>3</v>
      </c>
      <c r="H802">
        <f>'Housing Data Set'!BK802</f>
        <v>0</v>
      </c>
    </row>
    <row r="803" spans="1:8" x14ac:dyDescent="0.3">
      <c r="A803">
        <f>'Housing Data Set'!A803</f>
        <v>802</v>
      </c>
      <c r="B803">
        <f>'Housing Data Set'!CI803</f>
        <v>109900</v>
      </c>
      <c r="C803" t="str">
        <f>IF(B803&lt;='Look-Up Tab'!$R$6,"Low","High")</f>
        <v>Low</v>
      </c>
      <c r="D803">
        <f>'Housing Data Set'!E803</f>
        <v>4800</v>
      </c>
      <c r="E803">
        <f>VLOOKUP('Housing Data Set'!X803,'Look-Up Tab'!$F$7:$G$12,2,TRUE)</f>
        <v>2</v>
      </c>
      <c r="F803">
        <f>'Housing Data Set'!BH803</f>
        <v>5</v>
      </c>
      <c r="G803">
        <f>'Housing Data Set'!AI803</f>
        <v>2</v>
      </c>
      <c r="H803">
        <f>'Housing Data Set'!BK803</f>
        <v>0</v>
      </c>
    </row>
    <row r="804" spans="1:8" x14ac:dyDescent="0.3">
      <c r="A804">
        <f>'Housing Data Set'!A804</f>
        <v>803</v>
      </c>
      <c r="B804">
        <f>'Housing Data Set'!CI804</f>
        <v>189000</v>
      </c>
      <c r="C804" t="str">
        <f>IF(B804&lt;='Look-Up Tab'!$R$6,"Low","High")</f>
        <v>High</v>
      </c>
      <c r="D804">
        <f>'Housing Data Set'!E804</f>
        <v>8199</v>
      </c>
      <c r="E804">
        <f>VLOOKUP('Housing Data Set'!X804,'Look-Up Tab'!$F$7:$G$12,2,TRUE)</f>
        <v>1</v>
      </c>
      <c r="F804">
        <f>'Housing Data Set'!BH804</f>
        <v>7</v>
      </c>
      <c r="G804">
        <f>'Housing Data Set'!AI804</f>
        <v>3</v>
      </c>
      <c r="H804">
        <f>'Housing Data Set'!BK804</f>
        <v>1</v>
      </c>
    </row>
    <row r="805" spans="1:8" x14ac:dyDescent="0.3">
      <c r="A805">
        <f>'Housing Data Set'!A805</f>
        <v>804</v>
      </c>
      <c r="B805">
        <f>'Housing Data Set'!CI805</f>
        <v>582933</v>
      </c>
      <c r="C805" t="str">
        <f>IF(B805&lt;='Look-Up Tab'!$R$6,"Low","High")</f>
        <v>High</v>
      </c>
      <c r="D805">
        <f>'Housing Data Set'!E805</f>
        <v>13891</v>
      </c>
      <c r="E805">
        <f>VLOOKUP('Housing Data Set'!X805,'Look-Up Tab'!$F$7:$G$12,2,TRUE)</f>
        <v>1</v>
      </c>
      <c r="F805">
        <f>'Housing Data Set'!BH805</f>
        <v>12</v>
      </c>
      <c r="G805">
        <f>'Housing Data Set'!AI805</f>
        <v>3</v>
      </c>
      <c r="H805">
        <f>'Housing Data Set'!BK805</f>
        <v>1</v>
      </c>
    </row>
    <row r="806" spans="1:8" x14ac:dyDescent="0.3">
      <c r="A806">
        <f>'Housing Data Set'!A806</f>
        <v>805</v>
      </c>
      <c r="B806">
        <f>'Housing Data Set'!CI806</f>
        <v>118000</v>
      </c>
      <c r="C806" t="str">
        <f>IF(B806&lt;='Look-Up Tab'!$R$6,"Low","High")</f>
        <v>Low</v>
      </c>
      <c r="D806">
        <f>'Housing Data Set'!E806</f>
        <v>9000</v>
      </c>
      <c r="E806">
        <f>VLOOKUP('Housing Data Set'!X806,'Look-Up Tab'!$F$7:$G$12,2,TRUE)</f>
        <v>5</v>
      </c>
      <c r="F806">
        <f>'Housing Data Set'!BH806</f>
        <v>5</v>
      </c>
      <c r="G806">
        <f>'Housing Data Set'!AI806</f>
        <v>2</v>
      </c>
      <c r="H806">
        <f>'Housing Data Set'!BK806</f>
        <v>0</v>
      </c>
    </row>
    <row r="807" spans="1:8" x14ac:dyDescent="0.3">
      <c r="A807">
        <f>'Housing Data Set'!A807</f>
        <v>806</v>
      </c>
      <c r="B807">
        <f>'Housing Data Set'!CI807</f>
        <v>227680</v>
      </c>
      <c r="C807" t="str">
        <f>IF(B807&lt;='Look-Up Tab'!$R$6,"Low","High")</f>
        <v>High</v>
      </c>
      <c r="D807">
        <f>'Housing Data Set'!E807</f>
        <v>12274</v>
      </c>
      <c r="E807">
        <f>VLOOKUP('Housing Data Set'!X807,'Look-Up Tab'!$F$7:$G$12,2,TRUE)</f>
        <v>1</v>
      </c>
      <c r="F807">
        <f>'Housing Data Set'!BH807</f>
        <v>6</v>
      </c>
      <c r="G807">
        <f>'Housing Data Set'!AI807</f>
        <v>3</v>
      </c>
      <c r="H807">
        <f>'Housing Data Set'!BK807</f>
        <v>0</v>
      </c>
    </row>
    <row r="808" spans="1:8" x14ac:dyDescent="0.3">
      <c r="A808">
        <f>'Housing Data Set'!A808</f>
        <v>807</v>
      </c>
      <c r="B808">
        <f>'Housing Data Set'!CI808</f>
        <v>135500</v>
      </c>
      <c r="C808" t="str">
        <f>IF(B808&lt;='Look-Up Tab'!$R$6,"Low","High")</f>
        <v>Low</v>
      </c>
      <c r="D808">
        <f>'Housing Data Set'!E808</f>
        <v>9750</v>
      </c>
      <c r="E808">
        <f>VLOOKUP('Housing Data Set'!X808,'Look-Up Tab'!$F$7:$G$12,2,TRUE)</f>
        <v>4</v>
      </c>
      <c r="F808">
        <f>'Housing Data Set'!BH808</f>
        <v>6</v>
      </c>
      <c r="G808">
        <f>'Housing Data Set'!AI808</f>
        <v>3</v>
      </c>
      <c r="H808">
        <f>'Housing Data Set'!BK808</f>
        <v>0</v>
      </c>
    </row>
    <row r="809" spans="1:8" x14ac:dyDescent="0.3">
      <c r="A809">
        <f>'Housing Data Set'!A809</f>
        <v>808</v>
      </c>
      <c r="B809">
        <f>'Housing Data Set'!CI809</f>
        <v>223500</v>
      </c>
      <c r="C809" t="str">
        <f>IF(B809&lt;='Look-Up Tab'!$R$6,"Low","High")</f>
        <v>High</v>
      </c>
      <c r="D809">
        <f>'Housing Data Set'!E809</f>
        <v>21384</v>
      </c>
      <c r="E809">
        <f>VLOOKUP('Housing Data Set'!X809,'Look-Up Tab'!$F$7:$G$12,2,TRUE)</f>
        <v>1</v>
      </c>
      <c r="F809">
        <f>'Housing Data Set'!BH809</f>
        <v>6</v>
      </c>
      <c r="G809">
        <f>'Housing Data Set'!AI809</f>
        <v>2</v>
      </c>
      <c r="H809">
        <f>'Housing Data Set'!BK809</f>
        <v>1</v>
      </c>
    </row>
    <row r="810" spans="1:8" x14ac:dyDescent="0.3">
      <c r="A810">
        <f>'Housing Data Set'!A810</f>
        <v>809</v>
      </c>
      <c r="B810">
        <f>'Housing Data Set'!CI810</f>
        <v>159950</v>
      </c>
      <c r="C810" t="str">
        <f>IF(B810&lt;='Look-Up Tab'!$R$6,"Low","High")</f>
        <v>Low</v>
      </c>
      <c r="D810">
        <f>'Housing Data Set'!E810</f>
        <v>13400</v>
      </c>
      <c r="E810">
        <f>VLOOKUP('Housing Data Set'!X810,'Look-Up Tab'!$F$7:$G$12,2,TRUE)</f>
        <v>4</v>
      </c>
      <c r="F810">
        <f>'Housing Data Set'!BH810</f>
        <v>6</v>
      </c>
      <c r="G810">
        <f>'Housing Data Set'!AI810</f>
        <v>2</v>
      </c>
      <c r="H810">
        <f>'Housing Data Set'!BK810</f>
        <v>1</v>
      </c>
    </row>
    <row r="811" spans="1:8" x14ac:dyDescent="0.3">
      <c r="A811">
        <f>'Housing Data Set'!A811</f>
        <v>810</v>
      </c>
      <c r="B811">
        <f>'Housing Data Set'!CI811</f>
        <v>106000</v>
      </c>
      <c r="C811" t="str">
        <f>IF(B811&lt;='Look-Up Tab'!$R$6,"Low","High")</f>
        <v>Low</v>
      </c>
      <c r="D811">
        <f>'Housing Data Set'!E811</f>
        <v>8100</v>
      </c>
      <c r="E811">
        <f>VLOOKUP('Housing Data Set'!X811,'Look-Up Tab'!$F$7:$G$12,2,TRUE)</f>
        <v>4</v>
      </c>
      <c r="F811">
        <f>'Housing Data Set'!BH811</f>
        <v>11</v>
      </c>
      <c r="G811">
        <f>'Housing Data Set'!AI811</f>
        <v>3</v>
      </c>
      <c r="H811">
        <f>'Housing Data Set'!BK811</f>
        <v>0</v>
      </c>
    </row>
    <row r="812" spans="1:8" x14ac:dyDescent="0.3">
      <c r="A812">
        <f>'Housing Data Set'!A812</f>
        <v>811</v>
      </c>
      <c r="B812">
        <f>'Housing Data Set'!CI812</f>
        <v>181000</v>
      </c>
      <c r="C812" t="str">
        <f>IF(B812&lt;='Look-Up Tab'!$R$6,"Low","High")</f>
        <v>High</v>
      </c>
      <c r="D812">
        <f>'Housing Data Set'!E812</f>
        <v>10140</v>
      </c>
      <c r="E812">
        <f>VLOOKUP('Housing Data Set'!X812,'Look-Up Tab'!$F$7:$G$12,2,TRUE)</f>
        <v>1</v>
      </c>
      <c r="F812">
        <f>'Housing Data Set'!BH812</f>
        <v>5</v>
      </c>
      <c r="G812">
        <f>'Housing Data Set'!AI812</f>
        <v>2</v>
      </c>
      <c r="H812">
        <f>'Housing Data Set'!BK812</f>
        <v>1</v>
      </c>
    </row>
    <row r="813" spans="1:8" x14ac:dyDescent="0.3">
      <c r="A813">
        <f>'Housing Data Set'!A813</f>
        <v>812</v>
      </c>
      <c r="B813">
        <f>'Housing Data Set'!CI813</f>
        <v>144500</v>
      </c>
      <c r="C813" t="str">
        <f>IF(B813&lt;='Look-Up Tab'!$R$6,"Low","High")</f>
        <v>Low</v>
      </c>
      <c r="D813">
        <f>'Housing Data Set'!E813</f>
        <v>4438</v>
      </c>
      <c r="E813">
        <f>VLOOKUP('Housing Data Set'!X813,'Look-Up Tab'!$F$7:$G$12,2,TRUE)</f>
        <v>1</v>
      </c>
      <c r="F813">
        <f>'Housing Data Set'!BH813</f>
        <v>4</v>
      </c>
      <c r="G813">
        <f>'Housing Data Set'!AI813</f>
        <v>3</v>
      </c>
      <c r="H813">
        <f>'Housing Data Set'!BK813</f>
        <v>1</v>
      </c>
    </row>
    <row r="814" spans="1:8" x14ac:dyDescent="0.3">
      <c r="A814">
        <f>'Housing Data Set'!A814</f>
        <v>813</v>
      </c>
      <c r="B814">
        <f>'Housing Data Set'!CI814</f>
        <v>55993</v>
      </c>
      <c r="C814" t="str">
        <f>IF(B814&lt;='Look-Up Tab'!$R$6,"Low","High")</f>
        <v>Low</v>
      </c>
      <c r="D814">
        <f>'Housing Data Set'!E814</f>
        <v>8712</v>
      </c>
      <c r="E814">
        <f>VLOOKUP('Housing Data Set'!X814,'Look-Up Tab'!$F$7:$G$12,2,TRUE)</f>
        <v>5</v>
      </c>
      <c r="F814">
        <f>'Housing Data Set'!BH814</f>
        <v>4</v>
      </c>
      <c r="G814">
        <f>'Housing Data Set'!AI814</f>
        <v>2</v>
      </c>
      <c r="H814">
        <f>'Housing Data Set'!BK814</f>
        <v>0</v>
      </c>
    </row>
    <row r="815" spans="1:8" x14ac:dyDescent="0.3">
      <c r="A815">
        <f>'Housing Data Set'!A815</f>
        <v>814</v>
      </c>
      <c r="B815">
        <f>'Housing Data Set'!CI815</f>
        <v>157900</v>
      </c>
      <c r="C815" t="str">
        <f>IF(B815&lt;='Look-Up Tab'!$R$6,"Low","High")</f>
        <v>Low</v>
      </c>
      <c r="D815">
        <f>'Housing Data Set'!E815</f>
        <v>9750</v>
      </c>
      <c r="E815">
        <f>VLOOKUP('Housing Data Set'!X815,'Look-Up Tab'!$F$7:$G$12,2,TRUE)</f>
        <v>5</v>
      </c>
      <c r="F815">
        <f>'Housing Data Set'!BH815</f>
        <v>7</v>
      </c>
      <c r="G815">
        <f>'Housing Data Set'!AI815</f>
        <v>2</v>
      </c>
      <c r="H815">
        <f>'Housing Data Set'!BK815</f>
        <v>0</v>
      </c>
    </row>
    <row r="816" spans="1:8" x14ac:dyDescent="0.3">
      <c r="A816">
        <f>'Housing Data Set'!A816</f>
        <v>815</v>
      </c>
      <c r="B816">
        <f>'Housing Data Set'!CI816</f>
        <v>116000</v>
      </c>
      <c r="C816" t="str">
        <f>IF(B816&lt;='Look-Up Tab'!$R$6,"Low","High")</f>
        <v>Low</v>
      </c>
      <c r="D816">
        <f>'Housing Data Set'!E816</f>
        <v>8248</v>
      </c>
      <c r="E816">
        <f>VLOOKUP('Housing Data Set'!X816,'Look-Up Tab'!$F$7:$G$12,2,TRUE)</f>
        <v>6</v>
      </c>
      <c r="F816">
        <f>'Housing Data Set'!BH816</f>
        <v>7</v>
      </c>
      <c r="G816">
        <f>'Housing Data Set'!AI816</f>
        <v>1</v>
      </c>
      <c r="H816">
        <f>'Housing Data Set'!BK816</f>
        <v>0</v>
      </c>
    </row>
    <row r="817" spans="1:8" x14ac:dyDescent="0.3">
      <c r="A817">
        <f>'Housing Data Set'!A817</f>
        <v>816</v>
      </c>
      <c r="B817">
        <f>'Housing Data Set'!CI817</f>
        <v>224900</v>
      </c>
      <c r="C817" t="str">
        <f>IF(B817&lt;='Look-Up Tab'!$R$6,"Low","High")</f>
        <v>High</v>
      </c>
      <c r="D817">
        <f>'Housing Data Set'!E817</f>
        <v>12137</v>
      </c>
      <c r="E817">
        <f>VLOOKUP('Housing Data Set'!X817,'Look-Up Tab'!$F$7:$G$12,2,TRUE)</f>
        <v>2</v>
      </c>
      <c r="F817">
        <f>'Housing Data Set'!BH817</f>
        <v>6</v>
      </c>
      <c r="G817">
        <f>'Housing Data Set'!AI817</f>
        <v>3</v>
      </c>
      <c r="H817">
        <f>'Housing Data Set'!BK817</f>
        <v>0</v>
      </c>
    </row>
    <row r="818" spans="1:8" x14ac:dyDescent="0.3">
      <c r="A818">
        <f>'Housing Data Set'!A818</f>
        <v>817</v>
      </c>
      <c r="B818">
        <f>'Housing Data Set'!CI818</f>
        <v>137000</v>
      </c>
      <c r="C818" t="str">
        <f>IF(B818&lt;='Look-Up Tab'!$R$6,"Low","High")</f>
        <v>Low</v>
      </c>
      <c r="D818">
        <f>'Housing Data Set'!E818</f>
        <v>11425</v>
      </c>
      <c r="E818">
        <f>VLOOKUP('Housing Data Set'!X818,'Look-Up Tab'!$F$7:$G$12,2,TRUE)</f>
        <v>5</v>
      </c>
      <c r="F818">
        <f>'Housing Data Set'!BH818</f>
        <v>4</v>
      </c>
      <c r="G818">
        <f>'Housing Data Set'!AI818</f>
        <v>2</v>
      </c>
      <c r="H818">
        <f>'Housing Data Set'!BK818</f>
        <v>1</v>
      </c>
    </row>
    <row r="819" spans="1:8" x14ac:dyDescent="0.3">
      <c r="A819">
        <f>'Housing Data Set'!A819</f>
        <v>818</v>
      </c>
      <c r="B819">
        <f>'Housing Data Set'!CI819</f>
        <v>271000</v>
      </c>
      <c r="C819" t="str">
        <f>IF(B819&lt;='Look-Up Tab'!$R$6,"Low","High")</f>
        <v>High</v>
      </c>
      <c r="D819">
        <f>'Housing Data Set'!E819</f>
        <v>13265</v>
      </c>
      <c r="E819">
        <f>VLOOKUP('Housing Data Set'!X819,'Look-Up Tab'!$F$7:$G$12,2,TRUE)</f>
        <v>1</v>
      </c>
      <c r="F819">
        <f>'Housing Data Set'!BH819</f>
        <v>7</v>
      </c>
      <c r="G819">
        <f>'Housing Data Set'!AI819</f>
        <v>3</v>
      </c>
      <c r="H819">
        <f>'Housing Data Set'!BK819</f>
        <v>1</v>
      </c>
    </row>
    <row r="820" spans="1:8" x14ac:dyDescent="0.3">
      <c r="A820">
        <f>'Housing Data Set'!A820</f>
        <v>819</v>
      </c>
      <c r="B820">
        <f>'Housing Data Set'!CI820</f>
        <v>155000</v>
      </c>
      <c r="C820" t="str">
        <f>IF(B820&lt;='Look-Up Tab'!$R$6,"Low","High")</f>
        <v>Low</v>
      </c>
      <c r="D820">
        <f>'Housing Data Set'!E820</f>
        <v>8816</v>
      </c>
      <c r="E820">
        <f>VLOOKUP('Housing Data Set'!X820,'Look-Up Tab'!$F$7:$G$12,2,TRUE)</f>
        <v>4</v>
      </c>
      <c r="F820">
        <f>'Housing Data Set'!BH820</f>
        <v>6</v>
      </c>
      <c r="G820">
        <f>'Housing Data Set'!AI820</f>
        <v>2</v>
      </c>
      <c r="H820">
        <f>'Housing Data Set'!BK820</f>
        <v>0</v>
      </c>
    </row>
    <row r="821" spans="1:8" x14ac:dyDescent="0.3">
      <c r="A821">
        <f>'Housing Data Set'!A821</f>
        <v>820</v>
      </c>
      <c r="B821">
        <f>'Housing Data Set'!CI821</f>
        <v>224000</v>
      </c>
      <c r="C821" t="str">
        <f>IF(B821&lt;='Look-Up Tab'!$R$6,"Low","High")</f>
        <v>High</v>
      </c>
      <c r="D821">
        <f>'Housing Data Set'!E821</f>
        <v>6371</v>
      </c>
      <c r="E821">
        <f>VLOOKUP('Housing Data Set'!X821,'Look-Up Tab'!$F$7:$G$12,2,TRUE)</f>
        <v>1</v>
      </c>
      <c r="F821">
        <f>'Housing Data Set'!BH821</f>
        <v>6</v>
      </c>
      <c r="G821">
        <f>'Housing Data Set'!AI821</f>
        <v>3</v>
      </c>
      <c r="H821">
        <f>'Housing Data Set'!BK821</f>
        <v>1</v>
      </c>
    </row>
    <row r="822" spans="1:8" x14ac:dyDescent="0.3">
      <c r="A822">
        <f>'Housing Data Set'!A822</f>
        <v>821</v>
      </c>
      <c r="B822">
        <f>'Housing Data Set'!CI822</f>
        <v>183000</v>
      </c>
      <c r="C822" t="str">
        <f>IF(B822&lt;='Look-Up Tab'!$R$6,"Low","High")</f>
        <v>High</v>
      </c>
      <c r="D822">
        <f>'Housing Data Set'!E822</f>
        <v>7226</v>
      </c>
      <c r="E822">
        <f>VLOOKUP('Housing Data Set'!X822,'Look-Up Tab'!$F$7:$G$12,2,TRUE)</f>
        <v>1</v>
      </c>
      <c r="F822">
        <f>'Housing Data Set'!BH822</f>
        <v>6</v>
      </c>
      <c r="G822">
        <f>'Housing Data Set'!AI822</f>
        <v>3</v>
      </c>
      <c r="H822">
        <f>'Housing Data Set'!BK822</f>
        <v>0</v>
      </c>
    </row>
    <row r="823" spans="1:8" x14ac:dyDescent="0.3">
      <c r="A823">
        <f>'Housing Data Set'!A823</f>
        <v>822</v>
      </c>
      <c r="B823">
        <f>'Housing Data Set'!CI823</f>
        <v>93000</v>
      </c>
      <c r="C823" t="str">
        <f>IF(B823&lt;='Look-Up Tab'!$R$6,"Low","High")</f>
        <v>Low</v>
      </c>
      <c r="D823">
        <f>'Housing Data Set'!E823</f>
        <v>6000</v>
      </c>
      <c r="E823">
        <f>VLOOKUP('Housing Data Set'!X823,'Look-Up Tab'!$F$7:$G$12,2,TRUE)</f>
        <v>5</v>
      </c>
      <c r="F823">
        <f>'Housing Data Set'!BH823</f>
        <v>4</v>
      </c>
      <c r="G823">
        <f>'Housing Data Set'!AI823</f>
        <v>2</v>
      </c>
      <c r="H823">
        <f>'Housing Data Set'!BK823</f>
        <v>0</v>
      </c>
    </row>
    <row r="824" spans="1:8" x14ac:dyDescent="0.3">
      <c r="A824">
        <f>'Housing Data Set'!A824</f>
        <v>823</v>
      </c>
      <c r="B824">
        <f>'Housing Data Set'!CI824</f>
        <v>225000</v>
      </c>
      <c r="C824" t="str">
        <f>IF(B824&lt;='Look-Up Tab'!$R$6,"Low","High")</f>
        <v>High</v>
      </c>
      <c r="D824">
        <f>'Housing Data Set'!E824</f>
        <v>12394</v>
      </c>
      <c r="E824">
        <f>VLOOKUP('Housing Data Set'!X824,'Look-Up Tab'!$F$7:$G$12,2,TRUE)</f>
        <v>1</v>
      </c>
      <c r="F824">
        <f>'Housing Data Set'!BH824</f>
        <v>7</v>
      </c>
      <c r="G824">
        <f>'Housing Data Set'!AI824</f>
        <v>3</v>
      </c>
      <c r="H824">
        <f>'Housing Data Set'!BK824</f>
        <v>1</v>
      </c>
    </row>
    <row r="825" spans="1:8" x14ac:dyDescent="0.3">
      <c r="A825">
        <f>'Housing Data Set'!A825</f>
        <v>824</v>
      </c>
      <c r="B825">
        <f>'Housing Data Set'!CI825</f>
        <v>139500</v>
      </c>
      <c r="C825" t="str">
        <f>IF(B825&lt;='Look-Up Tab'!$R$6,"Low","High")</f>
        <v>Low</v>
      </c>
      <c r="D825">
        <f>'Housing Data Set'!E825</f>
        <v>9900</v>
      </c>
      <c r="E825">
        <f>VLOOKUP('Housing Data Set'!X825,'Look-Up Tab'!$F$7:$G$12,2,TRUE)</f>
        <v>6</v>
      </c>
      <c r="F825">
        <f>'Housing Data Set'!BH825</f>
        <v>7</v>
      </c>
      <c r="G825">
        <f>'Housing Data Set'!AI825</f>
        <v>1</v>
      </c>
      <c r="H825">
        <f>'Housing Data Set'!BK825</f>
        <v>1</v>
      </c>
    </row>
    <row r="826" spans="1:8" x14ac:dyDescent="0.3">
      <c r="A826">
        <f>'Housing Data Set'!A826</f>
        <v>825</v>
      </c>
      <c r="B826">
        <f>'Housing Data Set'!CI826</f>
        <v>232600</v>
      </c>
      <c r="C826" t="str">
        <f>IF(B826&lt;='Look-Up Tab'!$R$6,"Low","High")</f>
        <v>High</v>
      </c>
      <c r="D826">
        <f>'Housing Data Set'!E826</f>
        <v>11216</v>
      </c>
      <c r="E826">
        <f>VLOOKUP('Housing Data Set'!X826,'Look-Up Tab'!$F$7:$G$12,2,TRUE)</f>
        <v>1</v>
      </c>
      <c r="F826">
        <f>'Housing Data Set'!BH826</f>
        <v>7</v>
      </c>
      <c r="G826">
        <f>'Housing Data Set'!AI826</f>
        <v>3</v>
      </c>
      <c r="H826">
        <f>'Housing Data Set'!BK826</f>
        <v>1</v>
      </c>
    </row>
    <row r="827" spans="1:8" x14ac:dyDescent="0.3">
      <c r="A827">
        <f>'Housing Data Set'!A827</f>
        <v>826</v>
      </c>
      <c r="B827">
        <f>'Housing Data Set'!CI827</f>
        <v>385000</v>
      </c>
      <c r="C827" t="str">
        <f>IF(B827&lt;='Look-Up Tab'!$R$6,"Low","High")</f>
        <v>High</v>
      </c>
      <c r="D827">
        <f>'Housing Data Set'!E827</f>
        <v>14803</v>
      </c>
      <c r="E827">
        <f>VLOOKUP('Housing Data Set'!X827,'Look-Up Tab'!$F$7:$G$12,2,TRUE)</f>
        <v>1</v>
      </c>
      <c r="F827">
        <f>'Housing Data Set'!BH827</f>
        <v>7</v>
      </c>
      <c r="G827">
        <f>'Housing Data Set'!AI827</f>
        <v>3</v>
      </c>
      <c r="H827">
        <f>'Housing Data Set'!BK827</f>
        <v>1</v>
      </c>
    </row>
    <row r="828" spans="1:8" x14ac:dyDescent="0.3">
      <c r="A828">
        <f>'Housing Data Set'!A828</f>
        <v>827</v>
      </c>
      <c r="B828">
        <f>'Housing Data Set'!CI828</f>
        <v>109500</v>
      </c>
      <c r="C828" t="str">
        <f>IF(B828&lt;='Look-Up Tab'!$R$6,"Low","High")</f>
        <v>Low</v>
      </c>
      <c r="D828">
        <f>'Housing Data Set'!E828</f>
        <v>6130</v>
      </c>
      <c r="E828">
        <f>VLOOKUP('Housing Data Set'!X828,'Look-Up Tab'!$F$7:$G$12,2,TRUE)</f>
        <v>6</v>
      </c>
      <c r="F828">
        <f>'Housing Data Set'!BH828</f>
        <v>5</v>
      </c>
      <c r="G828">
        <f>'Housing Data Set'!AI828</f>
        <v>1</v>
      </c>
      <c r="H828">
        <f>'Housing Data Set'!BK828</f>
        <v>0</v>
      </c>
    </row>
    <row r="829" spans="1:8" x14ac:dyDescent="0.3">
      <c r="A829">
        <f>'Housing Data Set'!A829</f>
        <v>828</v>
      </c>
      <c r="B829">
        <f>'Housing Data Set'!CI829</f>
        <v>189000</v>
      </c>
      <c r="C829" t="str">
        <f>IF(B829&lt;='Look-Up Tab'!$R$6,"Low","High")</f>
        <v>High</v>
      </c>
      <c r="D829">
        <f>'Housing Data Set'!E829</f>
        <v>8529</v>
      </c>
      <c r="E829">
        <f>VLOOKUP('Housing Data Set'!X829,'Look-Up Tab'!$F$7:$G$12,2,TRUE)</f>
        <v>1</v>
      </c>
      <c r="F829">
        <f>'Housing Data Set'!BH829</f>
        <v>6</v>
      </c>
      <c r="G829">
        <f>'Housing Data Set'!AI829</f>
        <v>3</v>
      </c>
      <c r="H829">
        <f>'Housing Data Set'!BK829</f>
        <v>1</v>
      </c>
    </row>
    <row r="830" spans="1:8" x14ac:dyDescent="0.3">
      <c r="A830">
        <f>'Housing Data Set'!A830</f>
        <v>829</v>
      </c>
      <c r="B830">
        <f>'Housing Data Set'!CI830</f>
        <v>185000</v>
      </c>
      <c r="C830" t="str">
        <f>IF(B830&lt;='Look-Up Tab'!$R$6,"Low","High")</f>
        <v>High</v>
      </c>
      <c r="D830">
        <f>'Housing Data Set'!E830</f>
        <v>28698</v>
      </c>
      <c r="E830">
        <f>VLOOKUP('Housing Data Set'!X830,'Look-Up Tab'!$F$7:$G$12,2,TRUE)</f>
        <v>4</v>
      </c>
      <c r="F830">
        <f>'Housing Data Set'!BH830</f>
        <v>7</v>
      </c>
      <c r="G830">
        <f>'Housing Data Set'!AI830</f>
        <v>3</v>
      </c>
      <c r="H830">
        <f>'Housing Data Set'!BK830</f>
        <v>0</v>
      </c>
    </row>
    <row r="831" spans="1:8" x14ac:dyDescent="0.3">
      <c r="A831">
        <f>'Housing Data Set'!A831</f>
        <v>830</v>
      </c>
      <c r="B831">
        <f>'Housing Data Set'!CI831</f>
        <v>147400</v>
      </c>
      <c r="C831" t="str">
        <f>IF(B831&lt;='Look-Up Tab'!$R$6,"Low","High")</f>
        <v>Low</v>
      </c>
      <c r="D831">
        <f>'Housing Data Set'!E831</f>
        <v>2544</v>
      </c>
      <c r="E831">
        <f>VLOOKUP('Housing Data Set'!X831,'Look-Up Tab'!$F$7:$G$12,2,TRUE)</f>
        <v>1</v>
      </c>
      <c r="F831">
        <f>'Housing Data Set'!BH831</f>
        <v>4</v>
      </c>
      <c r="G831">
        <f>'Housing Data Set'!AI831</f>
        <v>3</v>
      </c>
      <c r="H831">
        <f>'Housing Data Set'!BK831</f>
        <v>0</v>
      </c>
    </row>
    <row r="832" spans="1:8" x14ac:dyDescent="0.3">
      <c r="A832">
        <f>'Housing Data Set'!A832</f>
        <v>831</v>
      </c>
      <c r="B832">
        <f>'Housing Data Set'!CI832</f>
        <v>166000</v>
      </c>
      <c r="C832" t="str">
        <f>IF(B832&lt;='Look-Up Tab'!$R$6,"Low","High")</f>
        <v>Low</v>
      </c>
      <c r="D832">
        <f>'Housing Data Set'!E832</f>
        <v>11900</v>
      </c>
      <c r="E832">
        <f>VLOOKUP('Housing Data Set'!X832,'Look-Up Tab'!$F$7:$G$12,2,TRUE)</f>
        <v>5</v>
      </c>
      <c r="F832">
        <f>'Housing Data Set'!BH832</f>
        <v>6</v>
      </c>
      <c r="G832">
        <f>'Housing Data Set'!AI832</f>
        <v>2</v>
      </c>
      <c r="H832">
        <f>'Housing Data Set'!BK832</f>
        <v>1</v>
      </c>
    </row>
    <row r="833" spans="1:8" x14ac:dyDescent="0.3">
      <c r="A833">
        <f>'Housing Data Set'!A833</f>
        <v>832</v>
      </c>
      <c r="B833">
        <f>'Housing Data Set'!CI833</f>
        <v>151000</v>
      </c>
      <c r="C833" t="str">
        <f>IF(B833&lt;='Look-Up Tab'!$R$6,"Low","High")</f>
        <v>Low</v>
      </c>
      <c r="D833">
        <f>'Housing Data Set'!E833</f>
        <v>3180</v>
      </c>
      <c r="E833">
        <f>VLOOKUP('Housing Data Set'!X833,'Look-Up Tab'!$F$7:$G$12,2,TRUE)</f>
        <v>1</v>
      </c>
      <c r="F833">
        <f>'Housing Data Set'!BH833</f>
        <v>4</v>
      </c>
      <c r="G833">
        <f>'Housing Data Set'!AI833</f>
        <v>3</v>
      </c>
      <c r="H833">
        <f>'Housing Data Set'!BK833</f>
        <v>0</v>
      </c>
    </row>
    <row r="834" spans="1:8" x14ac:dyDescent="0.3">
      <c r="A834">
        <f>'Housing Data Set'!A834</f>
        <v>833</v>
      </c>
      <c r="B834">
        <f>'Housing Data Set'!CI834</f>
        <v>237000</v>
      </c>
      <c r="C834" t="str">
        <f>IF(B834&lt;='Look-Up Tab'!$R$6,"Low","High")</f>
        <v>High</v>
      </c>
      <c r="D834">
        <f>'Housing Data Set'!E834</f>
        <v>9548</v>
      </c>
      <c r="E834">
        <f>VLOOKUP('Housing Data Set'!X834,'Look-Up Tab'!$F$7:$G$12,2,TRUE)</f>
        <v>1</v>
      </c>
      <c r="F834">
        <f>'Housing Data Set'!BH834</f>
        <v>7</v>
      </c>
      <c r="G834">
        <f>'Housing Data Set'!AI834</f>
        <v>3</v>
      </c>
      <c r="H834">
        <f>'Housing Data Set'!BK834</f>
        <v>1</v>
      </c>
    </row>
    <row r="835" spans="1:8" x14ac:dyDescent="0.3">
      <c r="A835">
        <f>'Housing Data Set'!A835</f>
        <v>834</v>
      </c>
      <c r="B835">
        <f>'Housing Data Set'!CI835</f>
        <v>167000</v>
      </c>
      <c r="C835" t="str">
        <f>IF(B835&lt;='Look-Up Tab'!$R$6,"Low","High")</f>
        <v>Low</v>
      </c>
      <c r="D835">
        <f>'Housing Data Set'!E835</f>
        <v>10004</v>
      </c>
      <c r="E835">
        <f>VLOOKUP('Housing Data Set'!X835,'Look-Up Tab'!$F$7:$G$12,2,TRUE)</f>
        <v>4</v>
      </c>
      <c r="F835">
        <f>'Housing Data Set'!BH835</f>
        <v>6</v>
      </c>
      <c r="G835">
        <f>'Housing Data Set'!AI835</f>
        <v>2</v>
      </c>
      <c r="H835">
        <f>'Housing Data Set'!BK835</f>
        <v>0</v>
      </c>
    </row>
    <row r="836" spans="1:8" x14ac:dyDescent="0.3">
      <c r="A836">
        <f>'Housing Data Set'!A836</f>
        <v>835</v>
      </c>
      <c r="B836">
        <f>'Housing Data Set'!CI836</f>
        <v>139950</v>
      </c>
      <c r="C836" t="str">
        <f>IF(B836&lt;='Look-Up Tab'!$R$6,"Low","High")</f>
        <v>Low</v>
      </c>
      <c r="D836">
        <f>'Housing Data Set'!E836</f>
        <v>7875</v>
      </c>
      <c r="E836">
        <f>VLOOKUP('Housing Data Set'!X836,'Look-Up Tab'!$F$7:$G$12,2,TRUE)</f>
        <v>5</v>
      </c>
      <c r="F836">
        <f>'Housing Data Set'!BH836</f>
        <v>6</v>
      </c>
      <c r="G836">
        <f>'Housing Data Set'!AI836</f>
        <v>2</v>
      </c>
      <c r="H836">
        <f>'Housing Data Set'!BK836</f>
        <v>0</v>
      </c>
    </row>
    <row r="837" spans="1:8" x14ac:dyDescent="0.3">
      <c r="A837">
        <f>'Housing Data Set'!A837</f>
        <v>836</v>
      </c>
      <c r="B837">
        <f>'Housing Data Set'!CI837</f>
        <v>128000</v>
      </c>
      <c r="C837" t="str">
        <f>IF(B837&lt;='Look-Up Tab'!$R$6,"Low","High")</f>
        <v>Low</v>
      </c>
      <c r="D837">
        <f>'Housing Data Set'!E837</f>
        <v>9600</v>
      </c>
      <c r="E837">
        <f>VLOOKUP('Housing Data Set'!X837,'Look-Up Tab'!$F$7:$G$12,2,TRUE)</f>
        <v>2</v>
      </c>
      <c r="F837">
        <f>'Housing Data Set'!BH837</f>
        <v>4</v>
      </c>
      <c r="G837">
        <f>'Housing Data Set'!AI837</f>
        <v>2</v>
      </c>
      <c r="H837">
        <f>'Housing Data Set'!BK837</f>
        <v>0</v>
      </c>
    </row>
    <row r="838" spans="1:8" x14ac:dyDescent="0.3">
      <c r="A838">
        <f>'Housing Data Set'!A838</f>
        <v>837</v>
      </c>
      <c r="B838">
        <f>'Housing Data Set'!CI838</f>
        <v>153500</v>
      </c>
      <c r="C838" t="str">
        <f>IF(B838&lt;='Look-Up Tab'!$R$6,"Low","High")</f>
        <v>Low</v>
      </c>
      <c r="D838">
        <f>'Housing Data Set'!E838</f>
        <v>8100</v>
      </c>
      <c r="E838">
        <f>VLOOKUP('Housing Data Set'!X838,'Look-Up Tab'!$F$7:$G$12,2,TRUE)</f>
        <v>4</v>
      </c>
      <c r="F838">
        <f>'Housing Data Set'!BH838</f>
        <v>5</v>
      </c>
      <c r="G838">
        <f>'Housing Data Set'!AI838</f>
        <v>1</v>
      </c>
      <c r="H838">
        <f>'Housing Data Set'!BK838</f>
        <v>0</v>
      </c>
    </row>
    <row r="839" spans="1:8" x14ac:dyDescent="0.3">
      <c r="A839">
        <f>'Housing Data Set'!A839</f>
        <v>838</v>
      </c>
      <c r="B839">
        <f>'Housing Data Set'!CI839</f>
        <v>100000</v>
      </c>
      <c r="C839" t="str">
        <f>IF(B839&lt;='Look-Up Tab'!$R$6,"Low","High")</f>
        <v>Low</v>
      </c>
      <c r="D839">
        <f>'Housing Data Set'!E839</f>
        <v>1680</v>
      </c>
      <c r="E839">
        <f>VLOOKUP('Housing Data Set'!X839,'Look-Up Tab'!$F$7:$G$12,2,TRUE)</f>
        <v>4</v>
      </c>
      <c r="F839">
        <f>'Housing Data Set'!BH839</f>
        <v>5</v>
      </c>
      <c r="G839">
        <f>'Housing Data Set'!AI839</f>
        <v>2</v>
      </c>
      <c r="H839">
        <f>'Housing Data Set'!BK839</f>
        <v>0</v>
      </c>
    </row>
    <row r="840" spans="1:8" x14ac:dyDescent="0.3">
      <c r="A840">
        <f>'Housing Data Set'!A840</f>
        <v>839</v>
      </c>
      <c r="B840">
        <f>'Housing Data Set'!CI840</f>
        <v>144000</v>
      </c>
      <c r="C840" t="str">
        <f>IF(B840&lt;='Look-Up Tab'!$R$6,"Low","High")</f>
        <v>Low</v>
      </c>
      <c r="D840">
        <f>'Housing Data Set'!E840</f>
        <v>9525</v>
      </c>
      <c r="E840">
        <f>VLOOKUP('Housing Data Set'!X840,'Look-Up Tab'!$F$7:$G$12,2,TRUE)</f>
        <v>1</v>
      </c>
      <c r="F840">
        <f>'Housing Data Set'!BH840</f>
        <v>6</v>
      </c>
      <c r="G840">
        <f>'Housing Data Set'!AI840</f>
        <v>3</v>
      </c>
      <c r="H840">
        <f>'Housing Data Set'!BK840</f>
        <v>0</v>
      </c>
    </row>
    <row r="841" spans="1:8" x14ac:dyDescent="0.3">
      <c r="A841">
        <f>'Housing Data Set'!A841</f>
        <v>840</v>
      </c>
      <c r="B841">
        <f>'Housing Data Set'!CI841</f>
        <v>130500</v>
      </c>
      <c r="C841" t="str">
        <f>IF(B841&lt;='Look-Up Tab'!$R$6,"Low","High")</f>
        <v>Low</v>
      </c>
      <c r="D841">
        <f>'Housing Data Set'!E841</f>
        <v>11767</v>
      </c>
      <c r="E841">
        <f>VLOOKUP('Housing Data Set'!X841,'Look-Up Tab'!$F$7:$G$12,2,TRUE)</f>
        <v>2</v>
      </c>
      <c r="F841">
        <f>'Housing Data Set'!BH841</f>
        <v>6</v>
      </c>
      <c r="G841">
        <f>'Housing Data Set'!AI841</f>
        <v>2</v>
      </c>
      <c r="H841">
        <f>'Housing Data Set'!BK841</f>
        <v>0</v>
      </c>
    </row>
    <row r="842" spans="1:8" x14ac:dyDescent="0.3">
      <c r="A842">
        <f>'Housing Data Set'!A842</f>
        <v>841</v>
      </c>
      <c r="B842">
        <f>'Housing Data Set'!CI842</f>
        <v>140000</v>
      </c>
      <c r="C842" t="str">
        <f>IF(B842&lt;='Look-Up Tab'!$R$6,"Low","High")</f>
        <v>Low</v>
      </c>
      <c r="D842">
        <f>'Housing Data Set'!E842</f>
        <v>12155</v>
      </c>
      <c r="E842">
        <f>VLOOKUP('Housing Data Set'!X842,'Look-Up Tab'!$F$7:$G$12,2,TRUE)</f>
        <v>6</v>
      </c>
      <c r="F842">
        <f>'Housing Data Set'!BH842</f>
        <v>7</v>
      </c>
      <c r="G842">
        <f>'Housing Data Set'!AI842</f>
        <v>1</v>
      </c>
      <c r="H842">
        <f>'Housing Data Set'!BK842</f>
        <v>0</v>
      </c>
    </row>
    <row r="843" spans="1:8" x14ac:dyDescent="0.3">
      <c r="A843">
        <f>'Housing Data Set'!A843</f>
        <v>842</v>
      </c>
      <c r="B843">
        <f>'Housing Data Set'!CI843</f>
        <v>157500</v>
      </c>
      <c r="C843" t="str">
        <f>IF(B843&lt;='Look-Up Tab'!$R$6,"Low","High")</f>
        <v>Low</v>
      </c>
      <c r="D843">
        <f>'Housing Data Set'!E843</f>
        <v>10440</v>
      </c>
      <c r="E843">
        <f>VLOOKUP('Housing Data Set'!X843,'Look-Up Tab'!$F$7:$G$12,2,TRUE)</f>
        <v>1</v>
      </c>
      <c r="F843">
        <f>'Housing Data Set'!BH843</f>
        <v>8</v>
      </c>
      <c r="G843">
        <f>'Housing Data Set'!AI843</f>
        <v>3</v>
      </c>
      <c r="H843">
        <f>'Housing Data Set'!BK843</f>
        <v>1</v>
      </c>
    </row>
    <row r="844" spans="1:8" x14ac:dyDescent="0.3">
      <c r="A844">
        <f>'Housing Data Set'!A844</f>
        <v>843</v>
      </c>
      <c r="B844">
        <f>'Housing Data Set'!CI844</f>
        <v>174900</v>
      </c>
      <c r="C844" t="str">
        <f>IF(B844&lt;='Look-Up Tab'!$R$6,"Low","High")</f>
        <v>Low</v>
      </c>
      <c r="D844">
        <f>'Housing Data Set'!E844</f>
        <v>9020</v>
      </c>
      <c r="E844">
        <f>VLOOKUP('Housing Data Set'!X844,'Look-Up Tab'!$F$7:$G$12,2,TRUE)</f>
        <v>4</v>
      </c>
      <c r="F844">
        <f>'Housing Data Set'!BH844</f>
        <v>6</v>
      </c>
      <c r="G844">
        <f>'Housing Data Set'!AI844</f>
        <v>2</v>
      </c>
      <c r="H844">
        <f>'Housing Data Set'!BK844</f>
        <v>0</v>
      </c>
    </row>
    <row r="845" spans="1:8" x14ac:dyDescent="0.3">
      <c r="A845">
        <f>'Housing Data Set'!A845</f>
        <v>844</v>
      </c>
      <c r="B845">
        <f>'Housing Data Set'!CI845</f>
        <v>141000</v>
      </c>
      <c r="C845" t="str">
        <f>IF(B845&lt;='Look-Up Tab'!$R$6,"Low","High")</f>
        <v>Low</v>
      </c>
      <c r="D845">
        <f>'Housing Data Set'!E845</f>
        <v>8000</v>
      </c>
      <c r="E845">
        <f>VLOOKUP('Housing Data Set'!X845,'Look-Up Tab'!$F$7:$G$12,2,TRUE)</f>
        <v>5</v>
      </c>
      <c r="F845">
        <f>'Housing Data Set'!BH845</f>
        <v>10</v>
      </c>
      <c r="G845">
        <f>'Housing Data Set'!AI845</f>
        <v>2</v>
      </c>
      <c r="H845">
        <f>'Housing Data Set'!BK845</f>
        <v>0</v>
      </c>
    </row>
    <row r="846" spans="1:8" x14ac:dyDescent="0.3">
      <c r="A846">
        <f>'Housing Data Set'!A846</f>
        <v>845</v>
      </c>
      <c r="B846">
        <f>'Housing Data Set'!CI846</f>
        <v>153900</v>
      </c>
      <c r="C846" t="str">
        <f>IF(B846&lt;='Look-Up Tab'!$R$6,"Low","High")</f>
        <v>Low</v>
      </c>
      <c r="D846">
        <f>'Housing Data Set'!E846</f>
        <v>12665</v>
      </c>
      <c r="E846">
        <f>VLOOKUP('Housing Data Set'!X846,'Look-Up Tab'!$F$7:$G$12,2,TRUE)</f>
        <v>6</v>
      </c>
      <c r="F846">
        <f>'Housing Data Set'!BH846</f>
        <v>7</v>
      </c>
      <c r="G846">
        <f>'Housing Data Set'!AI846</f>
        <v>1</v>
      </c>
      <c r="H846">
        <f>'Housing Data Set'!BK846</f>
        <v>1</v>
      </c>
    </row>
    <row r="847" spans="1:8" x14ac:dyDescent="0.3">
      <c r="A847">
        <f>'Housing Data Set'!A847</f>
        <v>846</v>
      </c>
      <c r="B847">
        <f>'Housing Data Set'!CI847</f>
        <v>171000</v>
      </c>
      <c r="C847" t="str">
        <f>IF(B847&lt;='Look-Up Tab'!$R$6,"Low","High")</f>
        <v>Low</v>
      </c>
      <c r="D847">
        <f>'Housing Data Set'!E847</f>
        <v>16647</v>
      </c>
      <c r="E847">
        <f>VLOOKUP('Housing Data Set'!X847,'Look-Up Tab'!$F$7:$G$12,2,TRUE)</f>
        <v>3</v>
      </c>
      <c r="F847">
        <f>'Housing Data Set'!BH847</f>
        <v>6</v>
      </c>
      <c r="G847">
        <f>'Housing Data Set'!AI847</f>
        <v>2</v>
      </c>
      <c r="H847">
        <f>'Housing Data Set'!BK847</f>
        <v>1</v>
      </c>
    </row>
    <row r="848" spans="1:8" x14ac:dyDescent="0.3">
      <c r="A848">
        <f>'Housing Data Set'!A848</f>
        <v>847</v>
      </c>
      <c r="B848">
        <f>'Housing Data Set'!CI848</f>
        <v>213000</v>
      </c>
      <c r="C848" t="str">
        <f>IF(B848&lt;='Look-Up Tab'!$R$6,"Low","High")</f>
        <v>High</v>
      </c>
      <c r="D848">
        <f>'Housing Data Set'!E848</f>
        <v>9317</v>
      </c>
      <c r="E848">
        <f>VLOOKUP('Housing Data Set'!X848,'Look-Up Tab'!$F$7:$G$12,2,TRUE)</f>
        <v>2</v>
      </c>
      <c r="F848">
        <f>'Housing Data Set'!BH848</f>
        <v>7</v>
      </c>
      <c r="G848">
        <f>'Housing Data Set'!AI848</f>
        <v>3</v>
      </c>
      <c r="H848">
        <f>'Housing Data Set'!BK848</f>
        <v>1</v>
      </c>
    </row>
    <row r="849" spans="1:8" x14ac:dyDescent="0.3">
      <c r="A849">
        <f>'Housing Data Set'!A849</f>
        <v>848</v>
      </c>
      <c r="B849">
        <f>'Housing Data Set'!CI849</f>
        <v>133500</v>
      </c>
      <c r="C849" t="str">
        <f>IF(B849&lt;='Look-Up Tab'!$R$6,"Low","High")</f>
        <v>Low</v>
      </c>
      <c r="D849">
        <f>'Housing Data Set'!E849</f>
        <v>15523</v>
      </c>
      <c r="E849">
        <f>VLOOKUP('Housing Data Set'!X849,'Look-Up Tab'!$F$7:$G$12,2,TRUE)</f>
        <v>4</v>
      </c>
      <c r="F849">
        <f>'Housing Data Set'!BH849</f>
        <v>5</v>
      </c>
      <c r="G849">
        <f>'Housing Data Set'!AI849</f>
        <v>2</v>
      </c>
      <c r="H849">
        <f>'Housing Data Set'!BK849</f>
        <v>1</v>
      </c>
    </row>
    <row r="850" spans="1:8" x14ac:dyDescent="0.3">
      <c r="A850">
        <f>'Housing Data Set'!A850</f>
        <v>849</v>
      </c>
      <c r="B850">
        <f>'Housing Data Set'!CI850</f>
        <v>240000</v>
      </c>
      <c r="C850" t="str">
        <f>IF(B850&lt;='Look-Up Tab'!$R$6,"Low","High")</f>
        <v>High</v>
      </c>
      <c r="D850">
        <f>'Housing Data Set'!E850</f>
        <v>45600</v>
      </c>
      <c r="E850">
        <f>VLOOKUP('Housing Data Set'!X850,'Look-Up Tab'!$F$7:$G$12,2,TRUE)</f>
        <v>2</v>
      </c>
      <c r="F850">
        <f>'Housing Data Set'!BH850</f>
        <v>10</v>
      </c>
      <c r="G850">
        <f>'Housing Data Set'!AI850</f>
        <v>1</v>
      </c>
      <c r="H850">
        <f>'Housing Data Set'!BK850</f>
        <v>1</v>
      </c>
    </row>
    <row r="851" spans="1:8" x14ac:dyDescent="0.3">
      <c r="A851">
        <f>'Housing Data Set'!A851</f>
        <v>850</v>
      </c>
      <c r="B851">
        <f>'Housing Data Set'!CI851</f>
        <v>187000</v>
      </c>
      <c r="C851" t="str">
        <f>IF(B851&lt;='Look-Up Tab'!$R$6,"Low","High")</f>
        <v>High</v>
      </c>
      <c r="D851">
        <f>'Housing Data Set'!E851</f>
        <v>9600</v>
      </c>
      <c r="E851">
        <f>VLOOKUP('Housing Data Set'!X851,'Look-Up Tab'!$F$7:$G$12,2,TRUE)</f>
        <v>2</v>
      </c>
      <c r="F851">
        <f>'Housing Data Set'!BH851</f>
        <v>7</v>
      </c>
      <c r="G851">
        <f>'Housing Data Set'!AI851</f>
        <v>2</v>
      </c>
      <c r="H851">
        <f>'Housing Data Set'!BK851</f>
        <v>1</v>
      </c>
    </row>
    <row r="852" spans="1:8" x14ac:dyDescent="0.3">
      <c r="A852">
        <f>'Housing Data Set'!A852</f>
        <v>851</v>
      </c>
      <c r="B852">
        <f>'Housing Data Set'!CI852</f>
        <v>131500</v>
      </c>
      <c r="C852" t="str">
        <f>IF(B852&lt;='Look-Up Tab'!$R$6,"Low","High")</f>
        <v>Low</v>
      </c>
      <c r="D852">
        <f>'Housing Data Set'!E852</f>
        <v>4435</v>
      </c>
      <c r="E852">
        <f>VLOOKUP('Housing Data Set'!X852,'Look-Up Tab'!$F$7:$G$12,2,TRUE)</f>
        <v>1</v>
      </c>
      <c r="F852">
        <f>'Housing Data Set'!BH852</f>
        <v>3</v>
      </c>
      <c r="G852">
        <f>'Housing Data Set'!AI852</f>
        <v>3</v>
      </c>
      <c r="H852">
        <f>'Housing Data Set'!BK852</f>
        <v>0</v>
      </c>
    </row>
    <row r="853" spans="1:8" x14ac:dyDescent="0.3">
      <c r="A853">
        <f>'Housing Data Set'!A853</f>
        <v>852</v>
      </c>
      <c r="B853">
        <f>'Housing Data Set'!CI853</f>
        <v>215000</v>
      </c>
      <c r="C853" t="str">
        <f>IF(B853&lt;='Look-Up Tab'!$R$6,"Low","High")</f>
        <v>High</v>
      </c>
      <c r="D853">
        <f>'Housing Data Set'!E853</f>
        <v>3196</v>
      </c>
      <c r="E853">
        <f>VLOOKUP('Housing Data Set'!X853,'Look-Up Tab'!$F$7:$G$12,2,TRUE)</f>
        <v>1</v>
      </c>
      <c r="F853">
        <f>'Housing Data Set'!BH853</f>
        <v>7</v>
      </c>
      <c r="G853">
        <f>'Housing Data Set'!AI853</f>
        <v>3</v>
      </c>
      <c r="H853">
        <f>'Housing Data Set'!BK853</f>
        <v>1</v>
      </c>
    </row>
    <row r="854" spans="1:8" x14ac:dyDescent="0.3">
      <c r="A854">
        <f>'Housing Data Set'!A854</f>
        <v>853</v>
      </c>
      <c r="B854">
        <f>'Housing Data Set'!CI854</f>
        <v>164000</v>
      </c>
      <c r="C854" t="str">
        <f>IF(B854&lt;='Look-Up Tab'!$R$6,"Low","High")</f>
        <v>Low</v>
      </c>
      <c r="D854">
        <f>'Housing Data Set'!E854</f>
        <v>7128</v>
      </c>
      <c r="E854">
        <f>VLOOKUP('Housing Data Set'!X854,'Look-Up Tab'!$F$7:$G$12,2,TRUE)</f>
        <v>6</v>
      </c>
      <c r="F854">
        <f>'Housing Data Set'!BH854</f>
        <v>7</v>
      </c>
      <c r="G854">
        <f>'Housing Data Set'!AI854</f>
        <v>2</v>
      </c>
      <c r="H854">
        <f>'Housing Data Set'!BK854</f>
        <v>1</v>
      </c>
    </row>
    <row r="855" spans="1:8" x14ac:dyDescent="0.3">
      <c r="A855">
        <f>'Housing Data Set'!A855</f>
        <v>854</v>
      </c>
      <c r="B855">
        <f>'Housing Data Set'!CI855</f>
        <v>158000</v>
      </c>
      <c r="C855" t="str">
        <f>IF(B855&lt;='Look-Up Tab'!$R$6,"Low","High")</f>
        <v>Low</v>
      </c>
      <c r="D855">
        <f>'Housing Data Set'!E855</f>
        <v>12095</v>
      </c>
      <c r="E855">
        <f>VLOOKUP('Housing Data Set'!X855,'Look-Up Tab'!$F$7:$G$12,2,TRUE)</f>
        <v>4</v>
      </c>
      <c r="F855">
        <f>'Housing Data Set'!BH855</f>
        <v>7</v>
      </c>
      <c r="G855">
        <f>'Housing Data Set'!AI855</f>
        <v>2</v>
      </c>
      <c r="H855">
        <f>'Housing Data Set'!BK855</f>
        <v>1</v>
      </c>
    </row>
    <row r="856" spans="1:8" x14ac:dyDescent="0.3">
      <c r="A856">
        <f>'Housing Data Set'!A856</f>
        <v>855</v>
      </c>
      <c r="B856">
        <f>'Housing Data Set'!CI856</f>
        <v>170000</v>
      </c>
      <c r="C856" t="str">
        <f>IF(B856&lt;='Look-Up Tab'!$R$6,"Low","High")</f>
        <v>Low</v>
      </c>
      <c r="D856">
        <f>'Housing Data Set'!E856</f>
        <v>17920</v>
      </c>
      <c r="E856">
        <f>VLOOKUP('Housing Data Set'!X856,'Look-Up Tab'!$F$7:$G$12,2,TRUE)</f>
        <v>4</v>
      </c>
      <c r="F856">
        <f>'Housing Data Set'!BH856</f>
        <v>6</v>
      </c>
      <c r="G856">
        <f>'Housing Data Set'!AI856</f>
        <v>2</v>
      </c>
      <c r="H856">
        <f>'Housing Data Set'!BK856</f>
        <v>1</v>
      </c>
    </row>
    <row r="857" spans="1:8" x14ac:dyDescent="0.3">
      <c r="A857">
        <f>'Housing Data Set'!A857</f>
        <v>856</v>
      </c>
      <c r="B857">
        <f>'Housing Data Set'!CI857</f>
        <v>127000</v>
      </c>
      <c r="C857" t="str">
        <f>IF(B857&lt;='Look-Up Tab'!$R$6,"Low","High")</f>
        <v>Low</v>
      </c>
      <c r="D857">
        <f>'Housing Data Set'!E857</f>
        <v>6897</v>
      </c>
      <c r="E857">
        <f>VLOOKUP('Housing Data Set'!X857,'Look-Up Tab'!$F$7:$G$12,2,TRUE)</f>
        <v>1</v>
      </c>
      <c r="F857">
        <f>'Housing Data Set'!BH857</f>
        <v>6</v>
      </c>
      <c r="G857">
        <f>'Housing Data Set'!AI857</f>
        <v>2</v>
      </c>
      <c r="H857">
        <f>'Housing Data Set'!BK857</f>
        <v>0</v>
      </c>
    </row>
    <row r="858" spans="1:8" x14ac:dyDescent="0.3">
      <c r="A858">
        <f>'Housing Data Set'!A858</f>
        <v>857</v>
      </c>
      <c r="B858">
        <f>'Housing Data Set'!CI858</f>
        <v>147000</v>
      </c>
      <c r="C858" t="str">
        <f>IF(B858&lt;='Look-Up Tab'!$R$6,"Low","High")</f>
        <v>Low</v>
      </c>
      <c r="D858">
        <f>'Housing Data Set'!E858</f>
        <v>10970</v>
      </c>
      <c r="E858">
        <f>VLOOKUP('Housing Data Set'!X858,'Look-Up Tab'!$F$7:$G$12,2,TRUE)</f>
        <v>3</v>
      </c>
      <c r="F858">
        <f>'Housing Data Set'!BH858</f>
        <v>5</v>
      </c>
      <c r="G858">
        <f>'Housing Data Set'!AI858</f>
        <v>2</v>
      </c>
      <c r="H858">
        <f>'Housing Data Set'!BK858</f>
        <v>0</v>
      </c>
    </row>
    <row r="859" spans="1:8" x14ac:dyDescent="0.3">
      <c r="A859">
        <f>'Housing Data Set'!A859</f>
        <v>858</v>
      </c>
      <c r="B859">
        <f>'Housing Data Set'!CI859</f>
        <v>174000</v>
      </c>
      <c r="C859" t="str">
        <f>IF(B859&lt;='Look-Up Tab'!$R$6,"Low","High")</f>
        <v>Low</v>
      </c>
      <c r="D859">
        <f>'Housing Data Set'!E859</f>
        <v>8125</v>
      </c>
      <c r="E859">
        <f>VLOOKUP('Housing Data Set'!X859,'Look-Up Tab'!$F$7:$G$12,2,TRUE)</f>
        <v>2</v>
      </c>
      <c r="F859">
        <f>'Housing Data Set'!BH859</f>
        <v>6</v>
      </c>
      <c r="G859">
        <f>'Housing Data Set'!AI859</f>
        <v>3</v>
      </c>
      <c r="H859">
        <f>'Housing Data Set'!BK859</f>
        <v>1</v>
      </c>
    </row>
    <row r="860" spans="1:8" x14ac:dyDescent="0.3">
      <c r="A860">
        <f>'Housing Data Set'!A860</f>
        <v>859</v>
      </c>
      <c r="B860">
        <f>'Housing Data Set'!CI860</f>
        <v>152000</v>
      </c>
      <c r="C860" t="str">
        <f>IF(B860&lt;='Look-Up Tab'!$R$6,"Low","High")</f>
        <v>Low</v>
      </c>
      <c r="D860">
        <f>'Housing Data Set'!E860</f>
        <v>10400</v>
      </c>
      <c r="E860">
        <f>VLOOKUP('Housing Data Set'!X860,'Look-Up Tab'!$F$7:$G$12,2,TRUE)</f>
        <v>3</v>
      </c>
      <c r="F860">
        <f>'Housing Data Set'!BH860</f>
        <v>6</v>
      </c>
      <c r="G860">
        <f>'Housing Data Set'!AI860</f>
        <v>2</v>
      </c>
      <c r="H860">
        <f>'Housing Data Set'!BK860</f>
        <v>1</v>
      </c>
    </row>
    <row r="861" spans="1:8" x14ac:dyDescent="0.3">
      <c r="A861">
        <f>'Housing Data Set'!A861</f>
        <v>860</v>
      </c>
      <c r="B861">
        <f>'Housing Data Set'!CI861</f>
        <v>250000</v>
      </c>
      <c r="C861" t="str">
        <f>IF(B861&lt;='Look-Up Tab'!$R$6,"Low","High")</f>
        <v>High</v>
      </c>
      <c r="D861">
        <f>'Housing Data Set'!E861</f>
        <v>11029</v>
      </c>
      <c r="E861">
        <f>VLOOKUP('Housing Data Set'!X861,'Look-Up Tab'!$F$7:$G$12,2,TRUE)</f>
        <v>3</v>
      </c>
      <c r="F861">
        <f>'Housing Data Set'!BH861</f>
        <v>9</v>
      </c>
      <c r="G861">
        <f>'Housing Data Set'!AI861</f>
        <v>2</v>
      </c>
      <c r="H861">
        <f>'Housing Data Set'!BK861</f>
        <v>1</v>
      </c>
    </row>
    <row r="862" spans="1:8" x14ac:dyDescent="0.3">
      <c r="A862">
        <f>'Housing Data Set'!A862</f>
        <v>861</v>
      </c>
      <c r="B862">
        <f>'Housing Data Set'!CI862</f>
        <v>189950</v>
      </c>
      <c r="C862" t="str">
        <f>IF(B862&lt;='Look-Up Tab'!$R$6,"Low","High")</f>
        <v>High</v>
      </c>
      <c r="D862">
        <f>'Housing Data Set'!E862</f>
        <v>7642</v>
      </c>
      <c r="E862">
        <f>VLOOKUP('Housing Data Set'!X862,'Look-Up Tab'!$F$7:$G$12,2,TRUE)</f>
        <v>2</v>
      </c>
      <c r="F862">
        <f>'Housing Data Set'!BH862</f>
        <v>7</v>
      </c>
      <c r="G862">
        <f>'Housing Data Set'!AI862</f>
        <v>1</v>
      </c>
      <c r="H862">
        <f>'Housing Data Set'!BK862</f>
        <v>1</v>
      </c>
    </row>
    <row r="863" spans="1:8" x14ac:dyDescent="0.3">
      <c r="A863">
        <f>'Housing Data Set'!A863</f>
        <v>862</v>
      </c>
      <c r="B863">
        <f>'Housing Data Set'!CI863</f>
        <v>131500</v>
      </c>
      <c r="C863" t="str">
        <f>IF(B863&lt;='Look-Up Tab'!$R$6,"Low","High")</f>
        <v>Low</v>
      </c>
      <c r="D863">
        <f>'Housing Data Set'!E863</f>
        <v>11625</v>
      </c>
      <c r="E863">
        <f>VLOOKUP('Housing Data Set'!X863,'Look-Up Tab'!$F$7:$G$12,2,TRUE)</f>
        <v>4</v>
      </c>
      <c r="F863">
        <f>'Housing Data Set'!BH863</f>
        <v>6</v>
      </c>
      <c r="G863">
        <f>'Housing Data Set'!AI863</f>
        <v>3</v>
      </c>
      <c r="H863">
        <f>'Housing Data Set'!BK863</f>
        <v>0</v>
      </c>
    </row>
    <row r="864" spans="1:8" x14ac:dyDescent="0.3">
      <c r="A864">
        <f>'Housing Data Set'!A864</f>
        <v>863</v>
      </c>
      <c r="B864">
        <f>'Housing Data Set'!CI864</f>
        <v>152000</v>
      </c>
      <c r="C864" t="str">
        <f>IF(B864&lt;='Look-Up Tab'!$R$6,"Low","High")</f>
        <v>Low</v>
      </c>
      <c r="D864">
        <f>'Housing Data Set'!E864</f>
        <v>9672</v>
      </c>
      <c r="E864">
        <f>VLOOKUP('Housing Data Set'!X864,'Look-Up Tab'!$F$7:$G$12,2,TRUE)</f>
        <v>3</v>
      </c>
      <c r="F864">
        <f>'Housing Data Set'!BH864</f>
        <v>6</v>
      </c>
      <c r="G864">
        <f>'Housing Data Set'!AI864</f>
        <v>3</v>
      </c>
      <c r="H864">
        <f>'Housing Data Set'!BK864</f>
        <v>0</v>
      </c>
    </row>
    <row r="865" spans="1:8" x14ac:dyDescent="0.3">
      <c r="A865">
        <f>'Housing Data Set'!A865</f>
        <v>864</v>
      </c>
      <c r="B865">
        <f>'Housing Data Set'!CI865</f>
        <v>132500</v>
      </c>
      <c r="C865" t="str">
        <f>IF(B865&lt;='Look-Up Tab'!$R$6,"Low","High")</f>
        <v>Low</v>
      </c>
      <c r="D865">
        <f>'Housing Data Set'!E865</f>
        <v>7931</v>
      </c>
      <c r="E865">
        <f>VLOOKUP('Housing Data Set'!X865,'Look-Up Tab'!$F$7:$G$12,2,TRUE)</f>
        <v>5</v>
      </c>
      <c r="F865">
        <f>'Housing Data Set'!BH865</f>
        <v>6</v>
      </c>
      <c r="G865">
        <f>'Housing Data Set'!AI865</f>
        <v>2</v>
      </c>
      <c r="H865">
        <f>'Housing Data Set'!BK865</f>
        <v>0</v>
      </c>
    </row>
    <row r="866" spans="1:8" x14ac:dyDescent="0.3">
      <c r="A866">
        <f>'Housing Data Set'!A866</f>
        <v>865</v>
      </c>
      <c r="B866">
        <f>'Housing Data Set'!CI866</f>
        <v>250580</v>
      </c>
      <c r="C866" t="str">
        <f>IF(B866&lt;='Look-Up Tab'!$R$6,"Low","High")</f>
        <v>High</v>
      </c>
      <c r="D866">
        <f>'Housing Data Set'!E866</f>
        <v>8640</v>
      </c>
      <c r="E866">
        <f>VLOOKUP('Housing Data Set'!X866,'Look-Up Tab'!$F$7:$G$12,2,TRUE)</f>
        <v>1</v>
      </c>
      <c r="F866">
        <f>'Housing Data Set'!BH866</f>
        <v>6</v>
      </c>
      <c r="G866">
        <f>'Housing Data Set'!AI866</f>
        <v>3</v>
      </c>
      <c r="H866">
        <f>'Housing Data Set'!BK866</f>
        <v>0</v>
      </c>
    </row>
    <row r="867" spans="1:8" x14ac:dyDescent="0.3">
      <c r="A867">
        <f>'Housing Data Set'!A867</f>
        <v>866</v>
      </c>
      <c r="B867">
        <f>'Housing Data Set'!CI867</f>
        <v>148500</v>
      </c>
      <c r="C867" t="str">
        <f>IF(B867&lt;='Look-Up Tab'!$R$6,"Low","High")</f>
        <v>Low</v>
      </c>
      <c r="D867">
        <f>'Housing Data Set'!E867</f>
        <v>8750</v>
      </c>
      <c r="E867">
        <f>VLOOKUP('Housing Data Set'!X867,'Look-Up Tab'!$F$7:$G$12,2,TRUE)</f>
        <v>4</v>
      </c>
      <c r="F867">
        <f>'Housing Data Set'!BH867</f>
        <v>5</v>
      </c>
      <c r="G867">
        <f>'Housing Data Set'!AI867</f>
        <v>2</v>
      </c>
      <c r="H867">
        <f>'Housing Data Set'!BK867</f>
        <v>0</v>
      </c>
    </row>
    <row r="868" spans="1:8" x14ac:dyDescent="0.3">
      <c r="A868">
        <f>'Housing Data Set'!A868</f>
        <v>867</v>
      </c>
      <c r="B868">
        <f>'Housing Data Set'!CI868</f>
        <v>248900</v>
      </c>
      <c r="C868" t="str">
        <f>IF(B868&lt;='Look-Up Tab'!$R$6,"Low","High")</f>
        <v>High</v>
      </c>
      <c r="D868">
        <f>'Housing Data Set'!E868</f>
        <v>10656</v>
      </c>
      <c r="E868">
        <f>VLOOKUP('Housing Data Set'!X868,'Look-Up Tab'!$F$7:$G$12,2,TRUE)</f>
        <v>1</v>
      </c>
      <c r="F868">
        <f>'Housing Data Set'!BH868</f>
        <v>6</v>
      </c>
      <c r="G868">
        <f>'Housing Data Set'!AI868</f>
        <v>3</v>
      </c>
      <c r="H868">
        <f>'Housing Data Set'!BK868</f>
        <v>1</v>
      </c>
    </row>
    <row r="869" spans="1:8" x14ac:dyDescent="0.3">
      <c r="A869">
        <f>'Housing Data Set'!A869</f>
        <v>868</v>
      </c>
      <c r="B869">
        <f>'Housing Data Set'!CI869</f>
        <v>129000</v>
      </c>
      <c r="C869" t="str">
        <f>IF(B869&lt;='Look-Up Tab'!$R$6,"Low","High")</f>
        <v>Low</v>
      </c>
      <c r="D869">
        <f>'Housing Data Set'!E869</f>
        <v>6970</v>
      </c>
      <c r="E869">
        <f>VLOOKUP('Housing Data Set'!X869,'Look-Up Tab'!$F$7:$G$12,2,TRUE)</f>
        <v>5</v>
      </c>
      <c r="F869">
        <f>'Housing Data Set'!BH869</f>
        <v>5</v>
      </c>
      <c r="G869">
        <f>'Housing Data Set'!AI869</f>
        <v>2</v>
      </c>
      <c r="H869">
        <f>'Housing Data Set'!BK869</f>
        <v>0</v>
      </c>
    </row>
    <row r="870" spans="1:8" x14ac:dyDescent="0.3">
      <c r="A870">
        <f>'Housing Data Set'!A870</f>
        <v>869</v>
      </c>
      <c r="B870">
        <f>'Housing Data Set'!CI870</f>
        <v>169000</v>
      </c>
      <c r="C870" t="str">
        <f>IF(B870&lt;='Look-Up Tab'!$R$6,"Low","High")</f>
        <v>Low</v>
      </c>
      <c r="D870">
        <f>'Housing Data Set'!E870</f>
        <v>14762</v>
      </c>
      <c r="E870">
        <f>VLOOKUP('Housing Data Set'!X870,'Look-Up Tab'!$F$7:$G$12,2,TRUE)</f>
        <v>6</v>
      </c>
      <c r="F870">
        <f>'Housing Data Set'!BH870</f>
        <v>7</v>
      </c>
      <c r="G870">
        <f>'Housing Data Set'!AI870</f>
        <v>4</v>
      </c>
      <c r="H870">
        <f>'Housing Data Set'!BK870</f>
        <v>1</v>
      </c>
    </row>
    <row r="871" spans="1:8" x14ac:dyDescent="0.3">
      <c r="A871">
        <f>'Housing Data Set'!A871</f>
        <v>870</v>
      </c>
      <c r="B871">
        <f>'Housing Data Set'!CI871</f>
        <v>236000</v>
      </c>
      <c r="C871" t="str">
        <f>IF(B871&lt;='Look-Up Tab'!$R$6,"Low","High")</f>
        <v>High</v>
      </c>
      <c r="D871">
        <f>'Housing Data Set'!E871</f>
        <v>9938</v>
      </c>
      <c r="E871">
        <f>VLOOKUP('Housing Data Set'!X871,'Look-Up Tab'!$F$7:$G$12,2,TRUE)</f>
        <v>2</v>
      </c>
      <c r="F871">
        <f>'Housing Data Set'!BH871</f>
        <v>8</v>
      </c>
      <c r="G871">
        <f>'Housing Data Set'!AI871</f>
        <v>3</v>
      </c>
      <c r="H871">
        <f>'Housing Data Set'!BK871</f>
        <v>1</v>
      </c>
    </row>
    <row r="872" spans="1:8" x14ac:dyDescent="0.3">
      <c r="A872">
        <f>'Housing Data Set'!A872</f>
        <v>871</v>
      </c>
      <c r="B872">
        <f>'Housing Data Set'!CI872</f>
        <v>109500</v>
      </c>
      <c r="C872" t="str">
        <f>IF(B872&lt;='Look-Up Tab'!$R$6,"Low","High")</f>
        <v>Low</v>
      </c>
      <c r="D872">
        <f>'Housing Data Set'!E872</f>
        <v>6600</v>
      </c>
      <c r="E872">
        <f>VLOOKUP('Housing Data Set'!X872,'Look-Up Tab'!$F$7:$G$12,2,TRUE)</f>
        <v>5</v>
      </c>
      <c r="F872">
        <f>'Housing Data Set'!BH872</f>
        <v>5</v>
      </c>
      <c r="G872">
        <f>'Housing Data Set'!AI872</f>
        <v>2</v>
      </c>
      <c r="H872">
        <f>'Housing Data Set'!BK872</f>
        <v>0</v>
      </c>
    </row>
    <row r="873" spans="1:8" x14ac:dyDescent="0.3">
      <c r="A873">
        <f>'Housing Data Set'!A873</f>
        <v>872</v>
      </c>
      <c r="B873">
        <f>'Housing Data Set'!CI873</f>
        <v>200500</v>
      </c>
      <c r="C873" t="str">
        <f>IF(B873&lt;='Look-Up Tab'!$R$6,"Low","High")</f>
        <v>High</v>
      </c>
      <c r="D873">
        <f>'Housing Data Set'!E873</f>
        <v>8750</v>
      </c>
      <c r="E873">
        <f>VLOOKUP('Housing Data Set'!X873,'Look-Up Tab'!$F$7:$G$12,2,TRUE)</f>
        <v>2</v>
      </c>
      <c r="F873">
        <f>'Housing Data Set'!BH873</f>
        <v>7</v>
      </c>
      <c r="G873">
        <f>'Housing Data Set'!AI873</f>
        <v>3</v>
      </c>
      <c r="H873">
        <f>'Housing Data Set'!BK873</f>
        <v>0</v>
      </c>
    </row>
    <row r="874" spans="1:8" x14ac:dyDescent="0.3">
      <c r="A874">
        <f>'Housing Data Set'!A874</f>
        <v>873</v>
      </c>
      <c r="B874">
        <f>'Housing Data Set'!CI874</f>
        <v>116000</v>
      </c>
      <c r="C874" t="str">
        <f>IF(B874&lt;='Look-Up Tab'!$R$6,"Low","High")</f>
        <v>Low</v>
      </c>
      <c r="D874">
        <f>'Housing Data Set'!E874</f>
        <v>8892</v>
      </c>
      <c r="E874">
        <f>VLOOKUP('Housing Data Set'!X874,'Look-Up Tab'!$F$7:$G$12,2,TRUE)</f>
        <v>2</v>
      </c>
      <c r="F874">
        <f>'Housing Data Set'!BH874</f>
        <v>5</v>
      </c>
      <c r="G874">
        <f>'Housing Data Set'!AI874</f>
        <v>5</v>
      </c>
      <c r="H874">
        <f>'Housing Data Set'!BK874</f>
        <v>0</v>
      </c>
    </row>
    <row r="875" spans="1:8" x14ac:dyDescent="0.3">
      <c r="A875">
        <f>'Housing Data Set'!A875</f>
        <v>874</v>
      </c>
      <c r="B875">
        <f>'Housing Data Set'!CI875</f>
        <v>133000</v>
      </c>
      <c r="C875" t="str">
        <f>IF(B875&lt;='Look-Up Tab'!$R$6,"Low","High")</f>
        <v>Low</v>
      </c>
      <c r="D875">
        <f>'Housing Data Set'!E875</f>
        <v>12144</v>
      </c>
      <c r="E875">
        <f>VLOOKUP('Housing Data Set'!X875,'Look-Up Tab'!$F$7:$G$12,2,TRUE)</f>
        <v>6</v>
      </c>
      <c r="F875">
        <f>'Housing Data Set'!BH875</f>
        <v>6</v>
      </c>
      <c r="G875">
        <f>'Housing Data Set'!AI875</f>
        <v>2</v>
      </c>
      <c r="H875">
        <f>'Housing Data Set'!BK875</f>
        <v>1</v>
      </c>
    </row>
    <row r="876" spans="1:8" x14ac:dyDescent="0.3">
      <c r="A876">
        <f>'Housing Data Set'!A876</f>
        <v>875</v>
      </c>
      <c r="B876">
        <f>'Housing Data Set'!CI876</f>
        <v>66500</v>
      </c>
      <c r="C876" t="str">
        <f>IF(B876&lt;='Look-Up Tab'!$R$6,"Low","High")</f>
        <v>Low</v>
      </c>
      <c r="D876">
        <f>'Housing Data Set'!E876</f>
        <v>5720</v>
      </c>
      <c r="E876">
        <f>VLOOKUP('Housing Data Set'!X876,'Look-Up Tab'!$F$7:$G$12,2,TRUE)</f>
        <v>6</v>
      </c>
      <c r="F876">
        <f>'Housing Data Set'!BH876</f>
        <v>5</v>
      </c>
      <c r="G876">
        <f>'Housing Data Set'!AI876</f>
        <v>2</v>
      </c>
      <c r="H876">
        <f>'Housing Data Set'!BK876</f>
        <v>0</v>
      </c>
    </row>
    <row r="877" spans="1:8" x14ac:dyDescent="0.3">
      <c r="A877">
        <f>'Housing Data Set'!A877</f>
        <v>876</v>
      </c>
      <c r="B877">
        <f>'Housing Data Set'!CI877</f>
        <v>303477</v>
      </c>
      <c r="C877" t="str">
        <f>IF(B877&lt;='Look-Up Tab'!$R$6,"Low","High")</f>
        <v>High</v>
      </c>
      <c r="D877">
        <f>'Housing Data Set'!E877</f>
        <v>9000</v>
      </c>
      <c r="E877">
        <f>VLOOKUP('Housing Data Set'!X877,'Look-Up Tab'!$F$7:$G$12,2,TRUE)</f>
        <v>1</v>
      </c>
      <c r="F877">
        <f>'Housing Data Set'!BH877</f>
        <v>11</v>
      </c>
      <c r="G877">
        <f>'Housing Data Set'!AI877</f>
        <v>3</v>
      </c>
      <c r="H877">
        <f>'Housing Data Set'!BK877</f>
        <v>1</v>
      </c>
    </row>
    <row r="878" spans="1:8" x14ac:dyDescent="0.3">
      <c r="A878">
        <f>'Housing Data Set'!A878</f>
        <v>877</v>
      </c>
      <c r="B878">
        <f>'Housing Data Set'!CI878</f>
        <v>132250</v>
      </c>
      <c r="C878" t="str">
        <f>IF(B878&lt;='Look-Up Tab'!$R$6,"Low","High")</f>
        <v>Low</v>
      </c>
      <c r="D878">
        <f>'Housing Data Set'!E878</f>
        <v>25286</v>
      </c>
      <c r="E878">
        <f>VLOOKUP('Housing Data Set'!X878,'Look-Up Tab'!$F$7:$G$12,2,TRUE)</f>
        <v>4</v>
      </c>
      <c r="F878">
        <f>'Housing Data Set'!BH878</f>
        <v>5</v>
      </c>
      <c r="G878">
        <f>'Housing Data Set'!AI878</f>
        <v>3</v>
      </c>
      <c r="H878">
        <f>'Housing Data Set'!BK878</f>
        <v>0</v>
      </c>
    </row>
    <row r="879" spans="1:8" x14ac:dyDescent="0.3">
      <c r="A879">
        <f>'Housing Data Set'!A879</f>
        <v>878</v>
      </c>
      <c r="B879">
        <f>'Housing Data Set'!CI879</f>
        <v>350000</v>
      </c>
      <c r="C879" t="str">
        <f>IF(B879&lt;='Look-Up Tab'!$R$6,"Low","High")</f>
        <v>High</v>
      </c>
      <c r="D879">
        <f>'Housing Data Set'!E879</f>
        <v>8834</v>
      </c>
      <c r="E879">
        <f>VLOOKUP('Housing Data Set'!X879,'Look-Up Tab'!$F$7:$G$12,2,TRUE)</f>
        <v>1</v>
      </c>
      <c r="F879">
        <f>'Housing Data Set'!BH879</f>
        <v>10</v>
      </c>
      <c r="G879">
        <f>'Housing Data Set'!AI879</f>
        <v>3</v>
      </c>
      <c r="H879">
        <f>'Housing Data Set'!BK879</f>
        <v>1</v>
      </c>
    </row>
    <row r="880" spans="1:8" x14ac:dyDescent="0.3">
      <c r="A880">
        <f>'Housing Data Set'!A880</f>
        <v>879</v>
      </c>
      <c r="B880">
        <f>'Housing Data Set'!CI880</f>
        <v>148000</v>
      </c>
      <c r="C880" t="str">
        <f>IF(B880&lt;='Look-Up Tab'!$R$6,"Low","High")</f>
        <v>Low</v>
      </c>
      <c r="D880">
        <f>'Housing Data Set'!E880</f>
        <v>11782</v>
      </c>
      <c r="E880">
        <f>VLOOKUP('Housing Data Set'!X880,'Look-Up Tab'!$F$7:$G$12,2,TRUE)</f>
        <v>2</v>
      </c>
      <c r="F880">
        <f>'Housing Data Set'!BH880</f>
        <v>6</v>
      </c>
      <c r="G880">
        <f>'Housing Data Set'!AI880</f>
        <v>2</v>
      </c>
      <c r="H880">
        <f>'Housing Data Set'!BK880</f>
        <v>0</v>
      </c>
    </row>
    <row r="881" spans="1:8" x14ac:dyDescent="0.3">
      <c r="A881">
        <f>'Housing Data Set'!A881</f>
        <v>880</v>
      </c>
      <c r="B881">
        <f>'Housing Data Set'!CI881</f>
        <v>136500</v>
      </c>
      <c r="C881" t="str">
        <f>IF(B881&lt;='Look-Up Tab'!$R$6,"Low","High")</f>
        <v>Low</v>
      </c>
      <c r="D881">
        <f>'Housing Data Set'!E881</f>
        <v>7000</v>
      </c>
      <c r="E881">
        <f>VLOOKUP('Housing Data Set'!X881,'Look-Up Tab'!$F$7:$G$12,2,TRUE)</f>
        <v>1</v>
      </c>
      <c r="F881">
        <f>'Housing Data Set'!BH881</f>
        <v>6</v>
      </c>
      <c r="G881">
        <f>'Housing Data Set'!AI881</f>
        <v>2</v>
      </c>
      <c r="H881">
        <f>'Housing Data Set'!BK881</f>
        <v>0</v>
      </c>
    </row>
    <row r="882" spans="1:8" x14ac:dyDescent="0.3">
      <c r="A882">
        <f>'Housing Data Set'!A882</f>
        <v>881</v>
      </c>
      <c r="B882">
        <f>'Housing Data Set'!CI882</f>
        <v>157000</v>
      </c>
      <c r="C882" t="str">
        <f>IF(B882&lt;='Look-Up Tab'!$R$6,"Low","High")</f>
        <v>Low</v>
      </c>
      <c r="D882">
        <f>'Housing Data Set'!E882</f>
        <v>7024</v>
      </c>
      <c r="E882">
        <f>VLOOKUP('Housing Data Set'!X882,'Look-Up Tab'!$F$7:$G$12,2,TRUE)</f>
        <v>1</v>
      </c>
      <c r="F882">
        <f>'Housing Data Set'!BH882</f>
        <v>5</v>
      </c>
      <c r="G882">
        <f>'Housing Data Set'!AI882</f>
        <v>3</v>
      </c>
      <c r="H882">
        <f>'Housing Data Set'!BK882</f>
        <v>0</v>
      </c>
    </row>
    <row r="883" spans="1:8" x14ac:dyDescent="0.3">
      <c r="A883">
        <f>'Housing Data Set'!A883</f>
        <v>882</v>
      </c>
      <c r="B883">
        <f>'Housing Data Set'!CI883</f>
        <v>187500</v>
      </c>
      <c r="C883" t="str">
        <f>IF(B883&lt;='Look-Up Tab'!$R$6,"Low","High")</f>
        <v>High</v>
      </c>
      <c r="D883">
        <f>'Housing Data Set'!E883</f>
        <v>13758</v>
      </c>
      <c r="E883">
        <f>VLOOKUP('Housing Data Set'!X883,'Look-Up Tab'!$F$7:$G$12,2,TRUE)</f>
        <v>2</v>
      </c>
      <c r="F883">
        <f>'Housing Data Set'!BH883</f>
        <v>7</v>
      </c>
      <c r="G883">
        <f>'Housing Data Set'!AI883</f>
        <v>2</v>
      </c>
      <c r="H883">
        <f>'Housing Data Set'!BK883</f>
        <v>1</v>
      </c>
    </row>
    <row r="884" spans="1:8" x14ac:dyDescent="0.3">
      <c r="A884">
        <f>'Housing Data Set'!A884</f>
        <v>883</v>
      </c>
      <c r="B884">
        <f>'Housing Data Set'!CI884</f>
        <v>178000</v>
      </c>
      <c r="C884" t="str">
        <f>IF(B884&lt;='Look-Up Tab'!$R$6,"Low","High")</f>
        <v>Low</v>
      </c>
      <c r="D884">
        <f>'Housing Data Set'!E884</f>
        <v>9636</v>
      </c>
      <c r="E884">
        <f>VLOOKUP('Housing Data Set'!X884,'Look-Up Tab'!$F$7:$G$12,2,TRUE)</f>
        <v>2</v>
      </c>
      <c r="F884">
        <f>'Housing Data Set'!BH884</f>
        <v>7</v>
      </c>
      <c r="G884">
        <f>'Housing Data Set'!AI884</f>
        <v>3</v>
      </c>
      <c r="H884">
        <f>'Housing Data Set'!BK884</f>
        <v>1</v>
      </c>
    </row>
    <row r="885" spans="1:8" x14ac:dyDescent="0.3">
      <c r="A885">
        <f>'Housing Data Set'!A885</f>
        <v>884</v>
      </c>
      <c r="B885">
        <f>'Housing Data Set'!CI885</f>
        <v>118500</v>
      </c>
      <c r="C885" t="str">
        <f>IF(B885&lt;='Look-Up Tab'!$R$6,"Low","High")</f>
        <v>Low</v>
      </c>
      <c r="D885">
        <f>'Housing Data Set'!E885</f>
        <v>6204</v>
      </c>
      <c r="E885">
        <f>VLOOKUP('Housing Data Set'!X885,'Look-Up Tab'!$F$7:$G$12,2,TRUE)</f>
        <v>6</v>
      </c>
      <c r="F885">
        <f>'Housing Data Set'!BH885</f>
        <v>10</v>
      </c>
      <c r="G885">
        <f>'Housing Data Set'!AI885</f>
        <v>3</v>
      </c>
      <c r="H885">
        <f>'Housing Data Set'!BK885</f>
        <v>0</v>
      </c>
    </row>
    <row r="886" spans="1:8" x14ac:dyDescent="0.3">
      <c r="A886">
        <f>'Housing Data Set'!A886</f>
        <v>885</v>
      </c>
      <c r="B886">
        <f>'Housing Data Set'!CI886</f>
        <v>100000</v>
      </c>
      <c r="C886" t="str">
        <f>IF(B886&lt;='Look-Up Tab'!$R$6,"Low","High")</f>
        <v>Low</v>
      </c>
      <c r="D886">
        <f>'Housing Data Set'!E886</f>
        <v>7150</v>
      </c>
      <c r="E886">
        <f>VLOOKUP('Housing Data Set'!X886,'Look-Up Tab'!$F$7:$G$12,2,TRUE)</f>
        <v>4</v>
      </c>
      <c r="F886">
        <f>'Housing Data Set'!BH886</f>
        <v>5</v>
      </c>
      <c r="G886">
        <f>'Housing Data Set'!AI886</f>
        <v>2</v>
      </c>
      <c r="H886">
        <f>'Housing Data Set'!BK886</f>
        <v>0</v>
      </c>
    </row>
    <row r="887" spans="1:8" x14ac:dyDescent="0.3">
      <c r="A887">
        <f>'Housing Data Set'!A887</f>
        <v>886</v>
      </c>
      <c r="B887">
        <f>'Housing Data Set'!CI887</f>
        <v>328900</v>
      </c>
      <c r="C887" t="str">
        <f>IF(B887&lt;='Look-Up Tab'!$R$6,"Low","High")</f>
        <v>High</v>
      </c>
      <c r="D887">
        <f>'Housing Data Set'!E887</f>
        <v>5119</v>
      </c>
      <c r="E887">
        <f>VLOOKUP('Housing Data Set'!X887,'Look-Up Tab'!$F$7:$G$12,2,TRUE)</f>
        <v>1</v>
      </c>
      <c r="F887">
        <f>'Housing Data Set'!BH887</f>
        <v>5</v>
      </c>
      <c r="G887">
        <f>'Housing Data Set'!AI887</f>
        <v>3</v>
      </c>
      <c r="H887">
        <f>'Housing Data Set'!BK887</f>
        <v>1</v>
      </c>
    </row>
    <row r="888" spans="1:8" x14ac:dyDescent="0.3">
      <c r="A888">
        <f>'Housing Data Set'!A888</f>
        <v>887</v>
      </c>
      <c r="B888">
        <f>'Housing Data Set'!CI888</f>
        <v>145000</v>
      </c>
      <c r="C888" t="str">
        <f>IF(B888&lt;='Look-Up Tab'!$R$6,"Low","High")</f>
        <v>Low</v>
      </c>
      <c r="D888">
        <f>'Housing Data Set'!E888</f>
        <v>8393</v>
      </c>
      <c r="E888">
        <f>VLOOKUP('Housing Data Set'!X888,'Look-Up Tab'!$F$7:$G$12,2,TRUE)</f>
        <v>1</v>
      </c>
      <c r="F888">
        <f>'Housing Data Set'!BH888</f>
        <v>8</v>
      </c>
      <c r="G888">
        <f>'Housing Data Set'!AI888</f>
        <v>2</v>
      </c>
      <c r="H888">
        <f>'Housing Data Set'!BK888</f>
        <v>0</v>
      </c>
    </row>
    <row r="889" spans="1:8" x14ac:dyDescent="0.3">
      <c r="A889">
        <f>'Housing Data Set'!A889</f>
        <v>888</v>
      </c>
      <c r="B889">
        <f>'Housing Data Set'!CI889</f>
        <v>135500</v>
      </c>
      <c r="C889" t="str">
        <f>IF(B889&lt;='Look-Up Tab'!$R$6,"Low","High")</f>
        <v>Low</v>
      </c>
      <c r="D889">
        <f>'Housing Data Set'!E889</f>
        <v>16466</v>
      </c>
      <c r="E889">
        <f>VLOOKUP('Housing Data Set'!X889,'Look-Up Tab'!$F$7:$G$12,2,TRUE)</f>
        <v>5</v>
      </c>
      <c r="F889">
        <f>'Housing Data Set'!BH889</f>
        <v>8</v>
      </c>
      <c r="G889">
        <f>'Housing Data Set'!AI889</f>
        <v>3</v>
      </c>
      <c r="H889">
        <f>'Housing Data Set'!BK889</f>
        <v>0</v>
      </c>
    </row>
    <row r="890" spans="1:8" x14ac:dyDescent="0.3">
      <c r="A890">
        <f>'Housing Data Set'!A890</f>
        <v>889</v>
      </c>
      <c r="B890">
        <f>'Housing Data Set'!CI890</f>
        <v>268000</v>
      </c>
      <c r="C890" t="str">
        <f>IF(B890&lt;='Look-Up Tab'!$R$6,"Low","High")</f>
        <v>High</v>
      </c>
      <c r="D890">
        <f>'Housing Data Set'!E890</f>
        <v>15865</v>
      </c>
      <c r="E890">
        <f>VLOOKUP('Housing Data Set'!X890,'Look-Up Tab'!$F$7:$G$12,2,TRUE)</f>
        <v>4</v>
      </c>
      <c r="F890">
        <f>'Housing Data Set'!BH890</f>
        <v>8</v>
      </c>
      <c r="G890">
        <f>'Housing Data Set'!AI890</f>
        <v>3</v>
      </c>
      <c r="H890">
        <f>'Housing Data Set'!BK890</f>
        <v>1</v>
      </c>
    </row>
    <row r="891" spans="1:8" x14ac:dyDescent="0.3">
      <c r="A891">
        <f>'Housing Data Set'!A891</f>
        <v>890</v>
      </c>
      <c r="B891">
        <f>'Housing Data Set'!CI891</f>
        <v>149500</v>
      </c>
      <c r="C891" t="str">
        <f>IF(B891&lt;='Look-Up Tab'!$R$6,"Low","High")</f>
        <v>Low</v>
      </c>
      <c r="D891">
        <f>'Housing Data Set'!E891</f>
        <v>12160</v>
      </c>
      <c r="E891">
        <f>VLOOKUP('Housing Data Set'!X891,'Look-Up Tab'!$F$7:$G$12,2,TRUE)</f>
        <v>5</v>
      </c>
      <c r="F891">
        <f>'Housing Data Set'!BH891</f>
        <v>6</v>
      </c>
      <c r="G891">
        <f>'Housing Data Set'!AI891</f>
        <v>2</v>
      </c>
      <c r="H891">
        <f>'Housing Data Set'!BK891</f>
        <v>1</v>
      </c>
    </row>
    <row r="892" spans="1:8" x14ac:dyDescent="0.3">
      <c r="A892">
        <f>'Housing Data Set'!A892</f>
        <v>891</v>
      </c>
      <c r="B892">
        <f>'Housing Data Set'!CI892</f>
        <v>122900</v>
      </c>
      <c r="C892" t="str">
        <f>IF(B892&lt;='Look-Up Tab'!$R$6,"Low","High")</f>
        <v>Low</v>
      </c>
      <c r="D892">
        <f>'Housing Data Set'!E892</f>
        <v>8064</v>
      </c>
      <c r="E892">
        <f>VLOOKUP('Housing Data Set'!X892,'Look-Up Tab'!$F$7:$G$12,2,TRUE)</f>
        <v>1</v>
      </c>
      <c r="F892">
        <f>'Housing Data Set'!BH892</f>
        <v>6</v>
      </c>
      <c r="G892">
        <f>'Housing Data Set'!AI892</f>
        <v>2</v>
      </c>
      <c r="H892">
        <f>'Housing Data Set'!BK892</f>
        <v>1</v>
      </c>
    </row>
    <row r="893" spans="1:8" x14ac:dyDescent="0.3">
      <c r="A893">
        <f>'Housing Data Set'!A893</f>
        <v>892</v>
      </c>
      <c r="B893">
        <f>'Housing Data Set'!CI893</f>
        <v>172500</v>
      </c>
      <c r="C893" t="str">
        <f>IF(B893&lt;='Look-Up Tab'!$R$6,"Low","High")</f>
        <v>Low</v>
      </c>
      <c r="D893">
        <f>'Housing Data Set'!E893</f>
        <v>11184</v>
      </c>
      <c r="E893">
        <f>VLOOKUP('Housing Data Set'!X893,'Look-Up Tab'!$F$7:$G$12,2,TRUE)</f>
        <v>3</v>
      </c>
      <c r="F893">
        <f>'Housing Data Set'!BH893</f>
        <v>7</v>
      </c>
      <c r="G893">
        <f>'Housing Data Set'!AI893</f>
        <v>2</v>
      </c>
      <c r="H893">
        <f>'Housing Data Set'!BK893</f>
        <v>1</v>
      </c>
    </row>
    <row r="894" spans="1:8" x14ac:dyDescent="0.3">
      <c r="A894">
        <f>'Housing Data Set'!A894</f>
        <v>893</v>
      </c>
      <c r="B894">
        <f>'Housing Data Set'!CI894</f>
        <v>154500</v>
      </c>
      <c r="C894" t="str">
        <f>IF(B894&lt;='Look-Up Tab'!$R$6,"Low","High")</f>
        <v>Low</v>
      </c>
      <c r="D894">
        <f>'Housing Data Set'!E894</f>
        <v>8414</v>
      </c>
      <c r="E894">
        <f>VLOOKUP('Housing Data Set'!X894,'Look-Up Tab'!$F$7:$G$12,2,TRUE)</f>
        <v>1</v>
      </c>
      <c r="F894">
        <f>'Housing Data Set'!BH894</f>
        <v>6</v>
      </c>
      <c r="G894">
        <f>'Housing Data Set'!AI894</f>
        <v>2</v>
      </c>
      <c r="H894">
        <f>'Housing Data Set'!BK894</f>
        <v>0</v>
      </c>
    </row>
    <row r="895" spans="1:8" x14ac:dyDescent="0.3">
      <c r="A895">
        <f>'Housing Data Set'!A895</f>
        <v>894</v>
      </c>
      <c r="B895">
        <f>'Housing Data Set'!CI895</f>
        <v>165000</v>
      </c>
      <c r="C895" t="str">
        <f>IF(B895&lt;='Look-Up Tab'!$R$6,"Low","High")</f>
        <v>Low</v>
      </c>
      <c r="D895">
        <f>'Housing Data Set'!E895</f>
        <v>13284</v>
      </c>
      <c r="E895">
        <f>VLOOKUP('Housing Data Set'!X895,'Look-Up Tab'!$F$7:$G$12,2,TRUE)</f>
        <v>5</v>
      </c>
      <c r="F895">
        <f>'Housing Data Set'!BH895</f>
        <v>6</v>
      </c>
      <c r="G895">
        <f>'Housing Data Set'!AI895</f>
        <v>3</v>
      </c>
      <c r="H895">
        <f>'Housing Data Set'!BK895</f>
        <v>1</v>
      </c>
    </row>
    <row r="896" spans="1:8" x14ac:dyDescent="0.3">
      <c r="A896">
        <f>'Housing Data Set'!A896</f>
        <v>895</v>
      </c>
      <c r="B896">
        <f>'Housing Data Set'!CI896</f>
        <v>118858</v>
      </c>
      <c r="C896" t="str">
        <f>IF(B896&lt;='Look-Up Tab'!$R$6,"Low","High")</f>
        <v>Low</v>
      </c>
      <c r="D896">
        <f>'Housing Data Set'!E896</f>
        <v>7018</v>
      </c>
      <c r="E896">
        <f>VLOOKUP('Housing Data Set'!X896,'Look-Up Tab'!$F$7:$G$12,2,TRUE)</f>
        <v>3</v>
      </c>
      <c r="F896">
        <f>'Housing Data Set'!BH896</f>
        <v>8</v>
      </c>
      <c r="G896">
        <f>'Housing Data Set'!AI896</f>
        <v>4</v>
      </c>
      <c r="H896">
        <f>'Housing Data Set'!BK896</f>
        <v>0</v>
      </c>
    </row>
    <row r="897" spans="1:8" x14ac:dyDescent="0.3">
      <c r="A897">
        <f>'Housing Data Set'!A897</f>
        <v>896</v>
      </c>
      <c r="B897">
        <f>'Housing Data Set'!CI897</f>
        <v>140000</v>
      </c>
      <c r="C897" t="str">
        <f>IF(B897&lt;='Look-Up Tab'!$R$6,"Low","High")</f>
        <v>Low</v>
      </c>
      <c r="D897">
        <f>'Housing Data Set'!E897</f>
        <v>7056</v>
      </c>
      <c r="E897">
        <f>VLOOKUP('Housing Data Set'!X897,'Look-Up Tab'!$F$7:$G$12,2,TRUE)</f>
        <v>4</v>
      </c>
      <c r="F897">
        <f>'Housing Data Set'!BH897</f>
        <v>8</v>
      </c>
      <c r="G897">
        <f>'Housing Data Set'!AI897</f>
        <v>2</v>
      </c>
      <c r="H897">
        <f>'Housing Data Set'!BK897</f>
        <v>1</v>
      </c>
    </row>
    <row r="898" spans="1:8" x14ac:dyDescent="0.3">
      <c r="A898">
        <f>'Housing Data Set'!A898</f>
        <v>897</v>
      </c>
      <c r="B898">
        <f>'Housing Data Set'!CI898</f>
        <v>106500</v>
      </c>
      <c r="C898" t="str">
        <f>IF(B898&lt;='Look-Up Tab'!$R$6,"Low","High")</f>
        <v>Low</v>
      </c>
      <c r="D898">
        <f>'Housing Data Set'!E898</f>
        <v>8765</v>
      </c>
      <c r="E898">
        <f>VLOOKUP('Housing Data Set'!X898,'Look-Up Tab'!$F$7:$G$12,2,TRUE)</f>
        <v>6</v>
      </c>
      <c r="F898">
        <f>'Housing Data Set'!BH898</f>
        <v>6</v>
      </c>
      <c r="G898">
        <f>'Housing Data Set'!AI898</f>
        <v>1</v>
      </c>
      <c r="H898">
        <f>'Housing Data Set'!BK898</f>
        <v>0</v>
      </c>
    </row>
    <row r="899" spans="1:8" x14ac:dyDescent="0.3">
      <c r="A899">
        <f>'Housing Data Set'!A899</f>
        <v>898</v>
      </c>
      <c r="B899">
        <f>'Housing Data Set'!CI899</f>
        <v>142953</v>
      </c>
      <c r="C899" t="str">
        <f>IF(B899&lt;='Look-Up Tab'!$R$6,"Low","High")</f>
        <v>Low</v>
      </c>
      <c r="D899">
        <f>'Housing Data Set'!E899</f>
        <v>7018</v>
      </c>
      <c r="E899">
        <f>VLOOKUP('Housing Data Set'!X899,'Look-Up Tab'!$F$7:$G$12,2,TRUE)</f>
        <v>3</v>
      </c>
      <c r="F899">
        <f>'Housing Data Set'!BH899</f>
        <v>12</v>
      </c>
      <c r="G899">
        <f>'Housing Data Set'!AI899</f>
        <v>4</v>
      </c>
      <c r="H899">
        <f>'Housing Data Set'!BK899</f>
        <v>0</v>
      </c>
    </row>
    <row r="900" spans="1:8" x14ac:dyDescent="0.3">
      <c r="A900">
        <f>'Housing Data Set'!A900</f>
        <v>899</v>
      </c>
      <c r="B900">
        <f>'Housing Data Set'!CI900</f>
        <v>611657</v>
      </c>
      <c r="C900" t="str">
        <f>IF(B900&lt;='Look-Up Tab'!$R$6,"Low","High")</f>
        <v>High</v>
      </c>
      <c r="D900">
        <f>'Housing Data Set'!E900</f>
        <v>12919</v>
      </c>
      <c r="E900">
        <f>VLOOKUP('Housing Data Set'!X900,'Look-Up Tab'!$F$7:$G$12,2,TRUE)</f>
        <v>1</v>
      </c>
      <c r="F900">
        <f>'Housing Data Set'!BH900</f>
        <v>11</v>
      </c>
      <c r="G900">
        <f>'Housing Data Set'!AI900</f>
        <v>3</v>
      </c>
      <c r="H900">
        <f>'Housing Data Set'!BK900</f>
        <v>1</v>
      </c>
    </row>
    <row r="901" spans="1:8" x14ac:dyDescent="0.3">
      <c r="A901">
        <f>'Housing Data Set'!A901</f>
        <v>900</v>
      </c>
      <c r="B901">
        <f>'Housing Data Set'!CI901</f>
        <v>135000</v>
      </c>
      <c r="C901" t="str">
        <f>IF(B901&lt;='Look-Up Tab'!$R$6,"Low","High")</f>
        <v>Low</v>
      </c>
      <c r="D901">
        <f>'Housing Data Set'!E901</f>
        <v>6993</v>
      </c>
      <c r="E901">
        <f>VLOOKUP('Housing Data Set'!X901,'Look-Up Tab'!$F$7:$G$12,2,TRUE)</f>
        <v>2</v>
      </c>
      <c r="F901">
        <f>'Housing Data Set'!BH901</f>
        <v>6</v>
      </c>
      <c r="G901">
        <f>'Housing Data Set'!AI901</f>
        <v>2</v>
      </c>
      <c r="H901">
        <f>'Housing Data Set'!BK901</f>
        <v>1</v>
      </c>
    </row>
    <row r="902" spans="1:8" x14ac:dyDescent="0.3">
      <c r="A902">
        <f>'Housing Data Set'!A902</f>
        <v>901</v>
      </c>
      <c r="B902">
        <f>'Housing Data Set'!CI902</f>
        <v>110000</v>
      </c>
      <c r="C902" t="str">
        <f>IF(B902&lt;='Look-Up Tab'!$R$6,"Low","High")</f>
        <v>Low</v>
      </c>
      <c r="D902">
        <f>'Housing Data Set'!E902</f>
        <v>7340</v>
      </c>
      <c r="E902">
        <f>VLOOKUP('Housing Data Set'!X902,'Look-Up Tab'!$F$7:$G$12,2,TRUE)</f>
        <v>4</v>
      </c>
      <c r="F902">
        <f>'Housing Data Set'!BH902</f>
        <v>4</v>
      </c>
      <c r="G902">
        <f>'Housing Data Set'!AI902</f>
        <v>2</v>
      </c>
      <c r="H902">
        <f>'Housing Data Set'!BK902</f>
        <v>0</v>
      </c>
    </row>
    <row r="903" spans="1:8" x14ac:dyDescent="0.3">
      <c r="A903">
        <f>'Housing Data Set'!A903</f>
        <v>902</v>
      </c>
      <c r="B903">
        <f>'Housing Data Set'!CI903</f>
        <v>153000</v>
      </c>
      <c r="C903" t="str">
        <f>IF(B903&lt;='Look-Up Tab'!$R$6,"Low","High")</f>
        <v>Low</v>
      </c>
      <c r="D903">
        <f>'Housing Data Set'!E903</f>
        <v>8712</v>
      </c>
      <c r="E903">
        <f>VLOOKUP('Housing Data Set'!X903,'Look-Up Tab'!$F$7:$G$12,2,TRUE)</f>
        <v>1</v>
      </c>
      <c r="F903">
        <f>'Housing Data Set'!BH903</f>
        <v>5</v>
      </c>
      <c r="G903">
        <f>'Housing Data Set'!AI903</f>
        <v>2</v>
      </c>
      <c r="H903">
        <f>'Housing Data Set'!BK903</f>
        <v>0</v>
      </c>
    </row>
    <row r="904" spans="1:8" x14ac:dyDescent="0.3">
      <c r="A904">
        <f>'Housing Data Set'!A904</f>
        <v>903</v>
      </c>
      <c r="B904">
        <f>'Housing Data Set'!CI904</f>
        <v>180000</v>
      </c>
      <c r="C904" t="str">
        <f>IF(B904&lt;='Look-Up Tab'!$R$6,"Low","High")</f>
        <v>Low</v>
      </c>
      <c r="D904">
        <f>'Housing Data Set'!E904</f>
        <v>7875</v>
      </c>
      <c r="E904">
        <f>VLOOKUP('Housing Data Set'!X904,'Look-Up Tab'!$F$7:$G$12,2,TRUE)</f>
        <v>1</v>
      </c>
      <c r="F904">
        <f>'Housing Data Set'!BH904</f>
        <v>8</v>
      </c>
      <c r="G904">
        <f>'Housing Data Set'!AI904</f>
        <v>3</v>
      </c>
      <c r="H904">
        <f>'Housing Data Set'!BK904</f>
        <v>1</v>
      </c>
    </row>
    <row r="905" spans="1:8" x14ac:dyDescent="0.3">
      <c r="A905">
        <f>'Housing Data Set'!A905</f>
        <v>904</v>
      </c>
      <c r="B905">
        <f>'Housing Data Set'!CI905</f>
        <v>240000</v>
      </c>
      <c r="C905" t="str">
        <f>IF(B905&lt;='Look-Up Tab'!$R$6,"Low","High")</f>
        <v>High</v>
      </c>
      <c r="D905">
        <f>'Housing Data Set'!E905</f>
        <v>14859</v>
      </c>
      <c r="E905">
        <f>VLOOKUP('Housing Data Set'!X905,'Look-Up Tab'!$F$7:$G$12,2,TRUE)</f>
        <v>1</v>
      </c>
      <c r="F905">
        <f>'Housing Data Set'!BH905</f>
        <v>7</v>
      </c>
      <c r="G905">
        <f>'Housing Data Set'!AI905</f>
        <v>3</v>
      </c>
      <c r="H905">
        <f>'Housing Data Set'!BK905</f>
        <v>1</v>
      </c>
    </row>
    <row r="906" spans="1:8" x14ac:dyDescent="0.3">
      <c r="A906">
        <f>'Housing Data Set'!A906</f>
        <v>905</v>
      </c>
      <c r="B906">
        <f>'Housing Data Set'!CI906</f>
        <v>125500</v>
      </c>
      <c r="C906" t="str">
        <f>IF(B906&lt;='Look-Up Tab'!$R$6,"Low","High")</f>
        <v>Low</v>
      </c>
      <c r="D906">
        <f>'Housing Data Set'!E906</f>
        <v>6173</v>
      </c>
      <c r="E906">
        <f>VLOOKUP('Housing Data Set'!X906,'Look-Up Tab'!$F$7:$G$12,2,TRUE)</f>
        <v>4</v>
      </c>
      <c r="F906">
        <f>'Housing Data Set'!BH906</f>
        <v>6</v>
      </c>
      <c r="G906">
        <f>'Housing Data Set'!AI906</f>
        <v>2</v>
      </c>
      <c r="H906">
        <f>'Housing Data Set'!BK906</f>
        <v>0</v>
      </c>
    </row>
    <row r="907" spans="1:8" x14ac:dyDescent="0.3">
      <c r="A907">
        <f>'Housing Data Set'!A907</f>
        <v>906</v>
      </c>
      <c r="B907">
        <f>'Housing Data Set'!CI907</f>
        <v>128000</v>
      </c>
      <c r="C907" t="str">
        <f>IF(B907&lt;='Look-Up Tab'!$R$6,"Low","High")</f>
        <v>Low</v>
      </c>
      <c r="D907">
        <f>'Housing Data Set'!E907</f>
        <v>9920</v>
      </c>
      <c r="E907">
        <f>VLOOKUP('Housing Data Set'!X907,'Look-Up Tab'!$F$7:$G$12,2,TRUE)</f>
        <v>5</v>
      </c>
      <c r="F907">
        <f>'Housing Data Set'!BH907</f>
        <v>6</v>
      </c>
      <c r="G907">
        <f>'Housing Data Set'!AI907</f>
        <v>2</v>
      </c>
      <c r="H907">
        <f>'Housing Data Set'!BK907</f>
        <v>0</v>
      </c>
    </row>
    <row r="908" spans="1:8" x14ac:dyDescent="0.3">
      <c r="A908">
        <f>'Housing Data Set'!A908</f>
        <v>907</v>
      </c>
      <c r="B908">
        <f>'Housing Data Set'!CI908</f>
        <v>255000</v>
      </c>
      <c r="C908" t="str">
        <f>IF(B908&lt;='Look-Up Tab'!$R$6,"Low","High")</f>
        <v>High</v>
      </c>
      <c r="D908">
        <f>'Housing Data Set'!E908</f>
        <v>13501</v>
      </c>
      <c r="E908">
        <f>VLOOKUP('Housing Data Set'!X908,'Look-Up Tab'!$F$7:$G$12,2,TRUE)</f>
        <v>1</v>
      </c>
      <c r="F908">
        <f>'Housing Data Set'!BH908</f>
        <v>8</v>
      </c>
      <c r="G908">
        <f>'Housing Data Set'!AI908</f>
        <v>3</v>
      </c>
      <c r="H908">
        <f>'Housing Data Set'!BK908</f>
        <v>1</v>
      </c>
    </row>
    <row r="909" spans="1:8" x14ac:dyDescent="0.3">
      <c r="A909">
        <f>'Housing Data Set'!A909</f>
        <v>908</v>
      </c>
      <c r="B909">
        <f>'Housing Data Set'!CI909</f>
        <v>250000</v>
      </c>
      <c r="C909" t="str">
        <f>IF(B909&lt;='Look-Up Tab'!$R$6,"Low","High")</f>
        <v>High</v>
      </c>
      <c r="D909">
        <f>'Housing Data Set'!E909</f>
        <v>11500</v>
      </c>
      <c r="E909">
        <f>VLOOKUP('Housing Data Set'!X909,'Look-Up Tab'!$F$7:$G$12,2,TRUE)</f>
        <v>2</v>
      </c>
      <c r="F909">
        <f>'Housing Data Set'!BH909</f>
        <v>6</v>
      </c>
      <c r="G909">
        <f>'Housing Data Set'!AI909</f>
        <v>2</v>
      </c>
      <c r="H909">
        <f>'Housing Data Set'!BK909</f>
        <v>1</v>
      </c>
    </row>
    <row r="910" spans="1:8" x14ac:dyDescent="0.3">
      <c r="A910">
        <f>'Housing Data Set'!A910</f>
        <v>909</v>
      </c>
      <c r="B910">
        <f>'Housing Data Set'!CI910</f>
        <v>131000</v>
      </c>
      <c r="C910" t="str">
        <f>IF(B910&lt;='Look-Up Tab'!$R$6,"Low","High")</f>
        <v>Low</v>
      </c>
      <c r="D910">
        <f>'Housing Data Set'!E910</f>
        <v>8885</v>
      </c>
      <c r="E910">
        <f>VLOOKUP('Housing Data Set'!X910,'Look-Up Tab'!$F$7:$G$12,2,TRUE)</f>
        <v>3</v>
      </c>
      <c r="F910">
        <f>'Housing Data Set'!BH910</f>
        <v>5</v>
      </c>
      <c r="G910">
        <f>'Housing Data Set'!AI910</f>
        <v>2</v>
      </c>
      <c r="H910">
        <f>'Housing Data Set'!BK910</f>
        <v>0</v>
      </c>
    </row>
    <row r="911" spans="1:8" x14ac:dyDescent="0.3">
      <c r="A911">
        <f>'Housing Data Set'!A911</f>
        <v>910</v>
      </c>
      <c r="B911">
        <f>'Housing Data Set'!CI911</f>
        <v>174000</v>
      </c>
      <c r="C911" t="str">
        <f>IF(B911&lt;='Look-Up Tab'!$R$6,"Low","High")</f>
        <v>Low</v>
      </c>
      <c r="D911">
        <f>'Housing Data Set'!E911</f>
        <v>12589</v>
      </c>
      <c r="E911">
        <f>VLOOKUP('Housing Data Set'!X911,'Look-Up Tab'!$F$7:$G$12,2,TRUE)</f>
        <v>1</v>
      </c>
      <c r="F911">
        <f>'Housing Data Set'!BH911</f>
        <v>8</v>
      </c>
      <c r="G911">
        <f>'Housing Data Set'!AI911</f>
        <v>3</v>
      </c>
      <c r="H911">
        <f>'Housing Data Set'!BK911</f>
        <v>1</v>
      </c>
    </row>
    <row r="912" spans="1:8" x14ac:dyDescent="0.3">
      <c r="A912">
        <f>'Housing Data Set'!A912</f>
        <v>911</v>
      </c>
      <c r="B912">
        <f>'Housing Data Set'!CI912</f>
        <v>154300</v>
      </c>
      <c r="C912" t="str">
        <f>IF(B912&lt;='Look-Up Tab'!$R$6,"Low","High")</f>
        <v>Low</v>
      </c>
      <c r="D912">
        <f>'Housing Data Set'!E912</f>
        <v>11600</v>
      </c>
      <c r="E912">
        <f>VLOOKUP('Housing Data Set'!X912,'Look-Up Tab'!$F$7:$G$12,2,TRUE)</f>
        <v>5</v>
      </c>
      <c r="F912">
        <f>'Housing Data Set'!BH912</f>
        <v>12</v>
      </c>
      <c r="G912">
        <f>'Housing Data Set'!AI912</f>
        <v>2</v>
      </c>
      <c r="H912">
        <f>'Housing Data Set'!BK912</f>
        <v>0</v>
      </c>
    </row>
    <row r="913" spans="1:8" x14ac:dyDescent="0.3">
      <c r="A913">
        <f>'Housing Data Set'!A913</f>
        <v>912</v>
      </c>
      <c r="B913">
        <f>'Housing Data Set'!CI913</f>
        <v>143500</v>
      </c>
      <c r="C913" t="str">
        <f>IF(B913&lt;='Look-Up Tab'!$R$6,"Low","High")</f>
        <v>Low</v>
      </c>
      <c r="D913">
        <f>'Housing Data Set'!E913</f>
        <v>9286</v>
      </c>
      <c r="E913">
        <f>VLOOKUP('Housing Data Set'!X913,'Look-Up Tab'!$F$7:$G$12,2,TRUE)</f>
        <v>2</v>
      </c>
      <c r="F913">
        <f>'Housing Data Set'!BH913</f>
        <v>5</v>
      </c>
      <c r="G913">
        <f>'Housing Data Set'!AI913</f>
        <v>2</v>
      </c>
      <c r="H913">
        <f>'Housing Data Set'!BK913</f>
        <v>0</v>
      </c>
    </row>
    <row r="914" spans="1:8" x14ac:dyDescent="0.3">
      <c r="A914">
        <f>'Housing Data Set'!A914</f>
        <v>913</v>
      </c>
      <c r="B914">
        <f>'Housing Data Set'!CI914</f>
        <v>88000</v>
      </c>
      <c r="C914" t="str">
        <f>IF(B914&lt;='Look-Up Tab'!$R$6,"Low","High")</f>
        <v>Low</v>
      </c>
      <c r="D914">
        <f>'Housing Data Set'!E914</f>
        <v>6120</v>
      </c>
      <c r="E914">
        <f>VLOOKUP('Housing Data Set'!X914,'Look-Up Tab'!$F$7:$G$12,2,TRUE)</f>
        <v>6</v>
      </c>
      <c r="F914">
        <f>'Housing Data Set'!BH914</f>
        <v>6</v>
      </c>
      <c r="G914">
        <f>'Housing Data Set'!AI914</f>
        <v>1</v>
      </c>
      <c r="H914">
        <f>'Housing Data Set'!BK914</f>
        <v>0</v>
      </c>
    </row>
    <row r="915" spans="1:8" x14ac:dyDescent="0.3">
      <c r="A915">
        <f>'Housing Data Set'!A915</f>
        <v>914</v>
      </c>
      <c r="B915">
        <f>'Housing Data Set'!CI915</f>
        <v>145000</v>
      </c>
      <c r="C915" t="str">
        <f>IF(B915&lt;='Look-Up Tab'!$R$6,"Low","High")</f>
        <v>Low</v>
      </c>
      <c r="D915">
        <f>'Housing Data Set'!E915</f>
        <v>6270</v>
      </c>
      <c r="E915">
        <f>VLOOKUP('Housing Data Set'!X915,'Look-Up Tab'!$F$7:$G$12,2,TRUE)</f>
        <v>6</v>
      </c>
      <c r="F915">
        <f>'Housing Data Set'!BH915</f>
        <v>8</v>
      </c>
      <c r="G915">
        <f>'Housing Data Set'!AI915</f>
        <v>2</v>
      </c>
      <c r="H915">
        <f>'Housing Data Set'!BK915</f>
        <v>0</v>
      </c>
    </row>
    <row r="916" spans="1:8" x14ac:dyDescent="0.3">
      <c r="A916">
        <f>'Housing Data Set'!A916</f>
        <v>915</v>
      </c>
      <c r="B916">
        <f>'Housing Data Set'!CI916</f>
        <v>173733</v>
      </c>
      <c r="C916" t="str">
        <f>IF(B916&lt;='Look-Up Tab'!$R$6,"Low","High")</f>
        <v>Low</v>
      </c>
      <c r="D916">
        <f>'Housing Data Set'!E916</f>
        <v>3000</v>
      </c>
      <c r="E916">
        <f>VLOOKUP('Housing Data Set'!X916,'Look-Up Tab'!$F$7:$G$12,2,TRUE)</f>
        <v>1</v>
      </c>
      <c r="F916">
        <f>'Housing Data Set'!BH916</f>
        <v>4</v>
      </c>
      <c r="G916">
        <f>'Housing Data Set'!AI916</f>
        <v>3</v>
      </c>
      <c r="H916">
        <f>'Housing Data Set'!BK916</f>
        <v>0</v>
      </c>
    </row>
    <row r="917" spans="1:8" x14ac:dyDescent="0.3">
      <c r="A917">
        <f>'Housing Data Set'!A917</f>
        <v>916</v>
      </c>
      <c r="B917">
        <f>'Housing Data Set'!CI917</f>
        <v>75000</v>
      </c>
      <c r="C917" t="str">
        <f>IF(B917&lt;='Look-Up Tab'!$R$6,"Low","High")</f>
        <v>Low</v>
      </c>
      <c r="D917">
        <f>'Housing Data Set'!E917</f>
        <v>2001</v>
      </c>
      <c r="E917">
        <f>VLOOKUP('Housing Data Set'!X917,'Look-Up Tab'!$F$7:$G$12,2,TRUE)</f>
        <v>4</v>
      </c>
      <c r="F917">
        <f>'Housing Data Set'!BH917</f>
        <v>6</v>
      </c>
      <c r="G917">
        <f>'Housing Data Set'!AI917</f>
        <v>2</v>
      </c>
      <c r="H917">
        <f>'Housing Data Set'!BK917</f>
        <v>0</v>
      </c>
    </row>
    <row r="918" spans="1:8" x14ac:dyDescent="0.3">
      <c r="A918">
        <f>'Housing Data Set'!A918</f>
        <v>917</v>
      </c>
      <c r="B918">
        <f>'Housing Data Set'!CI918</f>
        <v>35311</v>
      </c>
      <c r="C918" t="str">
        <f>IF(B918&lt;='Look-Up Tab'!$R$6,"Low","High")</f>
        <v>Low</v>
      </c>
      <c r="D918">
        <f>'Housing Data Set'!E918</f>
        <v>9000</v>
      </c>
      <c r="E918">
        <f>VLOOKUP('Housing Data Set'!X918,'Look-Up Tab'!$F$7:$G$12,2,TRUE)</f>
        <v>6</v>
      </c>
      <c r="F918">
        <f>'Housing Data Set'!BH918</f>
        <v>4</v>
      </c>
      <c r="G918">
        <f>'Housing Data Set'!AI918</f>
        <v>2</v>
      </c>
      <c r="H918">
        <f>'Housing Data Set'!BK918</f>
        <v>0</v>
      </c>
    </row>
    <row r="919" spans="1:8" x14ac:dyDescent="0.3">
      <c r="A919">
        <f>'Housing Data Set'!A919</f>
        <v>918</v>
      </c>
      <c r="B919">
        <f>'Housing Data Set'!CI919</f>
        <v>135000</v>
      </c>
      <c r="C919" t="str">
        <f>IF(B919&lt;='Look-Up Tab'!$R$6,"Low","High")</f>
        <v>Low</v>
      </c>
      <c r="D919">
        <f>'Housing Data Set'!E919</f>
        <v>17140</v>
      </c>
      <c r="E919">
        <f>VLOOKUP('Housing Data Set'!X919,'Look-Up Tab'!$F$7:$G$12,2,TRUE)</f>
        <v>5</v>
      </c>
      <c r="F919">
        <f>'Housing Data Set'!BH919</f>
        <v>6</v>
      </c>
      <c r="G919">
        <f>'Housing Data Set'!AI919</f>
        <v>2</v>
      </c>
      <c r="H919">
        <f>'Housing Data Set'!BK919</f>
        <v>0</v>
      </c>
    </row>
    <row r="920" spans="1:8" x14ac:dyDescent="0.3">
      <c r="A920">
        <f>'Housing Data Set'!A920</f>
        <v>919</v>
      </c>
      <c r="B920">
        <f>'Housing Data Set'!CI920</f>
        <v>238000</v>
      </c>
      <c r="C920" t="str">
        <f>IF(B920&lt;='Look-Up Tab'!$R$6,"Low","High")</f>
        <v>High</v>
      </c>
      <c r="D920">
        <f>'Housing Data Set'!E920</f>
        <v>13125</v>
      </c>
      <c r="E920">
        <f>VLOOKUP('Housing Data Set'!X920,'Look-Up Tab'!$F$7:$G$12,2,TRUE)</f>
        <v>2</v>
      </c>
      <c r="F920">
        <f>'Housing Data Set'!BH920</f>
        <v>8</v>
      </c>
      <c r="G920">
        <f>'Housing Data Set'!AI920</f>
        <v>3</v>
      </c>
      <c r="H920">
        <f>'Housing Data Set'!BK920</f>
        <v>1</v>
      </c>
    </row>
    <row r="921" spans="1:8" x14ac:dyDescent="0.3">
      <c r="A921">
        <f>'Housing Data Set'!A921</f>
        <v>920</v>
      </c>
      <c r="B921">
        <f>'Housing Data Set'!CI921</f>
        <v>176500</v>
      </c>
      <c r="C921" t="str">
        <f>IF(B921&lt;='Look-Up Tab'!$R$6,"Low","High")</f>
        <v>Low</v>
      </c>
      <c r="D921">
        <f>'Housing Data Set'!E921</f>
        <v>11029</v>
      </c>
      <c r="E921">
        <f>VLOOKUP('Housing Data Set'!X921,'Look-Up Tab'!$F$7:$G$12,2,TRUE)</f>
        <v>1</v>
      </c>
      <c r="F921">
        <f>'Housing Data Set'!BH921</f>
        <v>6</v>
      </c>
      <c r="G921">
        <f>'Housing Data Set'!AI921</f>
        <v>2</v>
      </c>
      <c r="H921">
        <f>'Housing Data Set'!BK921</f>
        <v>1</v>
      </c>
    </row>
    <row r="922" spans="1:8" x14ac:dyDescent="0.3">
      <c r="A922">
        <f>'Housing Data Set'!A922</f>
        <v>921</v>
      </c>
      <c r="B922">
        <f>'Housing Data Set'!CI922</f>
        <v>201000</v>
      </c>
      <c r="C922" t="str">
        <f>IF(B922&lt;='Look-Up Tab'!$R$6,"Low","High")</f>
        <v>High</v>
      </c>
      <c r="D922">
        <f>'Housing Data Set'!E922</f>
        <v>8462</v>
      </c>
      <c r="E922">
        <f>VLOOKUP('Housing Data Set'!X922,'Look-Up Tab'!$F$7:$G$12,2,TRUE)</f>
        <v>2</v>
      </c>
      <c r="F922">
        <f>'Housing Data Set'!BH922</f>
        <v>7</v>
      </c>
      <c r="G922">
        <f>'Housing Data Set'!AI922</f>
        <v>3</v>
      </c>
      <c r="H922">
        <f>'Housing Data Set'!BK922</f>
        <v>0</v>
      </c>
    </row>
    <row r="923" spans="1:8" x14ac:dyDescent="0.3">
      <c r="A923">
        <f>'Housing Data Set'!A923</f>
        <v>922</v>
      </c>
      <c r="B923">
        <f>'Housing Data Set'!CI923</f>
        <v>145900</v>
      </c>
      <c r="C923" t="str">
        <f>IF(B923&lt;='Look-Up Tab'!$R$6,"Low","High")</f>
        <v>Low</v>
      </c>
      <c r="D923">
        <f>'Housing Data Set'!E923</f>
        <v>8777</v>
      </c>
      <c r="E923">
        <f>VLOOKUP('Housing Data Set'!X923,'Look-Up Tab'!$F$7:$G$12,2,TRUE)</f>
        <v>1</v>
      </c>
      <c r="F923">
        <f>'Housing Data Set'!BH923</f>
        <v>9</v>
      </c>
      <c r="G923">
        <f>'Housing Data Set'!AI923</f>
        <v>2</v>
      </c>
      <c r="H923">
        <f>'Housing Data Set'!BK923</f>
        <v>0</v>
      </c>
    </row>
    <row r="924" spans="1:8" x14ac:dyDescent="0.3">
      <c r="A924">
        <f>'Housing Data Set'!A924</f>
        <v>923</v>
      </c>
      <c r="B924">
        <f>'Housing Data Set'!CI924</f>
        <v>169990</v>
      </c>
      <c r="C924" t="str">
        <f>IF(B924&lt;='Look-Up Tab'!$R$6,"Low","High")</f>
        <v>Low</v>
      </c>
      <c r="D924">
        <f>'Housing Data Set'!E924</f>
        <v>10237</v>
      </c>
      <c r="E924">
        <f>VLOOKUP('Housing Data Set'!X924,'Look-Up Tab'!$F$7:$G$12,2,TRUE)</f>
        <v>1</v>
      </c>
      <c r="F924">
        <f>'Housing Data Set'!BH924</f>
        <v>6</v>
      </c>
      <c r="G924">
        <f>'Housing Data Set'!AI924</f>
        <v>3</v>
      </c>
      <c r="H924">
        <f>'Housing Data Set'!BK924</f>
        <v>1</v>
      </c>
    </row>
    <row r="925" spans="1:8" x14ac:dyDescent="0.3">
      <c r="A925">
        <f>'Housing Data Set'!A925</f>
        <v>924</v>
      </c>
      <c r="B925">
        <f>'Housing Data Set'!CI925</f>
        <v>193000</v>
      </c>
      <c r="C925" t="str">
        <f>IF(B925&lt;='Look-Up Tab'!$R$6,"Low","High")</f>
        <v>High</v>
      </c>
      <c r="D925">
        <f>'Housing Data Set'!E925</f>
        <v>8012</v>
      </c>
      <c r="E925">
        <f>VLOOKUP('Housing Data Set'!X925,'Look-Up Tab'!$F$7:$G$12,2,TRUE)</f>
        <v>2</v>
      </c>
      <c r="F925">
        <f>'Housing Data Set'!BH925</f>
        <v>5</v>
      </c>
      <c r="G925">
        <f>'Housing Data Set'!AI925</f>
        <v>3</v>
      </c>
      <c r="H925">
        <f>'Housing Data Set'!BK925</f>
        <v>1</v>
      </c>
    </row>
    <row r="926" spans="1:8" x14ac:dyDescent="0.3">
      <c r="A926">
        <f>'Housing Data Set'!A926</f>
        <v>925</v>
      </c>
      <c r="B926">
        <f>'Housing Data Set'!CI926</f>
        <v>207500</v>
      </c>
      <c r="C926" t="str">
        <f>IF(B926&lt;='Look-Up Tab'!$R$6,"Low","High")</f>
        <v>High</v>
      </c>
      <c r="D926">
        <f>'Housing Data Set'!E926</f>
        <v>10240</v>
      </c>
      <c r="E926">
        <f>VLOOKUP('Housing Data Set'!X926,'Look-Up Tab'!$F$7:$G$12,2,TRUE)</f>
        <v>3</v>
      </c>
      <c r="F926">
        <f>'Housing Data Set'!BH926</f>
        <v>7</v>
      </c>
      <c r="G926">
        <f>'Housing Data Set'!AI926</f>
        <v>2</v>
      </c>
      <c r="H926">
        <f>'Housing Data Set'!BK926</f>
        <v>1</v>
      </c>
    </row>
    <row r="927" spans="1:8" x14ac:dyDescent="0.3">
      <c r="A927">
        <f>'Housing Data Set'!A927</f>
        <v>926</v>
      </c>
      <c r="B927">
        <f>'Housing Data Set'!CI927</f>
        <v>175000</v>
      </c>
      <c r="C927" t="str">
        <f>IF(B927&lt;='Look-Up Tab'!$R$6,"Low","High")</f>
        <v>Low</v>
      </c>
      <c r="D927">
        <f>'Housing Data Set'!E927</f>
        <v>15611</v>
      </c>
      <c r="E927">
        <f>VLOOKUP('Housing Data Set'!X927,'Look-Up Tab'!$F$7:$G$12,2,TRUE)</f>
        <v>3</v>
      </c>
      <c r="F927">
        <f>'Housing Data Set'!BH927</f>
        <v>6</v>
      </c>
      <c r="G927">
        <f>'Housing Data Set'!AI927</f>
        <v>3</v>
      </c>
      <c r="H927">
        <f>'Housing Data Set'!BK927</f>
        <v>0</v>
      </c>
    </row>
    <row r="928" spans="1:8" x14ac:dyDescent="0.3">
      <c r="A928">
        <f>'Housing Data Set'!A928</f>
        <v>927</v>
      </c>
      <c r="B928">
        <f>'Housing Data Set'!CI928</f>
        <v>285000</v>
      </c>
      <c r="C928" t="str">
        <f>IF(B928&lt;='Look-Up Tab'!$R$6,"Low","High")</f>
        <v>High</v>
      </c>
      <c r="D928">
        <f>'Housing Data Set'!E928</f>
        <v>11999</v>
      </c>
      <c r="E928">
        <f>VLOOKUP('Housing Data Set'!X928,'Look-Up Tab'!$F$7:$G$12,2,TRUE)</f>
        <v>1</v>
      </c>
      <c r="F928">
        <f>'Housing Data Set'!BH928</f>
        <v>10</v>
      </c>
      <c r="G928">
        <f>'Housing Data Set'!AI928</f>
        <v>3</v>
      </c>
      <c r="H928">
        <f>'Housing Data Set'!BK928</f>
        <v>1</v>
      </c>
    </row>
    <row r="929" spans="1:8" x14ac:dyDescent="0.3">
      <c r="A929">
        <f>'Housing Data Set'!A929</f>
        <v>928</v>
      </c>
      <c r="B929">
        <f>'Housing Data Set'!CI929</f>
        <v>176000</v>
      </c>
      <c r="C929" t="str">
        <f>IF(B929&lt;='Look-Up Tab'!$R$6,"Low","High")</f>
        <v>Low</v>
      </c>
      <c r="D929">
        <f>'Housing Data Set'!E929</f>
        <v>9900</v>
      </c>
      <c r="E929">
        <f>VLOOKUP('Housing Data Set'!X929,'Look-Up Tab'!$F$7:$G$12,2,TRUE)</f>
        <v>4</v>
      </c>
      <c r="F929">
        <f>'Housing Data Set'!BH929</f>
        <v>9</v>
      </c>
      <c r="G929">
        <f>'Housing Data Set'!AI929</f>
        <v>2</v>
      </c>
      <c r="H929">
        <f>'Housing Data Set'!BK929</f>
        <v>1</v>
      </c>
    </row>
    <row r="930" spans="1:8" x14ac:dyDescent="0.3">
      <c r="A930">
        <f>'Housing Data Set'!A930</f>
        <v>929</v>
      </c>
      <c r="B930">
        <f>'Housing Data Set'!CI930</f>
        <v>236500</v>
      </c>
      <c r="C930" t="str">
        <f>IF(B930&lt;='Look-Up Tab'!$R$6,"Low","High")</f>
        <v>High</v>
      </c>
      <c r="D930">
        <f>'Housing Data Set'!E930</f>
        <v>11838</v>
      </c>
      <c r="E930">
        <f>VLOOKUP('Housing Data Set'!X930,'Look-Up Tab'!$F$7:$G$12,2,TRUE)</f>
        <v>1</v>
      </c>
      <c r="F930">
        <f>'Housing Data Set'!BH930</f>
        <v>7</v>
      </c>
      <c r="G930">
        <f>'Housing Data Set'!AI930</f>
        <v>3</v>
      </c>
      <c r="H930">
        <f>'Housing Data Set'!BK930</f>
        <v>1</v>
      </c>
    </row>
    <row r="931" spans="1:8" x14ac:dyDescent="0.3">
      <c r="A931">
        <f>'Housing Data Set'!A931</f>
        <v>930</v>
      </c>
      <c r="B931">
        <f>'Housing Data Set'!CI931</f>
        <v>222000</v>
      </c>
      <c r="C931" t="str">
        <f>IF(B931&lt;='Look-Up Tab'!$R$6,"Low","High")</f>
        <v>High</v>
      </c>
      <c r="D931">
        <f>'Housing Data Set'!E931</f>
        <v>13006</v>
      </c>
      <c r="E931">
        <f>VLOOKUP('Housing Data Set'!X931,'Look-Up Tab'!$F$7:$G$12,2,TRUE)</f>
        <v>2</v>
      </c>
      <c r="F931">
        <f>'Housing Data Set'!BH931</f>
        <v>8</v>
      </c>
      <c r="G931">
        <f>'Housing Data Set'!AI931</f>
        <v>3</v>
      </c>
      <c r="H931">
        <f>'Housing Data Set'!BK931</f>
        <v>1</v>
      </c>
    </row>
    <row r="932" spans="1:8" x14ac:dyDescent="0.3">
      <c r="A932">
        <f>'Housing Data Set'!A932</f>
        <v>931</v>
      </c>
      <c r="B932">
        <f>'Housing Data Set'!CI932</f>
        <v>201000</v>
      </c>
      <c r="C932" t="str">
        <f>IF(B932&lt;='Look-Up Tab'!$R$6,"Low","High")</f>
        <v>High</v>
      </c>
      <c r="D932">
        <f>'Housing Data Set'!E932</f>
        <v>8925</v>
      </c>
      <c r="E932">
        <f>VLOOKUP('Housing Data Set'!X932,'Look-Up Tab'!$F$7:$G$12,2,TRUE)</f>
        <v>1</v>
      </c>
      <c r="F932">
        <f>'Housing Data Set'!BH932</f>
        <v>7</v>
      </c>
      <c r="G932">
        <f>'Housing Data Set'!AI932</f>
        <v>3</v>
      </c>
      <c r="H932">
        <f>'Housing Data Set'!BK932</f>
        <v>0</v>
      </c>
    </row>
    <row r="933" spans="1:8" x14ac:dyDescent="0.3">
      <c r="A933">
        <f>'Housing Data Set'!A933</f>
        <v>932</v>
      </c>
      <c r="B933">
        <f>'Housing Data Set'!CI933</f>
        <v>117500</v>
      </c>
      <c r="C933" t="str">
        <f>IF(B933&lt;='Look-Up Tab'!$R$6,"Low","High")</f>
        <v>Low</v>
      </c>
      <c r="D933">
        <f>'Housing Data Set'!E933</f>
        <v>9100</v>
      </c>
      <c r="E933">
        <f>VLOOKUP('Housing Data Set'!X933,'Look-Up Tab'!$F$7:$G$12,2,TRUE)</f>
        <v>4</v>
      </c>
      <c r="F933">
        <f>'Housing Data Set'!BH933</f>
        <v>5</v>
      </c>
      <c r="G933">
        <f>'Housing Data Set'!AI933</f>
        <v>2</v>
      </c>
      <c r="H933">
        <f>'Housing Data Set'!BK933</f>
        <v>0</v>
      </c>
    </row>
    <row r="934" spans="1:8" x14ac:dyDescent="0.3">
      <c r="A934">
        <f>'Housing Data Set'!A934</f>
        <v>933</v>
      </c>
      <c r="B934">
        <f>'Housing Data Set'!CI934</f>
        <v>320000</v>
      </c>
      <c r="C934" t="str">
        <f>IF(B934&lt;='Look-Up Tab'!$R$6,"Low","High")</f>
        <v>High</v>
      </c>
      <c r="D934">
        <f>'Housing Data Set'!E934</f>
        <v>11670</v>
      </c>
      <c r="E934">
        <f>VLOOKUP('Housing Data Set'!X934,'Look-Up Tab'!$F$7:$G$12,2,TRUE)</f>
        <v>1</v>
      </c>
      <c r="F934">
        <f>'Housing Data Set'!BH934</f>
        <v>8</v>
      </c>
      <c r="G934">
        <f>'Housing Data Set'!AI934</f>
        <v>3</v>
      </c>
      <c r="H934">
        <f>'Housing Data Set'!BK934</f>
        <v>1</v>
      </c>
    </row>
    <row r="935" spans="1:8" x14ac:dyDescent="0.3">
      <c r="A935">
        <f>'Housing Data Set'!A935</f>
        <v>934</v>
      </c>
      <c r="B935">
        <f>'Housing Data Set'!CI935</f>
        <v>190000</v>
      </c>
      <c r="C935" t="str">
        <f>IF(B935&lt;='Look-Up Tab'!$R$6,"Low","High")</f>
        <v>High</v>
      </c>
      <c r="D935">
        <f>'Housing Data Set'!E935</f>
        <v>8487</v>
      </c>
      <c r="E935">
        <f>VLOOKUP('Housing Data Set'!X935,'Look-Up Tab'!$F$7:$G$12,2,TRUE)</f>
        <v>1</v>
      </c>
      <c r="F935">
        <f>'Housing Data Set'!BH935</f>
        <v>6</v>
      </c>
      <c r="G935">
        <f>'Housing Data Set'!AI935</f>
        <v>3</v>
      </c>
      <c r="H935">
        <f>'Housing Data Set'!BK935</f>
        <v>0</v>
      </c>
    </row>
    <row r="936" spans="1:8" x14ac:dyDescent="0.3">
      <c r="A936">
        <f>'Housing Data Set'!A936</f>
        <v>935</v>
      </c>
      <c r="B936">
        <f>'Housing Data Set'!CI936</f>
        <v>242000</v>
      </c>
      <c r="C936" t="str">
        <f>IF(B936&lt;='Look-Up Tab'!$R$6,"Low","High")</f>
        <v>High</v>
      </c>
      <c r="D936">
        <f>'Housing Data Set'!E936</f>
        <v>27650</v>
      </c>
      <c r="E936">
        <f>VLOOKUP('Housing Data Set'!X936,'Look-Up Tab'!$F$7:$G$12,2,TRUE)</f>
        <v>1</v>
      </c>
      <c r="F936">
        <f>'Housing Data Set'!BH936</f>
        <v>9</v>
      </c>
      <c r="G936">
        <f>'Housing Data Set'!AI936</f>
        <v>2</v>
      </c>
      <c r="H936">
        <f>'Housing Data Set'!BK936</f>
        <v>1</v>
      </c>
    </row>
    <row r="937" spans="1:8" x14ac:dyDescent="0.3">
      <c r="A937">
        <f>'Housing Data Set'!A937</f>
        <v>936</v>
      </c>
      <c r="B937">
        <f>'Housing Data Set'!CI937</f>
        <v>79900</v>
      </c>
      <c r="C937" t="str">
        <f>IF(B937&lt;='Look-Up Tab'!$R$6,"Low","High")</f>
        <v>Low</v>
      </c>
      <c r="D937">
        <f>'Housing Data Set'!E937</f>
        <v>5825</v>
      </c>
      <c r="E937">
        <f>VLOOKUP('Housing Data Set'!X937,'Look-Up Tab'!$F$7:$G$12,2,TRUE)</f>
        <v>5</v>
      </c>
      <c r="F937">
        <f>'Housing Data Set'!BH937</f>
        <v>5</v>
      </c>
      <c r="G937">
        <f>'Housing Data Set'!AI937</f>
        <v>3</v>
      </c>
      <c r="H937">
        <f>'Housing Data Set'!BK937</f>
        <v>0</v>
      </c>
    </row>
    <row r="938" spans="1:8" x14ac:dyDescent="0.3">
      <c r="A938">
        <f>'Housing Data Set'!A938</f>
        <v>937</v>
      </c>
      <c r="B938">
        <f>'Housing Data Set'!CI938</f>
        <v>184900</v>
      </c>
      <c r="C938" t="str">
        <f>IF(B938&lt;='Look-Up Tab'!$R$6,"Low","High")</f>
        <v>High</v>
      </c>
      <c r="D938">
        <f>'Housing Data Set'!E938</f>
        <v>10083</v>
      </c>
      <c r="E938">
        <f>VLOOKUP('Housing Data Set'!X938,'Look-Up Tab'!$F$7:$G$12,2,TRUE)</f>
        <v>1</v>
      </c>
      <c r="F938">
        <f>'Housing Data Set'!BH938</f>
        <v>5</v>
      </c>
      <c r="G938">
        <f>'Housing Data Set'!AI938</f>
        <v>3</v>
      </c>
      <c r="H938">
        <f>'Housing Data Set'!BK938</f>
        <v>0</v>
      </c>
    </row>
    <row r="939" spans="1:8" x14ac:dyDescent="0.3">
      <c r="A939">
        <f>'Housing Data Set'!A939</f>
        <v>938</v>
      </c>
      <c r="B939">
        <f>'Housing Data Set'!CI939</f>
        <v>253000</v>
      </c>
      <c r="C939" t="str">
        <f>IF(B939&lt;='Look-Up Tab'!$R$6,"Low","High")</f>
        <v>High</v>
      </c>
      <c r="D939">
        <f>'Housing Data Set'!E939</f>
        <v>9675</v>
      </c>
      <c r="E939">
        <f>VLOOKUP('Housing Data Set'!X939,'Look-Up Tab'!$F$7:$G$12,2,TRUE)</f>
        <v>1</v>
      </c>
      <c r="F939">
        <f>'Housing Data Set'!BH939</f>
        <v>8</v>
      </c>
      <c r="G939">
        <f>'Housing Data Set'!AI939</f>
        <v>3</v>
      </c>
      <c r="H939">
        <f>'Housing Data Set'!BK939</f>
        <v>1</v>
      </c>
    </row>
    <row r="940" spans="1:8" x14ac:dyDescent="0.3">
      <c r="A940">
        <f>'Housing Data Set'!A940</f>
        <v>939</v>
      </c>
      <c r="B940">
        <f>'Housing Data Set'!CI940</f>
        <v>239799</v>
      </c>
      <c r="C940" t="str">
        <f>IF(B940&lt;='Look-Up Tab'!$R$6,"Low","High")</f>
        <v>High</v>
      </c>
      <c r="D940">
        <f>'Housing Data Set'!E940</f>
        <v>8760</v>
      </c>
      <c r="E940">
        <f>VLOOKUP('Housing Data Set'!X940,'Look-Up Tab'!$F$7:$G$12,2,TRUE)</f>
        <v>1</v>
      </c>
      <c r="F940">
        <f>'Housing Data Set'!BH940</f>
        <v>7</v>
      </c>
      <c r="G940">
        <f>'Housing Data Set'!AI940</f>
        <v>3</v>
      </c>
      <c r="H940">
        <f>'Housing Data Set'!BK940</f>
        <v>0</v>
      </c>
    </row>
    <row r="941" spans="1:8" x14ac:dyDescent="0.3">
      <c r="A941">
        <f>'Housing Data Set'!A941</f>
        <v>940</v>
      </c>
      <c r="B941">
        <f>'Housing Data Set'!CI941</f>
        <v>244400</v>
      </c>
      <c r="C941" t="str">
        <f>IF(B941&lt;='Look-Up Tab'!$R$6,"Low","High")</f>
        <v>High</v>
      </c>
      <c r="D941">
        <f>'Housing Data Set'!E941</f>
        <v>24090</v>
      </c>
      <c r="E941">
        <f>VLOOKUP('Housing Data Set'!X941,'Look-Up Tab'!$F$7:$G$12,2,TRUE)</f>
        <v>6</v>
      </c>
      <c r="F941">
        <f>'Housing Data Set'!BH941</f>
        <v>10</v>
      </c>
      <c r="G941">
        <f>'Housing Data Set'!AI941</f>
        <v>2</v>
      </c>
      <c r="H941">
        <f>'Housing Data Set'!BK941</f>
        <v>1</v>
      </c>
    </row>
    <row r="942" spans="1:8" x14ac:dyDescent="0.3">
      <c r="A942">
        <f>'Housing Data Set'!A942</f>
        <v>941</v>
      </c>
      <c r="B942">
        <f>'Housing Data Set'!CI942</f>
        <v>150900</v>
      </c>
      <c r="C942" t="str">
        <f>IF(B942&lt;='Look-Up Tab'!$R$6,"Low","High")</f>
        <v>Low</v>
      </c>
      <c r="D942">
        <f>'Housing Data Set'!E942</f>
        <v>12640</v>
      </c>
      <c r="E942">
        <f>VLOOKUP('Housing Data Set'!X942,'Look-Up Tab'!$F$7:$G$12,2,TRUE)</f>
        <v>3</v>
      </c>
      <c r="F942">
        <f>'Housing Data Set'!BH942</f>
        <v>8</v>
      </c>
      <c r="G942">
        <f>'Housing Data Set'!AI942</f>
        <v>2</v>
      </c>
      <c r="H942">
        <f>'Housing Data Set'!BK942</f>
        <v>0</v>
      </c>
    </row>
    <row r="943" spans="1:8" x14ac:dyDescent="0.3">
      <c r="A943">
        <f>'Housing Data Set'!A943</f>
        <v>942</v>
      </c>
      <c r="B943">
        <f>'Housing Data Set'!CI943</f>
        <v>214000</v>
      </c>
      <c r="C943" t="str">
        <f>IF(B943&lt;='Look-Up Tab'!$R$6,"Low","High")</f>
        <v>High</v>
      </c>
      <c r="D943">
        <f>'Housing Data Set'!E943</f>
        <v>8755</v>
      </c>
      <c r="E943">
        <f>VLOOKUP('Housing Data Set'!X943,'Look-Up Tab'!$F$7:$G$12,2,TRUE)</f>
        <v>1</v>
      </c>
      <c r="F943">
        <f>'Housing Data Set'!BH943</f>
        <v>8</v>
      </c>
      <c r="G943">
        <f>'Housing Data Set'!AI943</f>
        <v>3</v>
      </c>
      <c r="H943">
        <f>'Housing Data Set'!BK943</f>
        <v>1</v>
      </c>
    </row>
    <row r="944" spans="1:8" x14ac:dyDescent="0.3">
      <c r="A944">
        <f>'Housing Data Set'!A944</f>
        <v>943</v>
      </c>
      <c r="B944">
        <f>'Housing Data Set'!CI944</f>
        <v>150000</v>
      </c>
      <c r="C944" t="str">
        <f>IF(B944&lt;='Look-Up Tab'!$R$6,"Low","High")</f>
        <v>Low</v>
      </c>
      <c r="D944">
        <f>'Housing Data Set'!E944</f>
        <v>7711</v>
      </c>
      <c r="E944">
        <f>VLOOKUP('Housing Data Set'!X944,'Look-Up Tab'!$F$7:$G$12,2,TRUE)</f>
        <v>3</v>
      </c>
      <c r="F944">
        <f>'Housing Data Set'!BH944</f>
        <v>8</v>
      </c>
      <c r="G944">
        <f>'Housing Data Set'!AI944</f>
        <v>3</v>
      </c>
      <c r="H944">
        <f>'Housing Data Set'!BK944</f>
        <v>0</v>
      </c>
    </row>
    <row r="945" spans="1:8" x14ac:dyDescent="0.3">
      <c r="A945">
        <f>'Housing Data Set'!A945</f>
        <v>944</v>
      </c>
      <c r="B945">
        <f>'Housing Data Set'!CI945</f>
        <v>143000</v>
      </c>
      <c r="C945" t="str">
        <f>IF(B945&lt;='Look-Up Tab'!$R$6,"Low","High")</f>
        <v>Low</v>
      </c>
      <c r="D945">
        <f>'Housing Data Set'!E945</f>
        <v>25000</v>
      </c>
      <c r="E945">
        <f>VLOOKUP('Housing Data Set'!X945,'Look-Up Tab'!$F$7:$G$12,2,TRUE)</f>
        <v>4</v>
      </c>
      <c r="F945">
        <f>'Housing Data Set'!BH945</f>
        <v>8</v>
      </c>
      <c r="G945">
        <f>'Housing Data Set'!AI945</f>
        <v>2</v>
      </c>
      <c r="H945">
        <f>'Housing Data Set'!BK945</f>
        <v>0</v>
      </c>
    </row>
    <row r="946" spans="1:8" x14ac:dyDescent="0.3">
      <c r="A946">
        <f>'Housing Data Set'!A946</f>
        <v>945</v>
      </c>
      <c r="B946">
        <f>'Housing Data Set'!CI946</f>
        <v>137500</v>
      </c>
      <c r="C946" t="str">
        <f>IF(B946&lt;='Look-Up Tab'!$R$6,"Low","High")</f>
        <v>Low</v>
      </c>
      <c r="D946">
        <f>'Housing Data Set'!E946</f>
        <v>14375</v>
      </c>
      <c r="E946">
        <f>VLOOKUP('Housing Data Set'!X946,'Look-Up Tab'!$F$7:$G$12,2,TRUE)</f>
        <v>5</v>
      </c>
      <c r="F946">
        <f>'Housing Data Set'!BH946</f>
        <v>7</v>
      </c>
      <c r="G946">
        <f>'Housing Data Set'!AI946</f>
        <v>2</v>
      </c>
      <c r="H946">
        <f>'Housing Data Set'!BK946</f>
        <v>1</v>
      </c>
    </row>
    <row r="947" spans="1:8" x14ac:dyDescent="0.3">
      <c r="A947">
        <f>'Housing Data Set'!A947</f>
        <v>946</v>
      </c>
      <c r="B947">
        <f>'Housing Data Set'!CI947</f>
        <v>124900</v>
      </c>
      <c r="C947" t="str">
        <f>IF(B947&lt;='Look-Up Tab'!$R$6,"Low","High")</f>
        <v>Low</v>
      </c>
      <c r="D947">
        <f>'Housing Data Set'!E947</f>
        <v>8820</v>
      </c>
      <c r="E947">
        <f>VLOOKUP('Housing Data Set'!X947,'Look-Up Tab'!$F$7:$G$12,2,TRUE)</f>
        <v>2</v>
      </c>
      <c r="F947">
        <f>'Housing Data Set'!BH947</f>
        <v>7</v>
      </c>
      <c r="G947">
        <f>'Housing Data Set'!AI947</f>
        <v>1</v>
      </c>
      <c r="H947">
        <f>'Housing Data Set'!BK947</f>
        <v>0</v>
      </c>
    </row>
    <row r="948" spans="1:8" x14ac:dyDescent="0.3">
      <c r="A948">
        <f>'Housing Data Set'!A948</f>
        <v>947</v>
      </c>
      <c r="B948">
        <f>'Housing Data Set'!CI948</f>
        <v>143000</v>
      </c>
      <c r="C948" t="str">
        <f>IF(B948&lt;='Look-Up Tab'!$R$6,"Low","High")</f>
        <v>Low</v>
      </c>
      <c r="D948">
        <f>'Housing Data Set'!E948</f>
        <v>8163</v>
      </c>
      <c r="E948">
        <f>VLOOKUP('Housing Data Set'!X948,'Look-Up Tab'!$F$7:$G$12,2,TRUE)</f>
        <v>5</v>
      </c>
      <c r="F948">
        <f>'Housing Data Set'!BH948</f>
        <v>6</v>
      </c>
      <c r="G948">
        <f>'Housing Data Set'!AI948</f>
        <v>2</v>
      </c>
      <c r="H948">
        <f>'Housing Data Set'!BK948</f>
        <v>1</v>
      </c>
    </row>
    <row r="949" spans="1:8" x14ac:dyDescent="0.3">
      <c r="A949">
        <f>'Housing Data Set'!A949</f>
        <v>948</v>
      </c>
      <c r="B949">
        <f>'Housing Data Set'!CI949</f>
        <v>270000</v>
      </c>
      <c r="C949" t="str">
        <f>IF(B949&lt;='Look-Up Tab'!$R$6,"Low","High")</f>
        <v>High</v>
      </c>
      <c r="D949">
        <f>'Housing Data Set'!E949</f>
        <v>14536</v>
      </c>
      <c r="E949">
        <f>VLOOKUP('Housing Data Set'!X949,'Look-Up Tab'!$F$7:$G$12,2,TRUE)</f>
        <v>1</v>
      </c>
      <c r="F949">
        <f>'Housing Data Set'!BH949</f>
        <v>9</v>
      </c>
      <c r="G949">
        <f>'Housing Data Set'!AI949</f>
        <v>3</v>
      </c>
      <c r="H949">
        <f>'Housing Data Set'!BK949</f>
        <v>1</v>
      </c>
    </row>
    <row r="950" spans="1:8" x14ac:dyDescent="0.3">
      <c r="A950">
        <f>'Housing Data Set'!A950</f>
        <v>949</v>
      </c>
      <c r="B950">
        <f>'Housing Data Set'!CI950</f>
        <v>192500</v>
      </c>
      <c r="C950" t="str">
        <f>IF(B950&lt;='Look-Up Tab'!$R$6,"Low","High")</f>
        <v>High</v>
      </c>
      <c r="D950">
        <f>'Housing Data Set'!E950</f>
        <v>14006</v>
      </c>
      <c r="E950">
        <f>VLOOKUP('Housing Data Set'!X950,'Look-Up Tab'!$F$7:$G$12,2,TRUE)</f>
        <v>1</v>
      </c>
      <c r="F950">
        <f>'Housing Data Set'!BH950</f>
        <v>7</v>
      </c>
      <c r="G950">
        <f>'Housing Data Set'!AI950</f>
        <v>3</v>
      </c>
      <c r="H950">
        <f>'Housing Data Set'!BK950</f>
        <v>1</v>
      </c>
    </row>
    <row r="951" spans="1:8" x14ac:dyDescent="0.3">
      <c r="A951">
        <f>'Housing Data Set'!A951</f>
        <v>950</v>
      </c>
      <c r="B951">
        <f>'Housing Data Set'!CI951</f>
        <v>197500</v>
      </c>
      <c r="C951" t="str">
        <f>IF(B951&lt;='Look-Up Tab'!$R$6,"Low","High")</f>
        <v>High</v>
      </c>
      <c r="D951">
        <f>'Housing Data Set'!E951</f>
        <v>9360</v>
      </c>
      <c r="E951">
        <f>VLOOKUP('Housing Data Set'!X951,'Look-Up Tab'!$F$7:$G$12,2,TRUE)</f>
        <v>1</v>
      </c>
      <c r="F951">
        <f>'Housing Data Set'!BH951</f>
        <v>5</v>
      </c>
      <c r="G951">
        <f>'Housing Data Set'!AI951</f>
        <v>2</v>
      </c>
      <c r="H951">
        <f>'Housing Data Set'!BK951</f>
        <v>1</v>
      </c>
    </row>
    <row r="952" spans="1:8" x14ac:dyDescent="0.3">
      <c r="A952">
        <f>'Housing Data Set'!A952</f>
        <v>951</v>
      </c>
      <c r="B952">
        <f>'Housing Data Set'!CI952</f>
        <v>129000</v>
      </c>
      <c r="C952" t="str">
        <f>IF(B952&lt;='Look-Up Tab'!$R$6,"Low","High")</f>
        <v>Low</v>
      </c>
      <c r="D952">
        <f>'Housing Data Set'!E952</f>
        <v>7200</v>
      </c>
      <c r="E952">
        <f>VLOOKUP('Housing Data Set'!X952,'Look-Up Tab'!$F$7:$G$12,2,TRUE)</f>
        <v>1</v>
      </c>
      <c r="F952">
        <f>'Housing Data Set'!BH952</f>
        <v>5</v>
      </c>
      <c r="G952">
        <f>'Housing Data Set'!AI952</f>
        <v>2</v>
      </c>
      <c r="H952">
        <f>'Housing Data Set'!BK952</f>
        <v>0</v>
      </c>
    </row>
    <row r="953" spans="1:8" x14ac:dyDescent="0.3">
      <c r="A953">
        <f>'Housing Data Set'!A953</f>
        <v>952</v>
      </c>
      <c r="B953">
        <f>'Housing Data Set'!CI953</f>
        <v>119900</v>
      </c>
      <c r="C953" t="str">
        <f>IF(B953&lt;='Look-Up Tab'!$R$6,"Low","High")</f>
        <v>Low</v>
      </c>
      <c r="D953">
        <f>'Housing Data Set'!E953</f>
        <v>7800</v>
      </c>
      <c r="E953">
        <f>VLOOKUP('Housing Data Set'!X953,'Look-Up Tab'!$F$7:$G$12,2,TRUE)</f>
        <v>4</v>
      </c>
      <c r="F953">
        <f>'Housing Data Set'!BH953</f>
        <v>6</v>
      </c>
      <c r="G953">
        <f>'Housing Data Set'!AI953</f>
        <v>2</v>
      </c>
      <c r="H953">
        <f>'Housing Data Set'!BK953</f>
        <v>0</v>
      </c>
    </row>
    <row r="954" spans="1:8" x14ac:dyDescent="0.3">
      <c r="A954">
        <f>'Housing Data Set'!A954</f>
        <v>953</v>
      </c>
      <c r="B954">
        <f>'Housing Data Set'!CI954</f>
        <v>133900</v>
      </c>
      <c r="C954" t="str">
        <f>IF(B954&lt;='Look-Up Tab'!$R$6,"Low","High")</f>
        <v>Low</v>
      </c>
      <c r="D954">
        <f>'Housing Data Set'!E954</f>
        <v>7200</v>
      </c>
      <c r="E954">
        <f>VLOOKUP('Housing Data Set'!X954,'Look-Up Tab'!$F$7:$G$12,2,TRUE)</f>
        <v>1</v>
      </c>
      <c r="F954">
        <f>'Housing Data Set'!BH954</f>
        <v>5</v>
      </c>
      <c r="G954">
        <f>'Housing Data Set'!AI954</f>
        <v>2</v>
      </c>
      <c r="H954">
        <f>'Housing Data Set'!BK954</f>
        <v>0</v>
      </c>
    </row>
    <row r="955" spans="1:8" x14ac:dyDescent="0.3">
      <c r="A955">
        <f>'Housing Data Set'!A955</f>
        <v>954</v>
      </c>
      <c r="B955">
        <f>'Housing Data Set'!CI955</f>
        <v>172000</v>
      </c>
      <c r="C955" t="str">
        <f>IF(B955&lt;='Look-Up Tab'!$R$6,"Low","High")</f>
        <v>Low</v>
      </c>
      <c r="D955">
        <f>'Housing Data Set'!E955</f>
        <v>11075</v>
      </c>
      <c r="E955">
        <f>VLOOKUP('Housing Data Set'!X955,'Look-Up Tab'!$F$7:$G$12,2,TRUE)</f>
        <v>4</v>
      </c>
      <c r="F955">
        <f>'Housing Data Set'!BH955</f>
        <v>7</v>
      </c>
      <c r="G955">
        <f>'Housing Data Set'!AI955</f>
        <v>2</v>
      </c>
      <c r="H955">
        <f>'Housing Data Set'!BK955</f>
        <v>1</v>
      </c>
    </row>
    <row r="956" spans="1:8" x14ac:dyDescent="0.3">
      <c r="A956">
        <f>'Housing Data Set'!A956</f>
        <v>955</v>
      </c>
      <c r="B956">
        <f>'Housing Data Set'!CI956</f>
        <v>127500</v>
      </c>
      <c r="C956" t="str">
        <f>IF(B956&lt;='Look-Up Tab'!$R$6,"Low","High")</f>
        <v>Low</v>
      </c>
      <c r="D956">
        <f>'Housing Data Set'!E956</f>
        <v>9400</v>
      </c>
      <c r="E956">
        <f>VLOOKUP('Housing Data Set'!X956,'Look-Up Tab'!$F$7:$G$12,2,TRUE)</f>
        <v>3</v>
      </c>
      <c r="F956">
        <f>'Housing Data Set'!BH956</f>
        <v>4</v>
      </c>
      <c r="G956">
        <f>'Housing Data Set'!AI956</f>
        <v>2</v>
      </c>
      <c r="H956">
        <f>'Housing Data Set'!BK956</f>
        <v>0</v>
      </c>
    </row>
    <row r="957" spans="1:8" x14ac:dyDescent="0.3">
      <c r="A957">
        <f>'Housing Data Set'!A957</f>
        <v>956</v>
      </c>
      <c r="B957">
        <f>'Housing Data Set'!CI957</f>
        <v>145000</v>
      </c>
      <c r="C957" t="str">
        <f>IF(B957&lt;='Look-Up Tab'!$R$6,"Low","High")</f>
        <v>Low</v>
      </c>
      <c r="D957">
        <f>'Housing Data Set'!E957</f>
        <v>7136</v>
      </c>
      <c r="E957">
        <f>VLOOKUP('Housing Data Set'!X957,'Look-Up Tab'!$F$7:$G$12,2,TRUE)</f>
        <v>6</v>
      </c>
      <c r="F957">
        <f>'Housing Data Set'!BH957</f>
        <v>8</v>
      </c>
      <c r="G957">
        <f>'Housing Data Set'!AI957</f>
        <v>2</v>
      </c>
      <c r="H957">
        <f>'Housing Data Set'!BK957</f>
        <v>0</v>
      </c>
    </row>
    <row r="958" spans="1:8" x14ac:dyDescent="0.3">
      <c r="A958">
        <f>'Housing Data Set'!A958</f>
        <v>957</v>
      </c>
      <c r="B958">
        <f>'Housing Data Set'!CI958</f>
        <v>124000</v>
      </c>
      <c r="C958" t="str">
        <f>IF(B958&lt;='Look-Up Tab'!$R$6,"Low","High")</f>
        <v>Low</v>
      </c>
      <c r="D958">
        <f>'Housing Data Set'!E958</f>
        <v>1300</v>
      </c>
      <c r="E958">
        <f>VLOOKUP('Housing Data Set'!X958,'Look-Up Tab'!$F$7:$G$12,2,TRUE)</f>
        <v>3</v>
      </c>
      <c r="F958">
        <f>'Housing Data Set'!BH958</f>
        <v>5</v>
      </c>
      <c r="G958">
        <f>'Housing Data Set'!AI958</f>
        <v>2</v>
      </c>
      <c r="H958">
        <f>'Housing Data Set'!BK958</f>
        <v>1</v>
      </c>
    </row>
    <row r="959" spans="1:8" x14ac:dyDescent="0.3">
      <c r="A959">
        <f>'Housing Data Set'!A959</f>
        <v>958</v>
      </c>
      <c r="B959">
        <f>'Housing Data Set'!CI959</f>
        <v>132000</v>
      </c>
      <c r="C959" t="str">
        <f>IF(B959&lt;='Look-Up Tab'!$R$6,"Low","High")</f>
        <v>Low</v>
      </c>
      <c r="D959">
        <f>'Housing Data Set'!E959</f>
        <v>7420</v>
      </c>
      <c r="E959">
        <f>VLOOKUP('Housing Data Set'!X959,'Look-Up Tab'!$F$7:$G$12,2,TRUE)</f>
        <v>5</v>
      </c>
      <c r="F959">
        <f>'Housing Data Set'!BH959</f>
        <v>6</v>
      </c>
      <c r="G959">
        <f>'Housing Data Set'!AI959</f>
        <v>2</v>
      </c>
      <c r="H959">
        <f>'Housing Data Set'!BK959</f>
        <v>0</v>
      </c>
    </row>
    <row r="960" spans="1:8" x14ac:dyDescent="0.3">
      <c r="A960">
        <f>'Housing Data Set'!A960</f>
        <v>959</v>
      </c>
      <c r="B960">
        <f>'Housing Data Set'!CI960</f>
        <v>185000</v>
      </c>
      <c r="C960" t="str">
        <f>IF(B960&lt;='Look-Up Tab'!$R$6,"Low","High")</f>
        <v>High</v>
      </c>
      <c r="D960">
        <f>'Housing Data Set'!E960</f>
        <v>8450</v>
      </c>
      <c r="E960">
        <f>VLOOKUP('Housing Data Set'!X960,'Look-Up Tab'!$F$7:$G$12,2,TRUE)</f>
        <v>1</v>
      </c>
      <c r="F960">
        <f>'Housing Data Set'!BH960</f>
        <v>6</v>
      </c>
      <c r="G960">
        <f>'Housing Data Set'!AI960</f>
        <v>3</v>
      </c>
      <c r="H960">
        <f>'Housing Data Set'!BK960</f>
        <v>0</v>
      </c>
    </row>
    <row r="961" spans="1:8" x14ac:dyDescent="0.3">
      <c r="A961">
        <f>'Housing Data Set'!A961</f>
        <v>960</v>
      </c>
      <c r="B961">
        <f>'Housing Data Set'!CI961</f>
        <v>155000</v>
      </c>
      <c r="C961" t="str">
        <f>IF(B961&lt;='Look-Up Tab'!$R$6,"Low","High")</f>
        <v>Low</v>
      </c>
      <c r="D961">
        <f>'Housing Data Set'!E961</f>
        <v>2572</v>
      </c>
      <c r="E961">
        <f>VLOOKUP('Housing Data Set'!X961,'Look-Up Tab'!$F$7:$G$12,2,TRUE)</f>
        <v>1</v>
      </c>
      <c r="F961">
        <f>'Housing Data Set'!BH961</f>
        <v>6</v>
      </c>
      <c r="G961">
        <f>'Housing Data Set'!AI961</f>
        <v>3</v>
      </c>
      <c r="H961">
        <f>'Housing Data Set'!BK961</f>
        <v>0</v>
      </c>
    </row>
    <row r="962" spans="1:8" x14ac:dyDescent="0.3">
      <c r="A962">
        <f>'Housing Data Set'!A962</f>
        <v>961</v>
      </c>
      <c r="B962">
        <f>'Housing Data Set'!CI962</f>
        <v>116500</v>
      </c>
      <c r="C962" t="str">
        <f>IF(B962&lt;='Look-Up Tab'!$R$6,"Low","High")</f>
        <v>Low</v>
      </c>
      <c r="D962">
        <f>'Housing Data Set'!E962</f>
        <v>7207</v>
      </c>
      <c r="E962">
        <f>VLOOKUP('Housing Data Set'!X962,'Look-Up Tab'!$F$7:$G$12,2,TRUE)</f>
        <v>1</v>
      </c>
      <c r="F962">
        <f>'Housing Data Set'!BH962</f>
        <v>4</v>
      </c>
      <c r="G962">
        <f>'Housing Data Set'!AI962</f>
        <v>2</v>
      </c>
      <c r="H962">
        <f>'Housing Data Set'!BK962</f>
        <v>0</v>
      </c>
    </row>
    <row r="963" spans="1:8" x14ac:dyDescent="0.3">
      <c r="A963">
        <f>'Housing Data Set'!A963</f>
        <v>962</v>
      </c>
      <c r="B963">
        <f>'Housing Data Set'!CI963</f>
        <v>272000</v>
      </c>
      <c r="C963" t="str">
        <f>IF(B963&lt;='Look-Up Tab'!$R$6,"Low","High")</f>
        <v>High</v>
      </c>
      <c r="D963">
        <f>'Housing Data Set'!E963</f>
        <v>12227</v>
      </c>
      <c r="E963">
        <f>VLOOKUP('Housing Data Set'!X963,'Look-Up Tab'!$F$7:$G$12,2,TRUE)</f>
        <v>2</v>
      </c>
      <c r="F963">
        <f>'Housing Data Set'!BH963</f>
        <v>11</v>
      </c>
      <c r="G963">
        <f>'Housing Data Set'!AI963</f>
        <v>2</v>
      </c>
      <c r="H963">
        <f>'Housing Data Set'!BK963</f>
        <v>1</v>
      </c>
    </row>
    <row r="964" spans="1:8" x14ac:dyDescent="0.3">
      <c r="A964">
        <f>'Housing Data Set'!A964</f>
        <v>963</v>
      </c>
      <c r="B964">
        <f>'Housing Data Set'!CI964</f>
        <v>155000</v>
      </c>
      <c r="C964" t="str">
        <f>IF(B964&lt;='Look-Up Tab'!$R$6,"Low","High")</f>
        <v>Low</v>
      </c>
      <c r="D964">
        <f>'Housing Data Set'!E964</f>
        <v>2308</v>
      </c>
      <c r="E964">
        <f>VLOOKUP('Housing Data Set'!X964,'Look-Up Tab'!$F$7:$G$12,2,TRUE)</f>
        <v>3</v>
      </c>
      <c r="F964">
        <f>'Housing Data Set'!BH964</f>
        <v>7</v>
      </c>
      <c r="G964">
        <f>'Housing Data Set'!AI964</f>
        <v>2</v>
      </c>
      <c r="H964">
        <f>'Housing Data Set'!BK964</f>
        <v>1</v>
      </c>
    </row>
    <row r="965" spans="1:8" x14ac:dyDescent="0.3">
      <c r="A965">
        <f>'Housing Data Set'!A965</f>
        <v>964</v>
      </c>
      <c r="B965">
        <f>'Housing Data Set'!CI965</f>
        <v>239000</v>
      </c>
      <c r="C965" t="str">
        <f>IF(B965&lt;='Look-Up Tab'!$R$6,"Low","High")</f>
        <v>High</v>
      </c>
      <c r="D965">
        <f>'Housing Data Set'!E965</f>
        <v>11923</v>
      </c>
      <c r="E965">
        <f>VLOOKUP('Housing Data Set'!X965,'Look-Up Tab'!$F$7:$G$12,2,TRUE)</f>
        <v>1</v>
      </c>
      <c r="F965">
        <f>'Housing Data Set'!BH965</f>
        <v>7</v>
      </c>
      <c r="G965">
        <f>'Housing Data Set'!AI965</f>
        <v>3</v>
      </c>
      <c r="H965">
        <f>'Housing Data Set'!BK965</f>
        <v>0</v>
      </c>
    </row>
    <row r="966" spans="1:8" x14ac:dyDescent="0.3">
      <c r="A966">
        <f>'Housing Data Set'!A966</f>
        <v>965</v>
      </c>
      <c r="B966">
        <f>'Housing Data Set'!CI966</f>
        <v>214900</v>
      </c>
      <c r="C966" t="str">
        <f>IF(B966&lt;='Look-Up Tab'!$R$6,"Low","High")</f>
        <v>High</v>
      </c>
      <c r="D966">
        <f>'Housing Data Set'!E966</f>
        <v>11316</v>
      </c>
      <c r="E966">
        <f>VLOOKUP('Housing Data Set'!X966,'Look-Up Tab'!$F$7:$G$12,2,TRUE)</f>
        <v>1</v>
      </c>
      <c r="F966">
        <f>'Housing Data Set'!BH966</f>
        <v>8</v>
      </c>
      <c r="G966">
        <f>'Housing Data Set'!AI966</f>
        <v>3</v>
      </c>
      <c r="H966">
        <f>'Housing Data Set'!BK966</f>
        <v>1</v>
      </c>
    </row>
    <row r="967" spans="1:8" x14ac:dyDescent="0.3">
      <c r="A967">
        <f>'Housing Data Set'!A967</f>
        <v>966</v>
      </c>
      <c r="B967">
        <f>'Housing Data Set'!CI967</f>
        <v>178900</v>
      </c>
      <c r="C967" t="str">
        <f>IF(B967&lt;='Look-Up Tab'!$R$6,"Low","High")</f>
        <v>Low</v>
      </c>
      <c r="D967">
        <f>'Housing Data Set'!E967</f>
        <v>10237</v>
      </c>
      <c r="E967">
        <f>VLOOKUP('Housing Data Set'!X967,'Look-Up Tab'!$F$7:$G$12,2,TRUE)</f>
        <v>1</v>
      </c>
      <c r="F967">
        <f>'Housing Data Set'!BH967</f>
        <v>8</v>
      </c>
      <c r="G967">
        <f>'Housing Data Set'!AI967</f>
        <v>3</v>
      </c>
      <c r="H967">
        <f>'Housing Data Set'!BK967</f>
        <v>1</v>
      </c>
    </row>
    <row r="968" spans="1:8" x14ac:dyDescent="0.3">
      <c r="A968">
        <f>'Housing Data Set'!A968</f>
        <v>967</v>
      </c>
      <c r="B968">
        <f>'Housing Data Set'!CI968</f>
        <v>160000</v>
      </c>
      <c r="C968" t="str">
        <f>IF(B968&lt;='Look-Up Tab'!$R$6,"Low","High")</f>
        <v>Low</v>
      </c>
      <c r="D968">
        <f>'Housing Data Set'!E968</f>
        <v>9600</v>
      </c>
      <c r="E968">
        <f>VLOOKUP('Housing Data Set'!X968,'Look-Up Tab'!$F$7:$G$12,2,TRUE)</f>
        <v>6</v>
      </c>
      <c r="F968">
        <f>'Housing Data Set'!BH968</f>
        <v>7</v>
      </c>
      <c r="G968">
        <f>'Housing Data Set'!AI968</f>
        <v>1</v>
      </c>
      <c r="H968">
        <f>'Housing Data Set'!BK968</f>
        <v>1</v>
      </c>
    </row>
    <row r="969" spans="1:8" x14ac:dyDescent="0.3">
      <c r="A969">
        <f>'Housing Data Set'!A969</f>
        <v>968</v>
      </c>
      <c r="B969">
        <f>'Housing Data Set'!CI969</f>
        <v>135000</v>
      </c>
      <c r="C969" t="str">
        <f>IF(B969&lt;='Look-Up Tab'!$R$6,"Low","High")</f>
        <v>Low</v>
      </c>
      <c r="D969">
        <f>'Housing Data Set'!E969</f>
        <v>7390</v>
      </c>
      <c r="E969">
        <f>VLOOKUP('Housing Data Set'!X969,'Look-Up Tab'!$F$7:$G$12,2,TRUE)</f>
        <v>5</v>
      </c>
      <c r="F969">
        <f>'Housing Data Set'!BH969</f>
        <v>6</v>
      </c>
      <c r="G969">
        <f>'Housing Data Set'!AI969</f>
        <v>2</v>
      </c>
      <c r="H969">
        <f>'Housing Data Set'!BK969</f>
        <v>0</v>
      </c>
    </row>
    <row r="970" spans="1:8" x14ac:dyDescent="0.3">
      <c r="A970">
        <f>'Housing Data Set'!A970</f>
        <v>969</v>
      </c>
      <c r="B970">
        <f>'Housing Data Set'!CI970</f>
        <v>37900</v>
      </c>
      <c r="C970" t="str">
        <f>IF(B970&lt;='Look-Up Tab'!$R$6,"Low","High")</f>
        <v>Low</v>
      </c>
      <c r="D970">
        <f>'Housing Data Set'!E970</f>
        <v>5925</v>
      </c>
      <c r="E970">
        <f>VLOOKUP('Housing Data Set'!X970,'Look-Up Tab'!$F$7:$G$12,2,TRUE)</f>
        <v>6</v>
      </c>
      <c r="F970">
        <f>'Housing Data Set'!BH970</f>
        <v>6</v>
      </c>
      <c r="G970">
        <f>'Housing Data Set'!AI970</f>
        <v>1</v>
      </c>
      <c r="H970">
        <f>'Housing Data Set'!BK970</f>
        <v>0</v>
      </c>
    </row>
    <row r="971" spans="1:8" x14ac:dyDescent="0.3">
      <c r="A971">
        <f>'Housing Data Set'!A971</f>
        <v>970</v>
      </c>
      <c r="B971">
        <f>'Housing Data Set'!CI971</f>
        <v>140000</v>
      </c>
      <c r="C971" t="str">
        <f>IF(B971&lt;='Look-Up Tab'!$R$6,"Low","High")</f>
        <v>Low</v>
      </c>
      <c r="D971">
        <f>'Housing Data Set'!E971</f>
        <v>10382</v>
      </c>
      <c r="E971">
        <f>VLOOKUP('Housing Data Set'!X971,'Look-Up Tab'!$F$7:$G$12,2,TRUE)</f>
        <v>5</v>
      </c>
      <c r="F971">
        <f>'Housing Data Set'!BH971</f>
        <v>6</v>
      </c>
      <c r="G971">
        <f>'Housing Data Set'!AI971</f>
        <v>2</v>
      </c>
      <c r="H971">
        <f>'Housing Data Set'!BK971</f>
        <v>0</v>
      </c>
    </row>
    <row r="972" spans="1:8" x14ac:dyDescent="0.3">
      <c r="A972">
        <f>'Housing Data Set'!A972</f>
        <v>971</v>
      </c>
      <c r="B972">
        <f>'Housing Data Set'!CI972</f>
        <v>135000</v>
      </c>
      <c r="C972" t="str">
        <f>IF(B972&lt;='Look-Up Tab'!$R$6,"Low","High")</f>
        <v>Low</v>
      </c>
      <c r="D972">
        <f>'Housing Data Set'!E972</f>
        <v>10800</v>
      </c>
      <c r="E972">
        <f>VLOOKUP('Housing Data Set'!X972,'Look-Up Tab'!$F$7:$G$12,2,TRUE)</f>
        <v>6</v>
      </c>
      <c r="F972">
        <f>'Housing Data Set'!BH972</f>
        <v>6</v>
      </c>
      <c r="G972">
        <f>'Housing Data Set'!AI972</f>
        <v>2</v>
      </c>
      <c r="H972">
        <f>'Housing Data Set'!BK972</f>
        <v>0</v>
      </c>
    </row>
    <row r="973" spans="1:8" x14ac:dyDescent="0.3">
      <c r="A973">
        <f>'Housing Data Set'!A973</f>
        <v>972</v>
      </c>
      <c r="B973">
        <f>'Housing Data Set'!CI973</f>
        <v>173000</v>
      </c>
      <c r="C973" t="str">
        <f>IF(B973&lt;='Look-Up Tab'!$R$6,"Low","High")</f>
        <v>Low</v>
      </c>
      <c r="D973">
        <f>'Housing Data Set'!E973</f>
        <v>2268</v>
      </c>
      <c r="E973">
        <f>VLOOKUP('Housing Data Set'!X973,'Look-Up Tab'!$F$7:$G$12,2,TRUE)</f>
        <v>1</v>
      </c>
      <c r="F973">
        <f>'Housing Data Set'!BH973</f>
        <v>6</v>
      </c>
      <c r="G973">
        <f>'Housing Data Set'!AI973</f>
        <v>3</v>
      </c>
      <c r="H973">
        <f>'Housing Data Set'!BK973</f>
        <v>0</v>
      </c>
    </row>
    <row r="974" spans="1:8" x14ac:dyDescent="0.3">
      <c r="A974">
        <f>'Housing Data Set'!A974</f>
        <v>973</v>
      </c>
      <c r="B974">
        <f>'Housing Data Set'!CI974</f>
        <v>99500</v>
      </c>
      <c r="C974" t="str">
        <f>IF(B974&lt;='Look-Up Tab'!$R$6,"Low","High")</f>
        <v>Low</v>
      </c>
      <c r="D974">
        <f>'Housing Data Set'!E974</f>
        <v>7892</v>
      </c>
      <c r="E974">
        <f>VLOOKUP('Housing Data Set'!X974,'Look-Up Tab'!$F$7:$G$12,2,TRUE)</f>
        <v>3</v>
      </c>
      <c r="F974">
        <f>'Housing Data Set'!BH974</f>
        <v>5</v>
      </c>
      <c r="G974">
        <f>'Housing Data Set'!AI974</f>
        <v>2</v>
      </c>
      <c r="H974">
        <f>'Housing Data Set'!BK974</f>
        <v>1</v>
      </c>
    </row>
    <row r="975" spans="1:8" x14ac:dyDescent="0.3">
      <c r="A975">
        <f>'Housing Data Set'!A975</f>
        <v>974</v>
      </c>
      <c r="B975">
        <f>'Housing Data Set'!CI975</f>
        <v>182000</v>
      </c>
      <c r="C975" t="str">
        <f>IF(B975&lt;='Look-Up Tab'!$R$6,"Low","High")</f>
        <v>High</v>
      </c>
      <c r="D975">
        <f>'Housing Data Set'!E975</f>
        <v>11639</v>
      </c>
      <c r="E975">
        <f>VLOOKUP('Housing Data Set'!X975,'Look-Up Tab'!$F$7:$G$12,2,TRUE)</f>
        <v>1</v>
      </c>
      <c r="F975">
        <f>'Housing Data Set'!BH975</f>
        <v>6</v>
      </c>
      <c r="G975">
        <f>'Housing Data Set'!AI975</f>
        <v>3</v>
      </c>
      <c r="H975">
        <f>'Housing Data Set'!BK975</f>
        <v>0</v>
      </c>
    </row>
    <row r="976" spans="1:8" x14ac:dyDescent="0.3">
      <c r="A976">
        <f>'Housing Data Set'!A976</f>
        <v>975</v>
      </c>
      <c r="B976">
        <f>'Housing Data Set'!CI976</f>
        <v>167500</v>
      </c>
      <c r="C976" t="str">
        <f>IF(B976&lt;='Look-Up Tab'!$R$6,"Low","High")</f>
        <v>Low</v>
      </c>
      <c r="D976">
        <f>'Housing Data Set'!E976</f>
        <v>11414</v>
      </c>
      <c r="E976">
        <f>VLOOKUP('Housing Data Set'!X976,'Look-Up Tab'!$F$7:$G$12,2,TRUE)</f>
        <v>2</v>
      </c>
      <c r="F976">
        <f>'Housing Data Set'!BH976</f>
        <v>8</v>
      </c>
      <c r="G976">
        <f>'Housing Data Set'!AI976</f>
        <v>1</v>
      </c>
      <c r="H976">
        <f>'Housing Data Set'!BK976</f>
        <v>0</v>
      </c>
    </row>
    <row r="977" spans="1:8" x14ac:dyDescent="0.3">
      <c r="A977">
        <f>'Housing Data Set'!A977</f>
        <v>976</v>
      </c>
      <c r="B977">
        <f>'Housing Data Set'!CI977</f>
        <v>165000</v>
      </c>
      <c r="C977" t="str">
        <f>IF(B977&lt;='Look-Up Tab'!$R$6,"Low","High")</f>
        <v>Low</v>
      </c>
      <c r="D977">
        <f>'Housing Data Set'!E977</f>
        <v>2651</v>
      </c>
      <c r="E977">
        <f>VLOOKUP('Housing Data Set'!X977,'Look-Up Tab'!$F$7:$G$12,2,TRUE)</f>
        <v>1</v>
      </c>
      <c r="F977">
        <f>'Housing Data Set'!BH977</f>
        <v>6</v>
      </c>
      <c r="G977">
        <f>'Housing Data Set'!AI977</f>
        <v>3</v>
      </c>
      <c r="H977">
        <f>'Housing Data Set'!BK977</f>
        <v>0</v>
      </c>
    </row>
    <row r="978" spans="1:8" x14ac:dyDescent="0.3">
      <c r="A978">
        <f>'Housing Data Set'!A978</f>
        <v>977</v>
      </c>
      <c r="B978">
        <f>'Housing Data Set'!CI978</f>
        <v>85500</v>
      </c>
      <c r="C978" t="str">
        <f>IF(B978&lt;='Look-Up Tab'!$R$6,"Low","High")</f>
        <v>Low</v>
      </c>
      <c r="D978">
        <f>'Housing Data Set'!E978</f>
        <v>5900</v>
      </c>
      <c r="E978">
        <f>VLOOKUP('Housing Data Set'!X978,'Look-Up Tab'!$F$7:$G$12,2,TRUE)</f>
        <v>5</v>
      </c>
      <c r="F978">
        <f>'Housing Data Set'!BH978</f>
        <v>4</v>
      </c>
      <c r="G978">
        <f>'Housing Data Set'!AI978</f>
        <v>3</v>
      </c>
      <c r="H978">
        <f>'Housing Data Set'!BK978</f>
        <v>0</v>
      </c>
    </row>
    <row r="979" spans="1:8" x14ac:dyDescent="0.3">
      <c r="A979">
        <f>'Housing Data Set'!A979</f>
        <v>978</v>
      </c>
      <c r="B979">
        <f>'Housing Data Set'!CI979</f>
        <v>199900</v>
      </c>
      <c r="C979" t="str">
        <f>IF(B979&lt;='Look-Up Tab'!$R$6,"Low","High")</f>
        <v>High</v>
      </c>
      <c r="D979">
        <f>'Housing Data Set'!E979</f>
        <v>4274</v>
      </c>
      <c r="E979">
        <f>VLOOKUP('Housing Data Set'!X979,'Look-Up Tab'!$F$7:$G$12,2,TRUE)</f>
        <v>1</v>
      </c>
      <c r="F979">
        <f>'Housing Data Set'!BH979</f>
        <v>4</v>
      </c>
      <c r="G979">
        <f>'Housing Data Set'!AI979</f>
        <v>3</v>
      </c>
      <c r="H979">
        <f>'Housing Data Set'!BK979</f>
        <v>0</v>
      </c>
    </row>
    <row r="980" spans="1:8" x14ac:dyDescent="0.3">
      <c r="A980">
        <f>'Housing Data Set'!A980</f>
        <v>979</v>
      </c>
      <c r="B980">
        <f>'Housing Data Set'!CI980</f>
        <v>110000</v>
      </c>
      <c r="C980" t="str">
        <f>IF(B980&lt;='Look-Up Tab'!$R$6,"Low","High")</f>
        <v>Low</v>
      </c>
      <c r="D980">
        <f>'Housing Data Set'!E980</f>
        <v>9450</v>
      </c>
      <c r="E980">
        <f>VLOOKUP('Housing Data Set'!X980,'Look-Up Tab'!$F$7:$G$12,2,TRUE)</f>
        <v>5</v>
      </c>
      <c r="F980">
        <f>'Housing Data Set'!BH980</f>
        <v>5</v>
      </c>
      <c r="G980">
        <f>'Housing Data Set'!AI980</f>
        <v>2</v>
      </c>
      <c r="H980">
        <f>'Housing Data Set'!BK980</f>
        <v>0</v>
      </c>
    </row>
    <row r="981" spans="1:8" x14ac:dyDescent="0.3">
      <c r="A981">
        <f>'Housing Data Set'!A981</f>
        <v>980</v>
      </c>
      <c r="B981">
        <f>'Housing Data Set'!CI981</f>
        <v>139000</v>
      </c>
      <c r="C981" t="str">
        <f>IF(B981&lt;='Look-Up Tab'!$R$6,"Low","High")</f>
        <v>Low</v>
      </c>
      <c r="D981">
        <f>'Housing Data Set'!E981</f>
        <v>8816</v>
      </c>
      <c r="E981">
        <f>VLOOKUP('Housing Data Set'!X981,'Look-Up Tab'!$F$7:$G$12,2,TRUE)</f>
        <v>4</v>
      </c>
      <c r="F981">
        <f>'Housing Data Set'!BH981</f>
        <v>5</v>
      </c>
      <c r="G981">
        <f>'Housing Data Set'!AI981</f>
        <v>3</v>
      </c>
      <c r="H981">
        <f>'Housing Data Set'!BK981</f>
        <v>0</v>
      </c>
    </row>
    <row r="982" spans="1:8" x14ac:dyDescent="0.3">
      <c r="A982">
        <f>'Housing Data Set'!A982</f>
        <v>981</v>
      </c>
      <c r="B982">
        <f>'Housing Data Set'!CI982</f>
        <v>178400</v>
      </c>
      <c r="C982" t="str">
        <f>IF(B982&lt;='Look-Up Tab'!$R$6,"Low","High")</f>
        <v>Low</v>
      </c>
      <c r="D982">
        <f>'Housing Data Set'!E982</f>
        <v>12122</v>
      </c>
      <c r="E982">
        <f>VLOOKUP('Housing Data Set'!X982,'Look-Up Tab'!$F$7:$G$12,2,TRUE)</f>
        <v>1</v>
      </c>
      <c r="F982">
        <f>'Housing Data Set'!BH982</f>
        <v>6</v>
      </c>
      <c r="G982">
        <f>'Housing Data Set'!AI982</f>
        <v>2</v>
      </c>
      <c r="H982">
        <f>'Housing Data Set'!BK982</f>
        <v>0</v>
      </c>
    </row>
    <row r="983" spans="1:8" x14ac:dyDescent="0.3">
      <c r="A983">
        <f>'Housing Data Set'!A983</f>
        <v>982</v>
      </c>
      <c r="B983">
        <f>'Housing Data Set'!CI983</f>
        <v>336000</v>
      </c>
      <c r="C983" t="str">
        <f>IF(B983&lt;='Look-Up Tab'!$R$6,"Low","High")</f>
        <v>High</v>
      </c>
      <c r="D983">
        <f>'Housing Data Set'!E983</f>
        <v>12203</v>
      </c>
      <c r="E983">
        <f>VLOOKUP('Housing Data Set'!X983,'Look-Up Tab'!$F$7:$G$12,2,TRUE)</f>
        <v>1</v>
      </c>
      <c r="F983">
        <f>'Housing Data Set'!BH983</f>
        <v>8</v>
      </c>
      <c r="G983">
        <f>'Housing Data Set'!AI983</f>
        <v>3</v>
      </c>
      <c r="H983">
        <f>'Housing Data Set'!BK983</f>
        <v>1</v>
      </c>
    </row>
    <row r="984" spans="1:8" x14ac:dyDescent="0.3">
      <c r="A984">
        <f>'Housing Data Set'!A984</f>
        <v>983</v>
      </c>
      <c r="B984">
        <f>'Housing Data Set'!CI984</f>
        <v>159895</v>
      </c>
      <c r="C984" t="str">
        <f>IF(B984&lt;='Look-Up Tab'!$R$6,"Low","High")</f>
        <v>Low</v>
      </c>
      <c r="D984">
        <f>'Housing Data Set'!E984</f>
        <v>3182</v>
      </c>
      <c r="E984">
        <f>VLOOKUP('Housing Data Set'!X984,'Look-Up Tab'!$F$7:$G$12,2,TRUE)</f>
        <v>1</v>
      </c>
      <c r="F984">
        <f>'Housing Data Set'!BH984</f>
        <v>6</v>
      </c>
      <c r="G984">
        <f>'Housing Data Set'!AI984</f>
        <v>3</v>
      </c>
      <c r="H984">
        <f>'Housing Data Set'!BK984</f>
        <v>1</v>
      </c>
    </row>
    <row r="985" spans="1:8" x14ac:dyDescent="0.3">
      <c r="A985">
        <f>'Housing Data Set'!A985</f>
        <v>984</v>
      </c>
      <c r="B985">
        <f>'Housing Data Set'!CI985</f>
        <v>255900</v>
      </c>
      <c r="C985" t="str">
        <f>IF(B985&lt;='Look-Up Tab'!$R$6,"Low","High")</f>
        <v>High</v>
      </c>
      <c r="D985">
        <f>'Housing Data Set'!E985</f>
        <v>11250</v>
      </c>
      <c r="E985">
        <f>VLOOKUP('Housing Data Set'!X985,'Look-Up Tab'!$F$7:$G$12,2,TRUE)</f>
        <v>1</v>
      </c>
      <c r="F985">
        <f>'Housing Data Set'!BH985</f>
        <v>9</v>
      </c>
      <c r="G985">
        <f>'Housing Data Set'!AI985</f>
        <v>3</v>
      </c>
      <c r="H985">
        <f>'Housing Data Set'!BK985</f>
        <v>1</v>
      </c>
    </row>
    <row r="986" spans="1:8" x14ac:dyDescent="0.3">
      <c r="A986">
        <f>'Housing Data Set'!A986</f>
        <v>985</v>
      </c>
      <c r="B986">
        <f>'Housing Data Set'!CI986</f>
        <v>126000</v>
      </c>
      <c r="C986" t="str">
        <f>IF(B986&lt;='Look-Up Tab'!$R$6,"Low","High")</f>
        <v>Low</v>
      </c>
      <c r="D986">
        <f>'Housing Data Set'!E986</f>
        <v>10125</v>
      </c>
      <c r="E986">
        <f>VLOOKUP('Housing Data Set'!X986,'Look-Up Tab'!$F$7:$G$12,2,TRUE)</f>
        <v>3</v>
      </c>
      <c r="F986">
        <f>'Housing Data Set'!BH986</f>
        <v>8</v>
      </c>
      <c r="G986">
        <f>'Housing Data Set'!AI986</f>
        <v>2</v>
      </c>
      <c r="H986">
        <f>'Housing Data Set'!BK986</f>
        <v>0</v>
      </c>
    </row>
    <row r="987" spans="1:8" x14ac:dyDescent="0.3">
      <c r="A987">
        <f>'Housing Data Set'!A987</f>
        <v>986</v>
      </c>
      <c r="B987">
        <f>'Housing Data Set'!CI987</f>
        <v>125000</v>
      </c>
      <c r="C987" t="str">
        <f>IF(B987&lt;='Look-Up Tab'!$R$6,"Low","High")</f>
        <v>Low</v>
      </c>
      <c r="D987">
        <f>'Housing Data Set'!E987</f>
        <v>10880</v>
      </c>
      <c r="E987">
        <f>VLOOKUP('Housing Data Set'!X987,'Look-Up Tab'!$F$7:$G$12,2,TRUE)</f>
        <v>6</v>
      </c>
      <c r="F987">
        <f>'Housing Data Set'!BH987</f>
        <v>5</v>
      </c>
      <c r="G987">
        <f>'Housing Data Set'!AI987</f>
        <v>2</v>
      </c>
      <c r="H987">
        <f>'Housing Data Set'!BK987</f>
        <v>0</v>
      </c>
    </row>
    <row r="988" spans="1:8" x14ac:dyDescent="0.3">
      <c r="A988">
        <f>'Housing Data Set'!A988</f>
        <v>987</v>
      </c>
      <c r="B988">
        <f>'Housing Data Set'!CI988</f>
        <v>117000</v>
      </c>
      <c r="C988" t="str">
        <f>IF(B988&lt;='Look-Up Tab'!$R$6,"Low","High")</f>
        <v>Low</v>
      </c>
      <c r="D988">
        <f>'Housing Data Set'!E988</f>
        <v>5310</v>
      </c>
      <c r="E988">
        <f>VLOOKUP('Housing Data Set'!X988,'Look-Up Tab'!$F$7:$G$12,2,TRUE)</f>
        <v>1</v>
      </c>
      <c r="F988">
        <f>'Housing Data Set'!BH988</f>
        <v>5</v>
      </c>
      <c r="G988">
        <f>'Housing Data Set'!AI988</f>
        <v>2</v>
      </c>
      <c r="H988">
        <f>'Housing Data Set'!BK988</f>
        <v>0</v>
      </c>
    </row>
    <row r="989" spans="1:8" x14ac:dyDescent="0.3">
      <c r="A989">
        <f>'Housing Data Set'!A989</f>
        <v>988</v>
      </c>
      <c r="B989">
        <f>'Housing Data Set'!CI989</f>
        <v>395192</v>
      </c>
      <c r="C989" t="str">
        <f>IF(B989&lt;='Look-Up Tab'!$R$6,"Low","High")</f>
        <v>High</v>
      </c>
      <c r="D989">
        <f>'Housing Data Set'!E989</f>
        <v>10159</v>
      </c>
      <c r="E989">
        <f>VLOOKUP('Housing Data Set'!X989,'Look-Up Tab'!$F$7:$G$12,2,TRUE)</f>
        <v>1</v>
      </c>
      <c r="F989">
        <f>'Housing Data Set'!BH989</f>
        <v>8</v>
      </c>
      <c r="G989">
        <f>'Housing Data Set'!AI989</f>
        <v>3</v>
      </c>
      <c r="H989">
        <f>'Housing Data Set'!BK989</f>
        <v>1</v>
      </c>
    </row>
    <row r="990" spans="1:8" x14ac:dyDescent="0.3">
      <c r="A990">
        <f>'Housing Data Set'!A990</f>
        <v>989</v>
      </c>
      <c r="B990">
        <f>'Housing Data Set'!CI990</f>
        <v>195000</v>
      </c>
      <c r="C990" t="str">
        <f>IF(B990&lt;='Look-Up Tab'!$R$6,"Low","High")</f>
        <v>High</v>
      </c>
      <c r="D990">
        <f>'Housing Data Set'!E990</f>
        <v>12046</v>
      </c>
      <c r="E990">
        <f>VLOOKUP('Housing Data Set'!X990,'Look-Up Tab'!$F$7:$G$12,2,TRUE)</f>
        <v>3</v>
      </c>
      <c r="F990">
        <f>'Housing Data Set'!BH990</f>
        <v>8</v>
      </c>
      <c r="G990">
        <f>'Housing Data Set'!AI990</f>
        <v>2</v>
      </c>
      <c r="H990">
        <f>'Housing Data Set'!BK990</f>
        <v>1</v>
      </c>
    </row>
    <row r="991" spans="1:8" x14ac:dyDescent="0.3">
      <c r="A991">
        <f>'Housing Data Set'!A991</f>
        <v>990</v>
      </c>
      <c r="B991">
        <f>'Housing Data Set'!CI991</f>
        <v>197000</v>
      </c>
      <c r="C991" t="str">
        <f>IF(B991&lt;='Look-Up Tab'!$R$6,"Low","High")</f>
        <v>High</v>
      </c>
      <c r="D991">
        <f>'Housing Data Set'!E991</f>
        <v>8125</v>
      </c>
      <c r="E991">
        <f>VLOOKUP('Housing Data Set'!X991,'Look-Up Tab'!$F$7:$G$12,2,TRUE)</f>
        <v>1</v>
      </c>
      <c r="F991">
        <f>'Housing Data Set'!BH991</f>
        <v>6</v>
      </c>
      <c r="G991">
        <f>'Housing Data Set'!AI991</f>
        <v>3</v>
      </c>
      <c r="H991">
        <f>'Housing Data Set'!BK991</f>
        <v>0</v>
      </c>
    </row>
    <row r="992" spans="1:8" x14ac:dyDescent="0.3">
      <c r="A992">
        <f>'Housing Data Set'!A992</f>
        <v>991</v>
      </c>
      <c r="B992">
        <f>'Housing Data Set'!CI992</f>
        <v>348000</v>
      </c>
      <c r="C992" t="str">
        <f>IF(B992&lt;='Look-Up Tab'!$R$6,"Low","High")</f>
        <v>High</v>
      </c>
      <c r="D992">
        <f>'Housing Data Set'!E992</f>
        <v>9452</v>
      </c>
      <c r="E992">
        <f>VLOOKUP('Housing Data Set'!X992,'Look-Up Tab'!$F$7:$G$12,2,TRUE)</f>
        <v>2</v>
      </c>
      <c r="F992">
        <f>'Housing Data Set'!BH992</f>
        <v>7</v>
      </c>
      <c r="G992">
        <f>'Housing Data Set'!AI992</f>
        <v>3</v>
      </c>
      <c r="H992">
        <f>'Housing Data Set'!BK992</f>
        <v>1</v>
      </c>
    </row>
    <row r="993" spans="1:8" x14ac:dyDescent="0.3">
      <c r="A993">
        <f>'Housing Data Set'!A993</f>
        <v>992</v>
      </c>
      <c r="B993">
        <f>'Housing Data Set'!CI993</f>
        <v>168000</v>
      </c>
      <c r="C993" t="str">
        <f>IF(B993&lt;='Look-Up Tab'!$R$6,"Low","High")</f>
        <v>Low</v>
      </c>
      <c r="D993">
        <f>'Housing Data Set'!E993</f>
        <v>17671</v>
      </c>
      <c r="E993">
        <f>VLOOKUP('Housing Data Set'!X993,'Look-Up Tab'!$F$7:$G$12,2,TRUE)</f>
        <v>3</v>
      </c>
      <c r="F993">
        <f>'Housing Data Set'!BH993</f>
        <v>8</v>
      </c>
      <c r="G993">
        <f>'Housing Data Set'!AI993</f>
        <v>1</v>
      </c>
      <c r="H993">
        <f>'Housing Data Set'!BK993</f>
        <v>1</v>
      </c>
    </row>
    <row r="994" spans="1:8" x14ac:dyDescent="0.3">
      <c r="A994">
        <f>'Housing Data Set'!A994</f>
        <v>993</v>
      </c>
      <c r="B994">
        <f>'Housing Data Set'!CI994</f>
        <v>187000</v>
      </c>
      <c r="C994" t="str">
        <f>IF(B994&lt;='Look-Up Tab'!$R$6,"Low","High")</f>
        <v>High</v>
      </c>
      <c r="D994">
        <f>'Housing Data Set'!E994</f>
        <v>9760</v>
      </c>
      <c r="E994">
        <f>VLOOKUP('Housing Data Set'!X994,'Look-Up Tab'!$F$7:$G$12,2,TRUE)</f>
        <v>2</v>
      </c>
      <c r="F994">
        <f>'Housing Data Set'!BH994</f>
        <v>7</v>
      </c>
      <c r="G994">
        <f>'Housing Data Set'!AI994</f>
        <v>2</v>
      </c>
      <c r="H994">
        <f>'Housing Data Set'!BK994</f>
        <v>1</v>
      </c>
    </row>
    <row r="995" spans="1:8" x14ac:dyDescent="0.3">
      <c r="A995">
        <f>'Housing Data Set'!A995</f>
        <v>994</v>
      </c>
      <c r="B995">
        <f>'Housing Data Set'!CI995</f>
        <v>173900</v>
      </c>
      <c r="C995" t="str">
        <f>IF(B995&lt;='Look-Up Tab'!$R$6,"Low","High")</f>
        <v>Low</v>
      </c>
      <c r="D995">
        <f>'Housing Data Set'!E995</f>
        <v>8846</v>
      </c>
      <c r="E995">
        <f>VLOOKUP('Housing Data Set'!X995,'Look-Up Tab'!$F$7:$G$12,2,TRUE)</f>
        <v>1</v>
      </c>
      <c r="F995">
        <f>'Housing Data Set'!BH995</f>
        <v>6</v>
      </c>
      <c r="G995">
        <f>'Housing Data Set'!AI995</f>
        <v>3</v>
      </c>
      <c r="H995">
        <f>'Housing Data Set'!BK995</f>
        <v>0</v>
      </c>
    </row>
    <row r="996" spans="1:8" x14ac:dyDescent="0.3">
      <c r="A996">
        <f>'Housing Data Set'!A996</f>
        <v>995</v>
      </c>
      <c r="B996">
        <f>'Housing Data Set'!CI996</f>
        <v>337500</v>
      </c>
      <c r="C996" t="str">
        <f>IF(B996&lt;='Look-Up Tab'!$R$6,"Low","High")</f>
        <v>High</v>
      </c>
      <c r="D996">
        <f>'Housing Data Set'!E996</f>
        <v>12456</v>
      </c>
      <c r="E996">
        <f>VLOOKUP('Housing Data Set'!X996,'Look-Up Tab'!$F$7:$G$12,2,TRUE)</f>
        <v>1</v>
      </c>
      <c r="F996">
        <f>'Housing Data Set'!BH996</f>
        <v>7</v>
      </c>
      <c r="G996">
        <f>'Housing Data Set'!AI996</f>
        <v>3</v>
      </c>
      <c r="H996">
        <f>'Housing Data Set'!BK996</f>
        <v>1</v>
      </c>
    </row>
    <row r="997" spans="1:8" x14ac:dyDescent="0.3">
      <c r="A997">
        <f>'Housing Data Set'!A997</f>
        <v>996</v>
      </c>
      <c r="B997">
        <f>'Housing Data Set'!CI997</f>
        <v>121600</v>
      </c>
      <c r="C997" t="str">
        <f>IF(B997&lt;='Look-Up Tab'!$R$6,"Low","High")</f>
        <v>Low</v>
      </c>
      <c r="D997">
        <f>'Housing Data Set'!E997</f>
        <v>4712</v>
      </c>
      <c r="E997">
        <f>VLOOKUP('Housing Data Set'!X997,'Look-Up Tab'!$F$7:$G$12,2,TRUE)</f>
        <v>6</v>
      </c>
      <c r="F997">
        <f>'Housing Data Set'!BH997</f>
        <v>5</v>
      </c>
      <c r="G997">
        <f>'Housing Data Set'!AI997</f>
        <v>2</v>
      </c>
      <c r="H997">
        <f>'Housing Data Set'!BK997</f>
        <v>0</v>
      </c>
    </row>
    <row r="998" spans="1:8" x14ac:dyDescent="0.3">
      <c r="A998">
        <f>'Housing Data Set'!A998</f>
        <v>997</v>
      </c>
      <c r="B998">
        <f>'Housing Data Set'!CI998</f>
        <v>136500</v>
      </c>
      <c r="C998" t="str">
        <f>IF(B998&lt;='Look-Up Tab'!$R$6,"Low","High")</f>
        <v>Low</v>
      </c>
      <c r="D998">
        <f>'Housing Data Set'!E998</f>
        <v>10659</v>
      </c>
      <c r="E998">
        <f>VLOOKUP('Housing Data Set'!X998,'Look-Up Tab'!$F$7:$G$12,2,TRUE)</f>
        <v>5</v>
      </c>
      <c r="F998">
        <f>'Housing Data Set'!BH998</f>
        <v>6</v>
      </c>
      <c r="G998">
        <f>'Housing Data Set'!AI998</f>
        <v>2</v>
      </c>
      <c r="H998">
        <f>'Housing Data Set'!BK998</f>
        <v>0</v>
      </c>
    </row>
    <row r="999" spans="1:8" x14ac:dyDescent="0.3">
      <c r="A999">
        <f>'Housing Data Set'!A999</f>
        <v>998</v>
      </c>
      <c r="B999">
        <f>'Housing Data Set'!CI999</f>
        <v>185000</v>
      </c>
      <c r="C999" t="str">
        <f>IF(B999&lt;='Look-Up Tab'!$R$6,"Low","High")</f>
        <v>High</v>
      </c>
      <c r="D999">
        <f>'Housing Data Set'!E999</f>
        <v>11717</v>
      </c>
      <c r="E999">
        <f>VLOOKUP('Housing Data Set'!X999,'Look-Up Tab'!$F$7:$G$12,2,TRUE)</f>
        <v>4</v>
      </c>
      <c r="F999">
        <f>'Housing Data Set'!BH999</f>
        <v>6</v>
      </c>
      <c r="G999">
        <f>'Housing Data Set'!AI999</f>
        <v>2</v>
      </c>
      <c r="H999">
        <f>'Housing Data Set'!BK999</f>
        <v>1</v>
      </c>
    </row>
    <row r="1000" spans="1:8" x14ac:dyDescent="0.3">
      <c r="A1000">
        <f>'Housing Data Set'!A1000</f>
        <v>999</v>
      </c>
      <c r="B1000">
        <f>'Housing Data Set'!CI1000</f>
        <v>91000</v>
      </c>
      <c r="C1000" t="str">
        <f>IF(B1000&lt;='Look-Up Tab'!$R$6,"Low","High")</f>
        <v>Low</v>
      </c>
      <c r="D1000">
        <f>'Housing Data Set'!E1000</f>
        <v>9786</v>
      </c>
      <c r="E1000">
        <f>VLOOKUP('Housing Data Set'!X1000,'Look-Up Tab'!$F$7:$G$12,2,TRUE)</f>
        <v>6</v>
      </c>
      <c r="F1000">
        <f>'Housing Data Set'!BH1000</f>
        <v>6</v>
      </c>
      <c r="G1000">
        <f>'Housing Data Set'!AI1000</f>
        <v>1</v>
      </c>
      <c r="H1000">
        <f>'Housing Data Set'!BK1000</f>
        <v>1</v>
      </c>
    </row>
    <row r="1001" spans="1:8" x14ac:dyDescent="0.3">
      <c r="A1001">
        <f>'Housing Data Set'!A1001</f>
        <v>1000</v>
      </c>
      <c r="B1001">
        <f>'Housing Data Set'!CI1001</f>
        <v>206000</v>
      </c>
      <c r="C1001" t="str">
        <f>IF(B1001&lt;='Look-Up Tab'!$R$6,"Low","High")</f>
        <v>High</v>
      </c>
      <c r="D1001">
        <f>'Housing Data Set'!E1001</f>
        <v>6762</v>
      </c>
      <c r="E1001">
        <f>VLOOKUP('Housing Data Set'!X1001,'Look-Up Tab'!$F$7:$G$12,2,TRUE)</f>
        <v>1</v>
      </c>
      <c r="F1001">
        <f>'Housing Data Set'!BH1001</f>
        <v>6</v>
      </c>
      <c r="G1001">
        <f>'Housing Data Set'!AI1001</f>
        <v>3</v>
      </c>
      <c r="H1001">
        <f>'Housing Data Set'!BK1001</f>
        <v>0</v>
      </c>
    </row>
    <row r="1002" spans="1:8" x14ac:dyDescent="0.3">
      <c r="A1002">
        <f>'Housing Data Set'!A1002</f>
        <v>1001</v>
      </c>
      <c r="B1002">
        <f>'Housing Data Set'!CI1002</f>
        <v>82000</v>
      </c>
      <c r="C1002" t="str">
        <f>IF(B1002&lt;='Look-Up Tab'!$R$6,"Low","High")</f>
        <v>Low</v>
      </c>
      <c r="D1002">
        <f>'Housing Data Set'!E1002</f>
        <v>10206</v>
      </c>
      <c r="E1002">
        <f>VLOOKUP('Housing Data Set'!X1002,'Look-Up Tab'!$F$7:$G$12,2,TRUE)</f>
        <v>5</v>
      </c>
      <c r="F1002">
        <f>'Housing Data Set'!BH1002</f>
        <v>4</v>
      </c>
      <c r="G1002">
        <f>'Housing Data Set'!AI1002</f>
        <v>4</v>
      </c>
      <c r="H1002">
        <f>'Housing Data Set'!BK1002</f>
        <v>0</v>
      </c>
    </row>
    <row r="1003" spans="1:8" x14ac:dyDescent="0.3">
      <c r="A1003">
        <f>'Housing Data Set'!A1003</f>
        <v>1002</v>
      </c>
      <c r="B1003">
        <f>'Housing Data Set'!CI1003</f>
        <v>86000</v>
      </c>
      <c r="C1003" t="str">
        <f>IF(B1003&lt;='Look-Up Tab'!$R$6,"Low","High")</f>
        <v>Low</v>
      </c>
      <c r="D1003">
        <f>'Housing Data Set'!E1003</f>
        <v>5400</v>
      </c>
      <c r="E1003">
        <f>VLOOKUP('Housing Data Set'!X1003,'Look-Up Tab'!$F$7:$G$12,2,TRUE)</f>
        <v>6</v>
      </c>
      <c r="F1003">
        <f>'Housing Data Set'!BH1003</f>
        <v>4</v>
      </c>
      <c r="G1003">
        <f>'Housing Data Set'!AI1003</f>
        <v>1</v>
      </c>
      <c r="H1003">
        <f>'Housing Data Set'!BK1003</f>
        <v>0</v>
      </c>
    </row>
    <row r="1004" spans="1:8" x14ac:dyDescent="0.3">
      <c r="A1004">
        <f>'Housing Data Set'!A1004</f>
        <v>1003</v>
      </c>
      <c r="B1004">
        <f>'Housing Data Set'!CI1004</f>
        <v>232000</v>
      </c>
      <c r="C1004" t="str">
        <f>IF(B1004&lt;='Look-Up Tab'!$R$6,"Low","High")</f>
        <v>High</v>
      </c>
      <c r="D1004">
        <f>'Housing Data Set'!E1004</f>
        <v>11957</v>
      </c>
      <c r="E1004">
        <f>VLOOKUP('Housing Data Set'!X1004,'Look-Up Tab'!$F$7:$G$12,2,TRUE)</f>
        <v>1</v>
      </c>
      <c r="F1004">
        <f>'Housing Data Set'!BH1004</f>
        <v>7</v>
      </c>
      <c r="G1004">
        <f>'Housing Data Set'!AI1004</f>
        <v>3</v>
      </c>
      <c r="H1004">
        <f>'Housing Data Set'!BK1004</f>
        <v>1</v>
      </c>
    </row>
    <row r="1005" spans="1:8" x14ac:dyDescent="0.3">
      <c r="A1005">
        <f>'Housing Data Set'!A1005</f>
        <v>1004</v>
      </c>
      <c r="B1005">
        <f>'Housing Data Set'!CI1005</f>
        <v>136905</v>
      </c>
      <c r="C1005" t="str">
        <f>IF(B1005&lt;='Look-Up Tab'!$R$6,"Low","High")</f>
        <v>Low</v>
      </c>
      <c r="D1005">
        <f>'Housing Data Set'!E1005</f>
        <v>11500</v>
      </c>
      <c r="E1005">
        <f>VLOOKUP('Housing Data Set'!X1005,'Look-Up Tab'!$F$7:$G$12,2,TRUE)</f>
        <v>3</v>
      </c>
      <c r="F1005">
        <f>'Housing Data Set'!BH1005</f>
        <v>8</v>
      </c>
      <c r="G1005">
        <f>'Housing Data Set'!AI1005</f>
        <v>2</v>
      </c>
      <c r="H1005">
        <f>'Housing Data Set'!BK1005</f>
        <v>0</v>
      </c>
    </row>
    <row r="1006" spans="1:8" x14ac:dyDescent="0.3">
      <c r="A1006">
        <f>'Housing Data Set'!A1006</f>
        <v>1005</v>
      </c>
      <c r="B1006">
        <f>'Housing Data Set'!CI1006</f>
        <v>181000</v>
      </c>
      <c r="C1006" t="str">
        <f>IF(B1006&lt;='Look-Up Tab'!$R$6,"Low","High")</f>
        <v>High</v>
      </c>
      <c r="D1006">
        <f>'Housing Data Set'!E1006</f>
        <v>3182</v>
      </c>
      <c r="E1006">
        <f>VLOOKUP('Housing Data Set'!X1006,'Look-Up Tab'!$F$7:$G$12,2,TRUE)</f>
        <v>1</v>
      </c>
      <c r="F1006">
        <f>'Housing Data Set'!BH1006</f>
        <v>7</v>
      </c>
      <c r="G1006">
        <f>'Housing Data Set'!AI1006</f>
        <v>3</v>
      </c>
      <c r="H1006">
        <f>'Housing Data Set'!BK1006</f>
        <v>1</v>
      </c>
    </row>
    <row r="1007" spans="1:8" x14ac:dyDescent="0.3">
      <c r="A1007">
        <f>'Housing Data Set'!A1007</f>
        <v>1006</v>
      </c>
      <c r="B1007">
        <f>'Housing Data Set'!CI1007</f>
        <v>149900</v>
      </c>
      <c r="C1007" t="str">
        <f>IF(B1007&lt;='Look-Up Tab'!$R$6,"Low","High")</f>
        <v>Low</v>
      </c>
      <c r="D1007">
        <f>'Housing Data Set'!E1007</f>
        <v>8385</v>
      </c>
      <c r="E1007">
        <f>VLOOKUP('Housing Data Set'!X1007,'Look-Up Tab'!$F$7:$G$12,2,TRUE)</f>
        <v>3</v>
      </c>
      <c r="F1007">
        <f>'Housing Data Set'!BH1007</f>
        <v>6</v>
      </c>
      <c r="G1007">
        <f>'Housing Data Set'!AI1007</f>
        <v>2</v>
      </c>
      <c r="H1007">
        <f>'Housing Data Set'!BK1007</f>
        <v>0</v>
      </c>
    </row>
    <row r="1008" spans="1:8" x14ac:dyDescent="0.3">
      <c r="A1008">
        <f>'Housing Data Set'!A1008</f>
        <v>1007</v>
      </c>
      <c r="B1008">
        <f>'Housing Data Set'!CI1008</f>
        <v>163500</v>
      </c>
      <c r="C1008" t="str">
        <f>IF(B1008&lt;='Look-Up Tab'!$R$6,"Low","High")</f>
        <v>Low</v>
      </c>
      <c r="D1008">
        <f>'Housing Data Set'!E1008</f>
        <v>12155</v>
      </c>
      <c r="E1008">
        <f>VLOOKUP('Housing Data Set'!X1008,'Look-Up Tab'!$F$7:$G$12,2,TRUE)</f>
        <v>4</v>
      </c>
      <c r="F1008">
        <f>'Housing Data Set'!BH1008</f>
        <v>7</v>
      </c>
      <c r="G1008">
        <f>'Housing Data Set'!AI1008</f>
        <v>2</v>
      </c>
      <c r="H1008">
        <f>'Housing Data Set'!BK1008</f>
        <v>1</v>
      </c>
    </row>
    <row r="1009" spans="1:8" x14ac:dyDescent="0.3">
      <c r="A1009">
        <f>'Housing Data Set'!A1009</f>
        <v>1008</v>
      </c>
      <c r="B1009">
        <f>'Housing Data Set'!CI1009</f>
        <v>88000</v>
      </c>
      <c r="C1009" t="str">
        <f>IF(B1009&lt;='Look-Up Tab'!$R$6,"Low","High")</f>
        <v>Low</v>
      </c>
      <c r="D1009">
        <f>'Housing Data Set'!E1009</f>
        <v>2217</v>
      </c>
      <c r="E1009">
        <f>VLOOKUP('Housing Data Set'!X1009,'Look-Up Tab'!$F$7:$G$12,2,TRUE)</f>
        <v>4</v>
      </c>
      <c r="F1009">
        <f>'Housing Data Set'!BH1009</f>
        <v>6</v>
      </c>
      <c r="G1009">
        <f>'Housing Data Set'!AI1009</f>
        <v>2</v>
      </c>
      <c r="H1009">
        <f>'Housing Data Set'!BK1009</f>
        <v>0</v>
      </c>
    </row>
    <row r="1010" spans="1:8" x14ac:dyDescent="0.3">
      <c r="A1010">
        <f>'Housing Data Set'!A1010</f>
        <v>1009</v>
      </c>
      <c r="B1010">
        <f>'Housing Data Set'!CI1010</f>
        <v>240000</v>
      </c>
      <c r="C1010" t="str">
        <f>IF(B1010&lt;='Look-Up Tab'!$R$6,"Low","High")</f>
        <v>High</v>
      </c>
      <c r="D1010">
        <f>'Housing Data Set'!E1010</f>
        <v>12118</v>
      </c>
      <c r="E1010">
        <f>VLOOKUP('Housing Data Set'!X1010,'Look-Up Tab'!$F$7:$G$12,2,TRUE)</f>
        <v>1</v>
      </c>
      <c r="F1010">
        <f>'Housing Data Set'!BH1010</f>
        <v>7</v>
      </c>
      <c r="G1010">
        <f>'Housing Data Set'!AI1010</f>
        <v>3</v>
      </c>
      <c r="H1010">
        <f>'Housing Data Set'!BK1010</f>
        <v>1</v>
      </c>
    </row>
    <row r="1011" spans="1:8" x14ac:dyDescent="0.3">
      <c r="A1011">
        <f>'Housing Data Set'!A1011</f>
        <v>1010</v>
      </c>
      <c r="B1011">
        <f>'Housing Data Set'!CI1011</f>
        <v>102000</v>
      </c>
      <c r="C1011" t="str">
        <f>IF(B1011&lt;='Look-Up Tab'!$R$6,"Low","High")</f>
        <v>Low</v>
      </c>
      <c r="D1011">
        <f>'Housing Data Set'!E1011</f>
        <v>6000</v>
      </c>
      <c r="E1011">
        <f>VLOOKUP('Housing Data Set'!X1011,'Look-Up Tab'!$F$7:$G$12,2,TRUE)</f>
        <v>6</v>
      </c>
      <c r="F1011">
        <f>'Housing Data Set'!BH1011</f>
        <v>7</v>
      </c>
      <c r="G1011">
        <f>'Housing Data Set'!AI1011</f>
        <v>1</v>
      </c>
      <c r="H1011">
        <f>'Housing Data Set'!BK1011</f>
        <v>0</v>
      </c>
    </row>
    <row r="1012" spans="1:8" x14ac:dyDescent="0.3">
      <c r="A1012">
        <f>'Housing Data Set'!A1012</f>
        <v>1011</v>
      </c>
      <c r="B1012">
        <f>'Housing Data Set'!CI1012</f>
        <v>135000</v>
      </c>
      <c r="C1012" t="str">
        <f>IF(B1012&lt;='Look-Up Tab'!$R$6,"Low","High")</f>
        <v>Low</v>
      </c>
      <c r="D1012">
        <f>'Housing Data Set'!E1012</f>
        <v>21286</v>
      </c>
      <c r="E1012">
        <f>VLOOKUP('Housing Data Set'!X1012,'Look-Up Tab'!$F$7:$G$12,2,TRUE)</f>
        <v>6</v>
      </c>
      <c r="F1012">
        <f>'Housing Data Set'!BH1012</f>
        <v>7</v>
      </c>
      <c r="G1012">
        <f>'Housing Data Set'!AI1012</f>
        <v>2</v>
      </c>
      <c r="H1012">
        <f>'Housing Data Set'!BK1012</f>
        <v>1</v>
      </c>
    </row>
    <row r="1013" spans="1:8" x14ac:dyDescent="0.3">
      <c r="A1013">
        <f>'Housing Data Set'!A1013</f>
        <v>1012</v>
      </c>
      <c r="B1013">
        <f>'Housing Data Set'!CI1013</f>
        <v>100000</v>
      </c>
      <c r="C1013" t="str">
        <f>IF(B1013&lt;='Look-Up Tab'!$R$6,"Low","High")</f>
        <v>Low</v>
      </c>
      <c r="D1013">
        <f>'Housing Data Set'!E1013</f>
        <v>9825</v>
      </c>
      <c r="E1013">
        <f>VLOOKUP('Housing Data Set'!X1013,'Look-Up Tab'!$F$7:$G$12,2,TRUE)</f>
        <v>4</v>
      </c>
      <c r="F1013">
        <f>'Housing Data Set'!BH1013</f>
        <v>8</v>
      </c>
      <c r="G1013">
        <f>'Housing Data Set'!AI1013</f>
        <v>2</v>
      </c>
      <c r="H1013">
        <f>'Housing Data Set'!BK1013</f>
        <v>0</v>
      </c>
    </row>
    <row r="1014" spans="1:8" x14ac:dyDescent="0.3">
      <c r="A1014">
        <f>'Housing Data Set'!A1014</f>
        <v>1013</v>
      </c>
      <c r="B1014">
        <f>'Housing Data Set'!CI1014</f>
        <v>165000</v>
      </c>
      <c r="C1014" t="str">
        <f>IF(B1014&lt;='Look-Up Tab'!$R$6,"Low","High")</f>
        <v>Low</v>
      </c>
      <c r="D1014">
        <f>'Housing Data Set'!E1014</f>
        <v>10592</v>
      </c>
      <c r="E1014">
        <f>VLOOKUP('Housing Data Set'!X1014,'Look-Up Tab'!$F$7:$G$12,2,TRUE)</f>
        <v>2</v>
      </c>
      <c r="F1014">
        <f>'Housing Data Set'!BH1014</f>
        <v>7</v>
      </c>
      <c r="G1014">
        <f>'Housing Data Set'!AI1014</f>
        <v>3</v>
      </c>
      <c r="H1014">
        <f>'Housing Data Set'!BK1014</f>
        <v>1</v>
      </c>
    </row>
    <row r="1015" spans="1:8" x14ac:dyDescent="0.3">
      <c r="A1015">
        <f>'Housing Data Set'!A1015</f>
        <v>1014</v>
      </c>
      <c r="B1015">
        <f>'Housing Data Set'!CI1015</f>
        <v>85000</v>
      </c>
      <c r="C1015" t="str">
        <f>IF(B1015&lt;='Look-Up Tab'!$R$6,"Low","High")</f>
        <v>Low</v>
      </c>
      <c r="D1015">
        <f>'Housing Data Set'!E1015</f>
        <v>7200</v>
      </c>
      <c r="E1015">
        <f>VLOOKUP('Housing Data Set'!X1015,'Look-Up Tab'!$F$7:$G$12,2,TRUE)</f>
        <v>1</v>
      </c>
      <c r="F1015">
        <f>'Housing Data Set'!BH1015</f>
        <v>4</v>
      </c>
      <c r="G1015">
        <f>'Housing Data Set'!AI1015</f>
        <v>1</v>
      </c>
      <c r="H1015">
        <f>'Housing Data Set'!BK1015</f>
        <v>0</v>
      </c>
    </row>
    <row r="1016" spans="1:8" x14ac:dyDescent="0.3">
      <c r="A1016">
        <f>'Housing Data Set'!A1016</f>
        <v>1015</v>
      </c>
      <c r="B1016">
        <f>'Housing Data Set'!CI1016</f>
        <v>119200</v>
      </c>
      <c r="C1016" t="str">
        <f>IF(B1016&lt;='Look-Up Tab'!$R$6,"Low","High")</f>
        <v>Low</v>
      </c>
      <c r="D1016">
        <f>'Housing Data Set'!E1016</f>
        <v>11664</v>
      </c>
      <c r="E1016">
        <f>VLOOKUP('Housing Data Set'!X1016,'Look-Up Tab'!$F$7:$G$12,2,TRUE)</f>
        <v>6</v>
      </c>
      <c r="F1016">
        <f>'Housing Data Set'!BH1016</f>
        <v>5</v>
      </c>
      <c r="G1016">
        <f>'Housing Data Set'!AI1016</f>
        <v>2</v>
      </c>
      <c r="H1016">
        <f>'Housing Data Set'!BK1016</f>
        <v>1</v>
      </c>
    </row>
    <row r="1017" spans="1:8" x14ac:dyDescent="0.3">
      <c r="A1017">
        <f>'Housing Data Set'!A1017</f>
        <v>1016</v>
      </c>
      <c r="B1017">
        <f>'Housing Data Set'!CI1017</f>
        <v>227000</v>
      </c>
      <c r="C1017" t="str">
        <f>IF(B1017&lt;='Look-Up Tab'!$R$6,"Low","High")</f>
        <v>High</v>
      </c>
      <c r="D1017">
        <f>'Housing Data Set'!E1017</f>
        <v>8400</v>
      </c>
      <c r="E1017">
        <f>VLOOKUP('Housing Data Set'!X1017,'Look-Up Tab'!$F$7:$G$12,2,TRUE)</f>
        <v>1</v>
      </c>
      <c r="F1017">
        <f>'Housing Data Set'!BH1017</f>
        <v>6</v>
      </c>
      <c r="G1017">
        <f>'Housing Data Set'!AI1017</f>
        <v>3</v>
      </c>
      <c r="H1017">
        <f>'Housing Data Set'!BK1017</f>
        <v>0</v>
      </c>
    </row>
    <row r="1018" spans="1:8" x14ac:dyDescent="0.3">
      <c r="A1018">
        <f>'Housing Data Set'!A1018</f>
        <v>1017</v>
      </c>
      <c r="B1018">
        <f>'Housing Data Set'!CI1018</f>
        <v>203000</v>
      </c>
      <c r="C1018" t="str">
        <f>IF(B1018&lt;='Look-Up Tab'!$R$6,"Low","High")</f>
        <v>High</v>
      </c>
      <c r="D1018">
        <f>'Housing Data Set'!E1018</f>
        <v>11883</v>
      </c>
      <c r="E1018">
        <f>VLOOKUP('Housing Data Set'!X1018,'Look-Up Tab'!$F$7:$G$12,2,TRUE)</f>
        <v>2</v>
      </c>
      <c r="F1018">
        <f>'Housing Data Set'!BH1018</f>
        <v>6</v>
      </c>
      <c r="G1018">
        <f>'Housing Data Set'!AI1018</f>
        <v>3</v>
      </c>
      <c r="H1018">
        <f>'Housing Data Set'!BK1018</f>
        <v>1</v>
      </c>
    </row>
    <row r="1019" spans="1:8" x14ac:dyDescent="0.3">
      <c r="A1019">
        <f>'Housing Data Set'!A1019</f>
        <v>1018</v>
      </c>
      <c r="B1019">
        <f>'Housing Data Set'!CI1019</f>
        <v>187500</v>
      </c>
      <c r="C1019" t="str">
        <f>IF(B1019&lt;='Look-Up Tab'!$R$6,"Low","High")</f>
        <v>High</v>
      </c>
      <c r="D1019">
        <f>'Housing Data Set'!E1019</f>
        <v>5814</v>
      </c>
      <c r="E1019">
        <f>VLOOKUP('Housing Data Set'!X1019,'Look-Up Tab'!$F$7:$G$12,2,TRUE)</f>
        <v>3</v>
      </c>
      <c r="F1019">
        <f>'Housing Data Set'!BH1019</f>
        <v>4</v>
      </c>
      <c r="G1019">
        <f>'Housing Data Set'!AI1019</f>
        <v>2</v>
      </c>
      <c r="H1019">
        <f>'Housing Data Set'!BK1019</f>
        <v>1</v>
      </c>
    </row>
    <row r="1020" spans="1:8" x14ac:dyDescent="0.3">
      <c r="A1020">
        <f>'Housing Data Set'!A1020</f>
        <v>1019</v>
      </c>
      <c r="B1020">
        <f>'Housing Data Set'!CI1020</f>
        <v>160000</v>
      </c>
      <c r="C1020" t="str">
        <f>IF(B1020&lt;='Look-Up Tab'!$R$6,"Low","High")</f>
        <v>Low</v>
      </c>
      <c r="D1020">
        <f>'Housing Data Set'!E1020</f>
        <v>10784</v>
      </c>
      <c r="E1020">
        <f>VLOOKUP('Housing Data Set'!X1020,'Look-Up Tab'!$F$7:$G$12,2,TRUE)</f>
        <v>2</v>
      </c>
      <c r="F1020">
        <f>'Housing Data Set'!BH1020</f>
        <v>7</v>
      </c>
      <c r="G1020">
        <f>'Housing Data Set'!AI1020</f>
        <v>3</v>
      </c>
      <c r="H1020">
        <f>'Housing Data Set'!BK1020</f>
        <v>1</v>
      </c>
    </row>
    <row r="1021" spans="1:8" x14ac:dyDescent="0.3">
      <c r="A1021">
        <f>'Housing Data Set'!A1021</f>
        <v>1020</v>
      </c>
      <c r="B1021">
        <f>'Housing Data Set'!CI1021</f>
        <v>213490</v>
      </c>
      <c r="C1021" t="str">
        <f>IF(B1021&lt;='Look-Up Tab'!$R$6,"Low","High")</f>
        <v>High</v>
      </c>
      <c r="D1021">
        <f>'Housing Data Set'!E1021</f>
        <v>3013</v>
      </c>
      <c r="E1021">
        <f>VLOOKUP('Housing Data Set'!X1021,'Look-Up Tab'!$F$7:$G$12,2,TRUE)</f>
        <v>1</v>
      </c>
      <c r="F1021">
        <f>'Housing Data Set'!BH1021</f>
        <v>6</v>
      </c>
      <c r="G1021">
        <f>'Housing Data Set'!AI1021</f>
        <v>3</v>
      </c>
      <c r="H1021">
        <f>'Housing Data Set'!BK1021</f>
        <v>1</v>
      </c>
    </row>
    <row r="1022" spans="1:8" x14ac:dyDescent="0.3">
      <c r="A1022">
        <f>'Housing Data Set'!A1022</f>
        <v>1021</v>
      </c>
      <c r="B1022">
        <f>'Housing Data Set'!CI1022</f>
        <v>176000</v>
      </c>
      <c r="C1022" t="str">
        <f>IF(B1022&lt;='Look-Up Tab'!$R$6,"Low","High")</f>
        <v>Low</v>
      </c>
      <c r="D1022">
        <f>'Housing Data Set'!E1022</f>
        <v>7024</v>
      </c>
      <c r="E1022">
        <f>VLOOKUP('Housing Data Set'!X1022,'Look-Up Tab'!$F$7:$G$12,2,TRUE)</f>
        <v>1</v>
      </c>
      <c r="F1022">
        <f>'Housing Data Set'!BH1022</f>
        <v>5</v>
      </c>
      <c r="G1022">
        <f>'Housing Data Set'!AI1022</f>
        <v>3</v>
      </c>
      <c r="H1022">
        <f>'Housing Data Set'!BK1022</f>
        <v>0</v>
      </c>
    </row>
    <row r="1023" spans="1:8" x14ac:dyDescent="0.3">
      <c r="A1023">
        <f>'Housing Data Set'!A1023</f>
        <v>1022</v>
      </c>
      <c r="B1023">
        <f>'Housing Data Set'!CI1023</f>
        <v>194000</v>
      </c>
      <c r="C1023" t="str">
        <f>IF(B1023&lt;='Look-Up Tab'!$R$6,"Low","High")</f>
        <v>High</v>
      </c>
      <c r="D1023">
        <f>'Housing Data Set'!E1023</f>
        <v>7406</v>
      </c>
      <c r="E1023">
        <f>VLOOKUP('Housing Data Set'!X1023,'Look-Up Tab'!$F$7:$G$12,2,TRUE)</f>
        <v>1</v>
      </c>
      <c r="F1023">
        <f>'Housing Data Set'!BH1023</f>
        <v>6</v>
      </c>
      <c r="G1023">
        <f>'Housing Data Set'!AI1023</f>
        <v>3</v>
      </c>
      <c r="H1023">
        <f>'Housing Data Set'!BK1023</f>
        <v>0</v>
      </c>
    </row>
    <row r="1024" spans="1:8" x14ac:dyDescent="0.3">
      <c r="A1024">
        <f>'Housing Data Set'!A1024</f>
        <v>1023</v>
      </c>
      <c r="B1024">
        <f>'Housing Data Set'!CI1024</f>
        <v>87000</v>
      </c>
      <c r="C1024" t="str">
        <f>IF(B1024&lt;='Look-Up Tab'!$R$6,"Low","High")</f>
        <v>Low</v>
      </c>
      <c r="D1024">
        <f>'Housing Data Set'!E1024</f>
        <v>9439</v>
      </c>
      <c r="E1024">
        <f>VLOOKUP('Housing Data Set'!X1024,'Look-Up Tab'!$F$7:$G$12,2,TRUE)</f>
        <v>6</v>
      </c>
      <c r="F1024">
        <f>'Housing Data Set'!BH1024</f>
        <v>6</v>
      </c>
      <c r="G1024">
        <f>'Housing Data Set'!AI1024</f>
        <v>2</v>
      </c>
      <c r="H1024">
        <f>'Housing Data Set'!BK1024</f>
        <v>0</v>
      </c>
    </row>
    <row r="1025" spans="1:8" x14ac:dyDescent="0.3">
      <c r="A1025">
        <f>'Housing Data Set'!A1025</f>
        <v>1024</v>
      </c>
      <c r="B1025">
        <f>'Housing Data Set'!CI1025</f>
        <v>191000</v>
      </c>
      <c r="C1025" t="str">
        <f>IF(B1025&lt;='Look-Up Tab'!$R$6,"Low","High")</f>
        <v>High</v>
      </c>
      <c r="D1025">
        <f>'Housing Data Set'!E1025</f>
        <v>3182</v>
      </c>
      <c r="E1025">
        <f>VLOOKUP('Housing Data Set'!X1025,'Look-Up Tab'!$F$7:$G$12,2,TRUE)</f>
        <v>1</v>
      </c>
      <c r="F1025">
        <f>'Housing Data Set'!BH1025</f>
        <v>7</v>
      </c>
      <c r="G1025">
        <f>'Housing Data Set'!AI1025</f>
        <v>3</v>
      </c>
      <c r="H1025">
        <f>'Housing Data Set'!BK1025</f>
        <v>1</v>
      </c>
    </row>
    <row r="1026" spans="1:8" x14ac:dyDescent="0.3">
      <c r="A1026">
        <f>'Housing Data Set'!A1026</f>
        <v>1025</v>
      </c>
      <c r="B1026">
        <f>'Housing Data Set'!CI1026</f>
        <v>287000</v>
      </c>
      <c r="C1026" t="str">
        <f>IF(B1026&lt;='Look-Up Tab'!$R$6,"Low","High")</f>
        <v>High</v>
      </c>
      <c r="D1026">
        <f>'Housing Data Set'!E1026</f>
        <v>15498</v>
      </c>
      <c r="E1026">
        <f>VLOOKUP('Housing Data Set'!X1026,'Look-Up Tab'!$F$7:$G$12,2,TRUE)</f>
        <v>3</v>
      </c>
      <c r="F1026">
        <f>'Housing Data Set'!BH1026</f>
        <v>10</v>
      </c>
      <c r="G1026">
        <f>'Housing Data Set'!AI1026</f>
        <v>2</v>
      </c>
      <c r="H1026">
        <f>'Housing Data Set'!BK1026</f>
        <v>1</v>
      </c>
    </row>
    <row r="1027" spans="1:8" x14ac:dyDescent="0.3">
      <c r="A1027">
        <f>'Housing Data Set'!A1027</f>
        <v>1026</v>
      </c>
      <c r="B1027">
        <f>'Housing Data Set'!CI1027</f>
        <v>112500</v>
      </c>
      <c r="C1027" t="str">
        <f>IF(B1027&lt;='Look-Up Tab'!$R$6,"Low","High")</f>
        <v>Low</v>
      </c>
      <c r="D1027">
        <f>'Housing Data Set'!E1027</f>
        <v>7700</v>
      </c>
      <c r="E1027">
        <f>VLOOKUP('Housing Data Set'!X1027,'Look-Up Tab'!$F$7:$G$12,2,TRUE)</f>
        <v>4</v>
      </c>
      <c r="F1027">
        <f>'Housing Data Set'!BH1027</f>
        <v>5</v>
      </c>
      <c r="G1027">
        <f>'Housing Data Set'!AI1027</f>
        <v>2</v>
      </c>
      <c r="H1027">
        <f>'Housing Data Set'!BK1027</f>
        <v>0</v>
      </c>
    </row>
    <row r="1028" spans="1:8" x14ac:dyDescent="0.3">
      <c r="A1028">
        <f>'Housing Data Set'!A1028</f>
        <v>1027</v>
      </c>
      <c r="B1028">
        <f>'Housing Data Set'!CI1028</f>
        <v>167500</v>
      </c>
      <c r="C1028" t="str">
        <f>IF(B1028&lt;='Look-Up Tab'!$R$6,"Low","High")</f>
        <v>Low</v>
      </c>
      <c r="D1028">
        <f>'Housing Data Set'!E1028</f>
        <v>9300</v>
      </c>
      <c r="E1028">
        <f>VLOOKUP('Housing Data Set'!X1028,'Look-Up Tab'!$F$7:$G$12,2,TRUE)</f>
        <v>5</v>
      </c>
      <c r="F1028">
        <f>'Housing Data Set'!BH1028</f>
        <v>6</v>
      </c>
      <c r="G1028">
        <f>'Housing Data Set'!AI1028</f>
        <v>2</v>
      </c>
      <c r="H1028">
        <f>'Housing Data Set'!BK1028</f>
        <v>1</v>
      </c>
    </row>
    <row r="1029" spans="1:8" x14ac:dyDescent="0.3">
      <c r="A1029">
        <f>'Housing Data Set'!A1029</f>
        <v>1028</v>
      </c>
      <c r="B1029">
        <f>'Housing Data Set'!CI1029</f>
        <v>293077</v>
      </c>
      <c r="C1029" t="str">
        <f>IF(B1029&lt;='Look-Up Tab'!$R$6,"Low","High")</f>
        <v>High</v>
      </c>
      <c r="D1029">
        <f>'Housing Data Set'!E1029</f>
        <v>9520</v>
      </c>
      <c r="E1029">
        <f>VLOOKUP('Housing Data Set'!X1029,'Look-Up Tab'!$F$7:$G$12,2,TRUE)</f>
        <v>1</v>
      </c>
      <c r="F1029">
        <f>'Housing Data Set'!BH1029</f>
        <v>7</v>
      </c>
      <c r="G1029">
        <f>'Housing Data Set'!AI1029</f>
        <v>3</v>
      </c>
      <c r="H1029">
        <f>'Housing Data Set'!BK1029</f>
        <v>1</v>
      </c>
    </row>
    <row r="1030" spans="1:8" x14ac:dyDescent="0.3">
      <c r="A1030">
        <f>'Housing Data Set'!A1030</f>
        <v>1029</v>
      </c>
      <c r="B1030">
        <f>'Housing Data Set'!CI1030</f>
        <v>105000</v>
      </c>
      <c r="C1030" t="str">
        <f>IF(B1030&lt;='Look-Up Tab'!$R$6,"Low","High")</f>
        <v>Low</v>
      </c>
      <c r="D1030">
        <f>'Housing Data Set'!E1030</f>
        <v>9492</v>
      </c>
      <c r="E1030">
        <f>VLOOKUP('Housing Data Set'!X1030,'Look-Up Tab'!$F$7:$G$12,2,TRUE)</f>
        <v>6</v>
      </c>
      <c r="F1030">
        <f>'Housing Data Set'!BH1030</f>
        <v>6</v>
      </c>
      <c r="G1030">
        <f>'Housing Data Set'!AI1030</f>
        <v>2</v>
      </c>
      <c r="H1030">
        <f>'Housing Data Set'!BK1030</f>
        <v>1</v>
      </c>
    </row>
    <row r="1031" spans="1:8" x14ac:dyDescent="0.3">
      <c r="A1031">
        <f>'Housing Data Set'!A1031</f>
        <v>1030</v>
      </c>
      <c r="B1031">
        <f>'Housing Data Set'!CI1031</f>
        <v>118000</v>
      </c>
      <c r="C1031" t="str">
        <f>IF(B1031&lt;='Look-Up Tab'!$R$6,"Low","High")</f>
        <v>Low</v>
      </c>
      <c r="D1031">
        <f>'Housing Data Set'!E1031</f>
        <v>1680</v>
      </c>
      <c r="E1031">
        <f>VLOOKUP('Housing Data Set'!X1031,'Look-Up Tab'!$F$7:$G$12,2,TRUE)</f>
        <v>4</v>
      </c>
      <c r="F1031">
        <f>'Housing Data Set'!BH1031</f>
        <v>7</v>
      </c>
      <c r="G1031">
        <f>'Housing Data Set'!AI1031</f>
        <v>2</v>
      </c>
      <c r="H1031">
        <f>'Housing Data Set'!BK1031</f>
        <v>0</v>
      </c>
    </row>
    <row r="1032" spans="1:8" x14ac:dyDescent="0.3">
      <c r="A1032">
        <f>'Housing Data Set'!A1032</f>
        <v>1031</v>
      </c>
      <c r="B1032">
        <f>'Housing Data Set'!CI1032</f>
        <v>160000</v>
      </c>
      <c r="C1032" t="str">
        <f>IF(B1032&lt;='Look-Up Tab'!$R$6,"Low","High")</f>
        <v>Low</v>
      </c>
      <c r="D1032">
        <f>'Housing Data Set'!E1032</f>
        <v>7082</v>
      </c>
      <c r="E1032">
        <f>VLOOKUP('Housing Data Set'!X1032,'Look-Up Tab'!$F$7:$G$12,2,TRUE)</f>
        <v>2</v>
      </c>
      <c r="F1032">
        <f>'Housing Data Set'!BH1032</f>
        <v>10</v>
      </c>
      <c r="G1032">
        <f>'Housing Data Set'!AI1032</f>
        <v>3</v>
      </c>
      <c r="H1032">
        <f>'Housing Data Set'!BK1032</f>
        <v>0</v>
      </c>
    </row>
    <row r="1033" spans="1:8" x14ac:dyDescent="0.3">
      <c r="A1033">
        <f>'Housing Data Set'!A1033</f>
        <v>1032</v>
      </c>
      <c r="B1033">
        <f>'Housing Data Set'!CI1033</f>
        <v>197000</v>
      </c>
      <c r="C1033" t="str">
        <f>IF(B1033&lt;='Look-Up Tab'!$R$6,"Low","High")</f>
        <v>High</v>
      </c>
      <c r="D1033">
        <f>'Housing Data Set'!E1033</f>
        <v>15863</v>
      </c>
      <c r="E1033">
        <f>VLOOKUP('Housing Data Set'!X1033,'Look-Up Tab'!$F$7:$G$12,2,TRUE)</f>
        <v>4</v>
      </c>
      <c r="F1033">
        <f>'Housing Data Set'!BH1033</f>
        <v>12</v>
      </c>
      <c r="G1033">
        <f>'Housing Data Set'!AI1033</f>
        <v>1</v>
      </c>
      <c r="H1033">
        <f>'Housing Data Set'!BK1033</f>
        <v>1</v>
      </c>
    </row>
    <row r="1034" spans="1:8" x14ac:dyDescent="0.3">
      <c r="A1034">
        <f>'Housing Data Set'!A1034</f>
        <v>1033</v>
      </c>
      <c r="B1034">
        <f>'Housing Data Set'!CI1034</f>
        <v>310000</v>
      </c>
      <c r="C1034" t="str">
        <f>IF(B1034&lt;='Look-Up Tab'!$R$6,"Low","High")</f>
        <v>High</v>
      </c>
      <c r="D1034">
        <f>'Housing Data Set'!E1034</f>
        <v>14541</v>
      </c>
      <c r="E1034">
        <f>VLOOKUP('Housing Data Set'!X1034,'Look-Up Tab'!$F$7:$G$12,2,TRUE)</f>
        <v>2</v>
      </c>
      <c r="F1034">
        <f>'Housing Data Set'!BH1034</f>
        <v>10</v>
      </c>
      <c r="G1034">
        <f>'Housing Data Set'!AI1034</f>
        <v>3</v>
      </c>
      <c r="H1034">
        <f>'Housing Data Set'!BK1034</f>
        <v>1</v>
      </c>
    </row>
    <row r="1035" spans="1:8" x14ac:dyDescent="0.3">
      <c r="A1035">
        <f>'Housing Data Set'!A1035</f>
        <v>1034</v>
      </c>
      <c r="B1035">
        <f>'Housing Data Set'!CI1035</f>
        <v>230000</v>
      </c>
      <c r="C1035" t="str">
        <f>IF(B1035&lt;='Look-Up Tab'!$R$6,"Low","High")</f>
        <v>High</v>
      </c>
      <c r="D1035">
        <f>'Housing Data Set'!E1035</f>
        <v>8125</v>
      </c>
      <c r="E1035">
        <f>VLOOKUP('Housing Data Set'!X1035,'Look-Up Tab'!$F$7:$G$12,2,TRUE)</f>
        <v>1</v>
      </c>
      <c r="F1035">
        <f>'Housing Data Set'!BH1035</f>
        <v>6</v>
      </c>
      <c r="G1035">
        <f>'Housing Data Set'!AI1035</f>
        <v>3</v>
      </c>
      <c r="H1035">
        <f>'Housing Data Set'!BK1035</f>
        <v>0</v>
      </c>
    </row>
    <row r="1036" spans="1:8" x14ac:dyDescent="0.3">
      <c r="A1036">
        <f>'Housing Data Set'!A1036</f>
        <v>1035</v>
      </c>
      <c r="B1036">
        <f>'Housing Data Set'!CI1036</f>
        <v>119750</v>
      </c>
      <c r="C1036" t="str">
        <f>IF(B1036&lt;='Look-Up Tab'!$R$6,"Low","High")</f>
        <v>Low</v>
      </c>
      <c r="D1036">
        <f>'Housing Data Set'!E1036</f>
        <v>6305</v>
      </c>
      <c r="E1036">
        <f>VLOOKUP('Housing Data Set'!X1036,'Look-Up Tab'!$F$7:$G$12,2,TRUE)</f>
        <v>6</v>
      </c>
      <c r="F1036">
        <f>'Housing Data Set'!BH1036</f>
        <v>5</v>
      </c>
      <c r="G1036">
        <f>'Housing Data Set'!AI1036</f>
        <v>3</v>
      </c>
      <c r="H1036">
        <f>'Housing Data Set'!BK1036</f>
        <v>1</v>
      </c>
    </row>
    <row r="1037" spans="1:8" x14ac:dyDescent="0.3">
      <c r="A1037">
        <f>'Housing Data Set'!A1037</f>
        <v>1036</v>
      </c>
      <c r="B1037">
        <f>'Housing Data Set'!CI1037</f>
        <v>84000</v>
      </c>
      <c r="C1037" t="str">
        <f>IF(B1037&lt;='Look-Up Tab'!$R$6,"Low","High")</f>
        <v>Low</v>
      </c>
      <c r="D1037">
        <f>'Housing Data Set'!E1037</f>
        <v>11500</v>
      </c>
      <c r="E1037">
        <f>VLOOKUP('Housing Data Set'!X1037,'Look-Up Tab'!$F$7:$G$12,2,TRUE)</f>
        <v>5</v>
      </c>
      <c r="F1037">
        <f>'Housing Data Set'!BH1037</f>
        <v>5</v>
      </c>
      <c r="G1037">
        <f>'Housing Data Set'!AI1037</f>
        <v>4</v>
      </c>
      <c r="H1037">
        <f>'Housing Data Set'!BK1037</f>
        <v>0</v>
      </c>
    </row>
    <row r="1038" spans="1:8" x14ac:dyDescent="0.3">
      <c r="A1038">
        <f>'Housing Data Set'!A1038</f>
        <v>1037</v>
      </c>
      <c r="B1038">
        <f>'Housing Data Set'!CI1038</f>
        <v>315500</v>
      </c>
      <c r="C1038" t="str">
        <f>IF(B1038&lt;='Look-Up Tab'!$R$6,"Low","High")</f>
        <v>High</v>
      </c>
      <c r="D1038">
        <f>'Housing Data Set'!E1038</f>
        <v>12898</v>
      </c>
      <c r="E1038">
        <f>VLOOKUP('Housing Data Set'!X1038,'Look-Up Tab'!$F$7:$G$12,2,TRUE)</f>
        <v>1</v>
      </c>
      <c r="F1038">
        <f>'Housing Data Set'!BH1038</f>
        <v>6</v>
      </c>
      <c r="G1038">
        <f>'Housing Data Set'!AI1038</f>
        <v>3</v>
      </c>
      <c r="H1038">
        <f>'Housing Data Set'!BK1038</f>
        <v>1</v>
      </c>
    </row>
    <row r="1039" spans="1:8" x14ac:dyDescent="0.3">
      <c r="A1039">
        <f>'Housing Data Set'!A1039</f>
        <v>1038</v>
      </c>
      <c r="B1039">
        <f>'Housing Data Set'!CI1039</f>
        <v>287000</v>
      </c>
      <c r="C1039" t="str">
        <f>IF(B1039&lt;='Look-Up Tab'!$R$6,"Low","High")</f>
        <v>High</v>
      </c>
      <c r="D1039">
        <f>'Housing Data Set'!E1039</f>
        <v>9240</v>
      </c>
      <c r="E1039">
        <f>VLOOKUP('Housing Data Set'!X1039,'Look-Up Tab'!$F$7:$G$12,2,TRUE)</f>
        <v>1</v>
      </c>
      <c r="F1039">
        <f>'Housing Data Set'!BH1039</f>
        <v>7</v>
      </c>
      <c r="G1039">
        <f>'Housing Data Set'!AI1039</f>
        <v>3</v>
      </c>
      <c r="H1039">
        <f>'Housing Data Set'!BK1039</f>
        <v>1</v>
      </c>
    </row>
    <row r="1040" spans="1:8" x14ac:dyDescent="0.3">
      <c r="A1040">
        <f>'Housing Data Set'!A1040</f>
        <v>1039</v>
      </c>
      <c r="B1040">
        <f>'Housing Data Set'!CI1040</f>
        <v>97000</v>
      </c>
      <c r="C1040" t="str">
        <f>IF(B1040&lt;='Look-Up Tab'!$R$6,"Low","High")</f>
        <v>Low</v>
      </c>
      <c r="D1040">
        <f>'Housing Data Set'!E1040</f>
        <v>1533</v>
      </c>
      <c r="E1040">
        <f>VLOOKUP('Housing Data Set'!X1040,'Look-Up Tab'!$F$7:$G$12,2,TRUE)</f>
        <v>1</v>
      </c>
      <c r="F1040">
        <f>'Housing Data Set'!BH1040</f>
        <v>6</v>
      </c>
      <c r="G1040">
        <f>'Housing Data Set'!AI1040</f>
        <v>2</v>
      </c>
      <c r="H1040">
        <f>'Housing Data Set'!BK1040</f>
        <v>1</v>
      </c>
    </row>
    <row r="1041" spans="1:8" x14ac:dyDescent="0.3">
      <c r="A1041">
        <f>'Housing Data Set'!A1041</f>
        <v>1040</v>
      </c>
      <c r="B1041">
        <f>'Housing Data Set'!CI1041</f>
        <v>80000</v>
      </c>
      <c r="C1041" t="str">
        <f>IF(B1041&lt;='Look-Up Tab'!$R$6,"Low","High")</f>
        <v>Low</v>
      </c>
      <c r="D1041">
        <f>'Housing Data Set'!E1041</f>
        <v>1477</v>
      </c>
      <c r="E1041">
        <f>VLOOKUP('Housing Data Set'!X1041,'Look-Up Tab'!$F$7:$G$12,2,TRUE)</f>
        <v>4</v>
      </c>
      <c r="F1041">
        <f>'Housing Data Set'!BH1041</f>
        <v>3</v>
      </c>
      <c r="G1041">
        <f>'Housing Data Set'!AI1041</f>
        <v>2</v>
      </c>
      <c r="H1041">
        <f>'Housing Data Set'!BK1041</f>
        <v>0</v>
      </c>
    </row>
    <row r="1042" spans="1:8" x14ac:dyDescent="0.3">
      <c r="A1042">
        <f>'Housing Data Set'!A1042</f>
        <v>1041</v>
      </c>
      <c r="B1042">
        <f>'Housing Data Set'!CI1042</f>
        <v>155000</v>
      </c>
      <c r="C1042" t="str">
        <f>IF(B1042&lt;='Look-Up Tab'!$R$6,"Low","High")</f>
        <v>Low</v>
      </c>
      <c r="D1042">
        <f>'Housing Data Set'!E1042</f>
        <v>13125</v>
      </c>
      <c r="E1042">
        <f>VLOOKUP('Housing Data Set'!X1042,'Look-Up Tab'!$F$7:$G$12,2,TRUE)</f>
        <v>1</v>
      </c>
      <c r="F1042">
        <f>'Housing Data Set'!BH1042</f>
        <v>8</v>
      </c>
      <c r="G1042">
        <f>'Housing Data Set'!AI1042</f>
        <v>2</v>
      </c>
      <c r="H1042">
        <f>'Housing Data Set'!BK1042</f>
        <v>1</v>
      </c>
    </row>
    <row r="1043" spans="1:8" x14ac:dyDescent="0.3">
      <c r="A1043">
        <f>'Housing Data Set'!A1043</f>
        <v>1042</v>
      </c>
      <c r="B1043">
        <f>'Housing Data Set'!CI1043</f>
        <v>173000</v>
      </c>
      <c r="C1043" t="str">
        <f>IF(B1043&lt;='Look-Up Tab'!$R$6,"Low","High")</f>
        <v>Low</v>
      </c>
      <c r="D1043">
        <f>'Housing Data Set'!E1043</f>
        <v>9130</v>
      </c>
      <c r="E1043">
        <f>VLOOKUP('Housing Data Set'!X1043,'Look-Up Tab'!$F$7:$G$12,2,TRUE)</f>
        <v>1</v>
      </c>
      <c r="F1043">
        <f>'Housing Data Set'!BH1043</f>
        <v>7</v>
      </c>
      <c r="G1043">
        <f>'Housing Data Set'!AI1043</f>
        <v>2</v>
      </c>
      <c r="H1043">
        <f>'Housing Data Set'!BK1043</f>
        <v>0</v>
      </c>
    </row>
    <row r="1044" spans="1:8" x14ac:dyDescent="0.3">
      <c r="A1044">
        <f>'Housing Data Set'!A1044</f>
        <v>1043</v>
      </c>
      <c r="B1044">
        <f>'Housing Data Set'!CI1044</f>
        <v>196000</v>
      </c>
      <c r="C1044" t="str">
        <f>IF(B1044&lt;='Look-Up Tab'!$R$6,"Low","High")</f>
        <v>High</v>
      </c>
      <c r="D1044">
        <f>'Housing Data Set'!E1044</f>
        <v>5381</v>
      </c>
      <c r="E1044">
        <f>VLOOKUP('Housing Data Set'!X1044,'Look-Up Tab'!$F$7:$G$12,2,TRUE)</f>
        <v>1</v>
      </c>
      <c r="F1044">
        <f>'Housing Data Set'!BH1044</f>
        <v>5</v>
      </c>
      <c r="G1044">
        <f>'Housing Data Set'!AI1044</f>
        <v>3</v>
      </c>
      <c r="H1044">
        <f>'Housing Data Set'!BK1044</f>
        <v>1</v>
      </c>
    </row>
    <row r="1045" spans="1:8" x14ac:dyDescent="0.3">
      <c r="A1045">
        <f>'Housing Data Set'!A1045</f>
        <v>1044</v>
      </c>
      <c r="B1045">
        <f>'Housing Data Set'!CI1045</f>
        <v>262280</v>
      </c>
      <c r="C1045" t="str">
        <f>IF(B1045&lt;='Look-Up Tab'!$R$6,"Low","High")</f>
        <v>High</v>
      </c>
      <c r="D1045">
        <f>'Housing Data Set'!E1045</f>
        <v>11839</v>
      </c>
      <c r="E1045">
        <f>VLOOKUP('Housing Data Set'!X1045,'Look-Up Tab'!$F$7:$G$12,2,TRUE)</f>
        <v>2</v>
      </c>
      <c r="F1045">
        <f>'Housing Data Set'!BH1045</f>
        <v>10</v>
      </c>
      <c r="G1045">
        <f>'Housing Data Set'!AI1045</f>
        <v>3</v>
      </c>
      <c r="H1045">
        <f>'Housing Data Set'!BK1045</f>
        <v>1</v>
      </c>
    </row>
    <row r="1046" spans="1:8" x14ac:dyDescent="0.3">
      <c r="A1046">
        <f>'Housing Data Set'!A1046</f>
        <v>1045</v>
      </c>
      <c r="B1046">
        <f>'Housing Data Set'!CI1046</f>
        <v>278000</v>
      </c>
      <c r="C1046" t="str">
        <f>IF(B1046&lt;='Look-Up Tab'!$R$6,"Low","High")</f>
        <v>High</v>
      </c>
      <c r="D1046">
        <f>'Housing Data Set'!E1046</f>
        <v>9600</v>
      </c>
      <c r="E1046">
        <f>VLOOKUP('Housing Data Set'!X1046,'Look-Up Tab'!$F$7:$G$12,2,TRUE)</f>
        <v>3</v>
      </c>
      <c r="F1046">
        <f>'Housing Data Set'!BH1046</f>
        <v>9</v>
      </c>
      <c r="G1046">
        <f>'Housing Data Set'!AI1046</f>
        <v>3</v>
      </c>
      <c r="H1046">
        <f>'Housing Data Set'!BK1046</f>
        <v>1</v>
      </c>
    </row>
    <row r="1047" spans="1:8" x14ac:dyDescent="0.3">
      <c r="A1047">
        <f>'Housing Data Set'!A1047</f>
        <v>1046</v>
      </c>
      <c r="B1047">
        <f>'Housing Data Set'!CI1047</f>
        <v>139600</v>
      </c>
      <c r="C1047" t="str">
        <f>IF(B1047&lt;='Look-Up Tab'!$R$6,"Low","High")</f>
        <v>Low</v>
      </c>
      <c r="D1047">
        <f>'Housing Data Set'!E1047</f>
        <v>13680</v>
      </c>
      <c r="E1047">
        <f>VLOOKUP('Housing Data Set'!X1047,'Look-Up Tab'!$F$7:$G$12,2,TRUE)</f>
        <v>5</v>
      </c>
      <c r="F1047">
        <f>'Housing Data Set'!BH1047</f>
        <v>8</v>
      </c>
      <c r="G1047">
        <f>'Housing Data Set'!AI1047</f>
        <v>4</v>
      </c>
      <c r="H1047">
        <f>'Housing Data Set'!BK1047</f>
        <v>1</v>
      </c>
    </row>
    <row r="1048" spans="1:8" x14ac:dyDescent="0.3">
      <c r="A1048">
        <f>'Housing Data Set'!A1048</f>
        <v>1047</v>
      </c>
      <c r="B1048">
        <f>'Housing Data Set'!CI1048</f>
        <v>556581</v>
      </c>
      <c r="C1048" t="str">
        <f>IF(B1048&lt;='Look-Up Tab'!$R$6,"Low","High")</f>
        <v>High</v>
      </c>
      <c r="D1048">
        <f>'Housing Data Set'!E1048</f>
        <v>16056</v>
      </c>
      <c r="E1048">
        <f>VLOOKUP('Housing Data Set'!X1048,'Look-Up Tab'!$F$7:$G$12,2,TRUE)</f>
        <v>1</v>
      </c>
      <c r="F1048">
        <f>'Housing Data Set'!BH1048</f>
        <v>11</v>
      </c>
      <c r="G1048">
        <f>'Housing Data Set'!AI1048</f>
        <v>3</v>
      </c>
      <c r="H1048">
        <f>'Housing Data Set'!BK1048</f>
        <v>1</v>
      </c>
    </row>
    <row r="1049" spans="1:8" x14ac:dyDescent="0.3">
      <c r="A1049">
        <f>'Housing Data Set'!A1049</f>
        <v>1048</v>
      </c>
      <c r="B1049">
        <f>'Housing Data Set'!CI1049</f>
        <v>145000</v>
      </c>
      <c r="C1049" t="str">
        <f>IF(B1049&lt;='Look-Up Tab'!$R$6,"Low","High")</f>
        <v>Low</v>
      </c>
      <c r="D1049">
        <f>'Housing Data Set'!E1049</f>
        <v>9245</v>
      </c>
      <c r="E1049">
        <f>VLOOKUP('Housing Data Set'!X1049,'Look-Up Tab'!$F$7:$G$12,2,TRUE)</f>
        <v>2</v>
      </c>
      <c r="F1049">
        <f>'Housing Data Set'!BH1049</f>
        <v>5</v>
      </c>
      <c r="G1049">
        <f>'Housing Data Set'!AI1049</f>
        <v>3</v>
      </c>
      <c r="H1049">
        <f>'Housing Data Set'!BK1049</f>
        <v>0</v>
      </c>
    </row>
    <row r="1050" spans="1:8" x14ac:dyDescent="0.3">
      <c r="A1050">
        <f>'Housing Data Set'!A1050</f>
        <v>1049</v>
      </c>
      <c r="B1050">
        <f>'Housing Data Set'!CI1050</f>
        <v>115000</v>
      </c>
      <c r="C1050" t="str">
        <f>IF(B1050&lt;='Look-Up Tab'!$R$6,"Low","High")</f>
        <v>Low</v>
      </c>
      <c r="D1050">
        <f>'Housing Data Set'!E1050</f>
        <v>21750</v>
      </c>
      <c r="E1050">
        <f>VLOOKUP('Housing Data Set'!X1050,'Look-Up Tab'!$F$7:$G$12,2,TRUE)</f>
        <v>1</v>
      </c>
      <c r="F1050">
        <f>'Housing Data Set'!BH1050</f>
        <v>9</v>
      </c>
      <c r="G1050">
        <f>'Housing Data Set'!AI1050</f>
        <v>4</v>
      </c>
      <c r="H1050">
        <f>'Housing Data Set'!BK1050</f>
        <v>1</v>
      </c>
    </row>
    <row r="1051" spans="1:8" x14ac:dyDescent="0.3">
      <c r="A1051">
        <f>'Housing Data Set'!A1051</f>
        <v>1050</v>
      </c>
      <c r="B1051">
        <f>'Housing Data Set'!CI1051</f>
        <v>84900</v>
      </c>
      <c r="C1051" t="str">
        <f>IF(B1051&lt;='Look-Up Tab'!$R$6,"Low","High")</f>
        <v>Low</v>
      </c>
      <c r="D1051">
        <f>'Housing Data Set'!E1051</f>
        <v>11100</v>
      </c>
      <c r="E1051">
        <f>VLOOKUP('Housing Data Set'!X1051,'Look-Up Tab'!$F$7:$G$12,2,TRUE)</f>
        <v>1</v>
      </c>
      <c r="F1051">
        <f>'Housing Data Set'!BH1051</f>
        <v>6</v>
      </c>
      <c r="G1051">
        <f>'Housing Data Set'!AI1051</f>
        <v>2</v>
      </c>
      <c r="H1051">
        <f>'Housing Data Set'!BK1051</f>
        <v>0</v>
      </c>
    </row>
    <row r="1052" spans="1:8" x14ac:dyDescent="0.3">
      <c r="A1052">
        <f>'Housing Data Set'!A1052</f>
        <v>1051</v>
      </c>
      <c r="B1052">
        <f>'Housing Data Set'!CI1052</f>
        <v>176485</v>
      </c>
      <c r="C1052" t="str">
        <f>IF(B1052&lt;='Look-Up Tab'!$R$6,"Low","High")</f>
        <v>Low</v>
      </c>
      <c r="D1052">
        <f>'Housing Data Set'!E1052</f>
        <v>8993</v>
      </c>
      <c r="E1052">
        <f>VLOOKUP('Housing Data Set'!X1052,'Look-Up Tab'!$F$7:$G$12,2,TRUE)</f>
        <v>1</v>
      </c>
      <c r="F1052">
        <f>'Housing Data Set'!BH1052</f>
        <v>6</v>
      </c>
      <c r="G1052">
        <f>'Housing Data Set'!AI1052</f>
        <v>3</v>
      </c>
      <c r="H1052">
        <f>'Housing Data Set'!BK1052</f>
        <v>0</v>
      </c>
    </row>
    <row r="1053" spans="1:8" x14ac:dyDescent="0.3">
      <c r="A1053">
        <f>'Housing Data Set'!A1053</f>
        <v>1052</v>
      </c>
      <c r="B1053">
        <f>'Housing Data Set'!CI1053</f>
        <v>200141</v>
      </c>
      <c r="C1053" t="str">
        <f>IF(B1053&lt;='Look-Up Tab'!$R$6,"Low","High")</f>
        <v>High</v>
      </c>
      <c r="D1053">
        <f>'Housing Data Set'!E1053</f>
        <v>11175</v>
      </c>
      <c r="E1053">
        <f>VLOOKUP('Housing Data Set'!X1053,'Look-Up Tab'!$F$7:$G$12,2,TRUE)</f>
        <v>1</v>
      </c>
      <c r="F1053">
        <f>'Housing Data Set'!BH1053</f>
        <v>6</v>
      </c>
      <c r="G1053">
        <f>'Housing Data Set'!AI1053</f>
        <v>3</v>
      </c>
      <c r="H1053">
        <f>'Housing Data Set'!BK1053</f>
        <v>1</v>
      </c>
    </row>
    <row r="1054" spans="1:8" x14ac:dyDescent="0.3">
      <c r="A1054">
        <f>'Housing Data Set'!A1054</f>
        <v>1053</v>
      </c>
      <c r="B1054">
        <f>'Housing Data Set'!CI1054</f>
        <v>165000</v>
      </c>
      <c r="C1054" t="str">
        <f>IF(B1054&lt;='Look-Up Tab'!$R$6,"Low","High")</f>
        <v>Low</v>
      </c>
      <c r="D1054">
        <f>'Housing Data Set'!E1054</f>
        <v>9500</v>
      </c>
      <c r="E1054">
        <f>VLOOKUP('Housing Data Set'!X1054,'Look-Up Tab'!$F$7:$G$12,2,TRUE)</f>
        <v>3</v>
      </c>
      <c r="F1054">
        <f>'Housing Data Set'!BH1054</f>
        <v>9</v>
      </c>
      <c r="G1054">
        <f>'Housing Data Set'!AI1054</f>
        <v>2</v>
      </c>
      <c r="H1054">
        <f>'Housing Data Set'!BK1054</f>
        <v>1</v>
      </c>
    </row>
    <row r="1055" spans="1:8" x14ac:dyDescent="0.3">
      <c r="A1055">
        <f>'Housing Data Set'!A1055</f>
        <v>1054</v>
      </c>
      <c r="B1055">
        <f>'Housing Data Set'!CI1055</f>
        <v>144500</v>
      </c>
      <c r="C1055" t="str">
        <f>IF(B1055&lt;='Look-Up Tab'!$R$6,"Low","High")</f>
        <v>Low</v>
      </c>
      <c r="D1055">
        <f>'Housing Data Set'!E1055</f>
        <v>8562</v>
      </c>
      <c r="E1055">
        <f>VLOOKUP('Housing Data Set'!X1055,'Look-Up Tab'!$F$7:$G$12,2,TRUE)</f>
        <v>1</v>
      </c>
      <c r="F1055">
        <f>'Housing Data Set'!BH1055</f>
        <v>7</v>
      </c>
      <c r="G1055">
        <f>'Housing Data Set'!AI1055</f>
        <v>2</v>
      </c>
      <c r="H1055">
        <f>'Housing Data Set'!BK1055</f>
        <v>1</v>
      </c>
    </row>
    <row r="1056" spans="1:8" x14ac:dyDescent="0.3">
      <c r="A1056">
        <f>'Housing Data Set'!A1056</f>
        <v>1055</v>
      </c>
      <c r="B1056">
        <f>'Housing Data Set'!CI1056</f>
        <v>255000</v>
      </c>
      <c r="C1056" t="str">
        <f>IF(B1056&lt;='Look-Up Tab'!$R$6,"Low","High")</f>
        <v>High</v>
      </c>
      <c r="D1056">
        <f>'Housing Data Set'!E1056</f>
        <v>11367</v>
      </c>
      <c r="E1056">
        <f>VLOOKUP('Housing Data Set'!X1056,'Look-Up Tab'!$F$7:$G$12,2,TRUE)</f>
        <v>1</v>
      </c>
      <c r="F1056">
        <f>'Housing Data Set'!BH1056</f>
        <v>7</v>
      </c>
      <c r="G1056">
        <f>'Housing Data Set'!AI1056</f>
        <v>3</v>
      </c>
      <c r="H1056">
        <f>'Housing Data Set'!BK1056</f>
        <v>1</v>
      </c>
    </row>
    <row r="1057" spans="1:8" x14ac:dyDescent="0.3">
      <c r="A1057">
        <f>'Housing Data Set'!A1057</f>
        <v>1056</v>
      </c>
      <c r="B1057">
        <f>'Housing Data Set'!CI1057</f>
        <v>180000</v>
      </c>
      <c r="C1057" t="str">
        <f>IF(B1057&lt;='Look-Up Tab'!$R$6,"Low","High")</f>
        <v>Low</v>
      </c>
      <c r="D1057">
        <f>'Housing Data Set'!E1057</f>
        <v>11361</v>
      </c>
      <c r="E1057">
        <f>VLOOKUP('Housing Data Set'!X1057,'Look-Up Tab'!$F$7:$G$12,2,TRUE)</f>
        <v>3</v>
      </c>
      <c r="F1057">
        <f>'Housing Data Set'!BH1057</f>
        <v>7</v>
      </c>
      <c r="G1057">
        <f>'Housing Data Set'!AI1057</f>
        <v>2</v>
      </c>
      <c r="H1057">
        <f>'Housing Data Set'!BK1057</f>
        <v>1</v>
      </c>
    </row>
    <row r="1058" spans="1:8" x14ac:dyDescent="0.3">
      <c r="A1058">
        <f>'Housing Data Set'!A1058</f>
        <v>1057</v>
      </c>
      <c r="B1058">
        <f>'Housing Data Set'!CI1058</f>
        <v>185850</v>
      </c>
      <c r="C1058" t="str">
        <f>IF(B1058&lt;='Look-Up Tab'!$R$6,"Low","High")</f>
        <v>High</v>
      </c>
      <c r="D1058">
        <f>'Housing Data Set'!E1058</f>
        <v>7052</v>
      </c>
      <c r="E1058">
        <f>VLOOKUP('Housing Data Set'!X1058,'Look-Up Tab'!$F$7:$G$12,2,TRUE)</f>
        <v>1</v>
      </c>
      <c r="F1058">
        <f>'Housing Data Set'!BH1058</f>
        <v>6</v>
      </c>
      <c r="G1058">
        <f>'Housing Data Set'!AI1058</f>
        <v>3</v>
      </c>
      <c r="H1058">
        <f>'Housing Data Set'!BK1058</f>
        <v>1</v>
      </c>
    </row>
    <row r="1059" spans="1:8" x14ac:dyDescent="0.3">
      <c r="A1059">
        <f>'Housing Data Set'!A1059</f>
        <v>1058</v>
      </c>
      <c r="B1059">
        <f>'Housing Data Set'!CI1059</f>
        <v>248000</v>
      </c>
      <c r="C1059" t="str">
        <f>IF(B1059&lt;='Look-Up Tab'!$R$6,"Low","High")</f>
        <v>High</v>
      </c>
      <c r="D1059">
        <f>'Housing Data Set'!E1059</f>
        <v>29959</v>
      </c>
      <c r="E1059">
        <f>VLOOKUP('Housing Data Set'!X1059,'Look-Up Tab'!$F$7:$G$12,2,TRUE)</f>
        <v>2</v>
      </c>
      <c r="F1059">
        <f>'Housing Data Set'!BH1059</f>
        <v>7</v>
      </c>
      <c r="G1059">
        <f>'Housing Data Set'!AI1059</f>
        <v>3</v>
      </c>
      <c r="H1059">
        <f>'Housing Data Set'!BK1059</f>
        <v>1</v>
      </c>
    </row>
    <row r="1060" spans="1:8" x14ac:dyDescent="0.3">
      <c r="A1060">
        <f>'Housing Data Set'!A1060</f>
        <v>1059</v>
      </c>
      <c r="B1060">
        <f>'Housing Data Set'!CI1060</f>
        <v>335000</v>
      </c>
      <c r="C1060" t="str">
        <f>IF(B1060&lt;='Look-Up Tab'!$R$6,"Low","High")</f>
        <v>High</v>
      </c>
      <c r="D1060">
        <f>'Housing Data Set'!E1060</f>
        <v>11308</v>
      </c>
      <c r="E1060">
        <f>VLOOKUP('Housing Data Set'!X1060,'Look-Up Tab'!$F$7:$G$12,2,TRUE)</f>
        <v>1</v>
      </c>
      <c r="F1060">
        <f>'Housing Data Set'!BH1060</f>
        <v>10</v>
      </c>
      <c r="G1060">
        <f>'Housing Data Set'!AI1060</f>
        <v>3</v>
      </c>
      <c r="H1060">
        <f>'Housing Data Set'!BK1060</f>
        <v>1</v>
      </c>
    </row>
    <row r="1061" spans="1:8" x14ac:dyDescent="0.3">
      <c r="A1061">
        <f>'Housing Data Set'!A1061</f>
        <v>1060</v>
      </c>
      <c r="B1061">
        <f>'Housing Data Set'!CI1061</f>
        <v>220000</v>
      </c>
      <c r="C1061" t="str">
        <f>IF(B1061&lt;='Look-Up Tab'!$R$6,"Low","High")</f>
        <v>High</v>
      </c>
      <c r="D1061">
        <f>'Housing Data Set'!E1061</f>
        <v>11275</v>
      </c>
      <c r="E1061">
        <f>VLOOKUP('Housing Data Set'!X1061,'Look-Up Tab'!$F$7:$G$12,2,TRUE)</f>
        <v>6</v>
      </c>
      <c r="F1061">
        <f>'Housing Data Set'!BH1061</f>
        <v>7</v>
      </c>
      <c r="G1061">
        <f>'Housing Data Set'!AI1061</f>
        <v>2</v>
      </c>
      <c r="H1061">
        <f>'Housing Data Set'!BK1061</f>
        <v>1</v>
      </c>
    </row>
    <row r="1062" spans="1:8" x14ac:dyDescent="0.3">
      <c r="A1062">
        <f>'Housing Data Set'!A1062</f>
        <v>1061</v>
      </c>
      <c r="B1062">
        <f>'Housing Data Set'!CI1062</f>
        <v>213500</v>
      </c>
      <c r="C1062" t="str">
        <f>IF(B1062&lt;='Look-Up Tab'!$R$6,"Low","High")</f>
        <v>High</v>
      </c>
      <c r="D1062">
        <f>'Housing Data Set'!E1062</f>
        <v>4920</v>
      </c>
      <c r="E1062">
        <f>VLOOKUP('Housing Data Set'!X1062,'Look-Up Tab'!$F$7:$G$12,2,TRUE)</f>
        <v>1</v>
      </c>
      <c r="F1062">
        <f>'Housing Data Set'!BH1062</f>
        <v>6</v>
      </c>
      <c r="G1062">
        <f>'Housing Data Set'!AI1062</f>
        <v>3</v>
      </c>
      <c r="H1062">
        <f>'Housing Data Set'!BK1062</f>
        <v>0</v>
      </c>
    </row>
    <row r="1063" spans="1:8" x14ac:dyDescent="0.3">
      <c r="A1063">
        <f>'Housing Data Set'!A1063</f>
        <v>1062</v>
      </c>
      <c r="B1063">
        <f>'Housing Data Set'!CI1063</f>
        <v>81000</v>
      </c>
      <c r="C1063" t="str">
        <f>IF(B1063&lt;='Look-Up Tab'!$R$6,"Low","High")</f>
        <v>Low</v>
      </c>
      <c r="D1063">
        <f>'Housing Data Set'!E1063</f>
        <v>18000</v>
      </c>
      <c r="E1063">
        <f>VLOOKUP('Housing Data Set'!X1063,'Look-Up Tab'!$F$7:$G$12,2,TRUE)</f>
        <v>6</v>
      </c>
      <c r="F1063">
        <f>'Housing Data Set'!BH1063</f>
        <v>6</v>
      </c>
      <c r="G1063">
        <f>'Housing Data Set'!AI1063</f>
        <v>2</v>
      </c>
      <c r="H1063">
        <f>'Housing Data Set'!BK1063</f>
        <v>0</v>
      </c>
    </row>
    <row r="1064" spans="1:8" x14ac:dyDescent="0.3">
      <c r="A1064">
        <f>'Housing Data Set'!A1064</f>
        <v>1063</v>
      </c>
      <c r="B1064">
        <f>'Housing Data Set'!CI1064</f>
        <v>90000</v>
      </c>
      <c r="C1064" t="str">
        <f>IF(B1064&lt;='Look-Up Tab'!$R$6,"Low","High")</f>
        <v>Low</v>
      </c>
      <c r="D1064">
        <f>'Housing Data Set'!E1064</f>
        <v>13600</v>
      </c>
      <c r="E1064">
        <f>VLOOKUP('Housing Data Set'!X1064,'Look-Up Tab'!$F$7:$G$12,2,TRUE)</f>
        <v>6</v>
      </c>
      <c r="F1064">
        <f>'Housing Data Set'!BH1064</f>
        <v>10</v>
      </c>
      <c r="G1064">
        <f>'Housing Data Set'!AI1064</f>
        <v>1</v>
      </c>
      <c r="H1064">
        <f>'Housing Data Set'!BK1064</f>
        <v>0</v>
      </c>
    </row>
    <row r="1065" spans="1:8" x14ac:dyDescent="0.3">
      <c r="A1065">
        <f>'Housing Data Set'!A1065</f>
        <v>1064</v>
      </c>
      <c r="B1065">
        <f>'Housing Data Set'!CI1065</f>
        <v>110500</v>
      </c>
      <c r="C1065" t="str">
        <f>IF(B1065&lt;='Look-Up Tab'!$R$6,"Low","High")</f>
        <v>Low</v>
      </c>
      <c r="D1065">
        <f>'Housing Data Set'!E1065</f>
        <v>6000</v>
      </c>
      <c r="E1065">
        <f>VLOOKUP('Housing Data Set'!X1065,'Look-Up Tab'!$F$7:$G$12,2,TRUE)</f>
        <v>3</v>
      </c>
      <c r="F1065">
        <f>'Housing Data Set'!BH1065</f>
        <v>5</v>
      </c>
      <c r="G1065">
        <f>'Housing Data Set'!AI1065</f>
        <v>1</v>
      </c>
      <c r="H1065">
        <f>'Housing Data Set'!BK1065</f>
        <v>1</v>
      </c>
    </row>
    <row r="1066" spans="1:8" x14ac:dyDescent="0.3">
      <c r="A1066">
        <f>'Housing Data Set'!A1066</f>
        <v>1065</v>
      </c>
      <c r="B1066">
        <f>'Housing Data Set'!CI1066</f>
        <v>154000</v>
      </c>
      <c r="C1066" t="str">
        <f>IF(B1066&lt;='Look-Up Tab'!$R$6,"Low","High")</f>
        <v>Low</v>
      </c>
      <c r="D1066">
        <f>'Housing Data Set'!E1066</f>
        <v>11000</v>
      </c>
      <c r="E1066">
        <f>VLOOKUP('Housing Data Set'!X1066,'Look-Up Tab'!$F$7:$G$12,2,TRUE)</f>
        <v>4</v>
      </c>
      <c r="F1066">
        <f>'Housing Data Set'!BH1066</f>
        <v>6</v>
      </c>
      <c r="G1066">
        <f>'Housing Data Set'!AI1066</f>
        <v>2</v>
      </c>
      <c r="H1066">
        <f>'Housing Data Set'!BK1066</f>
        <v>1</v>
      </c>
    </row>
    <row r="1067" spans="1:8" x14ac:dyDescent="0.3">
      <c r="A1067">
        <f>'Housing Data Set'!A1067</f>
        <v>1066</v>
      </c>
      <c r="B1067">
        <f>'Housing Data Set'!CI1067</f>
        <v>328000</v>
      </c>
      <c r="C1067" t="str">
        <f>IF(B1067&lt;='Look-Up Tab'!$R$6,"Low","High")</f>
        <v>High</v>
      </c>
      <c r="D1067">
        <f>'Housing Data Set'!E1067</f>
        <v>14000</v>
      </c>
      <c r="E1067">
        <f>VLOOKUP('Housing Data Set'!X1067,'Look-Up Tab'!$F$7:$G$12,2,TRUE)</f>
        <v>2</v>
      </c>
      <c r="F1067">
        <f>'Housing Data Set'!BH1067</f>
        <v>7</v>
      </c>
      <c r="G1067">
        <f>'Housing Data Set'!AI1067</f>
        <v>3</v>
      </c>
      <c r="H1067">
        <f>'Housing Data Set'!BK1067</f>
        <v>0</v>
      </c>
    </row>
    <row r="1068" spans="1:8" x14ac:dyDescent="0.3">
      <c r="A1068">
        <f>'Housing Data Set'!A1068</f>
        <v>1067</v>
      </c>
      <c r="B1068">
        <f>'Housing Data Set'!CI1068</f>
        <v>178000</v>
      </c>
      <c r="C1068" t="str">
        <f>IF(B1068&lt;='Look-Up Tab'!$R$6,"Low","High")</f>
        <v>Low</v>
      </c>
      <c r="D1068">
        <f>'Housing Data Set'!E1068</f>
        <v>7837</v>
      </c>
      <c r="E1068">
        <f>VLOOKUP('Housing Data Set'!X1068,'Look-Up Tab'!$F$7:$G$12,2,TRUE)</f>
        <v>2</v>
      </c>
      <c r="F1068">
        <f>'Housing Data Set'!BH1068</f>
        <v>7</v>
      </c>
      <c r="G1068">
        <f>'Housing Data Set'!AI1068</f>
        <v>3</v>
      </c>
      <c r="H1068">
        <f>'Housing Data Set'!BK1068</f>
        <v>1</v>
      </c>
    </row>
    <row r="1069" spans="1:8" x14ac:dyDescent="0.3">
      <c r="A1069">
        <f>'Housing Data Set'!A1069</f>
        <v>1068</v>
      </c>
      <c r="B1069">
        <f>'Housing Data Set'!CI1069</f>
        <v>167900</v>
      </c>
      <c r="C1069" t="str">
        <f>IF(B1069&lt;='Look-Up Tab'!$R$6,"Low","High")</f>
        <v>Low</v>
      </c>
      <c r="D1069">
        <f>'Housing Data Set'!E1069</f>
        <v>9760</v>
      </c>
      <c r="E1069">
        <f>VLOOKUP('Housing Data Set'!X1069,'Look-Up Tab'!$F$7:$G$12,2,TRUE)</f>
        <v>4</v>
      </c>
      <c r="F1069">
        <f>'Housing Data Set'!BH1069</f>
        <v>7</v>
      </c>
      <c r="G1069">
        <f>'Housing Data Set'!AI1069</f>
        <v>2</v>
      </c>
      <c r="H1069">
        <f>'Housing Data Set'!BK1069</f>
        <v>0</v>
      </c>
    </row>
    <row r="1070" spans="1:8" x14ac:dyDescent="0.3">
      <c r="A1070">
        <f>'Housing Data Set'!A1070</f>
        <v>1069</v>
      </c>
      <c r="B1070">
        <f>'Housing Data Set'!CI1070</f>
        <v>151400</v>
      </c>
      <c r="C1070" t="str">
        <f>IF(B1070&lt;='Look-Up Tab'!$R$6,"Low","High")</f>
        <v>Low</v>
      </c>
      <c r="D1070">
        <f>'Housing Data Set'!E1070</f>
        <v>3964</v>
      </c>
      <c r="E1070">
        <f>VLOOKUP('Housing Data Set'!X1070,'Look-Up Tab'!$F$7:$G$12,2,TRUE)</f>
        <v>4</v>
      </c>
      <c r="F1070">
        <f>'Housing Data Set'!BH1070</f>
        <v>10</v>
      </c>
      <c r="G1070">
        <f>'Housing Data Set'!AI1070</f>
        <v>2</v>
      </c>
      <c r="H1070">
        <f>'Housing Data Set'!BK1070</f>
        <v>1</v>
      </c>
    </row>
    <row r="1071" spans="1:8" x14ac:dyDescent="0.3">
      <c r="A1071">
        <f>'Housing Data Set'!A1071</f>
        <v>1070</v>
      </c>
      <c r="B1071">
        <f>'Housing Data Set'!CI1071</f>
        <v>135000</v>
      </c>
      <c r="C1071" t="str">
        <f>IF(B1071&lt;='Look-Up Tab'!$R$6,"Low","High")</f>
        <v>Low</v>
      </c>
      <c r="D1071">
        <f>'Housing Data Set'!E1071</f>
        <v>9600</v>
      </c>
      <c r="E1071">
        <f>VLOOKUP('Housing Data Set'!X1071,'Look-Up Tab'!$F$7:$G$12,2,TRUE)</f>
        <v>1</v>
      </c>
      <c r="F1071">
        <f>'Housing Data Set'!BH1071</f>
        <v>4</v>
      </c>
      <c r="G1071">
        <f>'Housing Data Set'!AI1071</f>
        <v>2</v>
      </c>
      <c r="H1071">
        <f>'Housing Data Set'!BK1071</f>
        <v>0</v>
      </c>
    </row>
    <row r="1072" spans="1:8" x14ac:dyDescent="0.3">
      <c r="A1072">
        <f>'Housing Data Set'!A1072</f>
        <v>1071</v>
      </c>
      <c r="B1072">
        <f>'Housing Data Set'!CI1072</f>
        <v>135000</v>
      </c>
      <c r="C1072" t="str">
        <f>IF(B1072&lt;='Look-Up Tab'!$R$6,"Low","High")</f>
        <v>Low</v>
      </c>
      <c r="D1072">
        <f>'Housing Data Set'!E1072</f>
        <v>10152</v>
      </c>
      <c r="E1072">
        <f>VLOOKUP('Housing Data Set'!X1072,'Look-Up Tab'!$F$7:$G$12,2,TRUE)</f>
        <v>5</v>
      </c>
      <c r="F1072">
        <f>'Housing Data Set'!BH1072</f>
        <v>6</v>
      </c>
      <c r="G1072">
        <f>'Housing Data Set'!AI1072</f>
        <v>2</v>
      </c>
      <c r="H1072">
        <f>'Housing Data Set'!BK1072</f>
        <v>0</v>
      </c>
    </row>
    <row r="1073" spans="1:8" x14ac:dyDescent="0.3">
      <c r="A1073">
        <f>'Housing Data Set'!A1073</f>
        <v>1072</v>
      </c>
      <c r="B1073">
        <f>'Housing Data Set'!CI1073</f>
        <v>154000</v>
      </c>
      <c r="C1073" t="str">
        <f>IF(B1073&lt;='Look-Up Tab'!$R$6,"Low","High")</f>
        <v>Low</v>
      </c>
      <c r="D1073">
        <f>'Housing Data Set'!E1073</f>
        <v>11700</v>
      </c>
      <c r="E1073">
        <f>VLOOKUP('Housing Data Set'!X1073,'Look-Up Tab'!$F$7:$G$12,2,TRUE)</f>
        <v>4</v>
      </c>
      <c r="F1073">
        <f>'Housing Data Set'!BH1073</f>
        <v>8</v>
      </c>
      <c r="G1073">
        <f>'Housing Data Set'!AI1073</f>
        <v>2</v>
      </c>
      <c r="H1073">
        <f>'Housing Data Set'!BK1073</f>
        <v>0</v>
      </c>
    </row>
    <row r="1074" spans="1:8" x14ac:dyDescent="0.3">
      <c r="A1074">
        <f>'Housing Data Set'!A1074</f>
        <v>1073</v>
      </c>
      <c r="B1074">
        <f>'Housing Data Set'!CI1074</f>
        <v>91500</v>
      </c>
      <c r="C1074" t="str">
        <f>IF(B1074&lt;='Look-Up Tab'!$R$6,"Low","High")</f>
        <v>Low</v>
      </c>
      <c r="D1074">
        <f>'Housing Data Set'!E1074</f>
        <v>7585</v>
      </c>
      <c r="E1074">
        <f>VLOOKUP('Housing Data Set'!X1074,'Look-Up Tab'!$F$7:$G$12,2,TRUE)</f>
        <v>6</v>
      </c>
      <c r="F1074">
        <f>'Housing Data Set'!BH1074</f>
        <v>7</v>
      </c>
      <c r="G1074">
        <f>'Housing Data Set'!AI1074</f>
        <v>2</v>
      </c>
      <c r="H1074">
        <f>'Housing Data Set'!BK1074</f>
        <v>1</v>
      </c>
    </row>
    <row r="1075" spans="1:8" x14ac:dyDescent="0.3">
      <c r="A1075">
        <f>'Housing Data Set'!A1075</f>
        <v>1074</v>
      </c>
      <c r="B1075">
        <f>'Housing Data Set'!CI1075</f>
        <v>159500</v>
      </c>
      <c r="C1075" t="str">
        <f>IF(B1075&lt;='Look-Up Tab'!$R$6,"Low","High")</f>
        <v>Low</v>
      </c>
      <c r="D1075">
        <f>'Housing Data Set'!E1075</f>
        <v>7950</v>
      </c>
      <c r="E1075">
        <f>VLOOKUP('Housing Data Set'!X1075,'Look-Up Tab'!$F$7:$G$12,2,TRUE)</f>
        <v>3</v>
      </c>
      <c r="F1075">
        <f>'Housing Data Set'!BH1075</f>
        <v>6</v>
      </c>
      <c r="G1075">
        <f>'Housing Data Set'!AI1075</f>
        <v>2</v>
      </c>
      <c r="H1075">
        <f>'Housing Data Set'!BK1075</f>
        <v>0</v>
      </c>
    </row>
    <row r="1076" spans="1:8" x14ac:dyDescent="0.3">
      <c r="A1076">
        <f>'Housing Data Set'!A1076</f>
        <v>1075</v>
      </c>
      <c r="B1076">
        <f>'Housing Data Set'!CI1076</f>
        <v>194000</v>
      </c>
      <c r="C1076" t="str">
        <f>IF(B1076&lt;='Look-Up Tab'!$R$6,"Low","High")</f>
        <v>High</v>
      </c>
      <c r="D1076">
        <f>'Housing Data Set'!E1076</f>
        <v>8556</v>
      </c>
      <c r="E1076">
        <f>VLOOKUP('Housing Data Set'!X1076,'Look-Up Tab'!$F$7:$G$12,2,TRUE)</f>
        <v>1</v>
      </c>
      <c r="F1076">
        <f>'Housing Data Set'!BH1076</f>
        <v>5</v>
      </c>
      <c r="G1076">
        <f>'Housing Data Set'!AI1076</f>
        <v>3</v>
      </c>
      <c r="H1076">
        <f>'Housing Data Set'!BK1076</f>
        <v>0</v>
      </c>
    </row>
    <row r="1077" spans="1:8" x14ac:dyDescent="0.3">
      <c r="A1077">
        <f>'Housing Data Set'!A1077</f>
        <v>1076</v>
      </c>
      <c r="B1077">
        <f>'Housing Data Set'!CI1077</f>
        <v>219500</v>
      </c>
      <c r="C1077" t="str">
        <f>IF(B1077&lt;='Look-Up Tab'!$R$6,"Low","High")</f>
        <v>High</v>
      </c>
      <c r="D1077">
        <f>'Housing Data Set'!E1077</f>
        <v>13125</v>
      </c>
      <c r="E1077">
        <f>VLOOKUP('Housing Data Set'!X1077,'Look-Up Tab'!$F$7:$G$12,2,TRUE)</f>
        <v>3</v>
      </c>
      <c r="F1077">
        <f>'Housing Data Set'!BH1077</f>
        <v>6</v>
      </c>
      <c r="G1077">
        <f>'Housing Data Set'!AI1077</f>
        <v>2</v>
      </c>
      <c r="H1077">
        <f>'Housing Data Set'!BK1077</f>
        <v>1</v>
      </c>
    </row>
    <row r="1078" spans="1:8" x14ac:dyDescent="0.3">
      <c r="A1078">
        <f>'Housing Data Set'!A1078</f>
        <v>1077</v>
      </c>
      <c r="B1078">
        <f>'Housing Data Set'!CI1078</f>
        <v>170000</v>
      </c>
      <c r="C1078" t="str">
        <f>IF(B1078&lt;='Look-Up Tab'!$R$6,"Low","High")</f>
        <v>Low</v>
      </c>
      <c r="D1078">
        <f>'Housing Data Set'!E1078</f>
        <v>10800</v>
      </c>
      <c r="E1078">
        <f>VLOOKUP('Housing Data Set'!X1078,'Look-Up Tab'!$F$7:$G$12,2,TRUE)</f>
        <v>2</v>
      </c>
      <c r="F1078">
        <f>'Housing Data Set'!BH1078</f>
        <v>7</v>
      </c>
      <c r="G1078">
        <f>'Housing Data Set'!AI1078</f>
        <v>2</v>
      </c>
      <c r="H1078">
        <f>'Housing Data Set'!BK1078</f>
        <v>1</v>
      </c>
    </row>
    <row r="1079" spans="1:8" x14ac:dyDescent="0.3">
      <c r="A1079">
        <f>'Housing Data Set'!A1079</f>
        <v>1078</v>
      </c>
      <c r="B1079">
        <f>'Housing Data Set'!CI1079</f>
        <v>138800</v>
      </c>
      <c r="C1079" t="str">
        <f>IF(B1079&lt;='Look-Up Tab'!$R$6,"Low","High")</f>
        <v>Low</v>
      </c>
      <c r="D1079">
        <f>'Housing Data Set'!E1079</f>
        <v>15870</v>
      </c>
      <c r="E1079">
        <f>VLOOKUP('Housing Data Set'!X1079,'Look-Up Tab'!$F$7:$G$12,2,TRUE)</f>
        <v>4</v>
      </c>
      <c r="F1079">
        <f>'Housing Data Set'!BH1079</f>
        <v>6</v>
      </c>
      <c r="G1079">
        <f>'Housing Data Set'!AI1079</f>
        <v>2</v>
      </c>
      <c r="H1079">
        <f>'Housing Data Set'!BK1079</f>
        <v>0</v>
      </c>
    </row>
    <row r="1080" spans="1:8" x14ac:dyDescent="0.3">
      <c r="A1080">
        <f>'Housing Data Set'!A1080</f>
        <v>1079</v>
      </c>
      <c r="B1080">
        <f>'Housing Data Set'!CI1080</f>
        <v>155900</v>
      </c>
      <c r="C1080" t="str">
        <f>IF(B1080&lt;='Look-Up Tab'!$R$6,"Low","High")</f>
        <v>Low</v>
      </c>
      <c r="D1080">
        <f>'Housing Data Set'!E1080</f>
        <v>4435</v>
      </c>
      <c r="E1080">
        <f>VLOOKUP('Housing Data Set'!X1080,'Look-Up Tab'!$F$7:$G$12,2,TRUE)</f>
        <v>1</v>
      </c>
      <c r="F1080">
        <f>'Housing Data Set'!BH1080</f>
        <v>3</v>
      </c>
      <c r="G1080">
        <f>'Housing Data Set'!AI1080</f>
        <v>3</v>
      </c>
      <c r="H1080">
        <f>'Housing Data Set'!BK1080</f>
        <v>1</v>
      </c>
    </row>
    <row r="1081" spans="1:8" x14ac:dyDescent="0.3">
      <c r="A1081">
        <f>'Housing Data Set'!A1081</f>
        <v>1080</v>
      </c>
      <c r="B1081">
        <f>'Housing Data Set'!CI1081</f>
        <v>126000</v>
      </c>
      <c r="C1081" t="str">
        <f>IF(B1081&lt;='Look-Up Tab'!$R$6,"Low","High")</f>
        <v>Low</v>
      </c>
      <c r="D1081">
        <f>'Housing Data Set'!E1081</f>
        <v>8775</v>
      </c>
      <c r="E1081">
        <f>VLOOKUP('Housing Data Set'!X1081,'Look-Up Tab'!$F$7:$G$12,2,TRUE)</f>
        <v>2</v>
      </c>
      <c r="F1081">
        <f>'Housing Data Set'!BH1081</f>
        <v>5</v>
      </c>
      <c r="G1081">
        <f>'Housing Data Set'!AI1081</f>
        <v>3</v>
      </c>
      <c r="H1081">
        <f>'Housing Data Set'!BK1081</f>
        <v>0</v>
      </c>
    </row>
    <row r="1082" spans="1:8" x14ac:dyDescent="0.3">
      <c r="A1082">
        <f>'Housing Data Set'!A1082</f>
        <v>1081</v>
      </c>
      <c r="B1082">
        <f>'Housing Data Set'!CI1082</f>
        <v>145000</v>
      </c>
      <c r="C1082" t="str">
        <f>IF(B1082&lt;='Look-Up Tab'!$R$6,"Low","High")</f>
        <v>Low</v>
      </c>
      <c r="D1082">
        <f>'Housing Data Set'!E1082</f>
        <v>11040</v>
      </c>
      <c r="E1082">
        <f>VLOOKUP('Housing Data Set'!X1082,'Look-Up Tab'!$F$7:$G$12,2,TRUE)</f>
        <v>1</v>
      </c>
      <c r="F1082">
        <f>'Housing Data Set'!BH1082</f>
        <v>5</v>
      </c>
      <c r="G1082">
        <f>'Housing Data Set'!AI1082</f>
        <v>2</v>
      </c>
      <c r="H1082">
        <f>'Housing Data Set'!BK1082</f>
        <v>0</v>
      </c>
    </row>
    <row r="1083" spans="1:8" x14ac:dyDescent="0.3">
      <c r="A1083">
        <f>'Housing Data Set'!A1083</f>
        <v>1082</v>
      </c>
      <c r="B1083">
        <f>'Housing Data Set'!CI1083</f>
        <v>133000</v>
      </c>
      <c r="C1083" t="str">
        <f>IF(B1083&lt;='Look-Up Tab'!$R$6,"Low","High")</f>
        <v>Low</v>
      </c>
      <c r="D1083">
        <f>'Housing Data Set'!E1083</f>
        <v>7500</v>
      </c>
      <c r="E1083">
        <f>VLOOKUP('Housing Data Set'!X1083,'Look-Up Tab'!$F$7:$G$12,2,TRUE)</f>
        <v>4</v>
      </c>
      <c r="F1083">
        <f>'Housing Data Set'!BH1083</f>
        <v>5</v>
      </c>
      <c r="G1083">
        <f>'Housing Data Set'!AI1083</f>
        <v>2</v>
      </c>
      <c r="H1083">
        <f>'Housing Data Set'!BK1083</f>
        <v>0</v>
      </c>
    </row>
    <row r="1084" spans="1:8" x14ac:dyDescent="0.3">
      <c r="A1084">
        <f>'Housing Data Set'!A1084</f>
        <v>1083</v>
      </c>
      <c r="B1084">
        <f>'Housing Data Set'!CI1084</f>
        <v>192000</v>
      </c>
      <c r="C1084" t="str">
        <f>IF(B1084&lt;='Look-Up Tab'!$R$6,"Low","High")</f>
        <v>High</v>
      </c>
      <c r="D1084">
        <f>'Housing Data Set'!E1084</f>
        <v>8749</v>
      </c>
      <c r="E1084">
        <f>VLOOKUP('Housing Data Set'!X1084,'Look-Up Tab'!$F$7:$G$12,2,TRUE)</f>
        <v>1</v>
      </c>
      <c r="F1084">
        <f>'Housing Data Set'!BH1084</f>
        <v>6</v>
      </c>
      <c r="G1084">
        <f>'Housing Data Set'!AI1084</f>
        <v>3</v>
      </c>
      <c r="H1084">
        <f>'Housing Data Set'!BK1084</f>
        <v>1</v>
      </c>
    </row>
    <row r="1085" spans="1:8" x14ac:dyDescent="0.3">
      <c r="A1085">
        <f>'Housing Data Set'!A1085</f>
        <v>1084</v>
      </c>
      <c r="B1085">
        <f>'Housing Data Set'!CI1085</f>
        <v>160000</v>
      </c>
      <c r="C1085" t="str">
        <f>IF(B1085&lt;='Look-Up Tab'!$R$6,"Low","High")</f>
        <v>Low</v>
      </c>
      <c r="D1085">
        <f>'Housing Data Set'!E1085</f>
        <v>8800</v>
      </c>
      <c r="E1085">
        <f>VLOOKUP('Housing Data Set'!X1085,'Look-Up Tab'!$F$7:$G$12,2,TRUE)</f>
        <v>4</v>
      </c>
      <c r="F1085">
        <f>'Housing Data Set'!BH1085</f>
        <v>6</v>
      </c>
      <c r="G1085">
        <f>'Housing Data Set'!AI1085</f>
        <v>2</v>
      </c>
      <c r="H1085">
        <f>'Housing Data Set'!BK1085</f>
        <v>1</v>
      </c>
    </row>
    <row r="1086" spans="1:8" x14ac:dyDescent="0.3">
      <c r="A1086">
        <f>'Housing Data Set'!A1086</f>
        <v>1085</v>
      </c>
      <c r="B1086">
        <f>'Housing Data Set'!CI1086</f>
        <v>187500</v>
      </c>
      <c r="C1086" t="str">
        <f>IF(B1086&lt;='Look-Up Tab'!$R$6,"Low","High")</f>
        <v>High</v>
      </c>
      <c r="D1086">
        <f>'Housing Data Set'!E1086</f>
        <v>13031</v>
      </c>
      <c r="E1086">
        <f>VLOOKUP('Housing Data Set'!X1086,'Look-Up Tab'!$F$7:$G$12,2,TRUE)</f>
        <v>2</v>
      </c>
      <c r="F1086">
        <f>'Housing Data Set'!BH1086</f>
        <v>6</v>
      </c>
      <c r="G1086">
        <f>'Housing Data Set'!AI1086</f>
        <v>3</v>
      </c>
      <c r="H1086">
        <f>'Housing Data Set'!BK1086</f>
        <v>1</v>
      </c>
    </row>
    <row r="1087" spans="1:8" x14ac:dyDescent="0.3">
      <c r="A1087">
        <f>'Housing Data Set'!A1087</f>
        <v>1086</v>
      </c>
      <c r="B1087">
        <f>'Housing Data Set'!CI1087</f>
        <v>147000</v>
      </c>
      <c r="C1087" t="str">
        <f>IF(B1087&lt;='Look-Up Tab'!$R$6,"Low","High")</f>
        <v>Low</v>
      </c>
      <c r="D1087">
        <f>'Housing Data Set'!E1087</f>
        <v>9069</v>
      </c>
      <c r="E1087">
        <f>VLOOKUP('Housing Data Set'!X1087,'Look-Up Tab'!$F$7:$G$12,2,TRUE)</f>
        <v>2</v>
      </c>
      <c r="F1087">
        <f>'Housing Data Set'!BH1087</f>
        <v>5</v>
      </c>
      <c r="G1087">
        <f>'Housing Data Set'!AI1087</f>
        <v>3</v>
      </c>
      <c r="H1087">
        <f>'Housing Data Set'!BK1087</f>
        <v>0</v>
      </c>
    </row>
    <row r="1088" spans="1:8" x14ac:dyDescent="0.3">
      <c r="A1088">
        <f>'Housing Data Set'!A1088</f>
        <v>1087</v>
      </c>
      <c r="B1088">
        <f>'Housing Data Set'!CI1088</f>
        <v>83500</v>
      </c>
      <c r="C1088" t="str">
        <f>IF(B1088&lt;='Look-Up Tab'!$R$6,"Low","High")</f>
        <v>Low</v>
      </c>
      <c r="D1088">
        <f>'Housing Data Set'!E1088</f>
        <v>1974</v>
      </c>
      <c r="E1088">
        <f>VLOOKUP('Housing Data Set'!X1088,'Look-Up Tab'!$F$7:$G$12,2,TRUE)</f>
        <v>4</v>
      </c>
      <c r="F1088">
        <f>'Housing Data Set'!BH1088</f>
        <v>6</v>
      </c>
      <c r="G1088">
        <f>'Housing Data Set'!AI1088</f>
        <v>2</v>
      </c>
      <c r="H1088">
        <f>'Housing Data Set'!BK1088</f>
        <v>0</v>
      </c>
    </row>
    <row r="1089" spans="1:8" x14ac:dyDescent="0.3">
      <c r="A1089">
        <f>'Housing Data Set'!A1089</f>
        <v>1088</v>
      </c>
      <c r="B1089">
        <f>'Housing Data Set'!CI1089</f>
        <v>252000</v>
      </c>
      <c r="C1089" t="str">
        <f>IF(B1089&lt;='Look-Up Tab'!$R$6,"Low","High")</f>
        <v>High</v>
      </c>
      <c r="D1089">
        <f>'Housing Data Set'!E1089</f>
        <v>10574</v>
      </c>
      <c r="E1089">
        <f>VLOOKUP('Housing Data Set'!X1089,'Look-Up Tab'!$F$7:$G$12,2,TRUE)</f>
        <v>1</v>
      </c>
      <c r="F1089">
        <f>'Housing Data Set'!BH1089</f>
        <v>9</v>
      </c>
      <c r="G1089">
        <f>'Housing Data Set'!AI1089</f>
        <v>3</v>
      </c>
      <c r="H1089">
        <f>'Housing Data Set'!BK1089</f>
        <v>1</v>
      </c>
    </row>
    <row r="1090" spans="1:8" x14ac:dyDescent="0.3">
      <c r="A1090">
        <f>'Housing Data Set'!A1090</f>
        <v>1089</v>
      </c>
      <c r="B1090">
        <f>'Housing Data Set'!CI1090</f>
        <v>137500</v>
      </c>
      <c r="C1090" t="str">
        <f>IF(B1090&lt;='Look-Up Tab'!$R$6,"Low","High")</f>
        <v>Low</v>
      </c>
      <c r="D1090">
        <f>'Housing Data Set'!E1090</f>
        <v>2522</v>
      </c>
      <c r="E1090">
        <f>VLOOKUP('Housing Data Set'!X1090,'Look-Up Tab'!$F$7:$G$12,2,TRUE)</f>
        <v>1</v>
      </c>
      <c r="F1090">
        <f>'Housing Data Set'!BH1090</f>
        <v>7</v>
      </c>
      <c r="G1090">
        <f>'Housing Data Set'!AI1090</f>
        <v>3</v>
      </c>
      <c r="H1090">
        <f>'Housing Data Set'!BK1090</f>
        <v>0</v>
      </c>
    </row>
    <row r="1091" spans="1:8" x14ac:dyDescent="0.3">
      <c r="A1091">
        <f>'Housing Data Set'!A1091</f>
        <v>1090</v>
      </c>
      <c r="B1091">
        <f>'Housing Data Set'!CI1091</f>
        <v>197000</v>
      </c>
      <c r="C1091" t="str">
        <f>IF(B1091&lt;='Look-Up Tab'!$R$6,"Low","High")</f>
        <v>High</v>
      </c>
      <c r="D1091">
        <f>'Housing Data Set'!E1091</f>
        <v>3316</v>
      </c>
      <c r="E1091">
        <f>VLOOKUP('Housing Data Set'!X1091,'Look-Up Tab'!$F$7:$G$12,2,TRUE)</f>
        <v>1</v>
      </c>
      <c r="F1091">
        <f>'Housing Data Set'!BH1091</f>
        <v>4</v>
      </c>
      <c r="G1091">
        <f>'Housing Data Set'!AI1091</f>
        <v>3</v>
      </c>
      <c r="H1091">
        <f>'Housing Data Set'!BK1091</f>
        <v>1</v>
      </c>
    </row>
    <row r="1092" spans="1:8" x14ac:dyDescent="0.3">
      <c r="A1092">
        <f>'Housing Data Set'!A1092</f>
        <v>1091</v>
      </c>
      <c r="B1092">
        <f>'Housing Data Set'!CI1092</f>
        <v>92900</v>
      </c>
      <c r="C1092" t="str">
        <f>IF(B1092&lt;='Look-Up Tab'!$R$6,"Low","High")</f>
        <v>Low</v>
      </c>
      <c r="D1092">
        <f>'Housing Data Set'!E1092</f>
        <v>8544</v>
      </c>
      <c r="E1092">
        <f>VLOOKUP('Housing Data Set'!X1092,'Look-Up Tab'!$F$7:$G$12,2,TRUE)</f>
        <v>6</v>
      </c>
      <c r="F1092">
        <f>'Housing Data Set'!BH1092</f>
        <v>6</v>
      </c>
      <c r="G1092">
        <f>'Housing Data Set'!AI1092</f>
        <v>4</v>
      </c>
      <c r="H1092">
        <f>'Housing Data Set'!BK1092</f>
        <v>0</v>
      </c>
    </row>
    <row r="1093" spans="1:8" x14ac:dyDescent="0.3">
      <c r="A1093">
        <f>'Housing Data Set'!A1093</f>
        <v>1092</v>
      </c>
      <c r="B1093">
        <f>'Housing Data Set'!CI1093</f>
        <v>160000</v>
      </c>
      <c r="C1093" t="str">
        <f>IF(B1093&lt;='Look-Up Tab'!$R$6,"Low","High")</f>
        <v>Low</v>
      </c>
      <c r="D1093">
        <f>'Housing Data Set'!E1093</f>
        <v>2160</v>
      </c>
      <c r="E1093">
        <f>VLOOKUP('Housing Data Set'!X1093,'Look-Up Tab'!$F$7:$G$12,2,TRUE)</f>
        <v>1</v>
      </c>
      <c r="F1093">
        <f>'Housing Data Set'!BH1093</f>
        <v>4</v>
      </c>
      <c r="G1093">
        <f>'Housing Data Set'!AI1093</f>
        <v>3</v>
      </c>
      <c r="H1093">
        <f>'Housing Data Set'!BK1093</f>
        <v>0</v>
      </c>
    </row>
    <row r="1094" spans="1:8" x14ac:dyDescent="0.3">
      <c r="A1094">
        <f>'Housing Data Set'!A1094</f>
        <v>1093</v>
      </c>
      <c r="B1094">
        <f>'Housing Data Set'!CI1094</f>
        <v>136500</v>
      </c>
      <c r="C1094" t="str">
        <f>IF(B1094&lt;='Look-Up Tab'!$R$6,"Low","High")</f>
        <v>Low</v>
      </c>
      <c r="D1094">
        <f>'Housing Data Set'!E1094</f>
        <v>8400</v>
      </c>
      <c r="E1094">
        <f>VLOOKUP('Housing Data Set'!X1094,'Look-Up Tab'!$F$7:$G$12,2,TRUE)</f>
        <v>6</v>
      </c>
      <c r="F1094">
        <f>'Housing Data Set'!BH1094</f>
        <v>7</v>
      </c>
      <c r="G1094">
        <f>'Housing Data Set'!AI1094</f>
        <v>3</v>
      </c>
      <c r="H1094">
        <f>'Housing Data Set'!BK1094</f>
        <v>1</v>
      </c>
    </row>
    <row r="1095" spans="1:8" x14ac:dyDescent="0.3">
      <c r="A1095">
        <f>'Housing Data Set'!A1095</f>
        <v>1094</v>
      </c>
      <c r="B1095">
        <f>'Housing Data Set'!CI1095</f>
        <v>146000</v>
      </c>
      <c r="C1095" t="str">
        <f>IF(B1095&lt;='Look-Up Tab'!$R$6,"Low","High")</f>
        <v>Low</v>
      </c>
      <c r="D1095">
        <f>'Housing Data Set'!E1095</f>
        <v>9230</v>
      </c>
      <c r="E1095">
        <f>VLOOKUP('Housing Data Set'!X1095,'Look-Up Tab'!$F$7:$G$12,2,TRUE)</f>
        <v>2</v>
      </c>
      <c r="F1095">
        <f>'Housing Data Set'!BH1095</f>
        <v>6</v>
      </c>
      <c r="G1095">
        <f>'Housing Data Set'!AI1095</f>
        <v>2</v>
      </c>
      <c r="H1095">
        <f>'Housing Data Set'!BK1095</f>
        <v>0</v>
      </c>
    </row>
    <row r="1096" spans="1:8" x14ac:dyDescent="0.3">
      <c r="A1096">
        <f>'Housing Data Set'!A1096</f>
        <v>1095</v>
      </c>
      <c r="B1096">
        <f>'Housing Data Set'!CI1096</f>
        <v>129000</v>
      </c>
      <c r="C1096" t="str">
        <f>IF(B1096&lt;='Look-Up Tab'!$R$6,"Low","High")</f>
        <v>Low</v>
      </c>
      <c r="D1096">
        <f>'Housing Data Set'!E1096</f>
        <v>5868</v>
      </c>
      <c r="E1096">
        <f>VLOOKUP('Housing Data Set'!X1096,'Look-Up Tab'!$F$7:$G$12,2,TRUE)</f>
        <v>1</v>
      </c>
      <c r="F1096">
        <f>'Housing Data Set'!BH1096</f>
        <v>4</v>
      </c>
      <c r="G1096">
        <f>'Housing Data Set'!AI1096</f>
        <v>2</v>
      </c>
      <c r="H1096">
        <f>'Housing Data Set'!BK1096</f>
        <v>0</v>
      </c>
    </row>
    <row r="1097" spans="1:8" x14ac:dyDescent="0.3">
      <c r="A1097">
        <f>'Housing Data Set'!A1097</f>
        <v>1096</v>
      </c>
      <c r="B1097">
        <f>'Housing Data Set'!CI1097</f>
        <v>176432</v>
      </c>
      <c r="C1097" t="str">
        <f>IF(B1097&lt;='Look-Up Tab'!$R$6,"Low","High")</f>
        <v>Low</v>
      </c>
      <c r="D1097">
        <f>'Housing Data Set'!E1097</f>
        <v>9317</v>
      </c>
      <c r="E1097">
        <f>VLOOKUP('Housing Data Set'!X1097,'Look-Up Tab'!$F$7:$G$12,2,TRUE)</f>
        <v>1</v>
      </c>
      <c r="F1097">
        <f>'Housing Data Set'!BH1097</f>
        <v>6</v>
      </c>
      <c r="G1097">
        <f>'Housing Data Set'!AI1097</f>
        <v>3</v>
      </c>
      <c r="H1097">
        <f>'Housing Data Set'!BK1097</f>
        <v>1</v>
      </c>
    </row>
    <row r="1098" spans="1:8" x14ac:dyDescent="0.3">
      <c r="A1098">
        <f>'Housing Data Set'!A1098</f>
        <v>1097</v>
      </c>
      <c r="B1098">
        <f>'Housing Data Set'!CI1098</f>
        <v>127000</v>
      </c>
      <c r="C1098" t="str">
        <f>IF(B1098&lt;='Look-Up Tab'!$R$6,"Low","High")</f>
        <v>Low</v>
      </c>
      <c r="D1098">
        <f>'Housing Data Set'!E1098</f>
        <v>6882</v>
      </c>
      <c r="E1098">
        <f>VLOOKUP('Housing Data Set'!X1098,'Look-Up Tab'!$F$7:$G$12,2,TRUE)</f>
        <v>1</v>
      </c>
      <c r="F1098">
        <f>'Housing Data Set'!BH1098</f>
        <v>7</v>
      </c>
      <c r="G1098">
        <f>'Housing Data Set'!AI1098</f>
        <v>3</v>
      </c>
      <c r="H1098">
        <f>'Housing Data Set'!BK1098</f>
        <v>0</v>
      </c>
    </row>
    <row r="1099" spans="1:8" x14ac:dyDescent="0.3">
      <c r="A1099">
        <f>'Housing Data Set'!A1099</f>
        <v>1098</v>
      </c>
      <c r="B1099">
        <f>'Housing Data Set'!CI1099</f>
        <v>170000</v>
      </c>
      <c r="C1099" t="str">
        <f>IF(B1099&lt;='Look-Up Tab'!$R$6,"Low","High")</f>
        <v>Low</v>
      </c>
      <c r="D1099">
        <f>'Housing Data Set'!E1099</f>
        <v>3696</v>
      </c>
      <c r="E1099">
        <f>VLOOKUP('Housing Data Set'!X1099,'Look-Up Tab'!$F$7:$G$12,2,TRUE)</f>
        <v>3</v>
      </c>
      <c r="F1099">
        <f>'Housing Data Set'!BH1099</f>
        <v>5</v>
      </c>
      <c r="G1099">
        <f>'Housing Data Set'!AI1099</f>
        <v>2</v>
      </c>
      <c r="H1099">
        <f>'Housing Data Set'!BK1099</f>
        <v>0</v>
      </c>
    </row>
    <row r="1100" spans="1:8" x14ac:dyDescent="0.3">
      <c r="A1100">
        <f>'Housing Data Set'!A1100</f>
        <v>1099</v>
      </c>
      <c r="B1100">
        <f>'Housing Data Set'!CI1100</f>
        <v>128000</v>
      </c>
      <c r="C1100" t="str">
        <f>IF(B1100&lt;='Look-Up Tab'!$R$6,"Low","High")</f>
        <v>Low</v>
      </c>
      <c r="D1100">
        <f>'Housing Data Set'!E1100</f>
        <v>6000</v>
      </c>
      <c r="E1100">
        <f>VLOOKUP('Housing Data Set'!X1100,'Look-Up Tab'!$F$7:$G$12,2,TRUE)</f>
        <v>6</v>
      </c>
      <c r="F1100">
        <f>'Housing Data Set'!BH1100</f>
        <v>6</v>
      </c>
      <c r="G1100">
        <f>'Housing Data Set'!AI1100</f>
        <v>1</v>
      </c>
      <c r="H1100">
        <f>'Housing Data Set'!BK1100</f>
        <v>0</v>
      </c>
    </row>
    <row r="1101" spans="1:8" x14ac:dyDescent="0.3">
      <c r="A1101">
        <f>'Housing Data Set'!A1101</f>
        <v>1100</v>
      </c>
      <c r="B1101">
        <f>'Housing Data Set'!CI1101</f>
        <v>157000</v>
      </c>
      <c r="C1101" t="str">
        <f>IF(B1101&lt;='Look-Up Tab'!$R$6,"Low","High")</f>
        <v>Low</v>
      </c>
      <c r="D1101">
        <f>'Housing Data Set'!E1101</f>
        <v>11880</v>
      </c>
      <c r="E1101">
        <f>VLOOKUP('Housing Data Set'!X1101,'Look-Up Tab'!$F$7:$G$12,2,TRUE)</f>
        <v>3</v>
      </c>
      <c r="F1101">
        <f>'Housing Data Set'!BH1101</f>
        <v>7</v>
      </c>
      <c r="G1101">
        <f>'Housing Data Set'!AI1101</f>
        <v>2</v>
      </c>
      <c r="H1101">
        <f>'Housing Data Set'!BK1101</f>
        <v>1</v>
      </c>
    </row>
    <row r="1102" spans="1:8" x14ac:dyDescent="0.3">
      <c r="A1102">
        <f>'Housing Data Set'!A1102</f>
        <v>1101</v>
      </c>
      <c r="B1102">
        <f>'Housing Data Set'!CI1102</f>
        <v>60000</v>
      </c>
      <c r="C1102" t="str">
        <f>IF(B1102&lt;='Look-Up Tab'!$R$6,"Low","High")</f>
        <v>Low</v>
      </c>
      <c r="D1102">
        <f>'Housing Data Set'!E1102</f>
        <v>8400</v>
      </c>
      <c r="E1102">
        <f>VLOOKUP('Housing Data Set'!X1102,'Look-Up Tab'!$F$7:$G$12,2,TRUE)</f>
        <v>6</v>
      </c>
      <c r="F1102">
        <f>'Housing Data Set'!BH1102</f>
        <v>3</v>
      </c>
      <c r="G1102">
        <f>'Housing Data Set'!AI1102</f>
        <v>2</v>
      </c>
      <c r="H1102">
        <f>'Housing Data Set'!BK1102</f>
        <v>0</v>
      </c>
    </row>
    <row r="1103" spans="1:8" x14ac:dyDescent="0.3">
      <c r="A1103">
        <f>'Housing Data Set'!A1103</f>
        <v>1102</v>
      </c>
      <c r="B1103">
        <f>'Housing Data Set'!CI1103</f>
        <v>119500</v>
      </c>
      <c r="C1103" t="str">
        <f>IF(B1103&lt;='Look-Up Tab'!$R$6,"Low","High")</f>
        <v>Low</v>
      </c>
      <c r="D1103">
        <f>'Housing Data Set'!E1103</f>
        <v>9758</v>
      </c>
      <c r="E1103">
        <f>VLOOKUP('Housing Data Set'!X1103,'Look-Up Tab'!$F$7:$G$12,2,TRUE)</f>
        <v>4</v>
      </c>
      <c r="F1103">
        <f>'Housing Data Set'!BH1103</f>
        <v>5</v>
      </c>
      <c r="G1103">
        <f>'Housing Data Set'!AI1103</f>
        <v>2</v>
      </c>
      <c r="H1103">
        <f>'Housing Data Set'!BK1103</f>
        <v>0</v>
      </c>
    </row>
    <row r="1104" spans="1:8" x14ac:dyDescent="0.3">
      <c r="A1104">
        <f>'Housing Data Set'!A1104</f>
        <v>1103</v>
      </c>
      <c r="B1104">
        <f>'Housing Data Set'!CI1104</f>
        <v>135000</v>
      </c>
      <c r="C1104" t="str">
        <f>IF(B1104&lt;='Look-Up Tab'!$R$6,"Low","High")</f>
        <v>Low</v>
      </c>
      <c r="D1104">
        <f>'Housing Data Set'!E1104</f>
        <v>7000</v>
      </c>
      <c r="E1104">
        <f>VLOOKUP('Housing Data Set'!X1104,'Look-Up Tab'!$F$7:$G$12,2,TRUE)</f>
        <v>1</v>
      </c>
      <c r="F1104">
        <f>'Housing Data Set'!BH1104</f>
        <v>6</v>
      </c>
      <c r="G1104">
        <f>'Housing Data Set'!AI1104</f>
        <v>2</v>
      </c>
      <c r="H1104">
        <f>'Housing Data Set'!BK1104</f>
        <v>0</v>
      </c>
    </row>
    <row r="1105" spans="1:8" x14ac:dyDescent="0.3">
      <c r="A1105">
        <f>'Housing Data Set'!A1105</f>
        <v>1104</v>
      </c>
      <c r="B1105">
        <f>'Housing Data Set'!CI1105</f>
        <v>159500</v>
      </c>
      <c r="C1105" t="str">
        <f>IF(B1105&lt;='Look-Up Tab'!$R$6,"Low","High")</f>
        <v>Low</v>
      </c>
      <c r="D1105">
        <f>'Housing Data Set'!E1105</f>
        <v>8910</v>
      </c>
      <c r="E1105">
        <f>VLOOKUP('Housing Data Set'!X1105,'Look-Up Tab'!$F$7:$G$12,2,TRUE)</f>
        <v>5</v>
      </c>
      <c r="F1105">
        <f>'Housing Data Set'!BH1105</f>
        <v>6</v>
      </c>
      <c r="G1105">
        <f>'Housing Data Set'!AI1105</f>
        <v>2</v>
      </c>
      <c r="H1105">
        <f>'Housing Data Set'!BK1105</f>
        <v>1</v>
      </c>
    </row>
    <row r="1106" spans="1:8" x14ac:dyDescent="0.3">
      <c r="A1106">
        <f>'Housing Data Set'!A1106</f>
        <v>1105</v>
      </c>
      <c r="B1106">
        <f>'Housing Data Set'!CI1106</f>
        <v>106000</v>
      </c>
      <c r="C1106" t="str">
        <f>IF(B1106&lt;='Look-Up Tab'!$R$6,"Low","High")</f>
        <v>Low</v>
      </c>
      <c r="D1106">
        <f>'Housing Data Set'!E1106</f>
        <v>2016</v>
      </c>
      <c r="E1106">
        <f>VLOOKUP('Housing Data Set'!X1106,'Look-Up Tab'!$F$7:$G$12,2,TRUE)</f>
        <v>4</v>
      </c>
      <c r="F1106">
        <f>'Housing Data Set'!BH1106</f>
        <v>6</v>
      </c>
      <c r="G1106">
        <f>'Housing Data Set'!AI1106</f>
        <v>2</v>
      </c>
      <c r="H1106">
        <f>'Housing Data Set'!BK1106</f>
        <v>0</v>
      </c>
    </row>
    <row r="1107" spans="1:8" x14ac:dyDescent="0.3">
      <c r="A1107">
        <f>'Housing Data Set'!A1107</f>
        <v>1106</v>
      </c>
      <c r="B1107">
        <f>'Housing Data Set'!CI1107</f>
        <v>325000</v>
      </c>
      <c r="C1107" t="str">
        <f>IF(B1107&lt;='Look-Up Tab'!$R$6,"Low","High")</f>
        <v>High</v>
      </c>
      <c r="D1107">
        <f>'Housing Data Set'!E1107</f>
        <v>12256</v>
      </c>
      <c r="E1107">
        <f>VLOOKUP('Housing Data Set'!X1107,'Look-Up Tab'!$F$7:$G$12,2,TRUE)</f>
        <v>2</v>
      </c>
      <c r="F1107">
        <f>'Housing Data Set'!BH1107</f>
        <v>9</v>
      </c>
      <c r="G1107">
        <f>'Housing Data Set'!AI1107</f>
        <v>3</v>
      </c>
      <c r="H1107">
        <f>'Housing Data Set'!BK1107</f>
        <v>1</v>
      </c>
    </row>
    <row r="1108" spans="1:8" x14ac:dyDescent="0.3">
      <c r="A1108">
        <f>'Housing Data Set'!A1108</f>
        <v>1107</v>
      </c>
      <c r="B1108">
        <f>'Housing Data Set'!CI1108</f>
        <v>179900</v>
      </c>
      <c r="C1108" t="str">
        <f>IF(B1108&lt;='Look-Up Tab'!$R$6,"Low","High")</f>
        <v>Low</v>
      </c>
      <c r="D1108">
        <f>'Housing Data Set'!E1108</f>
        <v>10357</v>
      </c>
      <c r="E1108">
        <f>VLOOKUP('Housing Data Set'!X1108,'Look-Up Tab'!$F$7:$G$12,2,TRUE)</f>
        <v>2</v>
      </c>
      <c r="F1108">
        <f>'Housing Data Set'!BH1108</f>
        <v>6</v>
      </c>
      <c r="G1108">
        <f>'Housing Data Set'!AI1108</f>
        <v>3</v>
      </c>
      <c r="H1108">
        <f>'Housing Data Set'!BK1108</f>
        <v>1</v>
      </c>
    </row>
    <row r="1109" spans="1:8" x14ac:dyDescent="0.3">
      <c r="A1109">
        <f>'Housing Data Set'!A1109</f>
        <v>1108</v>
      </c>
      <c r="B1109">
        <f>'Housing Data Set'!CI1109</f>
        <v>274725</v>
      </c>
      <c r="C1109" t="str">
        <f>IF(B1109&lt;='Look-Up Tab'!$R$6,"Low","High")</f>
        <v>High</v>
      </c>
      <c r="D1109">
        <f>'Housing Data Set'!E1109</f>
        <v>23257</v>
      </c>
      <c r="E1109">
        <f>VLOOKUP('Housing Data Set'!X1109,'Look-Up Tab'!$F$7:$G$12,2,TRUE)</f>
        <v>1</v>
      </c>
      <c r="F1109">
        <f>'Housing Data Set'!BH1109</f>
        <v>9</v>
      </c>
      <c r="G1109">
        <f>'Housing Data Set'!AI1109</f>
        <v>3</v>
      </c>
      <c r="H1109">
        <f>'Housing Data Set'!BK1109</f>
        <v>1</v>
      </c>
    </row>
    <row r="1110" spans="1:8" x14ac:dyDescent="0.3">
      <c r="A1110">
        <f>'Housing Data Set'!A1110</f>
        <v>1109</v>
      </c>
      <c r="B1110">
        <f>'Housing Data Set'!CI1110</f>
        <v>181000</v>
      </c>
      <c r="C1110" t="str">
        <f>IF(B1110&lt;='Look-Up Tab'!$R$6,"Low","High")</f>
        <v>High</v>
      </c>
      <c r="D1110">
        <f>'Housing Data Set'!E1110</f>
        <v>8063</v>
      </c>
      <c r="E1110">
        <f>VLOOKUP('Housing Data Set'!X1110,'Look-Up Tab'!$F$7:$G$12,2,TRUE)</f>
        <v>1</v>
      </c>
      <c r="F1110">
        <f>'Housing Data Set'!BH1110</f>
        <v>7</v>
      </c>
      <c r="G1110">
        <f>'Housing Data Set'!AI1110</f>
        <v>3</v>
      </c>
      <c r="H1110">
        <f>'Housing Data Set'!BK1110</f>
        <v>1</v>
      </c>
    </row>
    <row r="1111" spans="1:8" x14ac:dyDescent="0.3">
      <c r="A1111">
        <f>'Housing Data Set'!A1111</f>
        <v>1110</v>
      </c>
      <c r="B1111">
        <f>'Housing Data Set'!CI1111</f>
        <v>280000</v>
      </c>
      <c r="C1111" t="str">
        <f>IF(B1111&lt;='Look-Up Tab'!$R$6,"Low","High")</f>
        <v>High</v>
      </c>
      <c r="D1111">
        <f>'Housing Data Set'!E1111</f>
        <v>11362</v>
      </c>
      <c r="E1111">
        <f>VLOOKUP('Housing Data Set'!X1111,'Look-Up Tab'!$F$7:$G$12,2,TRUE)</f>
        <v>1</v>
      </c>
      <c r="F1111">
        <f>'Housing Data Set'!BH1111</f>
        <v>7</v>
      </c>
      <c r="G1111">
        <f>'Housing Data Set'!AI1111</f>
        <v>3</v>
      </c>
      <c r="H1111">
        <f>'Housing Data Set'!BK1111</f>
        <v>1</v>
      </c>
    </row>
    <row r="1112" spans="1:8" x14ac:dyDescent="0.3">
      <c r="A1112">
        <f>'Housing Data Set'!A1112</f>
        <v>1111</v>
      </c>
      <c r="B1112">
        <f>'Housing Data Set'!CI1112</f>
        <v>188000</v>
      </c>
      <c r="C1112" t="str">
        <f>IF(B1112&lt;='Look-Up Tab'!$R$6,"Low","High")</f>
        <v>High</v>
      </c>
      <c r="D1112">
        <f>'Housing Data Set'!E1112</f>
        <v>8000</v>
      </c>
      <c r="E1112">
        <f>VLOOKUP('Housing Data Set'!X1112,'Look-Up Tab'!$F$7:$G$12,2,TRUE)</f>
        <v>2</v>
      </c>
      <c r="F1112">
        <f>'Housing Data Set'!BH1112</f>
        <v>8</v>
      </c>
      <c r="G1112">
        <f>'Housing Data Set'!AI1112</f>
        <v>3</v>
      </c>
      <c r="H1112">
        <f>'Housing Data Set'!BK1112</f>
        <v>1</v>
      </c>
    </row>
    <row r="1113" spans="1:8" x14ac:dyDescent="0.3">
      <c r="A1113">
        <f>'Housing Data Set'!A1113</f>
        <v>1112</v>
      </c>
      <c r="B1113">
        <f>'Housing Data Set'!CI1113</f>
        <v>205000</v>
      </c>
      <c r="C1113" t="str">
        <f>IF(B1113&lt;='Look-Up Tab'!$R$6,"Low","High")</f>
        <v>High</v>
      </c>
      <c r="D1113">
        <f>'Housing Data Set'!E1113</f>
        <v>10480</v>
      </c>
      <c r="E1113">
        <f>VLOOKUP('Housing Data Set'!X1113,'Look-Up Tab'!$F$7:$G$12,2,TRUE)</f>
        <v>3</v>
      </c>
      <c r="F1113">
        <f>'Housing Data Set'!BH1113</f>
        <v>8</v>
      </c>
      <c r="G1113">
        <f>'Housing Data Set'!AI1113</f>
        <v>2</v>
      </c>
      <c r="H1113">
        <f>'Housing Data Set'!BK1113</f>
        <v>1</v>
      </c>
    </row>
    <row r="1114" spans="1:8" x14ac:dyDescent="0.3">
      <c r="A1114">
        <f>'Housing Data Set'!A1114</f>
        <v>1113</v>
      </c>
      <c r="B1114">
        <f>'Housing Data Set'!CI1114</f>
        <v>129900</v>
      </c>
      <c r="C1114" t="str">
        <f>IF(B1114&lt;='Look-Up Tab'!$R$6,"Low","High")</f>
        <v>Low</v>
      </c>
      <c r="D1114">
        <f>'Housing Data Set'!E1114</f>
        <v>7100</v>
      </c>
      <c r="E1114">
        <f>VLOOKUP('Housing Data Set'!X1114,'Look-Up Tab'!$F$7:$G$12,2,TRUE)</f>
        <v>5</v>
      </c>
      <c r="F1114">
        <f>'Housing Data Set'!BH1114</f>
        <v>5</v>
      </c>
      <c r="G1114">
        <f>'Housing Data Set'!AI1114</f>
        <v>2</v>
      </c>
      <c r="H1114">
        <f>'Housing Data Set'!BK1114</f>
        <v>0</v>
      </c>
    </row>
    <row r="1115" spans="1:8" x14ac:dyDescent="0.3">
      <c r="A1115">
        <f>'Housing Data Set'!A1115</f>
        <v>1114</v>
      </c>
      <c r="B1115">
        <f>'Housing Data Set'!CI1115</f>
        <v>134500</v>
      </c>
      <c r="C1115" t="str">
        <f>IF(B1115&lt;='Look-Up Tab'!$R$6,"Low","High")</f>
        <v>Low</v>
      </c>
      <c r="D1115">
        <f>'Housing Data Set'!E1115</f>
        <v>8923</v>
      </c>
      <c r="E1115">
        <f>VLOOKUP('Housing Data Set'!X1115,'Look-Up Tab'!$F$7:$G$12,2,TRUE)</f>
        <v>1</v>
      </c>
      <c r="F1115">
        <f>'Housing Data Set'!BH1115</f>
        <v>6</v>
      </c>
      <c r="G1115">
        <f>'Housing Data Set'!AI1115</f>
        <v>2</v>
      </c>
      <c r="H1115">
        <f>'Housing Data Set'!BK1115</f>
        <v>0</v>
      </c>
    </row>
    <row r="1116" spans="1:8" x14ac:dyDescent="0.3">
      <c r="A1116">
        <f>'Housing Data Set'!A1116</f>
        <v>1115</v>
      </c>
      <c r="B1116">
        <f>'Housing Data Set'!CI1116</f>
        <v>117000</v>
      </c>
      <c r="C1116" t="str">
        <f>IF(B1116&lt;='Look-Up Tab'!$R$6,"Low","High")</f>
        <v>Low</v>
      </c>
      <c r="D1116">
        <f>'Housing Data Set'!E1116</f>
        <v>5400</v>
      </c>
      <c r="E1116">
        <f>VLOOKUP('Housing Data Set'!X1116,'Look-Up Tab'!$F$7:$G$12,2,TRUE)</f>
        <v>1</v>
      </c>
      <c r="F1116">
        <f>'Housing Data Set'!BH1116</f>
        <v>4</v>
      </c>
      <c r="G1116">
        <f>'Housing Data Set'!AI1116</f>
        <v>2</v>
      </c>
      <c r="H1116">
        <f>'Housing Data Set'!BK1116</f>
        <v>0</v>
      </c>
    </row>
    <row r="1117" spans="1:8" x14ac:dyDescent="0.3">
      <c r="A1117">
        <f>'Housing Data Set'!A1117</f>
        <v>1116</v>
      </c>
      <c r="B1117">
        <f>'Housing Data Set'!CI1117</f>
        <v>318000</v>
      </c>
      <c r="C1117" t="str">
        <f>IF(B1117&lt;='Look-Up Tab'!$R$6,"Low","High")</f>
        <v>High</v>
      </c>
      <c r="D1117">
        <f>'Housing Data Set'!E1117</f>
        <v>12085</v>
      </c>
      <c r="E1117">
        <f>VLOOKUP('Housing Data Set'!X1117,'Look-Up Tab'!$F$7:$G$12,2,TRUE)</f>
        <v>1</v>
      </c>
      <c r="F1117">
        <f>'Housing Data Set'!BH1117</f>
        <v>7</v>
      </c>
      <c r="G1117">
        <f>'Housing Data Set'!AI1117</f>
        <v>3</v>
      </c>
      <c r="H1117">
        <f>'Housing Data Set'!BK1117</f>
        <v>1</v>
      </c>
    </row>
    <row r="1118" spans="1:8" x14ac:dyDescent="0.3">
      <c r="A1118">
        <f>'Housing Data Set'!A1118</f>
        <v>1117</v>
      </c>
      <c r="B1118">
        <f>'Housing Data Set'!CI1118</f>
        <v>184100</v>
      </c>
      <c r="C1118" t="str">
        <f>IF(B1118&lt;='Look-Up Tab'!$R$6,"Low","High")</f>
        <v>High</v>
      </c>
      <c r="D1118">
        <f>'Housing Data Set'!E1118</f>
        <v>7750</v>
      </c>
      <c r="E1118">
        <f>VLOOKUP('Housing Data Set'!X1118,'Look-Up Tab'!$F$7:$G$12,2,TRUE)</f>
        <v>1</v>
      </c>
      <c r="F1118">
        <f>'Housing Data Set'!BH1118</f>
        <v>7</v>
      </c>
      <c r="G1118">
        <f>'Housing Data Set'!AI1118</f>
        <v>3</v>
      </c>
      <c r="H1118">
        <f>'Housing Data Set'!BK1118</f>
        <v>1</v>
      </c>
    </row>
    <row r="1119" spans="1:8" x14ac:dyDescent="0.3">
      <c r="A1119">
        <f>'Housing Data Set'!A1119</f>
        <v>1118</v>
      </c>
      <c r="B1119">
        <f>'Housing Data Set'!CI1119</f>
        <v>130000</v>
      </c>
      <c r="C1119" t="str">
        <f>IF(B1119&lt;='Look-Up Tab'!$R$6,"Low","High")</f>
        <v>Low</v>
      </c>
      <c r="D1119">
        <f>'Housing Data Set'!E1119</f>
        <v>9764</v>
      </c>
      <c r="E1119">
        <f>VLOOKUP('Housing Data Set'!X1119,'Look-Up Tab'!$F$7:$G$12,2,TRUE)</f>
        <v>1</v>
      </c>
      <c r="F1119">
        <f>'Housing Data Set'!BH1119</f>
        <v>5</v>
      </c>
      <c r="G1119">
        <f>'Housing Data Set'!AI1119</f>
        <v>2</v>
      </c>
      <c r="H1119">
        <f>'Housing Data Set'!BK1119</f>
        <v>0</v>
      </c>
    </row>
    <row r="1120" spans="1:8" x14ac:dyDescent="0.3">
      <c r="A1120">
        <f>'Housing Data Set'!A1120</f>
        <v>1119</v>
      </c>
      <c r="B1120">
        <f>'Housing Data Set'!CI1120</f>
        <v>140000</v>
      </c>
      <c r="C1120" t="str">
        <f>IF(B1120&lt;='Look-Up Tab'!$R$6,"Low","High")</f>
        <v>Low</v>
      </c>
      <c r="D1120">
        <f>'Housing Data Set'!E1120</f>
        <v>13825</v>
      </c>
      <c r="E1120">
        <f>VLOOKUP('Housing Data Set'!X1120,'Look-Up Tab'!$F$7:$G$12,2,TRUE)</f>
        <v>2</v>
      </c>
      <c r="F1120">
        <f>'Housing Data Set'!BH1120</f>
        <v>6</v>
      </c>
      <c r="G1120">
        <f>'Housing Data Set'!AI1120</f>
        <v>2</v>
      </c>
      <c r="H1120">
        <f>'Housing Data Set'!BK1120</f>
        <v>0</v>
      </c>
    </row>
    <row r="1121" spans="1:8" x14ac:dyDescent="0.3">
      <c r="A1121">
        <f>'Housing Data Set'!A1121</f>
        <v>1120</v>
      </c>
      <c r="B1121">
        <f>'Housing Data Set'!CI1121</f>
        <v>133700</v>
      </c>
      <c r="C1121" t="str">
        <f>IF(B1121&lt;='Look-Up Tab'!$R$6,"Low","High")</f>
        <v>Low</v>
      </c>
      <c r="D1121">
        <f>'Housing Data Set'!E1121</f>
        <v>7560</v>
      </c>
      <c r="E1121">
        <f>VLOOKUP('Housing Data Set'!X1121,'Look-Up Tab'!$F$7:$G$12,2,TRUE)</f>
        <v>5</v>
      </c>
      <c r="F1121">
        <f>'Housing Data Set'!BH1121</f>
        <v>6</v>
      </c>
      <c r="G1121">
        <f>'Housing Data Set'!AI1121</f>
        <v>2</v>
      </c>
      <c r="H1121">
        <f>'Housing Data Set'!BK1121</f>
        <v>0</v>
      </c>
    </row>
    <row r="1122" spans="1:8" x14ac:dyDescent="0.3">
      <c r="A1122">
        <f>'Housing Data Set'!A1122</f>
        <v>1121</v>
      </c>
      <c r="B1122">
        <f>'Housing Data Set'!CI1122</f>
        <v>118400</v>
      </c>
      <c r="C1122" t="str">
        <f>IF(B1122&lt;='Look-Up Tab'!$R$6,"Low","High")</f>
        <v>Low</v>
      </c>
      <c r="D1122">
        <f>'Housing Data Set'!E1122</f>
        <v>8263</v>
      </c>
      <c r="E1122">
        <f>VLOOKUP('Housing Data Set'!X1122,'Look-Up Tab'!$F$7:$G$12,2,TRUE)</f>
        <v>6</v>
      </c>
      <c r="F1122">
        <f>'Housing Data Set'!BH1122</f>
        <v>6</v>
      </c>
      <c r="G1122">
        <f>'Housing Data Set'!AI1122</f>
        <v>1</v>
      </c>
      <c r="H1122">
        <f>'Housing Data Set'!BK1122</f>
        <v>1</v>
      </c>
    </row>
    <row r="1123" spans="1:8" x14ac:dyDescent="0.3">
      <c r="A1123">
        <f>'Housing Data Set'!A1123</f>
        <v>1122</v>
      </c>
      <c r="B1123">
        <f>'Housing Data Set'!CI1123</f>
        <v>212900</v>
      </c>
      <c r="C1123" t="str">
        <f>IF(B1123&lt;='Look-Up Tab'!$R$6,"Low","High")</f>
        <v>High</v>
      </c>
      <c r="D1123">
        <f>'Housing Data Set'!E1123</f>
        <v>10084</v>
      </c>
      <c r="E1123">
        <f>VLOOKUP('Housing Data Set'!X1123,'Look-Up Tab'!$F$7:$G$12,2,TRUE)</f>
        <v>1</v>
      </c>
      <c r="F1123">
        <f>'Housing Data Set'!BH1123</f>
        <v>7</v>
      </c>
      <c r="G1123">
        <f>'Housing Data Set'!AI1123</f>
        <v>3</v>
      </c>
      <c r="H1123">
        <f>'Housing Data Set'!BK1123</f>
        <v>0</v>
      </c>
    </row>
    <row r="1124" spans="1:8" x14ac:dyDescent="0.3">
      <c r="A1124">
        <f>'Housing Data Set'!A1124</f>
        <v>1123</v>
      </c>
      <c r="B1124">
        <f>'Housing Data Set'!CI1124</f>
        <v>112000</v>
      </c>
      <c r="C1124" t="str">
        <f>IF(B1124&lt;='Look-Up Tab'!$R$6,"Low","High")</f>
        <v>Low</v>
      </c>
      <c r="D1124">
        <f>'Housing Data Set'!E1124</f>
        <v>8926</v>
      </c>
      <c r="E1124">
        <f>VLOOKUP('Housing Data Set'!X1124,'Look-Up Tab'!$F$7:$G$12,2,TRUE)</f>
        <v>5</v>
      </c>
      <c r="F1124">
        <f>'Housing Data Set'!BH1124</f>
        <v>5</v>
      </c>
      <c r="G1124">
        <f>'Housing Data Set'!AI1124</f>
        <v>2</v>
      </c>
      <c r="H1124">
        <f>'Housing Data Set'!BK1124</f>
        <v>0</v>
      </c>
    </row>
    <row r="1125" spans="1:8" x14ac:dyDescent="0.3">
      <c r="A1125">
        <f>'Housing Data Set'!A1125</f>
        <v>1124</v>
      </c>
      <c r="B1125">
        <f>'Housing Data Set'!CI1125</f>
        <v>118000</v>
      </c>
      <c r="C1125" t="str">
        <f>IF(B1125&lt;='Look-Up Tab'!$R$6,"Low","High")</f>
        <v>Low</v>
      </c>
      <c r="D1125">
        <f>'Housing Data Set'!E1125</f>
        <v>9405</v>
      </c>
      <c r="E1125">
        <f>VLOOKUP('Housing Data Set'!X1125,'Look-Up Tab'!$F$7:$G$12,2,TRUE)</f>
        <v>1</v>
      </c>
      <c r="F1125">
        <f>'Housing Data Set'!BH1125</f>
        <v>4</v>
      </c>
      <c r="G1125">
        <f>'Housing Data Set'!AI1125</f>
        <v>2</v>
      </c>
      <c r="H1125">
        <f>'Housing Data Set'!BK1125</f>
        <v>0</v>
      </c>
    </row>
    <row r="1126" spans="1:8" x14ac:dyDescent="0.3">
      <c r="A1126">
        <f>'Housing Data Set'!A1126</f>
        <v>1125</v>
      </c>
      <c r="B1126">
        <f>'Housing Data Set'!CI1126</f>
        <v>163900</v>
      </c>
      <c r="C1126" t="str">
        <f>IF(B1126&lt;='Look-Up Tab'!$R$6,"Low","High")</f>
        <v>Low</v>
      </c>
      <c r="D1126">
        <f>'Housing Data Set'!E1126</f>
        <v>9125</v>
      </c>
      <c r="E1126">
        <f>VLOOKUP('Housing Data Set'!X1126,'Look-Up Tab'!$F$7:$G$12,2,TRUE)</f>
        <v>2</v>
      </c>
      <c r="F1126">
        <f>'Housing Data Set'!BH1126</f>
        <v>7</v>
      </c>
      <c r="G1126">
        <f>'Housing Data Set'!AI1126</f>
        <v>3</v>
      </c>
      <c r="H1126">
        <f>'Housing Data Set'!BK1126</f>
        <v>1</v>
      </c>
    </row>
    <row r="1127" spans="1:8" x14ac:dyDescent="0.3">
      <c r="A1127">
        <f>'Housing Data Set'!A1127</f>
        <v>1126</v>
      </c>
      <c r="B1127">
        <f>'Housing Data Set'!CI1127</f>
        <v>115000</v>
      </c>
      <c r="C1127" t="str">
        <f>IF(B1127&lt;='Look-Up Tab'!$R$6,"Low","High")</f>
        <v>Low</v>
      </c>
      <c r="D1127">
        <f>'Housing Data Set'!E1127</f>
        <v>10434</v>
      </c>
      <c r="E1127">
        <f>VLOOKUP('Housing Data Set'!X1127,'Look-Up Tab'!$F$7:$G$12,2,TRUE)</f>
        <v>5</v>
      </c>
      <c r="F1127">
        <f>'Housing Data Set'!BH1127</f>
        <v>5</v>
      </c>
      <c r="G1127">
        <f>'Housing Data Set'!AI1127</f>
        <v>2</v>
      </c>
      <c r="H1127">
        <f>'Housing Data Set'!BK1127</f>
        <v>1</v>
      </c>
    </row>
    <row r="1128" spans="1:8" x14ac:dyDescent="0.3">
      <c r="A1128">
        <f>'Housing Data Set'!A1128</f>
        <v>1127</v>
      </c>
      <c r="B1128">
        <f>'Housing Data Set'!CI1128</f>
        <v>174000</v>
      </c>
      <c r="C1128" t="str">
        <f>IF(B1128&lt;='Look-Up Tab'!$R$6,"Low","High")</f>
        <v>Low</v>
      </c>
      <c r="D1128">
        <f>'Housing Data Set'!E1128</f>
        <v>3684</v>
      </c>
      <c r="E1128">
        <f>VLOOKUP('Housing Data Set'!X1128,'Look-Up Tab'!$F$7:$G$12,2,TRUE)</f>
        <v>1</v>
      </c>
      <c r="F1128">
        <f>'Housing Data Set'!BH1128</f>
        <v>7</v>
      </c>
      <c r="G1128">
        <f>'Housing Data Set'!AI1128</f>
        <v>3</v>
      </c>
      <c r="H1128">
        <f>'Housing Data Set'!BK1128</f>
        <v>1</v>
      </c>
    </row>
    <row r="1129" spans="1:8" x14ac:dyDescent="0.3">
      <c r="A1129">
        <f>'Housing Data Set'!A1129</f>
        <v>1128</v>
      </c>
      <c r="B1129">
        <f>'Housing Data Set'!CI1129</f>
        <v>259000</v>
      </c>
      <c r="C1129" t="str">
        <f>IF(B1129&lt;='Look-Up Tab'!$R$6,"Low","High")</f>
        <v>High</v>
      </c>
      <c r="D1129">
        <f>'Housing Data Set'!E1129</f>
        <v>14572</v>
      </c>
      <c r="E1129">
        <f>VLOOKUP('Housing Data Set'!X1129,'Look-Up Tab'!$F$7:$G$12,2,TRUE)</f>
        <v>1</v>
      </c>
      <c r="F1129">
        <f>'Housing Data Set'!BH1129</f>
        <v>7</v>
      </c>
      <c r="G1129">
        <f>'Housing Data Set'!AI1129</f>
        <v>3</v>
      </c>
      <c r="H1129">
        <f>'Housing Data Set'!BK1129</f>
        <v>1</v>
      </c>
    </row>
    <row r="1130" spans="1:8" x14ac:dyDescent="0.3">
      <c r="A1130">
        <f>'Housing Data Set'!A1130</f>
        <v>1129</v>
      </c>
      <c r="B1130">
        <f>'Housing Data Set'!CI1130</f>
        <v>215000</v>
      </c>
      <c r="C1130" t="str">
        <f>IF(B1130&lt;='Look-Up Tab'!$R$6,"Low","High")</f>
        <v>High</v>
      </c>
      <c r="D1130">
        <f>'Housing Data Set'!E1130</f>
        <v>11796</v>
      </c>
      <c r="E1130">
        <f>VLOOKUP('Housing Data Set'!X1130,'Look-Up Tab'!$F$7:$G$12,2,TRUE)</f>
        <v>1</v>
      </c>
      <c r="F1130">
        <f>'Housing Data Set'!BH1130</f>
        <v>8</v>
      </c>
      <c r="G1130">
        <f>'Housing Data Set'!AI1130</f>
        <v>3</v>
      </c>
      <c r="H1130">
        <f>'Housing Data Set'!BK1130</f>
        <v>1</v>
      </c>
    </row>
    <row r="1131" spans="1:8" x14ac:dyDescent="0.3">
      <c r="A1131">
        <f>'Housing Data Set'!A1131</f>
        <v>1130</v>
      </c>
      <c r="B1131">
        <f>'Housing Data Set'!CI1131</f>
        <v>140000</v>
      </c>
      <c r="C1131" t="str">
        <f>IF(B1131&lt;='Look-Up Tab'!$R$6,"Low","High")</f>
        <v>Low</v>
      </c>
      <c r="D1131">
        <f>'Housing Data Set'!E1131</f>
        <v>7200</v>
      </c>
      <c r="E1131">
        <f>VLOOKUP('Housing Data Set'!X1131,'Look-Up Tab'!$F$7:$G$12,2,TRUE)</f>
        <v>3</v>
      </c>
      <c r="F1131">
        <f>'Housing Data Set'!BH1131</f>
        <v>4</v>
      </c>
      <c r="G1131">
        <f>'Housing Data Set'!AI1131</f>
        <v>2</v>
      </c>
      <c r="H1131">
        <f>'Housing Data Set'!BK1131</f>
        <v>0</v>
      </c>
    </row>
    <row r="1132" spans="1:8" x14ac:dyDescent="0.3">
      <c r="A1132">
        <f>'Housing Data Set'!A1132</f>
        <v>1131</v>
      </c>
      <c r="B1132">
        <f>'Housing Data Set'!CI1132</f>
        <v>135000</v>
      </c>
      <c r="C1132" t="str">
        <f>IF(B1132&lt;='Look-Up Tab'!$R$6,"Low","High")</f>
        <v>Low</v>
      </c>
      <c r="D1132">
        <f>'Housing Data Set'!E1132</f>
        <v>7804</v>
      </c>
      <c r="E1132">
        <f>VLOOKUP('Housing Data Set'!X1132,'Look-Up Tab'!$F$7:$G$12,2,TRUE)</f>
        <v>6</v>
      </c>
      <c r="F1132">
        <f>'Housing Data Set'!BH1132</f>
        <v>7</v>
      </c>
      <c r="G1132">
        <f>'Housing Data Set'!AI1132</f>
        <v>1</v>
      </c>
      <c r="H1132">
        <f>'Housing Data Set'!BK1132</f>
        <v>1</v>
      </c>
    </row>
    <row r="1133" spans="1:8" x14ac:dyDescent="0.3">
      <c r="A1133">
        <f>'Housing Data Set'!A1133</f>
        <v>1132</v>
      </c>
      <c r="B1133">
        <f>'Housing Data Set'!CI1133</f>
        <v>93500</v>
      </c>
      <c r="C1133" t="str">
        <f>IF(B1133&lt;='Look-Up Tab'!$R$6,"Low","High")</f>
        <v>Low</v>
      </c>
      <c r="D1133">
        <f>'Housing Data Set'!E1133</f>
        <v>10712</v>
      </c>
      <c r="E1133">
        <f>VLOOKUP('Housing Data Set'!X1133,'Look-Up Tab'!$F$7:$G$12,2,TRUE)</f>
        <v>2</v>
      </c>
      <c r="F1133">
        <f>'Housing Data Set'!BH1133</f>
        <v>5</v>
      </c>
      <c r="G1133">
        <f>'Housing Data Set'!AI1133</f>
        <v>3</v>
      </c>
      <c r="H1133">
        <f>'Housing Data Set'!BK1133</f>
        <v>0</v>
      </c>
    </row>
    <row r="1134" spans="1:8" x14ac:dyDescent="0.3">
      <c r="A1134">
        <f>'Housing Data Set'!A1134</f>
        <v>1133</v>
      </c>
      <c r="B1134">
        <f>'Housing Data Set'!CI1134</f>
        <v>117500</v>
      </c>
      <c r="C1134" t="str">
        <f>IF(B1134&lt;='Look-Up Tab'!$R$6,"Low","High")</f>
        <v>Low</v>
      </c>
      <c r="D1134">
        <f>'Housing Data Set'!E1134</f>
        <v>9900</v>
      </c>
      <c r="E1134">
        <f>VLOOKUP('Housing Data Set'!X1134,'Look-Up Tab'!$F$7:$G$12,2,TRUE)</f>
        <v>6</v>
      </c>
      <c r="F1134">
        <f>'Housing Data Set'!BH1134</f>
        <v>8</v>
      </c>
      <c r="G1134">
        <f>'Housing Data Set'!AI1134</f>
        <v>1</v>
      </c>
      <c r="H1134">
        <f>'Housing Data Set'!BK1134</f>
        <v>0</v>
      </c>
    </row>
    <row r="1135" spans="1:8" x14ac:dyDescent="0.3">
      <c r="A1135">
        <f>'Housing Data Set'!A1135</f>
        <v>1134</v>
      </c>
      <c r="B1135">
        <f>'Housing Data Set'!CI1135</f>
        <v>239500</v>
      </c>
      <c r="C1135" t="str">
        <f>IF(B1135&lt;='Look-Up Tab'!$R$6,"Low","High")</f>
        <v>High</v>
      </c>
      <c r="D1135">
        <f>'Housing Data Set'!E1135</f>
        <v>9828</v>
      </c>
      <c r="E1135">
        <f>VLOOKUP('Housing Data Set'!X1135,'Look-Up Tab'!$F$7:$G$12,2,TRUE)</f>
        <v>2</v>
      </c>
      <c r="F1135">
        <f>'Housing Data Set'!BH1135</f>
        <v>8</v>
      </c>
      <c r="G1135">
        <f>'Housing Data Set'!AI1135</f>
        <v>3</v>
      </c>
      <c r="H1135">
        <f>'Housing Data Set'!BK1135</f>
        <v>1</v>
      </c>
    </row>
    <row r="1136" spans="1:8" x14ac:dyDescent="0.3">
      <c r="A1136">
        <f>'Housing Data Set'!A1136</f>
        <v>1135</v>
      </c>
      <c r="B1136">
        <f>'Housing Data Set'!CI1136</f>
        <v>169000</v>
      </c>
      <c r="C1136" t="str">
        <f>IF(B1136&lt;='Look-Up Tab'!$R$6,"Low","High")</f>
        <v>Low</v>
      </c>
      <c r="D1136">
        <f>'Housing Data Set'!E1136</f>
        <v>8773</v>
      </c>
      <c r="E1136">
        <f>VLOOKUP('Housing Data Set'!X1136,'Look-Up Tab'!$F$7:$G$12,2,TRUE)</f>
        <v>2</v>
      </c>
      <c r="F1136">
        <f>'Housing Data Set'!BH1136</f>
        <v>7</v>
      </c>
      <c r="G1136">
        <f>'Housing Data Set'!AI1136</f>
        <v>3</v>
      </c>
      <c r="H1136">
        <f>'Housing Data Set'!BK1136</f>
        <v>1</v>
      </c>
    </row>
    <row r="1137" spans="1:8" x14ac:dyDescent="0.3">
      <c r="A1137">
        <f>'Housing Data Set'!A1137</f>
        <v>1136</v>
      </c>
      <c r="B1137">
        <f>'Housing Data Set'!CI1137</f>
        <v>102000</v>
      </c>
      <c r="C1137" t="str">
        <f>IF(B1137&lt;='Look-Up Tab'!$R$6,"Low","High")</f>
        <v>Low</v>
      </c>
      <c r="D1137">
        <f>'Housing Data Set'!E1137</f>
        <v>6180</v>
      </c>
      <c r="E1137">
        <f>VLOOKUP('Housing Data Set'!X1137,'Look-Up Tab'!$F$7:$G$12,2,TRUE)</f>
        <v>6</v>
      </c>
      <c r="F1137">
        <f>'Housing Data Set'!BH1137</f>
        <v>5</v>
      </c>
      <c r="G1137">
        <f>'Housing Data Set'!AI1137</f>
        <v>1</v>
      </c>
      <c r="H1137">
        <f>'Housing Data Set'!BK1137</f>
        <v>1</v>
      </c>
    </row>
    <row r="1138" spans="1:8" x14ac:dyDescent="0.3">
      <c r="A1138">
        <f>'Housing Data Set'!A1138</f>
        <v>1137</v>
      </c>
      <c r="B1138">
        <f>'Housing Data Set'!CI1138</f>
        <v>119000</v>
      </c>
      <c r="C1138" t="str">
        <f>IF(B1138&lt;='Look-Up Tab'!$R$6,"Low","High")</f>
        <v>Low</v>
      </c>
      <c r="D1138">
        <f>'Housing Data Set'!E1138</f>
        <v>9600</v>
      </c>
      <c r="E1138">
        <f>VLOOKUP('Housing Data Set'!X1138,'Look-Up Tab'!$F$7:$G$12,2,TRUE)</f>
        <v>6</v>
      </c>
      <c r="F1138">
        <f>'Housing Data Set'!BH1138</f>
        <v>6</v>
      </c>
      <c r="G1138">
        <f>'Housing Data Set'!AI1138</f>
        <v>2</v>
      </c>
      <c r="H1138">
        <f>'Housing Data Set'!BK1138</f>
        <v>0</v>
      </c>
    </row>
    <row r="1139" spans="1:8" x14ac:dyDescent="0.3">
      <c r="A1139">
        <f>'Housing Data Set'!A1139</f>
        <v>1138</v>
      </c>
      <c r="B1139">
        <f>'Housing Data Set'!CI1139</f>
        <v>94000</v>
      </c>
      <c r="C1139" t="str">
        <f>IF(B1139&lt;='Look-Up Tab'!$R$6,"Low","High")</f>
        <v>Low</v>
      </c>
      <c r="D1139">
        <f>'Housing Data Set'!E1139</f>
        <v>6342</v>
      </c>
      <c r="E1139">
        <f>VLOOKUP('Housing Data Set'!X1139,'Look-Up Tab'!$F$7:$G$12,2,TRUE)</f>
        <v>2</v>
      </c>
      <c r="F1139">
        <f>'Housing Data Set'!BH1139</f>
        <v>6</v>
      </c>
      <c r="G1139">
        <f>'Housing Data Set'!AI1139</f>
        <v>2</v>
      </c>
      <c r="H1139">
        <f>'Housing Data Set'!BK1139</f>
        <v>0</v>
      </c>
    </row>
    <row r="1140" spans="1:8" x14ac:dyDescent="0.3">
      <c r="A1140">
        <f>'Housing Data Set'!A1140</f>
        <v>1139</v>
      </c>
      <c r="B1140">
        <f>'Housing Data Set'!CI1140</f>
        <v>196000</v>
      </c>
      <c r="C1140" t="str">
        <f>IF(B1140&lt;='Look-Up Tab'!$R$6,"Low","High")</f>
        <v>High</v>
      </c>
      <c r="D1140">
        <f>'Housing Data Set'!E1140</f>
        <v>9819</v>
      </c>
      <c r="E1140">
        <f>VLOOKUP('Housing Data Set'!X1140,'Look-Up Tab'!$F$7:$G$12,2,TRUE)</f>
        <v>3</v>
      </c>
      <c r="F1140">
        <f>'Housing Data Set'!BH1140</f>
        <v>5</v>
      </c>
      <c r="G1140">
        <f>'Housing Data Set'!AI1140</f>
        <v>3</v>
      </c>
      <c r="H1140">
        <f>'Housing Data Set'!BK1140</f>
        <v>1</v>
      </c>
    </row>
    <row r="1141" spans="1:8" x14ac:dyDescent="0.3">
      <c r="A1141">
        <f>'Housing Data Set'!A1141</f>
        <v>1140</v>
      </c>
      <c r="B1141">
        <f>'Housing Data Set'!CI1141</f>
        <v>144000</v>
      </c>
      <c r="C1141" t="str">
        <f>IF(B1141&lt;='Look-Up Tab'!$R$6,"Low","High")</f>
        <v>Low</v>
      </c>
      <c r="D1141">
        <f>'Housing Data Set'!E1141</f>
        <v>8731</v>
      </c>
      <c r="E1141">
        <f>VLOOKUP('Housing Data Set'!X1141,'Look-Up Tab'!$F$7:$G$12,2,TRUE)</f>
        <v>6</v>
      </c>
      <c r="F1141">
        <f>'Housing Data Set'!BH1141</f>
        <v>6</v>
      </c>
      <c r="G1141">
        <f>'Housing Data Set'!AI1141</f>
        <v>1</v>
      </c>
      <c r="H1141">
        <f>'Housing Data Set'!BK1141</f>
        <v>1</v>
      </c>
    </row>
    <row r="1142" spans="1:8" x14ac:dyDescent="0.3">
      <c r="A1142">
        <f>'Housing Data Set'!A1142</f>
        <v>1141</v>
      </c>
      <c r="B1142">
        <f>'Housing Data Set'!CI1142</f>
        <v>139000</v>
      </c>
      <c r="C1142" t="str">
        <f>IF(B1142&lt;='Look-Up Tab'!$R$6,"Low","High")</f>
        <v>Low</v>
      </c>
      <c r="D1142">
        <f>'Housing Data Set'!E1142</f>
        <v>7350</v>
      </c>
      <c r="E1142">
        <f>VLOOKUP('Housing Data Set'!X1142,'Look-Up Tab'!$F$7:$G$12,2,TRUE)</f>
        <v>5</v>
      </c>
      <c r="F1142">
        <f>'Housing Data Set'!BH1142</f>
        <v>4</v>
      </c>
      <c r="G1142">
        <f>'Housing Data Set'!AI1142</f>
        <v>2</v>
      </c>
      <c r="H1142">
        <f>'Housing Data Set'!BK1142</f>
        <v>0</v>
      </c>
    </row>
    <row r="1143" spans="1:8" x14ac:dyDescent="0.3">
      <c r="A1143">
        <f>'Housing Data Set'!A1143</f>
        <v>1142</v>
      </c>
      <c r="B1143">
        <f>'Housing Data Set'!CI1143</f>
        <v>197500</v>
      </c>
      <c r="C1143" t="str">
        <f>IF(B1143&lt;='Look-Up Tab'!$R$6,"Low","High")</f>
        <v>High</v>
      </c>
      <c r="D1143">
        <f>'Housing Data Set'!E1143</f>
        <v>10304</v>
      </c>
      <c r="E1143">
        <f>VLOOKUP('Housing Data Set'!X1143,'Look-Up Tab'!$F$7:$G$12,2,TRUE)</f>
        <v>3</v>
      </c>
      <c r="F1143">
        <f>'Housing Data Set'!BH1143</f>
        <v>9</v>
      </c>
      <c r="G1143">
        <f>'Housing Data Set'!AI1143</f>
        <v>2</v>
      </c>
      <c r="H1143">
        <f>'Housing Data Set'!BK1143</f>
        <v>1</v>
      </c>
    </row>
    <row r="1144" spans="1:8" x14ac:dyDescent="0.3">
      <c r="A1144">
        <f>'Housing Data Set'!A1144</f>
        <v>1143</v>
      </c>
      <c r="B1144">
        <f>'Housing Data Set'!CI1144</f>
        <v>424870</v>
      </c>
      <c r="C1144" t="str">
        <f>IF(B1144&lt;='Look-Up Tab'!$R$6,"Low","High")</f>
        <v>High</v>
      </c>
      <c r="D1144">
        <f>'Housing Data Set'!E1144</f>
        <v>9965</v>
      </c>
      <c r="E1144">
        <f>VLOOKUP('Housing Data Set'!X1144,'Look-Up Tab'!$F$7:$G$12,2,TRUE)</f>
        <v>1</v>
      </c>
      <c r="F1144">
        <f>'Housing Data Set'!BH1144</f>
        <v>11</v>
      </c>
      <c r="G1144">
        <f>'Housing Data Set'!AI1144</f>
        <v>3</v>
      </c>
      <c r="H1144">
        <f>'Housing Data Set'!BK1144</f>
        <v>1</v>
      </c>
    </row>
    <row r="1145" spans="1:8" x14ac:dyDescent="0.3">
      <c r="A1145">
        <f>'Housing Data Set'!A1145</f>
        <v>1144</v>
      </c>
      <c r="B1145">
        <f>'Housing Data Set'!CI1145</f>
        <v>80000</v>
      </c>
      <c r="C1145" t="str">
        <f>IF(B1145&lt;='Look-Up Tab'!$R$6,"Low","High")</f>
        <v>Low</v>
      </c>
      <c r="D1145">
        <f>'Housing Data Set'!E1145</f>
        <v>9000</v>
      </c>
      <c r="E1145">
        <f>VLOOKUP('Housing Data Set'!X1145,'Look-Up Tab'!$F$7:$G$12,2,TRUE)</f>
        <v>5</v>
      </c>
      <c r="F1145">
        <f>'Housing Data Set'!BH1145</f>
        <v>5</v>
      </c>
      <c r="G1145">
        <f>'Housing Data Set'!AI1145</f>
        <v>2</v>
      </c>
      <c r="H1145">
        <f>'Housing Data Set'!BK1145</f>
        <v>0</v>
      </c>
    </row>
    <row r="1146" spans="1:8" x14ac:dyDescent="0.3">
      <c r="A1146">
        <f>'Housing Data Set'!A1146</f>
        <v>1145</v>
      </c>
      <c r="B1146">
        <f>'Housing Data Set'!CI1146</f>
        <v>80000</v>
      </c>
      <c r="C1146" t="str">
        <f>IF(B1146&lt;='Look-Up Tab'!$R$6,"Low","High")</f>
        <v>Low</v>
      </c>
      <c r="D1146">
        <f>'Housing Data Set'!E1146</f>
        <v>12180</v>
      </c>
      <c r="E1146">
        <f>VLOOKUP('Housing Data Set'!X1146,'Look-Up Tab'!$F$7:$G$12,2,TRUE)</f>
        <v>6</v>
      </c>
      <c r="F1146">
        <f>'Housing Data Set'!BH1146</f>
        <v>5</v>
      </c>
      <c r="G1146">
        <f>'Housing Data Set'!AI1146</f>
        <v>1</v>
      </c>
      <c r="H1146">
        <f>'Housing Data Set'!BK1146</f>
        <v>0</v>
      </c>
    </row>
    <row r="1147" spans="1:8" x14ac:dyDescent="0.3">
      <c r="A1147">
        <f>'Housing Data Set'!A1147</f>
        <v>1146</v>
      </c>
      <c r="B1147">
        <f>'Housing Data Set'!CI1147</f>
        <v>149000</v>
      </c>
      <c r="C1147" t="str">
        <f>IF(B1147&lt;='Look-Up Tab'!$R$6,"Low","High")</f>
        <v>Low</v>
      </c>
      <c r="D1147">
        <f>'Housing Data Set'!E1147</f>
        <v>6240</v>
      </c>
      <c r="E1147">
        <f>VLOOKUP('Housing Data Set'!X1147,'Look-Up Tab'!$F$7:$G$12,2,TRUE)</f>
        <v>6</v>
      </c>
      <c r="F1147">
        <f>'Housing Data Set'!BH1147</f>
        <v>8</v>
      </c>
      <c r="G1147">
        <f>'Housing Data Set'!AI1147</f>
        <v>1</v>
      </c>
      <c r="H1147">
        <f>'Housing Data Set'!BK1147</f>
        <v>1</v>
      </c>
    </row>
    <row r="1148" spans="1:8" x14ac:dyDescent="0.3">
      <c r="A1148">
        <f>'Housing Data Set'!A1148</f>
        <v>1147</v>
      </c>
      <c r="B1148">
        <f>'Housing Data Set'!CI1148</f>
        <v>180000</v>
      </c>
      <c r="C1148" t="str">
        <f>IF(B1148&lt;='Look-Up Tab'!$R$6,"Low","High")</f>
        <v>Low</v>
      </c>
      <c r="D1148">
        <f>'Housing Data Set'!E1148</f>
        <v>11200</v>
      </c>
      <c r="E1148">
        <f>VLOOKUP('Housing Data Set'!X1148,'Look-Up Tab'!$F$7:$G$12,2,TRUE)</f>
        <v>3</v>
      </c>
      <c r="F1148">
        <f>'Housing Data Set'!BH1148</f>
        <v>5</v>
      </c>
      <c r="G1148">
        <f>'Housing Data Set'!AI1148</f>
        <v>2</v>
      </c>
      <c r="H1148">
        <f>'Housing Data Set'!BK1148</f>
        <v>1</v>
      </c>
    </row>
    <row r="1149" spans="1:8" x14ac:dyDescent="0.3">
      <c r="A1149">
        <f>'Housing Data Set'!A1149</f>
        <v>1148</v>
      </c>
      <c r="B1149">
        <f>'Housing Data Set'!CI1149</f>
        <v>174500</v>
      </c>
      <c r="C1149" t="str">
        <f>IF(B1149&lt;='Look-Up Tab'!$R$6,"Low","High")</f>
        <v>Low</v>
      </c>
      <c r="D1149">
        <f>'Housing Data Set'!E1149</f>
        <v>12000</v>
      </c>
      <c r="E1149">
        <f>VLOOKUP('Housing Data Set'!X1149,'Look-Up Tab'!$F$7:$G$12,2,TRUE)</f>
        <v>6</v>
      </c>
      <c r="F1149">
        <f>'Housing Data Set'!BH1149</f>
        <v>7</v>
      </c>
      <c r="G1149">
        <f>'Housing Data Set'!AI1149</f>
        <v>2</v>
      </c>
      <c r="H1149">
        <f>'Housing Data Set'!BK1149</f>
        <v>1</v>
      </c>
    </row>
    <row r="1150" spans="1:8" x14ac:dyDescent="0.3">
      <c r="A1150">
        <f>'Housing Data Set'!A1150</f>
        <v>1149</v>
      </c>
      <c r="B1150">
        <f>'Housing Data Set'!CI1150</f>
        <v>116900</v>
      </c>
      <c r="C1150" t="str">
        <f>IF(B1150&lt;='Look-Up Tab'!$R$6,"Low","High")</f>
        <v>Low</v>
      </c>
      <c r="D1150">
        <f>'Housing Data Set'!E1150</f>
        <v>5700</v>
      </c>
      <c r="E1150">
        <f>VLOOKUP('Housing Data Set'!X1150,'Look-Up Tab'!$F$7:$G$12,2,TRUE)</f>
        <v>6</v>
      </c>
      <c r="F1150">
        <f>'Housing Data Set'!BH1150</f>
        <v>5</v>
      </c>
      <c r="G1150">
        <f>'Housing Data Set'!AI1150</f>
        <v>3</v>
      </c>
      <c r="H1150">
        <f>'Housing Data Set'!BK1150</f>
        <v>1</v>
      </c>
    </row>
    <row r="1151" spans="1:8" x14ac:dyDescent="0.3">
      <c r="A1151">
        <f>'Housing Data Set'!A1151</f>
        <v>1150</v>
      </c>
      <c r="B1151">
        <f>'Housing Data Set'!CI1151</f>
        <v>143000</v>
      </c>
      <c r="C1151" t="str">
        <f>IF(B1151&lt;='Look-Up Tab'!$R$6,"Low","High")</f>
        <v>Low</v>
      </c>
      <c r="D1151">
        <f>'Housing Data Set'!E1151</f>
        <v>9000</v>
      </c>
      <c r="E1151">
        <f>VLOOKUP('Housing Data Set'!X1151,'Look-Up Tab'!$F$7:$G$12,2,TRUE)</f>
        <v>2</v>
      </c>
      <c r="F1151">
        <f>'Housing Data Set'!BH1151</f>
        <v>7</v>
      </c>
      <c r="G1151">
        <f>'Housing Data Set'!AI1151</f>
        <v>3</v>
      </c>
      <c r="H1151">
        <f>'Housing Data Set'!BK1151</f>
        <v>0</v>
      </c>
    </row>
    <row r="1152" spans="1:8" x14ac:dyDescent="0.3">
      <c r="A1152">
        <f>'Housing Data Set'!A1152</f>
        <v>1151</v>
      </c>
      <c r="B1152">
        <f>'Housing Data Set'!CI1152</f>
        <v>124000</v>
      </c>
      <c r="C1152" t="str">
        <f>IF(B1152&lt;='Look-Up Tab'!$R$6,"Low","High")</f>
        <v>Low</v>
      </c>
      <c r="D1152">
        <f>'Housing Data Set'!E1152</f>
        <v>8280</v>
      </c>
      <c r="E1152">
        <f>VLOOKUP('Housing Data Set'!X1152,'Look-Up Tab'!$F$7:$G$12,2,TRUE)</f>
        <v>6</v>
      </c>
      <c r="F1152">
        <f>'Housing Data Set'!BH1152</f>
        <v>4</v>
      </c>
      <c r="G1152">
        <f>'Housing Data Set'!AI1152</f>
        <v>2</v>
      </c>
      <c r="H1152">
        <f>'Housing Data Set'!BK1152</f>
        <v>1</v>
      </c>
    </row>
    <row r="1153" spans="1:8" x14ac:dyDescent="0.3">
      <c r="A1153">
        <f>'Housing Data Set'!A1153</f>
        <v>1152</v>
      </c>
      <c r="B1153">
        <f>'Housing Data Set'!CI1153</f>
        <v>149900</v>
      </c>
      <c r="C1153" t="str">
        <f>IF(B1153&lt;='Look-Up Tab'!$R$6,"Low","High")</f>
        <v>Low</v>
      </c>
      <c r="D1153">
        <f>'Housing Data Set'!E1153</f>
        <v>17755</v>
      </c>
      <c r="E1153">
        <f>VLOOKUP('Housing Data Set'!X1153,'Look-Up Tab'!$F$7:$G$12,2,TRUE)</f>
        <v>5</v>
      </c>
      <c r="F1153">
        <f>'Housing Data Set'!BH1153</f>
        <v>6</v>
      </c>
      <c r="G1153">
        <f>'Housing Data Set'!AI1153</f>
        <v>2</v>
      </c>
      <c r="H1153">
        <f>'Housing Data Set'!BK1153</f>
        <v>1</v>
      </c>
    </row>
    <row r="1154" spans="1:8" x14ac:dyDescent="0.3">
      <c r="A1154">
        <f>'Housing Data Set'!A1154</f>
        <v>1153</v>
      </c>
      <c r="B1154">
        <f>'Housing Data Set'!CI1154</f>
        <v>230000</v>
      </c>
      <c r="C1154" t="str">
        <f>IF(B1154&lt;='Look-Up Tab'!$R$6,"Low","High")</f>
        <v>High</v>
      </c>
      <c r="D1154">
        <f>'Housing Data Set'!E1154</f>
        <v>14115</v>
      </c>
      <c r="E1154">
        <f>VLOOKUP('Housing Data Set'!X1154,'Look-Up Tab'!$F$7:$G$12,2,TRUE)</f>
        <v>1</v>
      </c>
      <c r="F1154">
        <f>'Housing Data Set'!BH1154</f>
        <v>6</v>
      </c>
      <c r="G1154">
        <f>'Housing Data Set'!AI1154</f>
        <v>3</v>
      </c>
      <c r="H1154">
        <f>'Housing Data Set'!BK1154</f>
        <v>1</v>
      </c>
    </row>
    <row r="1155" spans="1:8" x14ac:dyDescent="0.3">
      <c r="A1155">
        <f>'Housing Data Set'!A1155</f>
        <v>1154</v>
      </c>
      <c r="B1155">
        <f>'Housing Data Set'!CI1155</f>
        <v>120500</v>
      </c>
      <c r="C1155" t="str">
        <f>IF(B1155&lt;='Look-Up Tab'!$R$6,"Low","High")</f>
        <v>Low</v>
      </c>
      <c r="D1155">
        <f>'Housing Data Set'!E1155</f>
        <v>5890</v>
      </c>
      <c r="E1155">
        <f>VLOOKUP('Housing Data Set'!X1155,'Look-Up Tab'!$F$7:$G$12,2,TRUE)</f>
        <v>1</v>
      </c>
      <c r="F1155">
        <f>'Housing Data Set'!BH1155</f>
        <v>5</v>
      </c>
      <c r="G1155">
        <f>'Housing Data Set'!AI1155</f>
        <v>1</v>
      </c>
      <c r="H1155">
        <f>'Housing Data Set'!BK1155</f>
        <v>0</v>
      </c>
    </row>
    <row r="1156" spans="1:8" x14ac:dyDescent="0.3">
      <c r="A1156">
        <f>'Housing Data Set'!A1156</f>
        <v>1155</v>
      </c>
      <c r="B1156">
        <f>'Housing Data Set'!CI1156</f>
        <v>201800</v>
      </c>
      <c r="C1156" t="str">
        <f>IF(B1156&lt;='Look-Up Tab'!$R$6,"Low","High")</f>
        <v>High</v>
      </c>
      <c r="D1156">
        <f>'Housing Data Set'!E1156</f>
        <v>13700</v>
      </c>
      <c r="E1156">
        <f>VLOOKUP('Housing Data Set'!X1156,'Look-Up Tab'!$F$7:$G$12,2,TRUE)</f>
        <v>2</v>
      </c>
      <c r="F1156">
        <f>'Housing Data Set'!BH1156</f>
        <v>8</v>
      </c>
      <c r="G1156">
        <f>'Housing Data Set'!AI1156</f>
        <v>2</v>
      </c>
      <c r="H1156">
        <f>'Housing Data Set'!BK1156</f>
        <v>1</v>
      </c>
    </row>
    <row r="1157" spans="1:8" x14ac:dyDescent="0.3">
      <c r="A1157">
        <f>'Housing Data Set'!A1157</f>
        <v>1156</v>
      </c>
      <c r="B1157">
        <f>'Housing Data Set'!CI1157</f>
        <v>218000</v>
      </c>
      <c r="C1157" t="str">
        <f>IF(B1157&lt;='Look-Up Tab'!$R$6,"Low","High")</f>
        <v>High</v>
      </c>
      <c r="D1157">
        <f>'Housing Data Set'!E1157</f>
        <v>10768</v>
      </c>
      <c r="E1157">
        <f>VLOOKUP('Housing Data Set'!X1157,'Look-Up Tab'!$F$7:$G$12,2,TRUE)</f>
        <v>1</v>
      </c>
      <c r="F1157">
        <f>'Housing Data Set'!BH1157</f>
        <v>6</v>
      </c>
      <c r="G1157">
        <f>'Housing Data Set'!AI1157</f>
        <v>2</v>
      </c>
      <c r="H1157">
        <f>'Housing Data Set'!BK1157</f>
        <v>1</v>
      </c>
    </row>
    <row r="1158" spans="1:8" x14ac:dyDescent="0.3">
      <c r="A1158">
        <f>'Housing Data Set'!A1158</f>
        <v>1157</v>
      </c>
      <c r="B1158">
        <f>'Housing Data Set'!CI1158</f>
        <v>179900</v>
      </c>
      <c r="C1158" t="str">
        <f>IF(B1158&lt;='Look-Up Tab'!$R$6,"Low","High")</f>
        <v>Low</v>
      </c>
      <c r="D1158">
        <f>'Housing Data Set'!E1158</f>
        <v>9350</v>
      </c>
      <c r="E1158">
        <f>VLOOKUP('Housing Data Set'!X1158,'Look-Up Tab'!$F$7:$G$12,2,TRUE)</f>
        <v>1</v>
      </c>
      <c r="F1158">
        <f>'Housing Data Set'!BH1158</f>
        <v>6</v>
      </c>
      <c r="G1158">
        <f>'Housing Data Set'!AI1158</f>
        <v>3</v>
      </c>
      <c r="H1158">
        <f>'Housing Data Set'!BK1158</f>
        <v>1</v>
      </c>
    </row>
    <row r="1159" spans="1:8" x14ac:dyDescent="0.3">
      <c r="A1159">
        <f>'Housing Data Set'!A1159</f>
        <v>1158</v>
      </c>
      <c r="B1159">
        <f>'Housing Data Set'!CI1159</f>
        <v>230000</v>
      </c>
      <c r="C1159" t="str">
        <f>IF(B1159&lt;='Look-Up Tab'!$R$6,"Low","High")</f>
        <v>High</v>
      </c>
      <c r="D1159">
        <f>'Housing Data Set'!E1159</f>
        <v>5001</v>
      </c>
      <c r="E1159">
        <f>VLOOKUP('Housing Data Set'!X1159,'Look-Up Tab'!$F$7:$G$12,2,TRUE)</f>
        <v>1</v>
      </c>
      <c r="F1159">
        <f>'Housing Data Set'!BH1159</f>
        <v>6</v>
      </c>
      <c r="G1159">
        <f>'Housing Data Set'!AI1159</f>
        <v>3</v>
      </c>
      <c r="H1159">
        <f>'Housing Data Set'!BK1159</f>
        <v>1</v>
      </c>
    </row>
    <row r="1160" spans="1:8" x14ac:dyDescent="0.3">
      <c r="A1160">
        <f>'Housing Data Set'!A1160</f>
        <v>1159</v>
      </c>
      <c r="B1160">
        <f>'Housing Data Set'!CI1160</f>
        <v>235128</v>
      </c>
      <c r="C1160" t="str">
        <f>IF(B1160&lt;='Look-Up Tab'!$R$6,"Low","High")</f>
        <v>High</v>
      </c>
      <c r="D1160">
        <f>'Housing Data Set'!E1160</f>
        <v>11932</v>
      </c>
      <c r="E1160">
        <f>VLOOKUP('Housing Data Set'!X1160,'Look-Up Tab'!$F$7:$G$12,2,TRUE)</f>
        <v>1</v>
      </c>
      <c r="F1160">
        <f>'Housing Data Set'!BH1160</f>
        <v>7</v>
      </c>
      <c r="G1160">
        <f>'Housing Data Set'!AI1160</f>
        <v>3</v>
      </c>
      <c r="H1160">
        <f>'Housing Data Set'!BK1160</f>
        <v>0</v>
      </c>
    </row>
    <row r="1161" spans="1:8" x14ac:dyDescent="0.3">
      <c r="A1161">
        <f>'Housing Data Set'!A1161</f>
        <v>1160</v>
      </c>
      <c r="B1161">
        <f>'Housing Data Set'!CI1161</f>
        <v>185000</v>
      </c>
      <c r="C1161" t="str">
        <f>IF(B1161&lt;='Look-Up Tab'!$R$6,"Low","High")</f>
        <v>High</v>
      </c>
      <c r="D1161">
        <f>'Housing Data Set'!E1161</f>
        <v>9120</v>
      </c>
      <c r="E1161">
        <f>VLOOKUP('Housing Data Set'!X1161,'Look-Up Tab'!$F$7:$G$12,2,TRUE)</f>
        <v>4</v>
      </c>
      <c r="F1161">
        <f>'Housing Data Set'!BH1161</f>
        <v>8</v>
      </c>
      <c r="G1161">
        <f>'Housing Data Set'!AI1161</f>
        <v>2</v>
      </c>
      <c r="H1161">
        <f>'Housing Data Set'!BK1161</f>
        <v>1</v>
      </c>
    </row>
    <row r="1162" spans="1:8" x14ac:dyDescent="0.3">
      <c r="A1162">
        <f>'Housing Data Set'!A1162</f>
        <v>1161</v>
      </c>
      <c r="B1162">
        <f>'Housing Data Set'!CI1162</f>
        <v>146000</v>
      </c>
      <c r="C1162" t="str">
        <f>IF(B1162&lt;='Look-Up Tab'!$R$6,"Low","High")</f>
        <v>Low</v>
      </c>
      <c r="D1162">
        <f>'Housing Data Set'!E1162</f>
        <v>2280</v>
      </c>
      <c r="E1162">
        <f>VLOOKUP('Housing Data Set'!X1162,'Look-Up Tab'!$F$7:$G$12,2,TRUE)</f>
        <v>3</v>
      </c>
      <c r="F1162">
        <f>'Housing Data Set'!BH1162</f>
        <v>7</v>
      </c>
      <c r="G1162">
        <f>'Housing Data Set'!AI1162</f>
        <v>2</v>
      </c>
      <c r="H1162">
        <f>'Housing Data Set'!BK1162</f>
        <v>1</v>
      </c>
    </row>
    <row r="1163" spans="1:8" x14ac:dyDescent="0.3">
      <c r="A1163">
        <f>'Housing Data Set'!A1163</f>
        <v>1162</v>
      </c>
      <c r="B1163">
        <f>'Housing Data Set'!CI1163</f>
        <v>224000</v>
      </c>
      <c r="C1163" t="str">
        <f>IF(B1163&lt;='Look-Up Tab'!$R$6,"Low","High")</f>
        <v>High</v>
      </c>
      <c r="D1163">
        <f>'Housing Data Set'!E1163</f>
        <v>14778</v>
      </c>
      <c r="E1163">
        <f>VLOOKUP('Housing Data Set'!X1163,'Look-Up Tab'!$F$7:$G$12,2,TRUE)</f>
        <v>1</v>
      </c>
      <c r="F1163">
        <f>'Housing Data Set'!BH1163</f>
        <v>7</v>
      </c>
      <c r="G1163">
        <f>'Housing Data Set'!AI1163</f>
        <v>2</v>
      </c>
      <c r="H1163">
        <f>'Housing Data Set'!BK1163</f>
        <v>1</v>
      </c>
    </row>
    <row r="1164" spans="1:8" x14ac:dyDescent="0.3">
      <c r="A1164">
        <f>'Housing Data Set'!A1164</f>
        <v>1163</v>
      </c>
      <c r="B1164">
        <f>'Housing Data Set'!CI1164</f>
        <v>129000</v>
      </c>
      <c r="C1164" t="str">
        <f>IF(B1164&lt;='Look-Up Tab'!$R$6,"Low","High")</f>
        <v>Low</v>
      </c>
      <c r="D1164">
        <f>'Housing Data Set'!E1164</f>
        <v>8724</v>
      </c>
      <c r="E1164">
        <f>VLOOKUP('Housing Data Set'!X1164,'Look-Up Tab'!$F$7:$G$12,2,TRUE)</f>
        <v>4</v>
      </c>
      <c r="F1164">
        <f>'Housing Data Set'!BH1164</f>
        <v>5</v>
      </c>
      <c r="G1164">
        <f>'Housing Data Set'!AI1164</f>
        <v>2</v>
      </c>
      <c r="H1164">
        <f>'Housing Data Set'!BK1164</f>
        <v>1</v>
      </c>
    </row>
    <row r="1165" spans="1:8" x14ac:dyDescent="0.3">
      <c r="A1165">
        <f>'Housing Data Set'!A1165</f>
        <v>1164</v>
      </c>
      <c r="B1165">
        <f>'Housing Data Set'!CI1165</f>
        <v>108959</v>
      </c>
      <c r="C1165" t="str">
        <f>IF(B1165&lt;='Look-Up Tab'!$R$6,"Low","High")</f>
        <v>Low</v>
      </c>
      <c r="D1165">
        <f>'Housing Data Set'!E1165</f>
        <v>12900</v>
      </c>
      <c r="E1165">
        <f>VLOOKUP('Housing Data Set'!X1165,'Look-Up Tab'!$F$7:$G$12,2,TRUE)</f>
        <v>4</v>
      </c>
      <c r="F1165">
        <f>'Housing Data Set'!BH1165</f>
        <v>6</v>
      </c>
      <c r="G1165">
        <f>'Housing Data Set'!AI1165</f>
        <v>2</v>
      </c>
      <c r="H1165">
        <f>'Housing Data Set'!BK1165</f>
        <v>0</v>
      </c>
    </row>
    <row r="1166" spans="1:8" x14ac:dyDescent="0.3">
      <c r="A1166">
        <f>'Housing Data Set'!A1166</f>
        <v>1165</v>
      </c>
      <c r="B1166">
        <f>'Housing Data Set'!CI1166</f>
        <v>194000</v>
      </c>
      <c r="C1166" t="str">
        <f>IF(B1166&lt;='Look-Up Tab'!$R$6,"Low","High")</f>
        <v>High</v>
      </c>
      <c r="D1166">
        <f>'Housing Data Set'!E1166</f>
        <v>16157</v>
      </c>
      <c r="E1166">
        <f>VLOOKUP('Housing Data Set'!X1166,'Look-Up Tab'!$F$7:$G$12,2,TRUE)</f>
        <v>3</v>
      </c>
      <c r="F1166">
        <f>'Housing Data Set'!BH1166</f>
        <v>5</v>
      </c>
      <c r="G1166">
        <f>'Housing Data Set'!AI1166</f>
        <v>3</v>
      </c>
      <c r="H1166">
        <f>'Housing Data Set'!BK1166</f>
        <v>1</v>
      </c>
    </row>
    <row r="1167" spans="1:8" x14ac:dyDescent="0.3">
      <c r="A1167">
        <f>'Housing Data Set'!A1167</f>
        <v>1166</v>
      </c>
      <c r="B1167">
        <f>'Housing Data Set'!CI1167</f>
        <v>233170</v>
      </c>
      <c r="C1167" t="str">
        <f>IF(B1167&lt;='Look-Up Tab'!$R$6,"Low","High")</f>
        <v>High</v>
      </c>
      <c r="D1167">
        <f>'Housing Data Set'!E1167</f>
        <v>9541</v>
      </c>
      <c r="E1167">
        <f>VLOOKUP('Housing Data Set'!X1167,'Look-Up Tab'!$F$7:$G$12,2,TRUE)</f>
        <v>1</v>
      </c>
      <c r="F1167">
        <f>'Housing Data Set'!BH1167</f>
        <v>7</v>
      </c>
      <c r="G1167">
        <f>'Housing Data Set'!AI1167</f>
        <v>3</v>
      </c>
      <c r="H1167">
        <f>'Housing Data Set'!BK1167</f>
        <v>0</v>
      </c>
    </row>
    <row r="1168" spans="1:8" x14ac:dyDescent="0.3">
      <c r="A1168">
        <f>'Housing Data Set'!A1168</f>
        <v>1167</v>
      </c>
      <c r="B1168">
        <f>'Housing Data Set'!CI1168</f>
        <v>245350</v>
      </c>
      <c r="C1168" t="str">
        <f>IF(B1168&lt;='Look-Up Tab'!$R$6,"Low","High")</f>
        <v>High</v>
      </c>
      <c r="D1168">
        <f>'Housing Data Set'!E1168</f>
        <v>10475</v>
      </c>
      <c r="E1168">
        <f>VLOOKUP('Housing Data Set'!X1168,'Look-Up Tab'!$F$7:$G$12,2,TRUE)</f>
        <v>1</v>
      </c>
      <c r="F1168">
        <f>'Housing Data Set'!BH1168</f>
        <v>7</v>
      </c>
      <c r="G1168">
        <f>'Housing Data Set'!AI1168</f>
        <v>3</v>
      </c>
      <c r="H1168">
        <f>'Housing Data Set'!BK1168</f>
        <v>0</v>
      </c>
    </row>
    <row r="1169" spans="1:8" x14ac:dyDescent="0.3">
      <c r="A1169">
        <f>'Housing Data Set'!A1169</f>
        <v>1168</v>
      </c>
      <c r="B1169">
        <f>'Housing Data Set'!CI1169</f>
        <v>173000</v>
      </c>
      <c r="C1169" t="str">
        <f>IF(B1169&lt;='Look-Up Tab'!$R$6,"Low","High")</f>
        <v>Low</v>
      </c>
      <c r="D1169">
        <f>'Housing Data Set'!E1169</f>
        <v>10852</v>
      </c>
      <c r="E1169">
        <f>VLOOKUP('Housing Data Set'!X1169,'Look-Up Tab'!$F$7:$G$12,2,TRUE)</f>
        <v>1</v>
      </c>
      <c r="F1169">
        <f>'Housing Data Set'!BH1169</f>
        <v>7</v>
      </c>
      <c r="G1169">
        <f>'Housing Data Set'!AI1169</f>
        <v>3</v>
      </c>
      <c r="H1169">
        <f>'Housing Data Set'!BK1169</f>
        <v>1</v>
      </c>
    </row>
    <row r="1170" spans="1:8" x14ac:dyDescent="0.3">
      <c r="A1170">
        <f>'Housing Data Set'!A1170</f>
        <v>1169</v>
      </c>
      <c r="B1170">
        <f>'Housing Data Set'!CI1170</f>
        <v>235000</v>
      </c>
      <c r="C1170" t="str">
        <f>IF(B1170&lt;='Look-Up Tab'!$R$6,"Low","High")</f>
        <v>High</v>
      </c>
      <c r="D1170">
        <f>'Housing Data Set'!E1170</f>
        <v>13728</v>
      </c>
      <c r="E1170">
        <f>VLOOKUP('Housing Data Set'!X1170,'Look-Up Tab'!$F$7:$G$12,2,TRUE)</f>
        <v>3</v>
      </c>
      <c r="F1170">
        <f>'Housing Data Set'!BH1170</f>
        <v>7</v>
      </c>
      <c r="G1170">
        <f>'Housing Data Set'!AI1170</f>
        <v>2</v>
      </c>
      <c r="H1170">
        <f>'Housing Data Set'!BK1170</f>
        <v>1</v>
      </c>
    </row>
    <row r="1171" spans="1:8" x14ac:dyDescent="0.3">
      <c r="A1171">
        <f>'Housing Data Set'!A1171</f>
        <v>1170</v>
      </c>
      <c r="B1171">
        <f>'Housing Data Set'!CI1171</f>
        <v>625000</v>
      </c>
      <c r="C1171" t="str">
        <f>IF(B1171&lt;='Look-Up Tab'!$R$6,"Low","High")</f>
        <v>High</v>
      </c>
      <c r="D1171">
        <f>'Housing Data Set'!E1171</f>
        <v>35760</v>
      </c>
      <c r="E1171">
        <f>VLOOKUP('Housing Data Set'!X1171,'Look-Up Tab'!$F$7:$G$12,2,TRUE)</f>
        <v>2</v>
      </c>
      <c r="F1171">
        <f>'Housing Data Set'!BH1171</f>
        <v>10</v>
      </c>
      <c r="G1171">
        <f>'Housing Data Set'!AI1171</f>
        <v>3</v>
      </c>
      <c r="H1171">
        <f>'Housing Data Set'!BK1171</f>
        <v>1</v>
      </c>
    </row>
    <row r="1172" spans="1:8" x14ac:dyDescent="0.3">
      <c r="A1172">
        <f>'Housing Data Set'!A1172</f>
        <v>1171</v>
      </c>
      <c r="B1172">
        <f>'Housing Data Set'!CI1172</f>
        <v>171000</v>
      </c>
      <c r="C1172" t="str">
        <f>IF(B1172&lt;='Look-Up Tab'!$R$6,"Low","High")</f>
        <v>Low</v>
      </c>
      <c r="D1172">
        <f>'Housing Data Set'!E1172</f>
        <v>9880</v>
      </c>
      <c r="E1172">
        <f>VLOOKUP('Housing Data Set'!X1172,'Look-Up Tab'!$F$7:$G$12,2,TRUE)</f>
        <v>3</v>
      </c>
      <c r="F1172">
        <f>'Housing Data Set'!BH1172</f>
        <v>6</v>
      </c>
      <c r="G1172">
        <f>'Housing Data Set'!AI1172</f>
        <v>2</v>
      </c>
      <c r="H1172">
        <f>'Housing Data Set'!BK1172</f>
        <v>1</v>
      </c>
    </row>
    <row r="1173" spans="1:8" x14ac:dyDescent="0.3">
      <c r="A1173">
        <f>'Housing Data Set'!A1173</f>
        <v>1172</v>
      </c>
      <c r="B1173">
        <f>'Housing Data Set'!CI1173</f>
        <v>163000</v>
      </c>
      <c r="C1173" t="str">
        <f>IF(B1173&lt;='Look-Up Tab'!$R$6,"Low","High")</f>
        <v>Low</v>
      </c>
      <c r="D1173">
        <f>'Housing Data Set'!E1173</f>
        <v>9120</v>
      </c>
      <c r="E1173">
        <f>VLOOKUP('Housing Data Set'!X1173,'Look-Up Tab'!$F$7:$G$12,2,TRUE)</f>
        <v>5</v>
      </c>
      <c r="F1173">
        <f>'Housing Data Set'!BH1173</f>
        <v>6</v>
      </c>
      <c r="G1173">
        <f>'Housing Data Set'!AI1173</f>
        <v>2</v>
      </c>
      <c r="H1173">
        <f>'Housing Data Set'!BK1173</f>
        <v>1</v>
      </c>
    </row>
    <row r="1174" spans="1:8" x14ac:dyDescent="0.3">
      <c r="A1174">
        <f>'Housing Data Set'!A1174</f>
        <v>1173</v>
      </c>
      <c r="B1174">
        <f>'Housing Data Set'!CI1174</f>
        <v>171900</v>
      </c>
      <c r="C1174" t="str">
        <f>IF(B1174&lt;='Look-Up Tab'!$R$6,"Low","High")</f>
        <v>Low</v>
      </c>
      <c r="D1174">
        <f>'Housing Data Set'!E1174</f>
        <v>4017</v>
      </c>
      <c r="E1174">
        <f>VLOOKUP('Housing Data Set'!X1174,'Look-Up Tab'!$F$7:$G$12,2,TRUE)</f>
        <v>1</v>
      </c>
      <c r="F1174">
        <f>'Housing Data Set'!BH1174</f>
        <v>5</v>
      </c>
      <c r="G1174">
        <f>'Housing Data Set'!AI1174</f>
        <v>3</v>
      </c>
      <c r="H1174">
        <f>'Housing Data Set'!BK1174</f>
        <v>0</v>
      </c>
    </row>
    <row r="1175" spans="1:8" x14ac:dyDescent="0.3">
      <c r="A1175">
        <f>'Housing Data Set'!A1175</f>
        <v>1174</v>
      </c>
      <c r="B1175">
        <f>'Housing Data Set'!CI1175</f>
        <v>200500</v>
      </c>
      <c r="C1175" t="str">
        <f>IF(B1175&lt;='Look-Up Tab'!$R$6,"Low","High")</f>
        <v>High</v>
      </c>
      <c r="D1175">
        <f>'Housing Data Set'!E1175</f>
        <v>18030</v>
      </c>
      <c r="E1175">
        <f>VLOOKUP('Housing Data Set'!X1175,'Look-Up Tab'!$F$7:$G$12,2,TRUE)</f>
        <v>2</v>
      </c>
      <c r="F1175">
        <f>'Housing Data Set'!BH1175</f>
        <v>12</v>
      </c>
      <c r="G1175">
        <f>'Housing Data Set'!AI1175</f>
        <v>2</v>
      </c>
      <c r="H1175">
        <f>'Housing Data Set'!BK1175</f>
        <v>1</v>
      </c>
    </row>
    <row r="1176" spans="1:8" x14ac:dyDescent="0.3">
      <c r="A1176">
        <f>'Housing Data Set'!A1176</f>
        <v>1175</v>
      </c>
      <c r="B1176">
        <f>'Housing Data Set'!CI1176</f>
        <v>239000</v>
      </c>
      <c r="C1176" t="str">
        <f>IF(B1176&lt;='Look-Up Tab'!$R$6,"Low","High")</f>
        <v>High</v>
      </c>
      <c r="D1176">
        <f>'Housing Data Set'!E1176</f>
        <v>16560</v>
      </c>
      <c r="E1176">
        <f>VLOOKUP('Housing Data Set'!X1176,'Look-Up Tab'!$F$7:$G$12,2,TRUE)</f>
        <v>6</v>
      </c>
      <c r="F1176">
        <f>'Housing Data Set'!BH1176</f>
        <v>9</v>
      </c>
      <c r="G1176">
        <f>'Housing Data Set'!AI1176</f>
        <v>1</v>
      </c>
      <c r="H1176">
        <f>'Housing Data Set'!BK1176</f>
        <v>1</v>
      </c>
    </row>
    <row r="1177" spans="1:8" x14ac:dyDescent="0.3">
      <c r="A1177">
        <f>'Housing Data Set'!A1177</f>
        <v>1176</v>
      </c>
      <c r="B1177">
        <f>'Housing Data Set'!CI1177</f>
        <v>285000</v>
      </c>
      <c r="C1177" t="str">
        <f>IF(B1177&lt;='Look-Up Tab'!$R$6,"Low","High")</f>
        <v>High</v>
      </c>
      <c r="D1177">
        <f>'Housing Data Set'!E1177</f>
        <v>10678</v>
      </c>
      <c r="E1177">
        <f>VLOOKUP('Housing Data Set'!X1177,'Look-Up Tab'!$F$7:$G$12,2,TRUE)</f>
        <v>1</v>
      </c>
      <c r="F1177">
        <f>'Housing Data Set'!BH1177</f>
        <v>9</v>
      </c>
      <c r="G1177">
        <f>'Housing Data Set'!AI1177</f>
        <v>3</v>
      </c>
      <c r="H1177">
        <f>'Housing Data Set'!BK1177</f>
        <v>1</v>
      </c>
    </row>
    <row r="1178" spans="1:8" x14ac:dyDescent="0.3">
      <c r="A1178">
        <f>'Housing Data Set'!A1178</f>
        <v>1177</v>
      </c>
      <c r="B1178">
        <f>'Housing Data Set'!CI1178</f>
        <v>119500</v>
      </c>
      <c r="C1178" t="str">
        <f>IF(B1178&lt;='Look-Up Tab'!$R$6,"Low","High")</f>
        <v>Low</v>
      </c>
      <c r="D1178">
        <f>'Housing Data Set'!E1178</f>
        <v>6951</v>
      </c>
      <c r="E1178">
        <f>VLOOKUP('Housing Data Set'!X1178,'Look-Up Tab'!$F$7:$G$12,2,TRUE)</f>
        <v>3</v>
      </c>
      <c r="F1178">
        <f>'Housing Data Set'!BH1178</f>
        <v>5</v>
      </c>
      <c r="G1178">
        <f>'Housing Data Set'!AI1178</f>
        <v>2</v>
      </c>
      <c r="H1178">
        <f>'Housing Data Set'!BK1178</f>
        <v>0</v>
      </c>
    </row>
    <row r="1179" spans="1:8" x14ac:dyDescent="0.3">
      <c r="A1179">
        <f>'Housing Data Set'!A1179</f>
        <v>1178</v>
      </c>
      <c r="B1179">
        <f>'Housing Data Set'!CI1179</f>
        <v>115000</v>
      </c>
      <c r="C1179" t="str">
        <f>IF(B1179&lt;='Look-Up Tab'!$R$6,"Low","High")</f>
        <v>Low</v>
      </c>
      <c r="D1179">
        <f>'Housing Data Set'!E1179</f>
        <v>3950</v>
      </c>
      <c r="E1179">
        <f>VLOOKUP('Housing Data Set'!X1179,'Look-Up Tab'!$F$7:$G$12,2,TRUE)</f>
        <v>1</v>
      </c>
      <c r="F1179">
        <f>'Housing Data Set'!BH1179</f>
        <v>5</v>
      </c>
      <c r="G1179">
        <f>'Housing Data Set'!AI1179</f>
        <v>2</v>
      </c>
      <c r="H1179">
        <f>'Housing Data Set'!BK1179</f>
        <v>0</v>
      </c>
    </row>
    <row r="1180" spans="1:8" x14ac:dyDescent="0.3">
      <c r="A1180">
        <f>'Housing Data Set'!A1180</f>
        <v>1179</v>
      </c>
      <c r="B1180">
        <f>'Housing Data Set'!CI1180</f>
        <v>154900</v>
      </c>
      <c r="C1180" t="str">
        <f>IF(B1180&lt;='Look-Up Tab'!$R$6,"Low","High")</f>
        <v>Low</v>
      </c>
      <c r="D1180">
        <f>'Housing Data Set'!E1180</f>
        <v>7681</v>
      </c>
      <c r="E1180">
        <f>VLOOKUP('Housing Data Set'!X1180,'Look-Up Tab'!$F$7:$G$12,2,TRUE)</f>
        <v>6</v>
      </c>
      <c r="F1180">
        <f>'Housing Data Set'!BH1180</f>
        <v>7</v>
      </c>
      <c r="G1180">
        <f>'Housing Data Set'!AI1180</f>
        <v>1</v>
      </c>
      <c r="H1180">
        <f>'Housing Data Set'!BK1180</f>
        <v>1</v>
      </c>
    </row>
    <row r="1181" spans="1:8" x14ac:dyDescent="0.3">
      <c r="A1181">
        <f>'Housing Data Set'!A1181</f>
        <v>1180</v>
      </c>
      <c r="B1181">
        <f>'Housing Data Set'!CI1181</f>
        <v>93000</v>
      </c>
      <c r="C1181" t="str">
        <f>IF(B1181&lt;='Look-Up Tab'!$R$6,"Low","High")</f>
        <v>Low</v>
      </c>
      <c r="D1181">
        <f>'Housing Data Set'!E1181</f>
        <v>8335</v>
      </c>
      <c r="E1181">
        <f>VLOOKUP('Housing Data Set'!X1181,'Look-Up Tab'!$F$7:$G$12,2,TRUE)</f>
        <v>5</v>
      </c>
      <c r="F1181">
        <f>'Housing Data Set'!BH1181</f>
        <v>5</v>
      </c>
      <c r="G1181">
        <f>'Housing Data Set'!AI1181</f>
        <v>4</v>
      </c>
      <c r="H1181">
        <f>'Housing Data Set'!BK1181</f>
        <v>1</v>
      </c>
    </row>
    <row r="1182" spans="1:8" x14ac:dyDescent="0.3">
      <c r="A1182">
        <f>'Housing Data Set'!A1182</f>
        <v>1181</v>
      </c>
      <c r="B1182">
        <f>'Housing Data Set'!CI1182</f>
        <v>250000</v>
      </c>
      <c r="C1182" t="str">
        <f>IF(B1182&lt;='Look-Up Tab'!$R$6,"Low","High")</f>
        <v>High</v>
      </c>
      <c r="D1182">
        <f>'Housing Data Set'!E1182</f>
        <v>11170</v>
      </c>
      <c r="E1182">
        <f>VLOOKUP('Housing Data Set'!X1182,'Look-Up Tab'!$F$7:$G$12,2,TRUE)</f>
        <v>2</v>
      </c>
      <c r="F1182">
        <f>'Housing Data Set'!BH1182</f>
        <v>8</v>
      </c>
      <c r="G1182">
        <f>'Housing Data Set'!AI1182</f>
        <v>6</v>
      </c>
      <c r="H1182">
        <f>'Housing Data Set'!BK1182</f>
        <v>0</v>
      </c>
    </row>
    <row r="1183" spans="1:8" x14ac:dyDescent="0.3">
      <c r="A1183">
        <f>'Housing Data Set'!A1183</f>
        <v>1182</v>
      </c>
      <c r="B1183">
        <f>'Housing Data Set'!CI1183</f>
        <v>392500</v>
      </c>
      <c r="C1183" t="str">
        <f>IF(B1183&lt;='Look-Up Tab'!$R$6,"Low","High")</f>
        <v>High</v>
      </c>
      <c r="D1183">
        <f>'Housing Data Set'!E1183</f>
        <v>5587</v>
      </c>
      <c r="E1183">
        <f>VLOOKUP('Housing Data Set'!X1183,'Look-Up Tab'!$F$7:$G$12,2,TRUE)</f>
        <v>1</v>
      </c>
      <c r="F1183">
        <f>'Housing Data Set'!BH1183</f>
        <v>5</v>
      </c>
      <c r="G1183">
        <f>'Housing Data Set'!AI1183</f>
        <v>3</v>
      </c>
      <c r="H1183">
        <f>'Housing Data Set'!BK1183</f>
        <v>1</v>
      </c>
    </row>
    <row r="1184" spans="1:8" x14ac:dyDescent="0.3">
      <c r="A1184">
        <f>'Housing Data Set'!A1184</f>
        <v>1183</v>
      </c>
      <c r="B1184">
        <f>'Housing Data Set'!CI1184</f>
        <v>745000</v>
      </c>
      <c r="C1184" t="str">
        <f>IF(B1184&lt;='Look-Up Tab'!$R$6,"Low","High")</f>
        <v>High</v>
      </c>
      <c r="D1184">
        <f>'Housing Data Set'!E1184</f>
        <v>15623</v>
      </c>
      <c r="E1184">
        <f>VLOOKUP('Housing Data Set'!X1184,'Look-Up Tab'!$F$7:$G$12,2,TRUE)</f>
        <v>2</v>
      </c>
      <c r="F1184">
        <f>'Housing Data Set'!BH1184</f>
        <v>10</v>
      </c>
      <c r="G1184">
        <f>'Housing Data Set'!AI1184</f>
        <v>3</v>
      </c>
      <c r="H1184">
        <f>'Housing Data Set'!BK1184</f>
        <v>1</v>
      </c>
    </row>
    <row r="1185" spans="1:8" x14ac:dyDescent="0.3">
      <c r="A1185">
        <f>'Housing Data Set'!A1185</f>
        <v>1184</v>
      </c>
      <c r="B1185">
        <f>'Housing Data Set'!CI1185</f>
        <v>120000</v>
      </c>
      <c r="C1185" t="str">
        <f>IF(B1185&lt;='Look-Up Tab'!$R$6,"Low","High")</f>
        <v>Low</v>
      </c>
      <c r="D1185">
        <f>'Housing Data Set'!E1185</f>
        <v>10800</v>
      </c>
      <c r="E1185">
        <f>VLOOKUP('Housing Data Set'!X1185,'Look-Up Tab'!$F$7:$G$12,2,TRUE)</f>
        <v>6</v>
      </c>
      <c r="F1185">
        <f>'Housing Data Set'!BH1185</f>
        <v>5</v>
      </c>
      <c r="G1185">
        <f>'Housing Data Set'!AI1185</f>
        <v>1</v>
      </c>
      <c r="H1185">
        <f>'Housing Data Set'!BK1185</f>
        <v>1</v>
      </c>
    </row>
    <row r="1186" spans="1:8" x14ac:dyDescent="0.3">
      <c r="A1186">
        <f>'Housing Data Set'!A1186</f>
        <v>1185</v>
      </c>
      <c r="B1186">
        <f>'Housing Data Set'!CI1186</f>
        <v>186700</v>
      </c>
      <c r="C1186" t="str">
        <f>IF(B1186&lt;='Look-Up Tab'!$R$6,"Low","High")</f>
        <v>High</v>
      </c>
      <c r="D1186">
        <f>'Housing Data Set'!E1186</f>
        <v>35133</v>
      </c>
      <c r="E1186">
        <f>VLOOKUP('Housing Data Set'!X1186,'Look-Up Tab'!$F$7:$G$12,2,TRUE)</f>
        <v>4</v>
      </c>
      <c r="F1186">
        <f>'Housing Data Set'!BH1186</f>
        <v>5</v>
      </c>
      <c r="G1186">
        <f>'Housing Data Set'!AI1186</f>
        <v>2</v>
      </c>
      <c r="H1186">
        <f>'Housing Data Set'!BK1186</f>
        <v>1</v>
      </c>
    </row>
    <row r="1187" spans="1:8" x14ac:dyDescent="0.3">
      <c r="A1187">
        <f>'Housing Data Set'!A1187</f>
        <v>1186</v>
      </c>
      <c r="B1187">
        <f>'Housing Data Set'!CI1187</f>
        <v>104900</v>
      </c>
      <c r="C1187" t="str">
        <f>IF(B1187&lt;='Look-Up Tab'!$R$6,"Low","High")</f>
        <v>Low</v>
      </c>
      <c r="D1187">
        <f>'Housing Data Set'!E1187</f>
        <v>9738</v>
      </c>
      <c r="E1187">
        <f>VLOOKUP('Housing Data Set'!X1187,'Look-Up Tab'!$F$7:$G$12,2,TRUE)</f>
        <v>6</v>
      </c>
      <c r="F1187">
        <f>'Housing Data Set'!BH1187</f>
        <v>7</v>
      </c>
      <c r="G1187">
        <f>'Housing Data Set'!AI1187</f>
        <v>1</v>
      </c>
      <c r="H1187">
        <f>'Housing Data Set'!BK1187</f>
        <v>0</v>
      </c>
    </row>
    <row r="1188" spans="1:8" x14ac:dyDescent="0.3">
      <c r="A1188">
        <f>'Housing Data Set'!A1188</f>
        <v>1187</v>
      </c>
      <c r="B1188">
        <f>'Housing Data Set'!CI1188</f>
        <v>95000</v>
      </c>
      <c r="C1188" t="str">
        <f>IF(B1188&lt;='Look-Up Tab'!$R$6,"Low","High")</f>
        <v>Low</v>
      </c>
      <c r="D1188">
        <f>'Housing Data Set'!E1188</f>
        <v>10615</v>
      </c>
      <c r="E1188">
        <f>VLOOKUP('Housing Data Set'!X1188,'Look-Up Tab'!$F$7:$G$12,2,TRUE)</f>
        <v>4</v>
      </c>
      <c r="F1188">
        <f>'Housing Data Set'!BH1188</f>
        <v>7</v>
      </c>
      <c r="G1188">
        <f>'Housing Data Set'!AI1188</f>
        <v>2</v>
      </c>
      <c r="H1188">
        <f>'Housing Data Set'!BK1188</f>
        <v>0</v>
      </c>
    </row>
    <row r="1189" spans="1:8" x14ac:dyDescent="0.3">
      <c r="A1189">
        <f>'Housing Data Set'!A1189</f>
        <v>1188</v>
      </c>
      <c r="B1189">
        <f>'Housing Data Set'!CI1189</f>
        <v>262000</v>
      </c>
      <c r="C1189" t="str">
        <f>IF(B1189&lt;='Look-Up Tab'!$R$6,"Low","High")</f>
        <v>High</v>
      </c>
      <c r="D1189">
        <f>'Housing Data Set'!E1189</f>
        <v>12461</v>
      </c>
      <c r="E1189">
        <f>VLOOKUP('Housing Data Set'!X1189,'Look-Up Tab'!$F$7:$G$12,2,TRUE)</f>
        <v>2</v>
      </c>
      <c r="F1189">
        <f>'Housing Data Set'!BH1189</f>
        <v>5</v>
      </c>
      <c r="G1189">
        <f>'Housing Data Set'!AI1189</f>
        <v>3</v>
      </c>
      <c r="H1189">
        <f>'Housing Data Set'!BK1189</f>
        <v>1</v>
      </c>
    </row>
    <row r="1190" spans="1:8" x14ac:dyDescent="0.3">
      <c r="A1190">
        <f>'Housing Data Set'!A1190</f>
        <v>1189</v>
      </c>
      <c r="B1190">
        <f>'Housing Data Set'!CI1190</f>
        <v>195000</v>
      </c>
      <c r="C1190" t="str">
        <f>IF(B1190&lt;='Look-Up Tab'!$R$6,"Low","High")</f>
        <v>High</v>
      </c>
      <c r="D1190">
        <f>'Housing Data Set'!E1190</f>
        <v>8935</v>
      </c>
      <c r="E1190">
        <f>VLOOKUP('Housing Data Set'!X1190,'Look-Up Tab'!$F$7:$G$12,2,TRUE)</f>
        <v>1</v>
      </c>
      <c r="F1190">
        <f>'Housing Data Set'!BH1190</f>
        <v>7</v>
      </c>
      <c r="G1190">
        <f>'Housing Data Set'!AI1190</f>
        <v>3</v>
      </c>
      <c r="H1190">
        <f>'Housing Data Set'!BK1190</f>
        <v>0</v>
      </c>
    </row>
    <row r="1191" spans="1:8" x14ac:dyDescent="0.3">
      <c r="A1191">
        <f>'Housing Data Set'!A1191</f>
        <v>1190</v>
      </c>
      <c r="B1191">
        <f>'Housing Data Set'!CI1191</f>
        <v>189000</v>
      </c>
      <c r="C1191" t="str">
        <f>IF(B1191&lt;='Look-Up Tab'!$R$6,"Low","High")</f>
        <v>High</v>
      </c>
      <c r="D1191">
        <f>'Housing Data Set'!E1191</f>
        <v>7500</v>
      </c>
      <c r="E1191">
        <f>VLOOKUP('Housing Data Set'!X1191,'Look-Up Tab'!$F$7:$G$12,2,TRUE)</f>
        <v>1</v>
      </c>
      <c r="F1191">
        <f>'Housing Data Set'!BH1191</f>
        <v>7</v>
      </c>
      <c r="G1191">
        <f>'Housing Data Set'!AI1191</f>
        <v>3</v>
      </c>
      <c r="H1191">
        <f>'Housing Data Set'!BK1191</f>
        <v>1</v>
      </c>
    </row>
    <row r="1192" spans="1:8" x14ac:dyDescent="0.3">
      <c r="A1192">
        <f>'Housing Data Set'!A1192</f>
        <v>1191</v>
      </c>
      <c r="B1192">
        <f>'Housing Data Set'!CI1192</f>
        <v>168000</v>
      </c>
      <c r="C1192" t="str">
        <f>IF(B1192&lt;='Look-Up Tab'!$R$6,"Low","High")</f>
        <v>Low</v>
      </c>
      <c r="D1192">
        <f>'Housing Data Set'!E1192</f>
        <v>32463</v>
      </c>
      <c r="E1192">
        <f>VLOOKUP('Housing Data Set'!X1192,'Look-Up Tab'!$F$7:$G$12,2,TRUE)</f>
        <v>3</v>
      </c>
      <c r="F1192">
        <f>'Housing Data Set'!BH1192</f>
        <v>7</v>
      </c>
      <c r="G1192">
        <f>'Housing Data Set'!AI1192</f>
        <v>2</v>
      </c>
      <c r="H1192">
        <f>'Housing Data Set'!BK1192</f>
        <v>1</v>
      </c>
    </row>
    <row r="1193" spans="1:8" x14ac:dyDescent="0.3">
      <c r="A1193">
        <f>'Housing Data Set'!A1193</f>
        <v>1192</v>
      </c>
      <c r="B1193">
        <f>'Housing Data Set'!CI1193</f>
        <v>174000</v>
      </c>
      <c r="C1193" t="str">
        <f>IF(B1193&lt;='Look-Up Tab'!$R$6,"Low","High")</f>
        <v>Low</v>
      </c>
      <c r="D1193">
        <f>'Housing Data Set'!E1193</f>
        <v>2645</v>
      </c>
      <c r="E1193">
        <f>VLOOKUP('Housing Data Set'!X1193,'Look-Up Tab'!$F$7:$G$12,2,TRUE)</f>
        <v>1</v>
      </c>
      <c r="F1193">
        <f>'Housing Data Set'!BH1193</f>
        <v>5</v>
      </c>
      <c r="G1193">
        <f>'Housing Data Set'!AI1193</f>
        <v>3</v>
      </c>
      <c r="H1193">
        <f>'Housing Data Set'!BK1193</f>
        <v>0</v>
      </c>
    </row>
    <row r="1194" spans="1:8" x14ac:dyDescent="0.3">
      <c r="A1194">
        <f>'Housing Data Set'!A1194</f>
        <v>1193</v>
      </c>
      <c r="B1194">
        <f>'Housing Data Set'!CI1194</f>
        <v>125000</v>
      </c>
      <c r="C1194" t="str">
        <f>IF(B1194&lt;='Look-Up Tab'!$R$6,"Low","High")</f>
        <v>Low</v>
      </c>
      <c r="D1194">
        <f>'Housing Data Set'!E1194</f>
        <v>9600</v>
      </c>
      <c r="E1194">
        <f>VLOOKUP('Housing Data Set'!X1194,'Look-Up Tab'!$F$7:$G$12,2,TRUE)</f>
        <v>2</v>
      </c>
      <c r="F1194">
        <f>'Housing Data Set'!BH1194</f>
        <v>6</v>
      </c>
      <c r="G1194">
        <f>'Housing Data Set'!AI1194</f>
        <v>3</v>
      </c>
      <c r="H1194">
        <f>'Housing Data Set'!BK1194</f>
        <v>0</v>
      </c>
    </row>
    <row r="1195" spans="1:8" x14ac:dyDescent="0.3">
      <c r="A1195">
        <f>'Housing Data Set'!A1195</f>
        <v>1194</v>
      </c>
      <c r="B1195">
        <f>'Housing Data Set'!CI1195</f>
        <v>165000</v>
      </c>
      <c r="C1195" t="str">
        <f>IF(B1195&lt;='Look-Up Tab'!$R$6,"Low","High")</f>
        <v>Low</v>
      </c>
      <c r="D1195">
        <f>'Housing Data Set'!E1195</f>
        <v>4500</v>
      </c>
      <c r="E1195">
        <f>VLOOKUP('Housing Data Set'!X1195,'Look-Up Tab'!$F$7:$G$12,2,TRUE)</f>
        <v>1</v>
      </c>
      <c r="F1195">
        <f>'Housing Data Set'!BH1195</f>
        <v>5</v>
      </c>
      <c r="G1195">
        <f>'Housing Data Set'!AI1195</f>
        <v>3</v>
      </c>
      <c r="H1195">
        <f>'Housing Data Set'!BK1195</f>
        <v>0</v>
      </c>
    </row>
    <row r="1196" spans="1:8" x14ac:dyDescent="0.3">
      <c r="A1196">
        <f>'Housing Data Set'!A1196</f>
        <v>1195</v>
      </c>
      <c r="B1196">
        <f>'Housing Data Set'!CI1196</f>
        <v>158000</v>
      </c>
      <c r="C1196" t="str">
        <f>IF(B1196&lt;='Look-Up Tab'!$R$6,"Low","High")</f>
        <v>Low</v>
      </c>
      <c r="D1196">
        <f>'Housing Data Set'!E1196</f>
        <v>9364</v>
      </c>
      <c r="E1196">
        <f>VLOOKUP('Housing Data Set'!X1196,'Look-Up Tab'!$F$7:$G$12,2,TRUE)</f>
        <v>4</v>
      </c>
      <c r="F1196">
        <f>'Housing Data Set'!BH1196</f>
        <v>7</v>
      </c>
      <c r="G1196">
        <f>'Housing Data Set'!AI1196</f>
        <v>2</v>
      </c>
      <c r="H1196">
        <f>'Housing Data Set'!BK1196</f>
        <v>0</v>
      </c>
    </row>
    <row r="1197" spans="1:8" x14ac:dyDescent="0.3">
      <c r="A1197">
        <f>'Housing Data Set'!A1197</f>
        <v>1196</v>
      </c>
      <c r="B1197">
        <f>'Housing Data Set'!CI1197</f>
        <v>176000</v>
      </c>
      <c r="C1197" t="str">
        <f>IF(B1197&lt;='Look-Up Tab'!$R$6,"Low","High")</f>
        <v>Low</v>
      </c>
      <c r="D1197">
        <f>'Housing Data Set'!E1197</f>
        <v>8029</v>
      </c>
      <c r="E1197">
        <f>VLOOKUP('Housing Data Set'!X1197,'Look-Up Tab'!$F$7:$G$12,2,TRUE)</f>
        <v>1</v>
      </c>
      <c r="F1197">
        <f>'Housing Data Set'!BH1197</f>
        <v>8</v>
      </c>
      <c r="G1197">
        <f>'Housing Data Set'!AI1197</f>
        <v>3</v>
      </c>
      <c r="H1197">
        <f>'Housing Data Set'!BK1197</f>
        <v>0</v>
      </c>
    </row>
    <row r="1198" spans="1:8" x14ac:dyDescent="0.3">
      <c r="A1198">
        <f>'Housing Data Set'!A1198</f>
        <v>1197</v>
      </c>
      <c r="B1198">
        <f>'Housing Data Set'!CI1198</f>
        <v>219210</v>
      </c>
      <c r="C1198" t="str">
        <f>IF(B1198&lt;='Look-Up Tab'!$R$6,"Low","High")</f>
        <v>High</v>
      </c>
      <c r="D1198">
        <f>'Housing Data Set'!E1198</f>
        <v>14054</v>
      </c>
      <c r="E1198">
        <f>VLOOKUP('Housing Data Set'!X1198,'Look-Up Tab'!$F$7:$G$12,2,TRUE)</f>
        <v>1</v>
      </c>
      <c r="F1198">
        <f>'Housing Data Set'!BH1198</f>
        <v>9</v>
      </c>
      <c r="G1198">
        <f>'Housing Data Set'!AI1198</f>
        <v>3</v>
      </c>
      <c r="H1198">
        <f>'Housing Data Set'!BK1198</f>
        <v>1</v>
      </c>
    </row>
    <row r="1199" spans="1:8" x14ac:dyDescent="0.3">
      <c r="A1199">
        <f>'Housing Data Set'!A1199</f>
        <v>1198</v>
      </c>
      <c r="B1199">
        <f>'Housing Data Set'!CI1199</f>
        <v>144000</v>
      </c>
      <c r="C1199" t="str">
        <f>IF(B1199&lt;='Look-Up Tab'!$R$6,"Low","High")</f>
        <v>Low</v>
      </c>
      <c r="D1199">
        <f>'Housing Data Set'!E1199</f>
        <v>8850</v>
      </c>
      <c r="E1199">
        <f>VLOOKUP('Housing Data Set'!X1199,'Look-Up Tab'!$F$7:$G$12,2,TRUE)</f>
        <v>6</v>
      </c>
      <c r="F1199">
        <f>'Housing Data Set'!BH1199</f>
        <v>7</v>
      </c>
      <c r="G1199">
        <f>'Housing Data Set'!AI1199</f>
        <v>1</v>
      </c>
      <c r="H1199">
        <f>'Housing Data Set'!BK1199</f>
        <v>1</v>
      </c>
    </row>
    <row r="1200" spans="1:8" x14ac:dyDescent="0.3">
      <c r="A1200">
        <f>'Housing Data Set'!A1200</f>
        <v>1199</v>
      </c>
      <c r="B1200">
        <f>'Housing Data Set'!CI1200</f>
        <v>178000</v>
      </c>
      <c r="C1200" t="str">
        <f>IF(B1200&lt;='Look-Up Tab'!$R$6,"Low","High")</f>
        <v>Low</v>
      </c>
      <c r="D1200">
        <f>'Housing Data Set'!E1200</f>
        <v>9100</v>
      </c>
      <c r="E1200">
        <f>VLOOKUP('Housing Data Set'!X1200,'Look-Up Tab'!$F$7:$G$12,2,TRUE)</f>
        <v>1</v>
      </c>
      <c r="F1200">
        <f>'Housing Data Set'!BH1200</f>
        <v>6</v>
      </c>
      <c r="G1200">
        <f>'Housing Data Set'!AI1200</f>
        <v>3</v>
      </c>
      <c r="H1200">
        <f>'Housing Data Set'!BK1200</f>
        <v>0</v>
      </c>
    </row>
    <row r="1201" spans="1:8" x14ac:dyDescent="0.3">
      <c r="A1201">
        <f>'Housing Data Set'!A1201</f>
        <v>1200</v>
      </c>
      <c r="B1201">
        <f>'Housing Data Set'!CI1201</f>
        <v>148000</v>
      </c>
      <c r="C1201" t="str">
        <f>IF(B1201&lt;='Look-Up Tab'!$R$6,"Low","High")</f>
        <v>Low</v>
      </c>
      <c r="D1201">
        <f>'Housing Data Set'!E1201</f>
        <v>11235</v>
      </c>
      <c r="E1201">
        <f>VLOOKUP('Housing Data Set'!X1201,'Look-Up Tab'!$F$7:$G$12,2,TRUE)</f>
        <v>3</v>
      </c>
      <c r="F1201">
        <f>'Housing Data Set'!BH1201</f>
        <v>6</v>
      </c>
      <c r="G1201">
        <f>'Housing Data Set'!AI1201</f>
        <v>2</v>
      </c>
      <c r="H1201">
        <f>'Housing Data Set'!BK1201</f>
        <v>1</v>
      </c>
    </row>
    <row r="1202" spans="1:8" x14ac:dyDescent="0.3">
      <c r="A1202">
        <f>'Housing Data Set'!A1202</f>
        <v>1201</v>
      </c>
      <c r="B1202">
        <f>'Housing Data Set'!CI1202</f>
        <v>116050</v>
      </c>
      <c r="C1202" t="str">
        <f>IF(B1202&lt;='Look-Up Tab'!$R$6,"Low","High")</f>
        <v>Low</v>
      </c>
      <c r="D1202">
        <f>'Housing Data Set'!E1202</f>
        <v>9353</v>
      </c>
      <c r="E1202">
        <f>VLOOKUP('Housing Data Set'!X1202,'Look-Up Tab'!$F$7:$G$12,2,TRUE)</f>
        <v>4</v>
      </c>
      <c r="F1202">
        <f>'Housing Data Set'!BH1202</f>
        <v>5</v>
      </c>
      <c r="G1202">
        <f>'Housing Data Set'!AI1202</f>
        <v>2</v>
      </c>
      <c r="H1202">
        <f>'Housing Data Set'!BK1202</f>
        <v>0</v>
      </c>
    </row>
    <row r="1203" spans="1:8" x14ac:dyDescent="0.3">
      <c r="A1203">
        <f>'Housing Data Set'!A1203</f>
        <v>1202</v>
      </c>
      <c r="B1203">
        <f>'Housing Data Set'!CI1203</f>
        <v>197900</v>
      </c>
      <c r="C1203" t="str">
        <f>IF(B1203&lt;='Look-Up Tab'!$R$6,"Low","High")</f>
        <v>High</v>
      </c>
      <c r="D1203">
        <f>'Housing Data Set'!E1203</f>
        <v>10400</v>
      </c>
      <c r="E1203">
        <f>VLOOKUP('Housing Data Set'!X1203,'Look-Up Tab'!$F$7:$G$12,2,TRUE)</f>
        <v>2</v>
      </c>
      <c r="F1203">
        <f>'Housing Data Set'!BH1203</f>
        <v>6</v>
      </c>
      <c r="G1203">
        <f>'Housing Data Set'!AI1203</f>
        <v>3</v>
      </c>
      <c r="H1203">
        <f>'Housing Data Set'!BK1203</f>
        <v>0</v>
      </c>
    </row>
    <row r="1204" spans="1:8" x14ac:dyDescent="0.3">
      <c r="A1204">
        <f>'Housing Data Set'!A1204</f>
        <v>1203</v>
      </c>
      <c r="B1204">
        <f>'Housing Data Set'!CI1204</f>
        <v>117000</v>
      </c>
      <c r="C1204" t="str">
        <f>IF(B1204&lt;='Look-Up Tab'!$R$6,"Low","High")</f>
        <v>Low</v>
      </c>
      <c r="D1204">
        <f>'Housing Data Set'!E1204</f>
        <v>6000</v>
      </c>
      <c r="E1204">
        <f>VLOOKUP('Housing Data Set'!X1204,'Look-Up Tab'!$F$7:$G$12,2,TRUE)</f>
        <v>2</v>
      </c>
      <c r="F1204">
        <f>'Housing Data Set'!BH1204</f>
        <v>5</v>
      </c>
      <c r="G1204">
        <f>'Housing Data Set'!AI1204</f>
        <v>1</v>
      </c>
      <c r="H1204">
        <f>'Housing Data Set'!BK1204</f>
        <v>1</v>
      </c>
    </row>
    <row r="1205" spans="1:8" x14ac:dyDescent="0.3">
      <c r="A1205">
        <f>'Housing Data Set'!A1205</f>
        <v>1204</v>
      </c>
      <c r="B1205">
        <f>'Housing Data Set'!CI1205</f>
        <v>213000</v>
      </c>
      <c r="C1205" t="str">
        <f>IF(B1205&lt;='Look-Up Tab'!$R$6,"Low","High")</f>
        <v>High</v>
      </c>
      <c r="D1205">
        <f>'Housing Data Set'!E1205</f>
        <v>9750</v>
      </c>
      <c r="E1205">
        <f>VLOOKUP('Housing Data Set'!X1205,'Look-Up Tab'!$F$7:$G$12,2,TRUE)</f>
        <v>1</v>
      </c>
      <c r="F1205">
        <f>'Housing Data Set'!BH1205</f>
        <v>6</v>
      </c>
      <c r="G1205">
        <f>'Housing Data Set'!AI1205</f>
        <v>3</v>
      </c>
      <c r="H1205">
        <f>'Housing Data Set'!BK1205</f>
        <v>1</v>
      </c>
    </row>
    <row r="1206" spans="1:8" x14ac:dyDescent="0.3">
      <c r="A1206">
        <f>'Housing Data Set'!A1206</f>
        <v>1205</v>
      </c>
      <c r="B1206">
        <f>'Housing Data Set'!CI1206</f>
        <v>153500</v>
      </c>
      <c r="C1206" t="str">
        <f>IF(B1206&lt;='Look-Up Tab'!$R$6,"Low","High")</f>
        <v>Low</v>
      </c>
      <c r="D1206">
        <f>'Housing Data Set'!E1206</f>
        <v>10140</v>
      </c>
      <c r="E1206">
        <f>VLOOKUP('Housing Data Set'!X1206,'Look-Up Tab'!$F$7:$G$12,2,TRUE)</f>
        <v>3</v>
      </c>
      <c r="F1206">
        <f>'Housing Data Set'!BH1206</f>
        <v>6</v>
      </c>
      <c r="G1206">
        <f>'Housing Data Set'!AI1206</f>
        <v>2</v>
      </c>
      <c r="H1206">
        <f>'Housing Data Set'!BK1206</f>
        <v>0</v>
      </c>
    </row>
    <row r="1207" spans="1:8" x14ac:dyDescent="0.3">
      <c r="A1207">
        <f>'Housing Data Set'!A1207</f>
        <v>1206</v>
      </c>
      <c r="B1207">
        <f>'Housing Data Set'!CI1207</f>
        <v>271900</v>
      </c>
      <c r="C1207" t="str">
        <f>IF(B1207&lt;='Look-Up Tab'!$R$6,"Low","High")</f>
        <v>High</v>
      </c>
      <c r="D1207">
        <f>'Housing Data Set'!E1207</f>
        <v>14684</v>
      </c>
      <c r="E1207">
        <f>VLOOKUP('Housing Data Set'!X1207,'Look-Up Tab'!$F$7:$G$12,2,TRUE)</f>
        <v>2</v>
      </c>
      <c r="F1207">
        <f>'Housing Data Set'!BH1207</f>
        <v>7</v>
      </c>
      <c r="G1207">
        <f>'Housing Data Set'!AI1207</f>
        <v>2</v>
      </c>
      <c r="H1207">
        <f>'Housing Data Set'!BK1207</f>
        <v>1</v>
      </c>
    </row>
    <row r="1208" spans="1:8" x14ac:dyDescent="0.3">
      <c r="A1208">
        <f>'Housing Data Set'!A1208</f>
        <v>1207</v>
      </c>
      <c r="B1208">
        <f>'Housing Data Set'!CI1208</f>
        <v>107000</v>
      </c>
      <c r="C1208" t="str">
        <f>IF(B1208&lt;='Look-Up Tab'!$R$6,"Low","High")</f>
        <v>Low</v>
      </c>
      <c r="D1208">
        <f>'Housing Data Set'!E1208</f>
        <v>8900</v>
      </c>
      <c r="E1208">
        <f>VLOOKUP('Housing Data Set'!X1208,'Look-Up Tab'!$F$7:$G$12,2,TRUE)</f>
        <v>4</v>
      </c>
      <c r="F1208">
        <f>'Housing Data Set'!BH1208</f>
        <v>5</v>
      </c>
      <c r="G1208">
        <f>'Housing Data Set'!AI1208</f>
        <v>2</v>
      </c>
      <c r="H1208">
        <f>'Housing Data Set'!BK1208</f>
        <v>0</v>
      </c>
    </row>
    <row r="1209" spans="1:8" x14ac:dyDescent="0.3">
      <c r="A1209">
        <f>'Housing Data Set'!A1209</f>
        <v>1208</v>
      </c>
      <c r="B1209">
        <f>'Housing Data Set'!CI1209</f>
        <v>200000</v>
      </c>
      <c r="C1209" t="str">
        <f>IF(B1209&lt;='Look-Up Tab'!$R$6,"Low","High")</f>
        <v>High</v>
      </c>
      <c r="D1209">
        <f>'Housing Data Set'!E1209</f>
        <v>9135</v>
      </c>
      <c r="E1209">
        <f>VLOOKUP('Housing Data Set'!X1209,'Look-Up Tab'!$F$7:$G$12,2,TRUE)</f>
        <v>1</v>
      </c>
      <c r="F1209">
        <f>'Housing Data Set'!BH1209</f>
        <v>7</v>
      </c>
      <c r="G1209">
        <f>'Housing Data Set'!AI1209</f>
        <v>3</v>
      </c>
      <c r="H1209">
        <f>'Housing Data Set'!BK1209</f>
        <v>0</v>
      </c>
    </row>
    <row r="1210" spans="1:8" x14ac:dyDescent="0.3">
      <c r="A1210">
        <f>'Housing Data Set'!A1210</f>
        <v>1209</v>
      </c>
      <c r="B1210">
        <f>'Housing Data Set'!CI1210</f>
        <v>140000</v>
      </c>
      <c r="C1210" t="str">
        <f>IF(B1210&lt;='Look-Up Tab'!$R$6,"Low","High")</f>
        <v>Low</v>
      </c>
      <c r="D1210">
        <f>'Housing Data Set'!E1210</f>
        <v>7763</v>
      </c>
      <c r="E1210">
        <f>VLOOKUP('Housing Data Set'!X1210,'Look-Up Tab'!$F$7:$G$12,2,TRUE)</f>
        <v>3</v>
      </c>
      <c r="F1210">
        <f>'Housing Data Set'!BH1210</f>
        <v>6</v>
      </c>
      <c r="G1210">
        <f>'Housing Data Set'!AI1210</f>
        <v>2</v>
      </c>
      <c r="H1210">
        <f>'Housing Data Set'!BK1210</f>
        <v>0</v>
      </c>
    </row>
    <row r="1211" spans="1:8" x14ac:dyDescent="0.3">
      <c r="A1211">
        <f>'Housing Data Set'!A1211</f>
        <v>1210</v>
      </c>
      <c r="B1211">
        <f>'Housing Data Set'!CI1211</f>
        <v>290000</v>
      </c>
      <c r="C1211" t="str">
        <f>IF(B1211&lt;='Look-Up Tab'!$R$6,"Low","High")</f>
        <v>High</v>
      </c>
      <c r="D1211">
        <f>'Housing Data Set'!E1211</f>
        <v>10182</v>
      </c>
      <c r="E1211">
        <f>VLOOKUP('Housing Data Set'!X1211,'Look-Up Tab'!$F$7:$G$12,2,TRUE)</f>
        <v>1</v>
      </c>
      <c r="F1211">
        <f>'Housing Data Set'!BH1211</f>
        <v>8</v>
      </c>
      <c r="G1211">
        <f>'Housing Data Set'!AI1211</f>
        <v>3</v>
      </c>
      <c r="H1211">
        <f>'Housing Data Set'!BK1211</f>
        <v>1</v>
      </c>
    </row>
    <row r="1212" spans="1:8" x14ac:dyDescent="0.3">
      <c r="A1212">
        <f>'Housing Data Set'!A1212</f>
        <v>1211</v>
      </c>
      <c r="B1212">
        <f>'Housing Data Set'!CI1212</f>
        <v>189000</v>
      </c>
      <c r="C1212" t="str">
        <f>IF(B1212&lt;='Look-Up Tab'!$R$6,"Low","High")</f>
        <v>High</v>
      </c>
      <c r="D1212">
        <f>'Housing Data Set'!E1212</f>
        <v>11218</v>
      </c>
      <c r="E1212">
        <f>VLOOKUP('Housing Data Set'!X1212,'Look-Up Tab'!$F$7:$G$12,2,TRUE)</f>
        <v>2</v>
      </c>
      <c r="F1212">
        <f>'Housing Data Set'!BH1212</f>
        <v>8</v>
      </c>
      <c r="G1212">
        <f>'Housing Data Set'!AI1212</f>
        <v>3</v>
      </c>
      <c r="H1212">
        <f>'Housing Data Set'!BK1212</f>
        <v>1</v>
      </c>
    </row>
    <row r="1213" spans="1:8" x14ac:dyDescent="0.3">
      <c r="A1213">
        <f>'Housing Data Set'!A1213</f>
        <v>1212</v>
      </c>
      <c r="B1213">
        <f>'Housing Data Set'!CI1213</f>
        <v>164000</v>
      </c>
      <c r="C1213" t="str">
        <f>IF(B1213&lt;='Look-Up Tab'!$R$6,"Low","High")</f>
        <v>Low</v>
      </c>
      <c r="D1213">
        <f>'Housing Data Set'!E1213</f>
        <v>12134</v>
      </c>
      <c r="E1213">
        <f>VLOOKUP('Housing Data Set'!X1213,'Look-Up Tab'!$F$7:$G$12,2,TRUE)</f>
        <v>1</v>
      </c>
      <c r="F1213">
        <f>'Housing Data Set'!BH1213</f>
        <v>8</v>
      </c>
      <c r="G1213">
        <f>'Housing Data Set'!AI1213</f>
        <v>6</v>
      </c>
      <c r="H1213">
        <f>'Housing Data Set'!BK1213</f>
        <v>0</v>
      </c>
    </row>
    <row r="1214" spans="1:8" x14ac:dyDescent="0.3">
      <c r="A1214">
        <f>'Housing Data Set'!A1214</f>
        <v>1213</v>
      </c>
      <c r="B1214">
        <f>'Housing Data Set'!CI1214</f>
        <v>113000</v>
      </c>
      <c r="C1214" t="str">
        <f>IF(B1214&lt;='Look-Up Tab'!$R$6,"Low","High")</f>
        <v>Low</v>
      </c>
      <c r="D1214">
        <f>'Housing Data Set'!E1214</f>
        <v>9340</v>
      </c>
      <c r="E1214">
        <f>VLOOKUP('Housing Data Set'!X1214,'Look-Up Tab'!$F$7:$G$12,2,TRUE)</f>
        <v>6</v>
      </c>
      <c r="F1214">
        <f>'Housing Data Set'!BH1214</f>
        <v>4</v>
      </c>
      <c r="G1214">
        <f>'Housing Data Set'!AI1214</f>
        <v>2</v>
      </c>
      <c r="H1214">
        <f>'Housing Data Set'!BK1214</f>
        <v>0</v>
      </c>
    </row>
    <row r="1215" spans="1:8" x14ac:dyDescent="0.3">
      <c r="A1215">
        <f>'Housing Data Set'!A1215</f>
        <v>1214</v>
      </c>
      <c r="B1215">
        <f>'Housing Data Set'!CI1215</f>
        <v>145000</v>
      </c>
      <c r="C1215" t="str">
        <f>IF(B1215&lt;='Look-Up Tab'!$R$6,"Low","High")</f>
        <v>Low</v>
      </c>
      <c r="D1215">
        <f>'Housing Data Set'!E1215</f>
        <v>10246</v>
      </c>
      <c r="E1215">
        <f>VLOOKUP('Housing Data Set'!X1215,'Look-Up Tab'!$F$7:$G$12,2,TRUE)</f>
        <v>1</v>
      </c>
      <c r="F1215">
        <f>'Housing Data Set'!BH1215</f>
        <v>3</v>
      </c>
      <c r="G1215">
        <f>'Housing Data Set'!AI1215</f>
        <v>2</v>
      </c>
      <c r="H1215">
        <f>'Housing Data Set'!BK1215</f>
        <v>0</v>
      </c>
    </row>
    <row r="1216" spans="1:8" x14ac:dyDescent="0.3">
      <c r="A1216">
        <f>'Housing Data Set'!A1216</f>
        <v>1215</v>
      </c>
      <c r="B1216">
        <f>'Housing Data Set'!CI1216</f>
        <v>134500</v>
      </c>
      <c r="C1216" t="str">
        <f>IF(B1216&lt;='Look-Up Tab'!$R$6,"Low","High")</f>
        <v>Low</v>
      </c>
      <c r="D1216">
        <f>'Housing Data Set'!E1216</f>
        <v>10205</v>
      </c>
      <c r="E1216">
        <f>VLOOKUP('Housing Data Set'!X1216,'Look-Up Tab'!$F$7:$G$12,2,TRUE)</f>
        <v>5</v>
      </c>
      <c r="F1216">
        <f>'Housing Data Set'!BH1216</f>
        <v>6</v>
      </c>
      <c r="G1216">
        <f>'Housing Data Set'!AI1216</f>
        <v>2</v>
      </c>
      <c r="H1216">
        <f>'Housing Data Set'!BK1216</f>
        <v>0</v>
      </c>
    </row>
    <row r="1217" spans="1:8" x14ac:dyDescent="0.3">
      <c r="A1217">
        <f>'Housing Data Set'!A1217</f>
        <v>1216</v>
      </c>
      <c r="B1217">
        <f>'Housing Data Set'!CI1217</f>
        <v>125000</v>
      </c>
      <c r="C1217" t="str">
        <f>IF(B1217&lt;='Look-Up Tab'!$R$6,"Low","High")</f>
        <v>Low</v>
      </c>
      <c r="D1217">
        <f>'Housing Data Set'!E1217</f>
        <v>7094</v>
      </c>
      <c r="E1217">
        <f>VLOOKUP('Housing Data Set'!X1217,'Look-Up Tab'!$F$7:$G$12,2,TRUE)</f>
        <v>4</v>
      </c>
      <c r="F1217">
        <f>'Housing Data Set'!BH1217</f>
        <v>5</v>
      </c>
      <c r="G1217">
        <f>'Housing Data Set'!AI1217</f>
        <v>2</v>
      </c>
      <c r="H1217">
        <f>'Housing Data Set'!BK1217</f>
        <v>0</v>
      </c>
    </row>
    <row r="1218" spans="1:8" x14ac:dyDescent="0.3">
      <c r="A1218">
        <f>'Housing Data Set'!A1218</f>
        <v>1217</v>
      </c>
      <c r="B1218">
        <f>'Housing Data Set'!CI1218</f>
        <v>112000</v>
      </c>
      <c r="C1218" t="str">
        <f>IF(B1218&lt;='Look-Up Tab'!$R$6,"Low","High")</f>
        <v>Low</v>
      </c>
      <c r="D1218">
        <f>'Housing Data Set'!E1218</f>
        <v>8930</v>
      </c>
      <c r="E1218">
        <f>VLOOKUP('Housing Data Set'!X1218,'Look-Up Tab'!$F$7:$G$12,2,TRUE)</f>
        <v>3</v>
      </c>
      <c r="F1218">
        <f>'Housing Data Set'!BH1218</f>
        <v>8</v>
      </c>
      <c r="G1218">
        <f>'Housing Data Set'!AI1218</f>
        <v>4</v>
      </c>
      <c r="H1218">
        <f>'Housing Data Set'!BK1218</f>
        <v>0</v>
      </c>
    </row>
    <row r="1219" spans="1:8" x14ac:dyDescent="0.3">
      <c r="A1219">
        <f>'Housing Data Set'!A1219</f>
        <v>1218</v>
      </c>
      <c r="B1219">
        <f>'Housing Data Set'!CI1219</f>
        <v>229456</v>
      </c>
      <c r="C1219" t="str">
        <f>IF(B1219&lt;='Look-Up Tab'!$R$6,"Low","High")</f>
        <v>High</v>
      </c>
      <c r="D1219">
        <f>'Housing Data Set'!E1219</f>
        <v>8640</v>
      </c>
      <c r="E1219">
        <f>VLOOKUP('Housing Data Set'!X1219,'Look-Up Tab'!$F$7:$G$12,2,TRUE)</f>
        <v>1</v>
      </c>
      <c r="F1219">
        <f>'Housing Data Set'!BH1219</f>
        <v>6</v>
      </c>
      <c r="G1219">
        <f>'Housing Data Set'!AI1219</f>
        <v>3</v>
      </c>
      <c r="H1219">
        <f>'Housing Data Set'!BK1219</f>
        <v>0</v>
      </c>
    </row>
    <row r="1220" spans="1:8" x14ac:dyDescent="0.3">
      <c r="A1220">
        <f>'Housing Data Set'!A1220</f>
        <v>1219</v>
      </c>
      <c r="B1220">
        <f>'Housing Data Set'!CI1220</f>
        <v>80500</v>
      </c>
      <c r="C1220" t="str">
        <f>IF(B1220&lt;='Look-Up Tab'!$R$6,"Low","High")</f>
        <v>Low</v>
      </c>
      <c r="D1220">
        <f>'Housing Data Set'!E1220</f>
        <v>6240</v>
      </c>
      <c r="E1220">
        <f>VLOOKUP('Housing Data Set'!X1220,'Look-Up Tab'!$F$7:$G$12,2,TRUE)</f>
        <v>6</v>
      </c>
      <c r="F1220">
        <f>'Housing Data Set'!BH1220</f>
        <v>3</v>
      </c>
      <c r="G1220">
        <f>'Housing Data Set'!AI1220</f>
        <v>4</v>
      </c>
      <c r="H1220">
        <f>'Housing Data Set'!BK1220</f>
        <v>0</v>
      </c>
    </row>
    <row r="1221" spans="1:8" x14ac:dyDescent="0.3">
      <c r="A1221">
        <f>'Housing Data Set'!A1221</f>
        <v>1220</v>
      </c>
      <c r="B1221">
        <f>'Housing Data Set'!CI1221</f>
        <v>91500</v>
      </c>
      <c r="C1221" t="str">
        <f>IF(B1221&lt;='Look-Up Tab'!$R$6,"Low","High")</f>
        <v>Low</v>
      </c>
      <c r="D1221">
        <f>'Housing Data Set'!E1221</f>
        <v>1680</v>
      </c>
      <c r="E1221">
        <f>VLOOKUP('Housing Data Set'!X1221,'Look-Up Tab'!$F$7:$G$12,2,TRUE)</f>
        <v>4</v>
      </c>
      <c r="F1221">
        <f>'Housing Data Set'!BH1221</f>
        <v>7</v>
      </c>
      <c r="G1221">
        <f>'Housing Data Set'!AI1221</f>
        <v>2</v>
      </c>
      <c r="H1221">
        <f>'Housing Data Set'!BK1221</f>
        <v>0</v>
      </c>
    </row>
    <row r="1222" spans="1:8" x14ac:dyDescent="0.3">
      <c r="A1222">
        <f>'Housing Data Set'!A1222</f>
        <v>1221</v>
      </c>
      <c r="B1222">
        <f>'Housing Data Set'!CI1222</f>
        <v>115000</v>
      </c>
      <c r="C1222" t="str">
        <f>IF(B1222&lt;='Look-Up Tab'!$R$6,"Low","High")</f>
        <v>Low</v>
      </c>
      <c r="D1222">
        <f>'Housing Data Set'!E1222</f>
        <v>7800</v>
      </c>
      <c r="E1222">
        <f>VLOOKUP('Housing Data Set'!X1222,'Look-Up Tab'!$F$7:$G$12,2,TRUE)</f>
        <v>4</v>
      </c>
      <c r="F1222">
        <f>'Housing Data Set'!BH1222</f>
        <v>5</v>
      </c>
      <c r="G1222">
        <f>'Housing Data Set'!AI1222</f>
        <v>2</v>
      </c>
      <c r="H1222">
        <f>'Housing Data Set'!BK1222</f>
        <v>0</v>
      </c>
    </row>
    <row r="1223" spans="1:8" x14ac:dyDescent="0.3">
      <c r="A1223">
        <f>'Housing Data Set'!A1223</f>
        <v>1222</v>
      </c>
      <c r="B1223">
        <f>'Housing Data Set'!CI1223</f>
        <v>134000</v>
      </c>
      <c r="C1223" t="str">
        <f>IF(B1223&lt;='Look-Up Tab'!$R$6,"Low","High")</f>
        <v>Low</v>
      </c>
      <c r="D1223">
        <f>'Housing Data Set'!E1223</f>
        <v>8250</v>
      </c>
      <c r="E1223">
        <f>VLOOKUP('Housing Data Set'!X1223,'Look-Up Tab'!$F$7:$G$12,2,TRUE)</f>
        <v>4</v>
      </c>
      <c r="F1223">
        <f>'Housing Data Set'!BH1223</f>
        <v>5</v>
      </c>
      <c r="G1223">
        <f>'Housing Data Set'!AI1223</f>
        <v>2</v>
      </c>
      <c r="H1223">
        <f>'Housing Data Set'!BK1223</f>
        <v>1</v>
      </c>
    </row>
    <row r="1224" spans="1:8" x14ac:dyDescent="0.3">
      <c r="A1224">
        <f>'Housing Data Set'!A1224</f>
        <v>1223</v>
      </c>
      <c r="B1224">
        <f>'Housing Data Set'!CI1224</f>
        <v>143000</v>
      </c>
      <c r="C1224" t="str">
        <f>IF(B1224&lt;='Look-Up Tab'!$R$6,"Low","High")</f>
        <v>Low</v>
      </c>
      <c r="D1224">
        <f>'Housing Data Set'!E1224</f>
        <v>10496</v>
      </c>
      <c r="E1224">
        <f>VLOOKUP('Housing Data Set'!X1224,'Look-Up Tab'!$F$7:$G$12,2,TRUE)</f>
        <v>6</v>
      </c>
      <c r="F1224">
        <f>'Housing Data Set'!BH1224</f>
        <v>7</v>
      </c>
      <c r="G1224">
        <f>'Housing Data Set'!AI1224</f>
        <v>2</v>
      </c>
      <c r="H1224">
        <f>'Housing Data Set'!BK1224</f>
        <v>1</v>
      </c>
    </row>
    <row r="1225" spans="1:8" x14ac:dyDescent="0.3">
      <c r="A1225">
        <f>'Housing Data Set'!A1225</f>
        <v>1224</v>
      </c>
      <c r="B1225">
        <f>'Housing Data Set'!CI1225</f>
        <v>137900</v>
      </c>
      <c r="C1225" t="str">
        <f>IF(B1225&lt;='Look-Up Tab'!$R$6,"Low","High")</f>
        <v>Low</v>
      </c>
      <c r="D1225">
        <f>'Housing Data Set'!E1225</f>
        <v>10680</v>
      </c>
      <c r="E1225">
        <f>VLOOKUP('Housing Data Set'!X1225,'Look-Up Tab'!$F$7:$G$12,2,TRUE)</f>
        <v>5</v>
      </c>
      <c r="F1225">
        <f>'Housing Data Set'!BH1225</f>
        <v>7</v>
      </c>
      <c r="G1225">
        <f>'Housing Data Set'!AI1225</f>
        <v>2</v>
      </c>
      <c r="H1225">
        <f>'Housing Data Set'!BK1225</f>
        <v>0</v>
      </c>
    </row>
    <row r="1226" spans="1:8" x14ac:dyDescent="0.3">
      <c r="A1226">
        <f>'Housing Data Set'!A1226</f>
        <v>1225</v>
      </c>
      <c r="B1226">
        <f>'Housing Data Set'!CI1226</f>
        <v>184000</v>
      </c>
      <c r="C1226" t="str">
        <f>IF(B1226&lt;='Look-Up Tab'!$R$6,"Low","High")</f>
        <v>High</v>
      </c>
      <c r="D1226">
        <f>'Housing Data Set'!E1226</f>
        <v>15384</v>
      </c>
      <c r="E1226">
        <f>VLOOKUP('Housing Data Set'!X1226,'Look-Up Tab'!$F$7:$G$12,2,TRUE)</f>
        <v>1</v>
      </c>
      <c r="F1226">
        <f>'Housing Data Set'!BH1226</f>
        <v>8</v>
      </c>
      <c r="G1226">
        <f>'Housing Data Set'!AI1226</f>
        <v>3</v>
      </c>
      <c r="H1226">
        <f>'Housing Data Set'!BK1226</f>
        <v>1</v>
      </c>
    </row>
    <row r="1227" spans="1:8" x14ac:dyDescent="0.3">
      <c r="A1227">
        <f>'Housing Data Set'!A1227</f>
        <v>1226</v>
      </c>
      <c r="B1227">
        <f>'Housing Data Set'!CI1227</f>
        <v>145000</v>
      </c>
      <c r="C1227" t="str">
        <f>IF(B1227&lt;='Look-Up Tab'!$R$6,"Low","High")</f>
        <v>Low</v>
      </c>
      <c r="D1227">
        <f>'Housing Data Set'!E1227</f>
        <v>10482</v>
      </c>
      <c r="E1227">
        <f>VLOOKUP('Housing Data Set'!X1227,'Look-Up Tab'!$F$7:$G$12,2,TRUE)</f>
        <v>5</v>
      </c>
      <c r="F1227">
        <f>'Housing Data Set'!BH1227</f>
        <v>6</v>
      </c>
      <c r="G1227">
        <f>'Housing Data Set'!AI1227</f>
        <v>2</v>
      </c>
      <c r="H1227">
        <f>'Housing Data Set'!BK1227</f>
        <v>0</v>
      </c>
    </row>
    <row r="1228" spans="1:8" x14ac:dyDescent="0.3">
      <c r="A1228">
        <f>'Housing Data Set'!A1228</f>
        <v>1227</v>
      </c>
      <c r="B1228">
        <f>'Housing Data Set'!CI1228</f>
        <v>214000</v>
      </c>
      <c r="C1228" t="str">
        <f>IF(B1228&lt;='Look-Up Tab'!$R$6,"Low","High")</f>
        <v>High</v>
      </c>
      <c r="D1228">
        <f>'Housing Data Set'!E1228</f>
        <v>14598</v>
      </c>
      <c r="E1228">
        <f>VLOOKUP('Housing Data Set'!X1228,'Look-Up Tab'!$F$7:$G$12,2,TRUE)</f>
        <v>1</v>
      </c>
      <c r="F1228">
        <f>'Housing Data Set'!BH1228</f>
        <v>9</v>
      </c>
      <c r="G1228">
        <f>'Housing Data Set'!AI1228</f>
        <v>3</v>
      </c>
      <c r="H1228">
        <f>'Housing Data Set'!BK1228</f>
        <v>1</v>
      </c>
    </row>
    <row r="1229" spans="1:8" x14ac:dyDescent="0.3">
      <c r="A1229">
        <f>'Housing Data Set'!A1229</f>
        <v>1228</v>
      </c>
      <c r="B1229">
        <f>'Housing Data Set'!CI1229</f>
        <v>147000</v>
      </c>
      <c r="C1229" t="str">
        <f>IF(B1229&lt;='Look-Up Tab'!$R$6,"Low","High")</f>
        <v>Low</v>
      </c>
      <c r="D1229">
        <f>'Housing Data Set'!E1229</f>
        <v>8872</v>
      </c>
      <c r="E1229">
        <f>VLOOKUP('Housing Data Set'!X1229,'Look-Up Tab'!$F$7:$G$12,2,TRUE)</f>
        <v>1</v>
      </c>
      <c r="F1229">
        <f>'Housing Data Set'!BH1229</f>
        <v>5</v>
      </c>
      <c r="G1229">
        <f>'Housing Data Set'!AI1229</f>
        <v>2</v>
      </c>
      <c r="H1229">
        <f>'Housing Data Set'!BK1229</f>
        <v>0</v>
      </c>
    </row>
    <row r="1230" spans="1:8" x14ac:dyDescent="0.3">
      <c r="A1230">
        <f>'Housing Data Set'!A1230</f>
        <v>1229</v>
      </c>
      <c r="B1230">
        <f>'Housing Data Set'!CI1230</f>
        <v>367294</v>
      </c>
      <c r="C1230" t="str">
        <f>IF(B1230&lt;='Look-Up Tab'!$R$6,"Low","High")</f>
        <v>High</v>
      </c>
      <c r="D1230">
        <f>'Housing Data Set'!E1230</f>
        <v>8769</v>
      </c>
      <c r="E1230">
        <f>VLOOKUP('Housing Data Set'!X1230,'Look-Up Tab'!$F$7:$G$12,2,TRUE)</f>
        <v>1</v>
      </c>
      <c r="F1230">
        <f>'Housing Data Set'!BH1230</f>
        <v>7</v>
      </c>
      <c r="G1230">
        <f>'Housing Data Set'!AI1230</f>
        <v>3</v>
      </c>
      <c r="H1230">
        <f>'Housing Data Set'!BK1230</f>
        <v>1</v>
      </c>
    </row>
    <row r="1231" spans="1:8" x14ac:dyDescent="0.3">
      <c r="A1231">
        <f>'Housing Data Set'!A1231</f>
        <v>1230</v>
      </c>
      <c r="B1231">
        <f>'Housing Data Set'!CI1231</f>
        <v>127000</v>
      </c>
      <c r="C1231" t="str">
        <f>IF(B1231&lt;='Look-Up Tab'!$R$6,"Low","High")</f>
        <v>Low</v>
      </c>
      <c r="D1231">
        <f>'Housing Data Set'!E1231</f>
        <v>7910</v>
      </c>
      <c r="E1231">
        <f>VLOOKUP('Housing Data Set'!X1231,'Look-Up Tab'!$F$7:$G$12,2,TRUE)</f>
        <v>5</v>
      </c>
      <c r="F1231">
        <f>'Housing Data Set'!BH1231</f>
        <v>7</v>
      </c>
      <c r="G1231">
        <f>'Housing Data Set'!AI1231</f>
        <v>2</v>
      </c>
      <c r="H1231">
        <f>'Housing Data Set'!BK1231</f>
        <v>0</v>
      </c>
    </row>
    <row r="1232" spans="1:8" x14ac:dyDescent="0.3">
      <c r="A1232">
        <f>'Housing Data Set'!A1232</f>
        <v>1231</v>
      </c>
      <c r="B1232">
        <f>'Housing Data Set'!CI1232</f>
        <v>190000</v>
      </c>
      <c r="C1232" t="str">
        <f>IF(B1232&lt;='Look-Up Tab'!$R$6,"Low","High")</f>
        <v>High</v>
      </c>
      <c r="D1232">
        <f>'Housing Data Set'!E1232</f>
        <v>18890</v>
      </c>
      <c r="E1232">
        <f>VLOOKUP('Housing Data Set'!X1232,'Look-Up Tab'!$F$7:$G$12,2,TRUE)</f>
        <v>3</v>
      </c>
      <c r="F1232">
        <f>'Housing Data Set'!BH1232</f>
        <v>12</v>
      </c>
      <c r="G1232">
        <f>'Housing Data Set'!AI1232</f>
        <v>2</v>
      </c>
      <c r="H1232">
        <f>'Housing Data Set'!BK1232</f>
        <v>1</v>
      </c>
    </row>
    <row r="1233" spans="1:8" x14ac:dyDescent="0.3">
      <c r="A1233">
        <f>'Housing Data Set'!A1233</f>
        <v>1232</v>
      </c>
      <c r="B1233">
        <f>'Housing Data Set'!CI1233</f>
        <v>132500</v>
      </c>
      <c r="C1233" t="str">
        <f>IF(B1233&lt;='Look-Up Tab'!$R$6,"Low","High")</f>
        <v>Low</v>
      </c>
      <c r="D1233">
        <f>'Housing Data Set'!E1233</f>
        <v>7728</v>
      </c>
      <c r="E1233">
        <f>VLOOKUP('Housing Data Set'!X1233,'Look-Up Tab'!$F$7:$G$12,2,TRUE)</f>
        <v>5</v>
      </c>
      <c r="F1233">
        <f>'Housing Data Set'!BH1233</f>
        <v>6</v>
      </c>
      <c r="G1233">
        <f>'Housing Data Set'!AI1233</f>
        <v>2</v>
      </c>
      <c r="H1233">
        <f>'Housing Data Set'!BK1233</f>
        <v>0</v>
      </c>
    </row>
    <row r="1234" spans="1:8" x14ac:dyDescent="0.3">
      <c r="A1234">
        <f>'Housing Data Set'!A1234</f>
        <v>1233</v>
      </c>
      <c r="B1234">
        <f>'Housing Data Set'!CI1234</f>
        <v>101800</v>
      </c>
      <c r="C1234" t="str">
        <f>IF(B1234&lt;='Look-Up Tab'!$R$6,"Low","High")</f>
        <v>Low</v>
      </c>
      <c r="D1234">
        <f>'Housing Data Set'!E1234</f>
        <v>9842</v>
      </c>
      <c r="E1234">
        <f>VLOOKUP('Housing Data Set'!X1234,'Look-Up Tab'!$F$7:$G$12,2,TRUE)</f>
        <v>5</v>
      </c>
      <c r="F1234">
        <f>'Housing Data Set'!BH1234</f>
        <v>6</v>
      </c>
      <c r="G1234">
        <f>'Housing Data Set'!AI1234</f>
        <v>4</v>
      </c>
      <c r="H1234">
        <f>'Housing Data Set'!BK1234</f>
        <v>0</v>
      </c>
    </row>
    <row r="1235" spans="1:8" x14ac:dyDescent="0.3">
      <c r="A1235">
        <f>'Housing Data Set'!A1235</f>
        <v>1234</v>
      </c>
      <c r="B1235">
        <f>'Housing Data Set'!CI1235</f>
        <v>142000</v>
      </c>
      <c r="C1235" t="str">
        <f>IF(B1235&lt;='Look-Up Tab'!$R$6,"Low","High")</f>
        <v>Low</v>
      </c>
      <c r="D1235">
        <f>'Housing Data Set'!E1235</f>
        <v>12160</v>
      </c>
      <c r="E1235">
        <f>VLOOKUP('Housing Data Set'!X1235,'Look-Up Tab'!$F$7:$G$12,2,TRUE)</f>
        <v>5</v>
      </c>
      <c r="F1235">
        <f>'Housing Data Set'!BH1235</f>
        <v>6</v>
      </c>
      <c r="G1235">
        <f>'Housing Data Set'!AI1235</f>
        <v>2</v>
      </c>
      <c r="H1235">
        <f>'Housing Data Set'!BK1235</f>
        <v>0</v>
      </c>
    </row>
    <row r="1236" spans="1:8" x14ac:dyDescent="0.3">
      <c r="A1236">
        <f>'Housing Data Set'!A1236</f>
        <v>1235</v>
      </c>
      <c r="B1236">
        <f>'Housing Data Set'!CI1236</f>
        <v>130000</v>
      </c>
      <c r="C1236" t="str">
        <f>IF(B1236&lt;='Look-Up Tab'!$R$6,"Low","High")</f>
        <v>Low</v>
      </c>
      <c r="D1236">
        <f>'Housing Data Set'!E1236</f>
        <v>8525</v>
      </c>
      <c r="E1236">
        <f>VLOOKUP('Housing Data Set'!X1236,'Look-Up Tab'!$F$7:$G$12,2,TRUE)</f>
        <v>6</v>
      </c>
      <c r="F1236">
        <f>'Housing Data Set'!BH1236</f>
        <v>7</v>
      </c>
      <c r="G1236">
        <f>'Housing Data Set'!AI1236</f>
        <v>3</v>
      </c>
      <c r="H1236">
        <f>'Housing Data Set'!BK1236</f>
        <v>0</v>
      </c>
    </row>
    <row r="1237" spans="1:8" x14ac:dyDescent="0.3">
      <c r="A1237">
        <f>'Housing Data Set'!A1237</f>
        <v>1236</v>
      </c>
      <c r="B1237">
        <f>'Housing Data Set'!CI1237</f>
        <v>138887</v>
      </c>
      <c r="C1237" t="str">
        <f>IF(B1237&lt;='Look-Up Tab'!$R$6,"Low","High")</f>
        <v>Low</v>
      </c>
      <c r="D1237">
        <f>'Housing Data Set'!E1237</f>
        <v>13132</v>
      </c>
      <c r="E1237">
        <f>VLOOKUP('Housing Data Set'!X1237,'Look-Up Tab'!$F$7:$G$12,2,TRUE)</f>
        <v>6</v>
      </c>
      <c r="F1237">
        <f>'Housing Data Set'!BH1237</f>
        <v>9</v>
      </c>
      <c r="G1237">
        <f>'Housing Data Set'!AI1237</f>
        <v>1</v>
      </c>
      <c r="H1237">
        <f>'Housing Data Set'!BK1237</f>
        <v>0</v>
      </c>
    </row>
    <row r="1238" spans="1:8" x14ac:dyDescent="0.3">
      <c r="A1238">
        <f>'Housing Data Set'!A1238</f>
        <v>1237</v>
      </c>
      <c r="B1238">
        <f>'Housing Data Set'!CI1238</f>
        <v>175500</v>
      </c>
      <c r="C1238" t="str">
        <f>IF(B1238&lt;='Look-Up Tab'!$R$6,"Low","High")</f>
        <v>Low</v>
      </c>
      <c r="D1238">
        <f>'Housing Data Set'!E1238</f>
        <v>2628</v>
      </c>
      <c r="E1238">
        <f>VLOOKUP('Housing Data Set'!X1238,'Look-Up Tab'!$F$7:$G$12,2,TRUE)</f>
        <v>1</v>
      </c>
      <c r="F1238">
        <f>'Housing Data Set'!BH1238</f>
        <v>6</v>
      </c>
      <c r="G1238">
        <f>'Housing Data Set'!AI1238</f>
        <v>3</v>
      </c>
      <c r="H1238">
        <f>'Housing Data Set'!BK1238</f>
        <v>0</v>
      </c>
    </row>
    <row r="1239" spans="1:8" x14ac:dyDescent="0.3">
      <c r="A1239">
        <f>'Housing Data Set'!A1239</f>
        <v>1238</v>
      </c>
      <c r="B1239">
        <f>'Housing Data Set'!CI1239</f>
        <v>195000</v>
      </c>
      <c r="C1239" t="str">
        <f>IF(B1239&lt;='Look-Up Tab'!$R$6,"Low","High")</f>
        <v>High</v>
      </c>
      <c r="D1239">
        <f>'Housing Data Set'!E1239</f>
        <v>12393</v>
      </c>
      <c r="E1239">
        <f>VLOOKUP('Housing Data Set'!X1239,'Look-Up Tab'!$F$7:$G$12,2,TRUE)</f>
        <v>1</v>
      </c>
      <c r="F1239">
        <f>'Housing Data Set'!BH1239</f>
        <v>8</v>
      </c>
      <c r="G1239">
        <f>'Housing Data Set'!AI1239</f>
        <v>3</v>
      </c>
      <c r="H1239">
        <f>'Housing Data Set'!BK1239</f>
        <v>1</v>
      </c>
    </row>
    <row r="1240" spans="1:8" x14ac:dyDescent="0.3">
      <c r="A1240">
        <f>'Housing Data Set'!A1240</f>
        <v>1239</v>
      </c>
      <c r="B1240">
        <f>'Housing Data Set'!CI1240</f>
        <v>142500</v>
      </c>
      <c r="C1240" t="str">
        <f>IF(B1240&lt;='Look-Up Tab'!$R$6,"Low","High")</f>
        <v>Low</v>
      </c>
      <c r="D1240">
        <f>'Housing Data Set'!E1240</f>
        <v>13072</v>
      </c>
      <c r="E1240">
        <f>VLOOKUP('Housing Data Set'!X1240,'Look-Up Tab'!$F$7:$G$12,2,TRUE)</f>
        <v>1</v>
      </c>
      <c r="F1240">
        <f>'Housing Data Set'!BH1240</f>
        <v>6</v>
      </c>
      <c r="G1240">
        <f>'Housing Data Set'!AI1240</f>
        <v>3</v>
      </c>
      <c r="H1240">
        <f>'Housing Data Set'!BK1240</f>
        <v>0</v>
      </c>
    </row>
    <row r="1241" spans="1:8" x14ac:dyDescent="0.3">
      <c r="A1241">
        <f>'Housing Data Set'!A1241</f>
        <v>1240</v>
      </c>
      <c r="B1241">
        <f>'Housing Data Set'!CI1241</f>
        <v>265900</v>
      </c>
      <c r="C1241" t="str">
        <f>IF(B1241&lt;='Look-Up Tab'!$R$6,"Low","High")</f>
        <v>High</v>
      </c>
      <c r="D1241">
        <f>'Housing Data Set'!E1241</f>
        <v>9037</v>
      </c>
      <c r="E1241">
        <f>VLOOKUP('Housing Data Set'!X1241,'Look-Up Tab'!$F$7:$G$12,2,TRUE)</f>
        <v>1</v>
      </c>
      <c r="F1241">
        <f>'Housing Data Set'!BH1241</f>
        <v>6</v>
      </c>
      <c r="G1241">
        <f>'Housing Data Set'!AI1241</f>
        <v>3</v>
      </c>
      <c r="H1241">
        <f>'Housing Data Set'!BK1241</f>
        <v>1</v>
      </c>
    </row>
    <row r="1242" spans="1:8" x14ac:dyDescent="0.3">
      <c r="A1242">
        <f>'Housing Data Set'!A1242</f>
        <v>1241</v>
      </c>
      <c r="B1242">
        <f>'Housing Data Set'!CI1242</f>
        <v>224900</v>
      </c>
      <c r="C1242" t="str">
        <f>IF(B1242&lt;='Look-Up Tab'!$R$6,"Low","High")</f>
        <v>High</v>
      </c>
      <c r="D1242">
        <f>'Housing Data Set'!E1242</f>
        <v>8158</v>
      </c>
      <c r="E1242">
        <f>VLOOKUP('Housing Data Set'!X1242,'Look-Up Tab'!$F$7:$G$12,2,TRUE)</f>
        <v>1</v>
      </c>
      <c r="F1242">
        <f>'Housing Data Set'!BH1242</f>
        <v>8</v>
      </c>
      <c r="G1242">
        <f>'Housing Data Set'!AI1242</f>
        <v>3</v>
      </c>
      <c r="H1242">
        <f>'Housing Data Set'!BK1242</f>
        <v>0</v>
      </c>
    </row>
    <row r="1243" spans="1:8" x14ac:dyDescent="0.3">
      <c r="A1243">
        <f>'Housing Data Set'!A1243</f>
        <v>1242</v>
      </c>
      <c r="B1243">
        <f>'Housing Data Set'!CI1243</f>
        <v>248328</v>
      </c>
      <c r="C1243" t="str">
        <f>IF(B1243&lt;='Look-Up Tab'!$R$6,"Low","High")</f>
        <v>High</v>
      </c>
      <c r="D1243">
        <f>'Housing Data Set'!E1243</f>
        <v>9849</v>
      </c>
      <c r="E1243">
        <f>VLOOKUP('Housing Data Set'!X1243,'Look-Up Tab'!$F$7:$G$12,2,TRUE)</f>
        <v>1</v>
      </c>
      <c r="F1243">
        <f>'Housing Data Set'!BH1243</f>
        <v>7</v>
      </c>
      <c r="G1243">
        <f>'Housing Data Set'!AI1243</f>
        <v>3</v>
      </c>
      <c r="H1243">
        <f>'Housing Data Set'!BK1243</f>
        <v>0</v>
      </c>
    </row>
    <row r="1244" spans="1:8" x14ac:dyDescent="0.3">
      <c r="A1244">
        <f>'Housing Data Set'!A1244</f>
        <v>1243</v>
      </c>
      <c r="B1244">
        <f>'Housing Data Set'!CI1244</f>
        <v>170000</v>
      </c>
      <c r="C1244" t="str">
        <f>IF(B1244&lt;='Look-Up Tab'!$R$6,"Low","High")</f>
        <v>Low</v>
      </c>
      <c r="D1244">
        <f>'Housing Data Set'!E1244</f>
        <v>10625</v>
      </c>
      <c r="E1244">
        <f>VLOOKUP('Housing Data Set'!X1244,'Look-Up Tab'!$F$7:$G$12,2,TRUE)</f>
        <v>4</v>
      </c>
      <c r="F1244">
        <f>'Housing Data Set'!BH1244</f>
        <v>6</v>
      </c>
      <c r="G1244">
        <f>'Housing Data Set'!AI1244</f>
        <v>2</v>
      </c>
      <c r="H1244">
        <f>'Housing Data Set'!BK1244</f>
        <v>1</v>
      </c>
    </row>
    <row r="1245" spans="1:8" x14ac:dyDescent="0.3">
      <c r="A1245">
        <f>'Housing Data Set'!A1245</f>
        <v>1244</v>
      </c>
      <c r="B1245">
        <f>'Housing Data Set'!CI1245</f>
        <v>465000</v>
      </c>
      <c r="C1245" t="str">
        <f>IF(B1245&lt;='Look-Up Tab'!$R$6,"Low","High")</f>
        <v>High</v>
      </c>
      <c r="D1245">
        <f>'Housing Data Set'!E1245</f>
        <v>13891</v>
      </c>
      <c r="E1245">
        <f>VLOOKUP('Housing Data Set'!X1245,'Look-Up Tab'!$F$7:$G$12,2,TRUE)</f>
        <v>1</v>
      </c>
      <c r="F1245">
        <f>'Housing Data Set'!BH1245</f>
        <v>7</v>
      </c>
      <c r="G1245">
        <f>'Housing Data Set'!AI1245</f>
        <v>3</v>
      </c>
      <c r="H1245">
        <f>'Housing Data Set'!BK1245</f>
        <v>1</v>
      </c>
    </row>
    <row r="1246" spans="1:8" x14ac:dyDescent="0.3">
      <c r="A1246">
        <f>'Housing Data Set'!A1246</f>
        <v>1245</v>
      </c>
      <c r="B1246">
        <f>'Housing Data Set'!CI1246</f>
        <v>230000</v>
      </c>
      <c r="C1246" t="str">
        <f>IF(B1246&lt;='Look-Up Tab'!$R$6,"Low","High")</f>
        <v>High</v>
      </c>
      <c r="D1246">
        <f>'Housing Data Set'!E1246</f>
        <v>11435</v>
      </c>
      <c r="E1246">
        <f>VLOOKUP('Housing Data Set'!X1246,'Look-Up Tab'!$F$7:$G$12,2,TRUE)</f>
        <v>6</v>
      </c>
      <c r="F1246">
        <f>'Housing Data Set'!BH1246</f>
        <v>7</v>
      </c>
      <c r="G1246">
        <f>'Housing Data Set'!AI1246</f>
        <v>3</v>
      </c>
      <c r="H1246">
        <f>'Housing Data Set'!BK1246</f>
        <v>1</v>
      </c>
    </row>
    <row r="1247" spans="1:8" x14ac:dyDescent="0.3">
      <c r="A1247">
        <f>'Housing Data Set'!A1247</f>
        <v>1246</v>
      </c>
      <c r="B1247">
        <f>'Housing Data Set'!CI1247</f>
        <v>178000</v>
      </c>
      <c r="C1247" t="str">
        <f>IF(B1247&lt;='Look-Up Tab'!$R$6,"Low","High")</f>
        <v>Low</v>
      </c>
      <c r="D1247">
        <f>'Housing Data Set'!E1247</f>
        <v>12090</v>
      </c>
      <c r="E1247">
        <f>VLOOKUP('Housing Data Set'!X1247,'Look-Up Tab'!$F$7:$G$12,2,TRUE)</f>
        <v>1</v>
      </c>
      <c r="F1247">
        <f>'Housing Data Set'!BH1247</f>
        <v>7</v>
      </c>
      <c r="G1247">
        <f>'Housing Data Set'!AI1247</f>
        <v>2</v>
      </c>
      <c r="H1247">
        <f>'Housing Data Set'!BK1247</f>
        <v>1</v>
      </c>
    </row>
    <row r="1248" spans="1:8" x14ac:dyDescent="0.3">
      <c r="A1248">
        <f>'Housing Data Set'!A1248</f>
        <v>1247</v>
      </c>
      <c r="B1248">
        <f>'Housing Data Set'!CI1248</f>
        <v>186500</v>
      </c>
      <c r="C1248" t="str">
        <f>IF(B1248&lt;='Look-Up Tab'!$R$6,"Low","High")</f>
        <v>High</v>
      </c>
      <c r="D1248">
        <f>'Housing Data Set'!E1248</f>
        <v>8125</v>
      </c>
      <c r="E1248">
        <f>VLOOKUP('Housing Data Set'!X1248,'Look-Up Tab'!$F$7:$G$12,2,TRUE)</f>
        <v>1</v>
      </c>
      <c r="F1248">
        <f>'Housing Data Set'!BH1248</f>
        <v>6</v>
      </c>
      <c r="G1248">
        <f>'Housing Data Set'!AI1248</f>
        <v>3</v>
      </c>
      <c r="H1248">
        <f>'Housing Data Set'!BK1248</f>
        <v>0</v>
      </c>
    </row>
    <row r="1249" spans="1:8" x14ac:dyDescent="0.3">
      <c r="A1249">
        <f>'Housing Data Set'!A1249</f>
        <v>1248</v>
      </c>
      <c r="B1249">
        <f>'Housing Data Set'!CI1249</f>
        <v>169900</v>
      </c>
      <c r="C1249" t="str">
        <f>IF(B1249&lt;='Look-Up Tab'!$R$6,"Low","High")</f>
        <v>Low</v>
      </c>
      <c r="D1249">
        <f>'Housing Data Set'!E1249</f>
        <v>12328</v>
      </c>
      <c r="E1249">
        <f>VLOOKUP('Housing Data Set'!X1249,'Look-Up Tab'!$F$7:$G$12,2,TRUE)</f>
        <v>3</v>
      </c>
      <c r="F1249">
        <f>'Housing Data Set'!BH1249</f>
        <v>6</v>
      </c>
      <c r="G1249">
        <f>'Housing Data Set'!AI1249</f>
        <v>2</v>
      </c>
      <c r="H1249">
        <f>'Housing Data Set'!BK1249</f>
        <v>0</v>
      </c>
    </row>
    <row r="1250" spans="1:8" x14ac:dyDescent="0.3">
      <c r="A1250">
        <f>'Housing Data Set'!A1250</f>
        <v>1249</v>
      </c>
      <c r="B1250">
        <f>'Housing Data Set'!CI1250</f>
        <v>129500</v>
      </c>
      <c r="C1250" t="str">
        <f>IF(B1250&lt;='Look-Up Tab'!$R$6,"Low","High")</f>
        <v>Low</v>
      </c>
      <c r="D1250">
        <f>'Housing Data Set'!E1250</f>
        <v>9600</v>
      </c>
      <c r="E1250">
        <f>VLOOKUP('Housing Data Set'!X1250,'Look-Up Tab'!$F$7:$G$12,2,TRUE)</f>
        <v>6</v>
      </c>
      <c r="F1250">
        <f>'Housing Data Set'!BH1250</f>
        <v>8</v>
      </c>
      <c r="G1250">
        <f>'Housing Data Set'!AI1250</f>
        <v>1</v>
      </c>
      <c r="H1250">
        <f>'Housing Data Set'!BK1250</f>
        <v>1</v>
      </c>
    </row>
    <row r="1251" spans="1:8" x14ac:dyDescent="0.3">
      <c r="A1251">
        <f>'Housing Data Set'!A1251</f>
        <v>1250</v>
      </c>
      <c r="B1251">
        <f>'Housing Data Set'!CI1251</f>
        <v>119000</v>
      </c>
      <c r="C1251" t="str">
        <f>IF(B1251&lt;='Look-Up Tab'!$R$6,"Low","High")</f>
        <v>Low</v>
      </c>
      <c r="D1251">
        <f>'Housing Data Set'!E1251</f>
        <v>7200</v>
      </c>
      <c r="E1251">
        <f>VLOOKUP('Housing Data Set'!X1251,'Look-Up Tab'!$F$7:$G$12,2,TRUE)</f>
        <v>6</v>
      </c>
      <c r="F1251">
        <f>'Housing Data Set'!BH1251</f>
        <v>6</v>
      </c>
      <c r="G1251">
        <f>'Housing Data Set'!AI1251</f>
        <v>2</v>
      </c>
      <c r="H1251">
        <f>'Housing Data Set'!BK1251</f>
        <v>0</v>
      </c>
    </row>
    <row r="1252" spans="1:8" x14ac:dyDescent="0.3">
      <c r="A1252">
        <f>'Housing Data Set'!A1252</f>
        <v>1251</v>
      </c>
      <c r="B1252">
        <f>'Housing Data Set'!CI1252</f>
        <v>244000</v>
      </c>
      <c r="C1252" t="str">
        <f>IF(B1252&lt;='Look-Up Tab'!$R$6,"Low","High")</f>
        <v>High</v>
      </c>
      <c r="D1252">
        <f>'Housing Data Set'!E1252</f>
        <v>11160</v>
      </c>
      <c r="E1252">
        <f>VLOOKUP('Housing Data Set'!X1252,'Look-Up Tab'!$F$7:$G$12,2,TRUE)</f>
        <v>4</v>
      </c>
      <c r="F1252">
        <f>'Housing Data Set'!BH1252</f>
        <v>8</v>
      </c>
      <c r="G1252">
        <f>'Housing Data Set'!AI1252</f>
        <v>2</v>
      </c>
      <c r="H1252">
        <f>'Housing Data Set'!BK1252</f>
        <v>1</v>
      </c>
    </row>
    <row r="1253" spans="1:8" x14ac:dyDescent="0.3">
      <c r="A1253">
        <f>'Housing Data Set'!A1253</f>
        <v>1252</v>
      </c>
      <c r="B1253">
        <f>'Housing Data Set'!CI1253</f>
        <v>171750</v>
      </c>
      <c r="C1253" t="str">
        <f>IF(B1253&lt;='Look-Up Tab'!$R$6,"Low","High")</f>
        <v>Low</v>
      </c>
      <c r="D1253">
        <f>'Housing Data Set'!E1253</f>
        <v>3136</v>
      </c>
      <c r="E1253">
        <f>VLOOKUP('Housing Data Set'!X1253,'Look-Up Tab'!$F$7:$G$12,2,TRUE)</f>
        <v>1</v>
      </c>
      <c r="F1253">
        <f>'Housing Data Set'!BH1253</f>
        <v>6</v>
      </c>
      <c r="G1253">
        <f>'Housing Data Set'!AI1253</f>
        <v>3</v>
      </c>
      <c r="H1253">
        <f>'Housing Data Set'!BK1253</f>
        <v>1</v>
      </c>
    </row>
    <row r="1254" spans="1:8" x14ac:dyDescent="0.3">
      <c r="A1254">
        <f>'Housing Data Set'!A1254</f>
        <v>1253</v>
      </c>
      <c r="B1254">
        <f>'Housing Data Set'!CI1254</f>
        <v>130000</v>
      </c>
      <c r="C1254" t="str">
        <f>IF(B1254&lt;='Look-Up Tab'!$R$6,"Low","High")</f>
        <v>Low</v>
      </c>
      <c r="D1254">
        <f>'Housing Data Set'!E1254</f>
        <v>9858</v>
      </c>
      <c r="E1254">
        <f>VLOOKUP('Housing Data Set'!X1254,'Look-Up Tab'!$F$7:$G$12,2,TRUE)</f>
        <v>4</v>
      </c>
      <c r="F1254">
        <f>'Housing Data Set'!BH1254</f>
        <v>5</v>
      </c>
      <c r="G1254">
        <f>'Housing Data Set'!AI1254</f>
        <v>2</v>
      </c>
      <c r="H1254">
        <f>'Housing Data Set'!BK1254</f>
        <v>0</v>
      </c>
    </row>
    <row r="1255" spans="1:8" x14ac:dyDescent="0.3">
      <c r="A1255">
        <f>'Housing Data Set'!A1255</f>
        <v>1254</v>
      </c>
      <c r="B1255">
        <f>'Housing Data Set'!CI1255</f>
        <v>294000</v>
      </c>
      <c r="C1255" t="str">
        <f>IF(B1255&lt;='Look-Up Tab'!$R$6,"Low","High")</f>
        <v>High</v>
      </c>
      <c r="D1255">
        <f>'Housing Data Set'!E1255</f>
        <v>17542</v>
      </c>
      <c r="E1255">
        <f>VLOOKUP('Housing Data Set'!X1255,'Look-Up Tab'!$F$7:$G$12,2,TRUE)</f>
        <v>1</v>
      </c>
      <c r="F1255">
        <f>'Housing Data Set'!BH1255</f>
        <v>9</v>
      </c>
      <c r="G1255">
        <f>'Housing Data Set'!AI1255</f>
        <v>2</v>
      </c>
      <c r="H1255">
        <f>'Housing Data Set'!BK1255</f>
        <v>1</v>
      </c>
    </row>
    <row r="1256" spans="1:8" x14ac:dyDescent="0.3">
      <c r="A1256">
        <f>'Housing Data Set'!A1256</f>
        <v>1255</v>
      </c>
      <c r="B1256">
        <f>'Housing Data Set'!CI1256</f>
        <v>165400</v>
      </c>
      <c r="C1256" t="str">
        <f>IF(B1256&lt;='Look-Up Tab'!$R$6,"Low","High")</f>
        <v>Low</v>
      </c>
      <c r="D1256">
        <f>'Housing Data Set'!E1256</f>
        <v>6931</v>
      </c>
      <c r="E1256">
        <f>VLOOKUP('Housing Data Set'!X1256,'Look-Up Tab'!$F$7:$G$12,2,TRUE)</f>
        <v>1</v>
      </c>
      <c r="F1256">
        <f>'Housing Data Set'!BH1256</f>
        <v>7</v>
      </c>
      <c r="G1256">
        <f>'Housing Data Set'!AI1256</f>
        <v>3</v>
      </c>
      <c r="H1256">
        <f>'Housing Data Set'!BK1256</f>
        <v>1</v>
      </c>
    </row>
    <row r="1257" spans="1:8" x14ac:dyDescent="0.3">
      <c r="A1257">
        <f>'Housing Data Set'!A1257</f>
        <v>1256</v>
      </c>
      <c r="B1257">
        <f>'Housing Data Set'!CI1257</f>
        <v>127500</v>
      </c>
      <c r="C1257" t="str">
        <f>IF(B1257&lt;='Look-Up Tab'!$R$6,"Low","High")</f>
        <v>Low</v>
      </c>
      <c r="D1257">
        <f>'Housing Data Set'!E1257</f>
        <v>6240</v>
      </c>
      <c r="E1257">
        <f>VLOOKUP('Housing Data Set'!X1257,'Look-Up Tab'!$F$7:$G$12,2,TRUE)</f>
        <v>6</v>
      </c>
      <c r="F1257">
        <f>'Housing Data Set'!BH1257</f>
        <v>6</v>
      </c>
      <c r="G1257">
        <f>'Housing Data Set'!AI1257</f>
        <v>1</v>
      </c>
      <c r="H1257">
        <f>'Housing Data Set'!BK1257</f>
        <v>1</v>
      </c>
    </row>
    <row r="1258" spans="1:8" x14ac:dyDescent="0.3">
      <c r="A1258">
        <f>'Housing Data Set'!A1258</f>
        <v>1257</v>
      </c>
      <c r="B1258">
        <f>'Housing Data Set'!CI1258</f>
        <v>301500</v>
      </c>
      <c r="C1258" t="str">
        <f>IF(B1258&lt;='Look-Up Tab'!$R$6,"Low","High")</f>
        <v>High</v>
      </c>
      <c r="D1258">
        <f>'Housing Data Set'!E1258</f>
        <v>14303</v>
      </c>
      <c r="E1258">
        <f>VLOOKUP('Housing Data Set'!X1258,'Look-Up Tab'!$F$7:$G$12,2,TRUE)</f>
        <v>2</v>
      </c>
      <c r="F1258">
        <f>'Housing Data Set'!BH1258</f>
        <v>7</v>
      </c>
      <c r="G1258">
        <f>'Housing Data Set'!AI1258</f>
        <v>3</v>
      </c>
      <c r="H1258">
        <f>'Housing Data Set'!BK1258</f>
        <v>1</v>
      </c>
    </row>
    <row r="1259" spans="1:8" x14ac:dyDescent="0.3">
      <c r="A1259">
        <f>'Housing Data Set'!A1259</f>
        <v>1258</v>
      </c>
      <c r="B1259">
        <f>'Housing Data Set'!CI1259</f>
        <v>99900</v>
      </c>
      <c r="C1259" t="str">
        <f>IF(B1259&lt;='Look-Up Tab'!$R$6,"Low","High")</f>
        <v>Low</v>
      </c>
      <c r="D1259">
        <f>'Housing Data Set'!E1259</f>
        <v>4060</v>
      </c>
      <c r="E1259">
        <f>VLOOKUP('Housing Data Set'!X1259,'Look-Up Tab'!$F$7:$G$12,2,TRUE)</f>
        <v>6</v>
      </c>
      <c r="F1259">
        <f>'Housing Data Set'!BH1259</f>
        <v>4</v>
      </c>
      <c r="G1259">
        <f>'Housing Data Set'!AI1259</f>
        <v>3</v>
      </c>
      <c r="H1259">
        <f>'Housing Data Set'!BK1259</f>
        <v>0</v>
      </c>
    </row>
    <row r="1260" spans="1:8" x14ac:dyDescent="0.3">
      <c r="A1260">
        <f>'Housing Data Set'!A1260</f>
        <v>1259</v>
      </c>
      <c r="B1260">
        <f>'Housing Data Set'!CI1260</f>
        <v>190000</v>
      </c>
      <c r="C1260" t="str">
        <f>IF(B1260&lt;='Look-Up Tab'!$R$6,"Low","High")</f>
        <v>High</v>
      </c>
      <c r="D1260">
        <f>'Housing Data Set'!E1260</f>
        <v>9587</v>
      </c>
      <c r="E1260">
        <f>VLOOKUP('Housing Data Set'!X1260,'Look-Up Tab'!$F$7:$G$12,2,TRUE)</f>
        <v>1</v>
      </c>
      <c r="F1260">
        <f>'Housing Data Set'!BH1260</f>
        <v>5</v>
      </c>
      <c r="G1260">
        <f>'Housing Data Set'!AI1260</f>
        <v>3</v>
      </c>
      <c r="H1260">
        <f>'Housing Data Set'!BK1260</f>
        <v>0</v>
      </c>
    </row>
    <row r="1261" spans="1:8" x14ac:dyDescent="0.3">
      <c r="A1261">
        <f>'Housing Data Set'!A1261</f>
        <v>1260</v>
      </c>
      <c r="B1261">
        <f>'Housing Data Set'!CI1261</f>
        <v>151000</v>
      </c>
      <c r="C1261" t="str">
        <f>IF(B1261&lt;='Look-Up Tab'!$R$6,"Low","High")</f>
        <v>Low</v>
      </c>
      <c r="D1261">
        <f>'Housing Data Set'!E1261</f>
        <v>9750</v>
      </c>
      <c r="E1261">
        <f>VLOOKUP('Housing Data Set'!X1261,'Look-Up Tab'!$F$7:$G$12,2,TRUE)</f>
        <v>4</v>
      </c>
      <c r="F1261">
        <f>'Housing Data Set'!BH1261</f>
        <v>6</v>
      </c>
      <c r="G1261">
        <f>'Housing Data Set'!AI1261</f>
        <v>2</v>
      </c>
      <c r="H1261">
        <f>'Housing Data Set'!BK1261</f>
        <v>0</v>
      </c>
    </row>
    <row r="1262" spans="1:8" x14ac:dyDescent="0.3">
      <c r="A1262">
        <f>'Housing Data Set'!A1262</f>
        <v>1261</v>
      </c>
      <c r="B1262">
        <f>'Housing Data Set'!CI1262</f>
        <v>181000</v>
      </c>
      <c r="C1262" t="str">
        <f>IF(B1262&lt;='Look-Up Tab'!$R$6,"Low","High")</f>
        <v>High</v>
      </c>
      <c r="D1262">
        <f>'Housing Data Set'!E1262</f>
        <v>24682</v>
      </c>
      <c r="E1262">
        <f>VLOOKUP('Housing Data Set'!X1262,'Look-Up Tab'!$F$7:$G$12,2,TRUE)</f>
        <v>1</v>
      </c>
      <c r="F1262">
        <f>'Housing Data Set'!BH1262</f>
        <v>7</v>
      </c>
      <c r="G1262">
        <f>'Housing Data Set'!AI1262</f>
        <v>3</v>
      </c>
      <c r="H1262">
        <f>'Housing Data Set'!BK1262</f>
        <v>1</v>
      </c>
    </row>
    <row r="1263" spans="1:8" x14ac:dyDescent="0.3">
      <c r="A1263">
        <f>'Housing Data Set'!A1263</f>
        <v>1262</v>
      </c>
      <c r="B1263">
        <f>'Housing Data Set'!CI1263</f>
        <v>128900</v>
      </c>
      <c r="C1263" t="str">
        <f>IF(B1263&lt;='Look-Up Tab'!$R$6,"Low","High")</f>
        <v>Low</v>
      </c>
      <c r="D1263">
        <f>'Housing Data Set'!E1263</f>
        <v>9600</v>
      </c>
      <c r="E1263">
        <f>VLOOKUP('Housing Data Set'!X1263,'Look-Up Tab'!$F$7:$G$12,2,TRUE)</f>
        <v>5</v>
      </c>
      <c r="F1263">
        <f>'Housing Data Set'!BH1263</f>
        <v>5</v>
      </c>
      <c r="G1263">
        <f>'Housing Data Set'!AI1263</f>
        <v>2</v>
      </c>
      <c r="H1263">
        <f>'Housing Data Set'!BK1263</f>
        <v>0</v>
      </c>
    </row>
    <row r="1264" spans="1:8" x14ac:dyDescent="0.3">
      <c r="A1264">
        <f>'Housing Data Set'!A1264</f>
        <v>1263</v>
      </c>
      <c r="B1264">
        <f>'Housing Data Set'!CI1264</f>
        <v>161500</v>
      </c>
      <c r="C1264" t="str">
        <f>IF(B1264&lt;='Look-Up Tab'!$R$6,"Low","High")</f>
        <v>Low</v>
      </c>
      <c r="D1264">
        <f>'Housing Data Set'!E1264</f>
        <v>11250</v>
      </c>
      <c r="E1264">
        <f>VLOOKUP('Housing Data Set'!X1264,'Look-Up Tab'!$F$7:$G$12,2,TRUE)</f>
        <v>2</v>
      </c>
      <c r="F1264">
        <f>'Housing Data Set'!BH1264</f>
        <v>8</v>
      </c>
      <c r="G1264">
        <f>'Housing Data Set'!AI1264</f>
        <v>2</v>
      </c>
      <c r="H1264">
        <f>'Housing Data Set'!BK1264</f>
        <v>1</v>
      </c>
    </row>
    <row r="1265" spans="1:8" x14ac:dyDescent="0.3">
      <c r="A1265">
        <f>'Housing Data Set'!A1265</f>
        <v>1264</v>
      </c>
      <c r="B1265">
        <f>'Housing Data Set'!CI1265</f>
        <v>180500</v>
      </c>
      <c r="C1265" t="str">
        <f>IF(B1265&lt;='Look-Up Tab'!$R$6,"Low","High")</f>
        <v>Low</v>
      </c>
      <c r="D1265">
        <f>'Housing Data Set'!E1265</f>
        <v>13515</v>
      </c>
      <c r="E1265">
        <f>VLOOKUP('Housing Data Set'!X1265,'Look-Up Tab'!$F$7:$G$12,2,TRUE)</f>
        <v>6</v>
      </c>
      <c r="F1265">
        <f>'Housing Data Set'!BH1265</f>
        <v>8</v>
      </c>
      <c r="G1265">
        <f>'Housing Data Set'!AI1265</f>
        <v>3</v>
      </c>
      <c r="H1265">
        <f>'Housing Data Set'!BK1265</f>
        <v>1</v>
      </c>
    </row>
    <row r="1266" spans="1:8" x14ac:dyDescent="0.3">
      <c r="A1266">
        <f>'Housing Data Set'!A1266</f>
        <v>1265</v>
      </c>
      <c r="B1266">
        <f>'Housing Data Set'!CI1266</f>
        <v>181000</v>
      </c>
      <c r="C1266" t="str">
        <f>IF(B1266&lt;='Look-Up Tab'!$R$6,"Low","High")</f>
        <v>High</v>
      </c>
      <c r="D1266">
        <f>'Housing Data Set'!E1266</f>
        <v>4060</v>
      </c>
      <c r="E1266">
        <f>VLOOKUP('Housing Data Set'!X1266,'Look-Up Tab'!$F$7:$G$12,2,TRUE)</f>
        <v>1</v>
      </c>
      <c r="F1266">
        <f>'Housing Data Set'!BH1266</f>
        <v>5</v>
      </c>
      <c r="G1266">
        <f>'Housing Data Set'!AI1266</f>
        <v>3</v>
      </c>
      <c r="H1266">
        <f>'Housing Data Set'!BK1266</f>
        <v>0</v>
      </c>
    </row>
    <row r="1267" spans="1:8" x14ac:dyDescent="0.3">
      <c r="A1267">
        <f>'Housing Data Set'!A1267</f>
        <v>1266</v>
      </c>
      <c r="B1267">
        <f>'Housing Data Set'!CI1267</f>
        <v>183900</v>
      </c>
      <c r="C1267" t="str">
        <f>IF(B1267&lt;='Look-Up Tab'!$R$6,"Low","High")</f>
        <v>High</v>
      </c>
      <c r="D1267">
        <f>'Housing Data Set'!E1267</f>
        <v>3735</v>
      </c>
      <c r="E1267">
        <f>VLOOKUP('Housing Data Set'!X1267,'Look-Up Tab'!$F$7:$G$12,2,TRUE)</f>
        <v>1</v>
      </c>
      <c r="F1267">
        <f>'Housing Data Set'!BH1267</f>
        <v>6</v>
      </c>
      <c r="G1267">
        <f>'Housing Data Set'!AI1267</f>
        <v>3</v>
      </c>
      <c r="H1267">
        <f>'Housing Data Set'!BK1267</f>
        <v>0</v>
      </c>
    </row>
    <row r="1268" spans="1:8" x14ac:dyDescent="0.3">
      <c r="A1268">
        <f>'Housing Data Set'!A1268</f>
        <v>1267</v>
      </c>
      <c r="B1268">
        <f>'Housing Data Set'!CI1268</f>
        <v>122000</v>
      </c>
      <c r="C1268" t="str">
        <f>IF(B1268&lt;='Look-Up Tab'!$R$6,"Low","High")</f>
        <v>Low</v>
      </c>
      <c r="D1268">
        <f>'Housing Data Set'!E1268</f>
        <v>10120</v>
      </c>
      <c r="E1268">
        <f>VLOOKUP('Housing Data Set'!X1268,'Look-Up Tab'!$F$7:$G$12,2,TRUE)</f>
        <v>6</v>
      </c>
      <c r="F1268">
        <f>'Housing Data Set'!BH1268</f>
        <v>9</v>
      </c>
      <c r="G1268">
        <f>'Housing Data Set'!AI1268</f>
        <v>2</v>
      </c>
      <c r="H1268">
        <f>'Housing Data Set'!BK1268</f>
        <v>1</v>
      </c>
    </row>
    <row r="1269" spans="1:8" x14ac:dyDescent="0.3">
      <c r="A1269">
        <f>'Housing Data Set'!A1269</f>
        <v>1268</v>
      </c>
      <c r="B1269">
        <f>'Housing Data Set'!CI1269</f>
        <v>378500</v>
      </c>
      <c r="C1269" t="str">
        <f>IF(B1269&lt;='Look-Up Tab'!$R$6,"Low","High")</f>
        <v>High</v>
      </c>
      <c r="D1269">
        <f>'Housing Data Set'!E1269</f>
        <v>13214</v>
      </c>
      <c r="E1269">
        <f>VLOOKUP('Housing Data Set'!X1269,'Look-Up Tab'!$F$7:$G$12,2,TRUE)</f>
        <v>1</v>
      </c>
      <c r="F1269">
        <f>'Housing Data Set'!BH1269</f>
        <v>10</v>
      </c>
      <c r="G1269">
        <f>'Housing Data Set'!AI1269</f>
        <v>3</v>
      </c>
      <c r="H1269">
        <f>'Housing Data Set'!BK1269</f>
        <v>1</v>
      </c>
    </row>
    <row r="1270" spans="1:8" x14ac:dyDescent="0.3">
      <c r="A1270">
        <f>'Housing Data Set'!A1270</f>
        <v>1269</v>
      </c>
      <c r="B1270">
        <f>'Housing Data Set'!CI1270</f>
        <v>381000</v>
      </c>
      <c r="C1270" t="str">
        <f>IF(B1270&lt;='Look-Up Tab'!$R$6,"Low","High")</f>
        <v>High</v>
      </c>
      <c r="D1270">
        <f>'Housing Data Set'!E1270</f>
        <v>14100</v>
      </c>
      <c r="E1270">
        <f>VLOOKUP('Housing Data Set'!X1270,'Look-Up Tab'!$F$7:$G$12,2,TRUE)</f>
        <v>2</v>
      </c>
      <c r="F1270">
        <f>'Housing Data Set'!BH1270</f>
        <v>11</v>
      </c>
      <c r="G1270">
        <f>'Housing Data Set'!AI1270</f>
        <v>2</v>
      </c>
      <c r="H1270">
        <f>'Housing Data Set'!BK1270</f>
        <v>1</v>
      </c>
    </row>
    <row r="1271" spans="1:8" x14ac:dyDescent="0.3">
      <c r="A1271">
        <f>'Housing Data Set'!A1271</f>
        <v>1270</v>
      </c>
      <c r="B1271">
        <f>'Housing Data Set'!CI1271</f>
        <v>144000</v>
      </c>
      <c r="C1271" t="str">
        <f>IF(B1271&lt;='Look-Up Tab'!$R$6,"Low","High")</f>
        <v>Low</v>
      </c>
      <c r="D1271">
        <f>'Housing Data Set'!E1271</f>
        <v>11344</v>
      </c>
      <c r="E1271">
        <f>VLOOKUP('Housing Data Set'!X1271,'Look-Up Tab'!$F$7:$G$12,2,TRUE)</f>
        <v>5</v>
      </c>
      <c r="F1271">
        <f>'Housing Data Set'!BH1271</f>
        <v>7</v>
      </c>
      <c r="G1271">
        <f>'Housing Data Set'!AI1271</f>
        <v>2</v>
      </c>
      <c r="H1271">
        <f>'Housing Data Set'!BK1271</f>
        <v>0</v>
      </c>
    </row>
    <row r="1272" spans="1:8" x14ac:dyDescent="0.3">
      <c r="A1272">
        <f>'Housing Data Set'!A1272</f>
        <v>1271</v>
      </c>
      <c r="B1272">
        <f>'Housing Data Set'!CI1272</f>
        <v>260000</v>
      </c>
      <c r="C1272" t="str">
        <f>IF(B1272&lt;='Look-Up Tab'!$R$6,"Low","High")</f>
        <v>High</v>
      </c>
      <c r="D1272">
        <f>'Housing Data Set'!E1272</f>
        <v>23595</v>
      </c>
      <c r="E1272">
        <f>VLOOKUP('Housing Data Set'!X1272,'Look-Up Tab'!$F$7:$G$12,2,TRUE)</f>
        <v>3</v>
      </c>
      <c r="F1272">
        <f>'Housing Data Set'!BH1272</f>
        <v>4</v>
      </c>
      <c r="G1272">
        <f>'Housing Data Set'!AI1272</f>
        <v>3</v>
      </c>
      <c r="H1272">
        <f>'Housing Data Set'!BK1272</f>
        <v>1</v>
      </c>
    </row>
    <row r="1273" spans="1:8" x14ac:dyDescent="0.3">
      <c r="A1273">
        <f>'Housing Data Set'!A1273</f>
        <v>1272</v>
      </c>
      <c r="B1273">
        <f>'Housing Data Set'!CI1273</f>
        <v>185750</v>
      </c>
      <c r="C1273" t="str">
        <f>IF(B1273&lt;='Look-Up Tab'!$R$6,"Low","High")</f>
        <v>High</v>
      </c>
      <c r="D1273">
        <f>'Housing Data Set'!E1273</f>
        <v>9156</v>
      </c>
      <c r="E1273">
        <f>VLOOKUP('Housing Data Set'!X1273,'Look-Up Tab'!$F$7:$G$12,2,TRUE)</f>
        <v>4</v>
      </c>
      <c r="F1273">
        <f>'Housing Data Set'!BH1273</f>
        <v>7</v>
      </c>
      <c r="G1273">
        <f>'Housing Data Set'!AI1273</f>
        <v>2</v>
      </c>
      <c r="H1273">
        <f>'Housing Data Set'!BK1273</f>
        <v>1</v>
      </c>
    </row>
    <row r="1274" spans="1:8" x14ac:dyDescent="0.3">
      <c r="A1274">
        <f>'Housing Data Set'!A1274</f>
        <v>1273</v>
      </c>
      <c r="B1274">
        <f>'Housing Data Set'!CI1274</f>
        <v>137000</v>
      </c>
      <c r="C1274" t="str">
        <f>IF(B1274&lt;='Look-Up Tab'!$R$6,"Low","High")</f>
        <v>Low</v>
      </c>
      <c r="D1274">
        <f>'Housing Data Set'!E1274</f>
        <v>13526</v>
      </c>
      <c r="E1274">
        <f>VLOOKUP('Housing Data Set'!X1274,'Look-Up Tab'!$F$7:$G$12,2,TRUE)</f>
        <v>4</v>
      </c>
      <c r="F1274">
        <f>'Housing Data Set'!BH1274</f>
        <v>5</v>
      </c>
      <c r="G1274">
        <f>'Housing Data Set'!AI1274</f>
        <v>2</v>
      </c>
      <c r="H1274">
        <f>'Housing Data Set'!BK1274</f>
        <v>0</v>
      </c>
    </row>
    <row r="1275" spans="1:8" x14ac:dyDescent="0.3">
      <c r="A1275">
        <f>'Housing Data Set'!A1275</f>
        <v>1274</v>
      </c>
      <c r="B1275">
        <f>'Housing Data Set'!CI1275</f>
        <v>177000</v>
      </c>
      <c r="C1275" t="str">
        <f>IF(B1275&lt;='Look-Up Tab'!$R$6,"Low","High")</f>
        <v>Low</v>
      </c>
      <c r="D1275">
        <f>'Housing Data Set'!E1275</f>
        <v>11512</v>
      </c>
      <c r="E1275">
        <f>VLOOKUP('Housing Data Set'!X1275,'Look-Up Tab'!$F$7:$G$12,2,TRUE)</f>
        <v>1</v>
      </c>
      <c r="F1275">
        <f>'Housing Data Set'!BH1275</f>
        <v>5</v>
      </c>
      <c r="G1275">
        <f>'Housing Data Set'!AI1275</f>
        <v>2</v>
      </c>
      <c r="H1275">
        <f>'Housing Data Set'!BK1275</f>
        <v>1</v>
      </c>
    </row>
    <row r="1276" spans="1:8" x14ac:dyDescent="0.3">
      <c r="A1276">
        <f>'Housing Data Set'!A1276</f>
        <v>1275</v>
      </c>
      <c r="B1276">
        <f>'Housing Data Set'!CI1276</f>
        <v>139000</v>
      </c>
      <c r="C1276" t="str">
        <f>IF(B1276&lt;='Look-Up Tab'!$R$6,"Low","High")</f>
        <v>Low</v>
      </c>
      <c r="D1276">
        <f>'Housing Data Set'!E1276</f>
        <v>5362</v>
      </c>
      <c r="E1276">
        <f>VLOOKUP('Housing Data Set'!X1276,'Look-Up Tab'!$F$7:$G$12,2,TRUE)</f>
        <v>1</v>
      </c>
      <c r="F1276">
        <f>'Housing Data Set'!BH1276</f>
        <v>8</v>
      </c>
      <c r="G1276">
        <f>'Housing Data Set'!AI1276</f>
        <v>3</v>
      </c>
      <c r="H1276">
        <f>'Housing Data Set'!BK1276</f>
        <v>1</v>
      </c>
    </row>
    <row r="1277" spans="1:8" x14ac:dyDescent="0.3">
      <c r="A1277">
        <f>'Housing Data Set'!A1277</f>
        <v>1276</v>
      </c>
      <c r="B1277">
        <f>'Housing Data Set'!CI1277</f>
        <v>137000</v>
      </c>
      <c r="C1277" t="str">
        <f>IF(B1277&lt;='Look-Up Tab'!$R$6,"Low","High")</f>
        <v>Low</v>
      </c>
      <c r="D1277">
        <f>'Housing Data Set'!E1277</f>
        <v>11345</v>
      </c>
      <c r="E1277">
        <f>VLOOKUP('Housing Data Set'!X1277,'Look-Up Tab'!$F$7:$G$12,2,TRUE)</f>
        <v>6</v>
      </c>
      <c r="F1277">
        <f>'Housing Data Set'!BH1277</f>
        <v>10</v>
      </c>
      <c r="G1277">
        <f>'Housing Data Set'!AI1277</f>
        <v>2</v>
      </c>
      <c r="H1277">
        <f>'Housing Data Set'!BK1277</f>
        <v>0</v>
      </c>
    </row>
    <row r="1278" spans="1:8" x14ac:dyDescent="0.3">
      <c r="A1278">
        <f>'Housing Data Set'!A1278</f>
        <v>1277</v>
      </c>
      <c r="B1278">
        <f>'Housing Data Set'!CI1278</f>
        <v>162000</v>
      </c>
      <c r="C1278" t="str">
        <f>IF(B1278&lt;='Look-Up Tab'!$R$6,"Low","High")</f>
        <v>Low</v>
      </c>
      <c r="D1278">
        <f>'Housing Data Set'!E1278</f>
        <v>12936</v>
      </c>
      <c r="E1278">
        <f>VLOOKUP('Housing Data Set'!X1278,'Look-Up Tab'!$F$7:$G$12,2,TRUE)</f>
        <v>4</v>
      </c>
      <c r="F1278">
        <f>'Housing Data Set'!BH1278</f>
        <v>6</v>
      </c>
      <c r="G1278">
        <f>'Housing Data Set'!AI1278</f>
        <v>2</v>
      </c>
      <c r="H1278">
        <f>'Housing Data Set'!BK1278</f>
        <v>1</v>
      </c>
    </row>
    <row r="1279" spans="1:8" x14ac:dyDescent="0.3">
      <c r="A1279">
        <f>'Housing Data Set'!A1279</f>
        <v>1278</v>
      </c>
      <c r="B1279">
        <f>'Housing Data Set'!CI1279</f>
        <v>197900</v>
      </c>
      <c r="C1279" t="str">
        <f>IF(B1279&lt;='Look-Up Tab'!$R$6,"Low","High")</f>
        <v>High</v>
      </c>
      <c r="D1279">
        <f>'Housing Data Set'!E1279</f>
        <v>17871</v>
      </c>
      <c r="E1279">
        <f>VLOOKUP('Housing Data Set'!X1279,'Look-Up Tab'!$F$7:$G$12,2,TRUE)</f>
        <v>3</v>
      </c>
      <c r="F1279">
        <f>'Housing Data Set'!BH1279</f>
        <v>7</v>
      </c>
      <c r="G1279">
        <f>'Housing Data Set'!AI1279</f>
        <v>2</v>
      </c>
      <c r="H1279">
        <f>'Housing Data Set'!BK1279</f>
        <v>1</v>
      </c>
    </row>
    <row r="1280" spans="1:8" x14ac:dyDescent="0.3">
      <c r="A1280">
        <f>'Housing Data Set'!A1280</f>
        <v>1279</v>
      </c>
      <c r="B1280">
        <f>'Housing Data Set'!CI1280</f>
        <v>237000</v>
      </c>
      <c r="C1280" t="str">
        <f>IF(B1280&lt;='Look-Up Tab'!$R$6,"Low","High")</f>
        <v>High</v>
      </c>
      <c r="D1280">
        <f>'Housing Data Set'!E1280</f>
        <v>9473</v>
      </c>
      <c r="E1280">
        <f>VLOOKUP('Housing Data Set'!X1280,'Look-Up Tab'!$F$7:$G$12,2,TRUE)</f>
        <v>1</v>
      </c>
      <c r="F1280">
        <f>'Housing Data Set'!BH1280</f>
        <v>7</v>
      </c>
      <c r="G1280">
        <f>'Housing Data Set'!AI1280</f>
        <v>3</v>
      </c>
      <c r="H1280">
        <f>'Housing Data Set'!BK1280</f>
        <v>1</v>
      </c>
    </row>
    <row r="1281" spans="1:8" x14ac:dyDescent="0.3">
      <c r="A1281">
        <f>'Housing Data Set'!A1281</f>
        <v>1280</v>
      </c>
      <c r="B1281">
        <f>'Housing Data Set'!CI1281</f>
        <v>68400</v>
      </c>
      <c r="C1281" t="str">
        <f>IF(B1281&lt;='Look-Up Tab'!$R$6,"Low","High")</f>
        <v>Low</v>
      </c>
      <c r="D1281">
        <f>'Housing Data Set'!E1281</f>
        <v>7500</v>
      </c>
      <c r="E1281">
        <f>VLOOKUP('Housing Data Set'!X1281,'Look-Up Tab'!$F$7:$G$12,2,TRUE)</f>
        <v>6</v>
      </c>
      <c r="F1281">
        <f>'Housing Data Set'!BH1281</f>
        <v>6</v>
      </c>
      <c r="G1281">
        <f>'Housing Data Set'!AI1281</f>
        <v>2</v>
      </c>
      <c r="H1281">
        <f>'Housing Data Set'!BK1281</f>
        <v>0</v>
      </c>
    </row>
    <row r="1282" spans="1:8" x14ac:dyDescent="0.3">
      <c r="A1282">
        <f>'Housing Data Set'!A1282</f>
        <v>1281</v>
      </c>
      <c r="B1282">
        <f>'Housing Data Set'!CI1282</f>
        <v>227000</v>
      </c>
      <c r="C1282" t="str">
        <f>IF(B1282&lt;='Look-Up Tab'!$R$6,"Low","High")</f>
        <v>High</v>
      </c>
      <c r="D1282">
        <f>'Housing Data Set'!E1282</f>
        <v>9808</v>
      </c>
      <c r="E1282">
        <f>VLOOKUP('Housing Data Set'!X1282,'Look-Up Tab'!$F$7:$G$12,2,TRUE)</f>
        <v>1</v>
      </c>
      <c r="F1282">
        <f>'Housing Data Set'!BH1282</f>
        <v>6</v>
      </c>
      <c r="G1282">
        <f>'Housing Data Set'!AI1282</f>
        <v>3</v>
      </c>
      <c r="H1282">
        <f>'Housing Data Set'!BK1282</f>
        <v>0</v>
      </c>
    </row>
    <row r="1283" spans="1:8" x14ac:dyDescent="0.3">
      <c r="A1283">
        <f>'Housing Data Set'!A1283</f>
        <v>1282</v>
      </c>
      <c r="B1283">
        <f>'Housing Data Set'!CI1283</f>
        <v>180000</v>
      </c>
      <c r="C1283" t="str">
        <f>IF(B1283&lt;='Look-Up Tab'!$R$6,"Low","High")</f>
        <v>Low</v>
      </c>
      <c r="D1283">
        <f>'Housing Data Set'!E1283</f>
        <v>8049</v>
      </c>
      <c r="E1283">
        <f>VLOOKUP('Housing Data Set'!X1283,'Look-Up Tab'!$F$7:$G$12,2,TRUE)</f>
        <v>2</v>
      </c>
      <c r="F1283">
        <f>'Housing Data Set'!BH1283</f>
        <v>6</v>
      </c>
      <c r="G1283">
        <f>'Housing Data Set'!AI1283</f>
        <v>2</v>
      </c>
      <c r="H1283">
        <f>'Housing Data Set'!BK1283</f>
        <v>1</v>
      </c>
    </row>
    <row r="1284" spans="1:8" x14ac:dyDescent="0.3">
      <c r="A1284">
        <f>'Housing Data Set'!A1284</f>
        <v>1283</v>
      </c>
      <c r="B1284">
        <f>'Housing Data Set'!CI1284</f>
        <v>150500</v>
      </c>
      <c r="C1284" t="str">
        <f>IF(B1284&lt;='Look-Up Tab'!$R$6,"Low","High")</f>
        <v>Low</v>
      </c>
      <c r="D1284">
        <f>'Housing Data Set'!E1284</f>
        <v>8800</v>
      </c>
      <c r="E1284">
        <f>VLOOKUP('Housing Data Set'!X1284,'Look-Up Tab'!$F$7:$G$12,2,TRUE)</f>
        <v>1</v>
      </c>
      <c r="F1284">
        <f>'Housing Data Set'!BH1284</f>
        <v>5</v>
      </c>
      <c r="G1284">
        <f>'Housing Data Set'!AI1284</f>
        <v>2</v>
      </c>
      <c r="H1284">
        <f>'Housing Data Set'!BK1284</f>
        <v>0</v>
      </c>
    </row>
    <row r="1285" spans="1:8" x14ac:dyDescent="0.3">
      <c r="A1285">
        <f>'Housing Data Set'!A1285</f>
        <v>1284</v>
      </c>
      <c r="B1285">
        <f>'Housing Data Set'!CI1285</f>
        <v>139000</v>
      </c>
      <c r="C1285" t="str">
        <f>IF(B1285&lt;='Look-Up Tab'!$R$6,"Low","High")</f>
        <v>Low</v>
      </c>
      <c r="D1285">
        <f>'Housing Data Set'!E1285</f>
        <v>9400</v>
      </c>
      <c r="E1285">
        <f>VLOOKUP('Housing Data Set'!X1285,'Look-Up Tab'!$F$7:$G$12,2,TRUE)</f>
        <v>4</v>
      </c>
      <c r="F1285">
        <f>'Housing Data Set'!BH1285</f>
        <v>8</v>
      </c>
      <c r="G1285">
        <f>'Housing Data Set'!AI1285</f>
        <v>2</v>
      </c>
      <c r="H1285">
        <f>'Housing Data Set'!BK1285</f>
        <v>0</v>
      </c>
    </row>
    <row r="1286" spans="1:8" x14ac:dyDescent="0.3">
      <c r="A1286">
        <f>'Housing Data Set'!A1286</f>
        <v>1285</v>
      </c>
      <c r="B1286">
        <f>'Housing Data Set'!CI1286</f>
        <v>169000</v>
      </c>
      <c r="C1286" t="str">
        <f>IF(B1286&lt;='Look-Up Tab'!$R$6,"Low","High")</f>
        <v>Low</v>
      </c>
      <c r="D1286">
        <f>'Housing Data Set'!E1286</f>
        <v>9638</v>
      </c>
      <c r="E1286">
        <f>VLOOKUP('Housing Data Set'!X1286,'Look-Up Tab'!$F$7:$G$12,2,TRUE)</f>
        <v>2</v>
      </c>
      <c r="F1286">
        <f>'Housing Data Set'!BH1286</f>
        <v>10</v>
      </c>
      <c r="G1286">
        <f>'Housing Data Set'!AI1286</f>
        <v>3</v>
      </c>
      <c r="H1286">
        <f>'Housing Data Set'!BK1286</f>
        <v>1</v>
      </c>
    </row>
    <row r="1287" spans="1:8" x14ac:dyDescent="0.3">
      <c r="A1287">
        <f>'Housing Data Set'!A1287</f>
        <v>1286</v>
      </c>
      <c r="B1287">
        <f>'Housing Data Set'!CI1287</f>
        <v>132500</v>
      </c>
      <c r="C1287" t="str">
        <f>IF(B1287&lt;='Look-Up Tab'!$R$6,"Low","High")</f>
        <v>Low</v>
      </c>
      <c r="D1287">
        <f>'Housing Data Set'!E1287</f>
        <v>6000</v>
      </c>
      <c r="E1287">
        <f>VLOOKUP('Housing Data Set'!X1287,'Look-Up Tab'!$F$7:$G$12,2,TRUE)</f>
        <v>6</v>
      </c>
      <c r="F1287">
        <f>'Housing Data Set'!BH1287</f>
        <v>6</v>
      </c>
      <c r="G1287">
        <f>'Housing Data Set'!AI1287</f>
        <v>2</v>
      </c>
      <c r="H1287">
        <f>'Housing Data Set'!BK1287</f>
        <v>1</v>
      </c>
    </row>
    <row r="1288" spans="1:8" x14ac:dyDescent="0.3">
      <c r="A1288">
        <f>'Housing Data Set'!A1288</f>
        <v>1287</v>
      </c>
      <c r="B1288">
        <f>'Housing Data Set'!CI1288</f>
        <v>143000</v>
      </c>
      <c r="C1288" t="str">
        <f>IF(B1288&lt;='Look-Up Tab'!$R$6,"Low","High")</f>
        <v>Low</v>
      </c>
      <c r="D1288">
        <f>'Housing Data Set'!E1288</f>
        <v>9790</v>
      </c>
      <c r="E1288">
        <f>VLOOKUP('Housing Data Set'!X1288,'Look-Up Tab'!$F$7:$G$12,2,TRUE)</f>
        <v>4</v>
      </c>
      <c r="F1288">
        <f>'Housing Data Set'!BH1288</f>
        <v>6</v>
      </c>
      <c r="G1288">
        <f>'Housing Data Set'!AI1288</f>
        <v>2</v>
      </c>
      <c r="H1288">
        <f>'Housing Data Set'!BK1288</f>
        <v>1</v>
      </c>
    </row>
    <row r="1289" spans="1:8" x14ac:dyDescent="0.3">
      <c r="A1289">
        <f>'Housing Data Set'!A1289</f>
        <v>1288</v>
      </c>
      <c r="B1289">
        <f>'Housing Data Set'!CI1289</f>
        <v>190000</v>
      </c>
      <c r="C1289" t="str">
        <f>IF(B1289&lt;='Look-Up Tab'!$R$6,"Low","High")</f>
        <v>High</v>
      </c>
      <c r="D1289">
        <f>'Housing Data Set'!E1289</f>
        <v>36500</v>
      </c>
      <c r="E1289">
        <f>VLOOKUP('Housing Data Set'!X1289,'Look-Up Tab'!$F$7:$G$12,2,TRUE)</f>
        <v>4</v>
      </c>
      <c r="F1289">
        <f>'Housing Data Set'!BH1289</f>
        <v>7</v>
      </c>
      <c r="G1289">
        <f>'Housing Data Set'!AI1289</f>
        <v>2</v>
      </c>
      <c r="H1289">
        <f>'Housing Data Set'!BK1289</f>
        <v>0</v>
      </c>
    </row>
    <row r="1290" spans="1:8" x14ac:dyDescent="0.3">
      <c r="A1290">
        <f>'Housing Data Set'!A1290</f>
        <v>1289</v>
      </c>
      <c r="B1290">
        <f>'Housing Data Set'!CI1290</f>
        <v>278000</v>
      </c>
      <c r="C1290" t="str">
        <f>IF(B1290&lt;='Look-Up Tab'!$R$6,"Low","High")</f>
        <v>High</v>
      </c>
      <c r="D1290">
        <f>'Housing Data Set'!E1290</f>
        <v>5664</v>
      </c>
      <c r="E1290">
        <f>VLOOKUP('Housing Data Set'!X1290,'Look-Up Tab'!$F$7:$G$12,2,TRUE)</f>
        <v>1</v>
      </c>
      <c r="F1290">
        <f>'Housing Data Set'!BH1290</f>
        <v>5</v>
      </c>
      <c r="G1290">
        <f>'Housing Data Set'!AI1290</f>
        <v>3</v>
      </c>
      <c r="H1290">
        <f>'Housing Data Set'!BK1290</f>
        <v>1</v>
      </c>
    </row>
    <row r="1291" spans="1:8" x14ac:dyDescent="0.3">
      <c r="A1291">
        <f>'Housing Data Set'!A1291</f>
        <v>1290</v>
      </c>
      <c r="B1291">
        <f>'Housing Data Set'!CI1291</f>
        <v>281000</v>
      </c>
      <c r="C1291" t="str">
        <f>IF(B1291&lt;='Look-Up Tab'!$R$6,"Low","High")</f>
        <v>High</v>
      </c>
      <c r="D1291">
        <f>'Housing Data Set'!E1291</f>
        <v>11065</v>
      </c>
      <c r="E1291">
        <f>VLOOKUP('Housing Data Set'!X1291,'Look-Up Tab'!$F$7:$G$12,2,TRUE)</f>
        <v>1</v>
      </c>
      <c r="F1291">
        <f>'Housing Data Set'!BH1291</f>
        <v>8</v>
      </c>
      <c r="G1291">
        <f>'Housing Data Set'!AI1291</f>
        <v>3</v>
      </c>
      <c r="H1291">
        <f>'Housing Data Set'!BK1291</f>
        <v>1</v>
      </c>
    </row>
    <row r="1292" spans="1:8" x14ac:dyDescent="0.3">
      <c r="A1292">
        <f>'Housing Data Set'!A1292</f>
        <v>1291</v>
      </c>
      <c r="B1292">
        <f>'Housing Data Set'!CI1292</f>
        <v>180500</v>
      </c>
      <c r="C1292" t="str">
        <f>IF(B1292&lt;='Look-Up Tab'!$R$6,"Low","High")</f>
        <v>Low</v>
      </c>
      <c r="D1292">
        <f>'Housing Data Set'!E1292</f>
        <v>14112</v>
      </c>
      <c r="E1292">
        <f>VLOOKUP('Housing Data Set'!X1292,'Look-Up Tab'!$F$7:$G$12,2,TRUE)</f>
        <v>4</v>
      </c>
      <c r="F1292">
        <f>'Housing Data Set'!BH1292</f>
        <v>6</v>
      </c>
      <c r="G1292">
        <f>'Housing Data Set'!AI1292</f>
        <v>3</v>
      </c>
      <c r="H1292">
        <f>'Housing Data Set'!BK1292</f>
        <v>1</v>
      </c>
    </row>
    <row r="1293" spans="1:8" x14ac:dyDescent="0.3">
      <c r="A1293">
        <f>'Housing Data Set'!A1293</f>
        <v>1292</v>
      </c>
      <c r="B1293">
        <f>'Housing Data Set'!CI1293</f>
        <v>119500</v>
      </c>
      <c r="C1293" t="str">
        <f>IF(B1293&lt;='Look-Up Tab'!$R$6,"Low","High")</f>
        <v>Low</v>
      </c>
      <c r="D1293">
        <f>'Housing Data Set'!E1293</f>
        <v>1680</v>
      </c>
      <c r="E1293">
        <f>VLOOKUP('Housing Data Set'!X1293,'Look-Up Tab'!$F$7:$G$12,2,TRUE)</f>
        <v>4</v>
      </c>
      <c r="F1293">
        <f>'Housing Data Set'!BH1293</f>
        <v>6</v>
      </c>
      <c r="G1293">
        <f>'Housing Data Set'!AI1293</f>
        <v>2</v>
      </c>
      <c r="H1293">
        <f>'Housing Data Set'!BK1293</f>
        <v>0</v>
      </c>
    </row>
    <row r="1294" spans="1:8" x14ac:dyDescent="0.3">
      <c r="A1294">
        <f>'Housing Data Set'!A1294</f>
        <v>1293</v>
      </c>
      <c r="B1294">
        <f>'Housing Data Set'!CI1294</f>
        <v>107500</v>
      </c>
      <c r="C1294" t="str">
        <f>IF(B1294&lt;='Look-Up Tab'!$R$6,"Low","High")</f>
        <v>Low</v>
      </c>
      <c r="D1294">
        <f>'Housing Data Set'!E1294</f>
        <v>6600</v>
      </c>
      <c r="E1294">
        <f>VLOOKUP('Housing Data Set'!X1294,'Look-Up Tab'!$F$7:$G$12,2,TRUE)</f>
        <v>4</v>
      </c>
      <c r="F1294">
        <f>'Housing Data Set'!BH1294</f>
        <v>11</v>
      </c>
      <c r="G1294">
        <f>'Housing Data Set'!AI1294</f>
        <v>5</v>
      </c>
      <c r="H1294">
        <f>'Housing Data Set'!BK1294</f>
        <v>0</v>
      </c>
    </row>
    <row r="1295" spans="1:8" x14ac:dyDescent="0.3">
      <c r="A1295">
        <f>'Housing Data Set'!A1295</f>
        <v>1294</v>
      </c>
      <c r="B1295">
        <f>'Housing Data Set'!CI1295</f>
        <v>162900</v>
      </c>
      <c r="C1295" t="str">
        <f>IF(B1295&lt;='Look-Up Tab'!$R$6,"Low","High")</f>
        <v>Low</v>
      </c>
      <c r="D1295">
        <f>'Housing Data Set'!E1295</f>
        <v>10140</v>
      </c>
      <c r="E1295">
        <f>VLOOKUP('Housing Data Set'!X1295,'Look-Up Tab'!$F$7:$G$12,2,TRUE)</f>
        <v>3</v>
      </c>
      <c r="F1295">
        <f>'Housing Data Set'!BH1295</f>
        <v>8</v>
      </c>
      <c r="G1295">
        <f>'Housing Data Set'!AI1295</f>
        <v>3</v>
      </c>
      <c r="H1295">
        <f>'Housing Data Set'!BK1295</f>
        <v>1</v>
      </c>
    </row>
    <row r="1296" spans="1:8" x14ac:dyDescent="0.3">
      <c r="A1296">
        <f>'Housing Data Set'!A1296</f>
        <v>1295</v>
      </c>
      <c r="B1296">
        <f>'Housing Data Set'!CI1296</f>
        <v>115000</v>
      </c>
      <c r="C1296" t="str">
        <f>IF(B1296&lt;='Look-Up Tab'!$R$6,"Low","High")</f>
        <v>Low</v>
      </c>
      <c r="D1296">
        <f>'Housing Data Set'!E1296</f>
        <v>8172</v>
      </c>
      <c r="E1296">
        <f>VLOOKUP('Housing Data Set'!X1296,'Look-Up Tab'!$F$7:$G$12,2,TRUE)</f>
        <v>2</v>
      </c>
      <c r="F1296">
        <f>'Housing Data Set'!BH1296</f>
        <v>5</v>
      </c>
      <c r="G1296">
        <f>'Housing Data Set'!AI1296</f>
        <v>2</v>
      </c>
      <c r="H1296">
        <f>'Housing Data Set'!BK1296</f>
        <v>0</v>
      </c>
    </row>
    <row r="1297" spans="1:8" x14ac:dyDescent="0.3">
      <c r="A1297">
        <f>'Housing Data Set'!A1297</f>
        <v>1296</v>
      </c>
      <c r="B1297">
        <f>'Housing Data Set'!CI1297</f>
        <v>138500</v>
      </c>
      <c r="C1297" t="str">
        <f>IF(B1297&lt;='Look-Up Tab'!$R$6,"Low","High")</f>
        <v>Low</v>
      </c>
      <c r="D1297">
        <f>'Housing Data Set'!E1297</f>
        <v>8400</v>
      </c>
      <c r="E1297">
        <f>VLOOKUP('Housing Data Set'!X1297,'Look-Up Tab'!$F$7:$G$12,2,TRUE)</f>
        <v>4</v>
      </c>
      <c r="F1297">
        <f>'Housing Data Set'!BH1297</f>
        <v>5</v>
      </c>
      <c r="G1297">
        <f>'Housing Data Set'!AI1297</f>
        <v>2</v>
      </c>
      <c r="H1297">
        <f>'Housing Data Set'!BK1297</f>
        <v>0</v>
      </c>
    </row>
    <row r="1298" spans="1:8" x14ac:dyDescent="0.3">
      <c r="A1298">
        <f>'Housing Data Set'!A1298</f>
        <v>1297</v>
      </c>
      <c r="B1298">
        <f>'Housing Data Set'!CI1298</f>
        <v>155000</v>
      </c>
      <c r="C1298" t="str">
        <f>IF(B1298&lt;='Look-Up Tab'!$R$6,"Low","High")</f>
        <v>Low</v>
      </c>
      <c r="D1298">
        <f>'Housing Data Set'!E1298</f>
        <v>8700</v>
      </c>
      <c r="E1298">
        <f>VLOOKUP('Housing Data Set'!X1298,'Look-Up Tab'!$F$7:$G$12,2,TRUE)</f>
        <v>4</v>
      </c>
      <c r="F1298">
        <f>'Housing Data Set'!BH1298</f>
        <v>6</v>
      </c>
      <c r="G1298">
        <f>'Housing Data Set'!AI1298</f>
        <v>2</v>
      </c>
      <c r="H1298">
        <f>'Housing Data Set'!BK1298</f>
        <v>0</v>
      </c>
    </row>
    <row r="1299" spans="1:8" x14ac:dyDescent="0.3">
      <c r="A1299">
        <f>'Housing Data Set'!A1299</f>
        <v>1298</v>
      </c>
      <c r="B1299">
        <f>'Housing Data Set'!CI1299</f>
        <v>140000</v>
      </c>
      <c r="C1299" t="str">
        <f>IF(B1299&lt;='Look-Up Tab'!$R$6,"Low","High")</f>
        <v>Low</v>
      </c>
      <c r="D1299">
        <f>'Housing Data Set'!E1299</f>
        <v>3675</v>
      </c>
      <c r="E1299">
        <f>VLOOKUP('Housing Data Set'!X1299,'Look-Up Tab'!$F$7:$G$12,2,TRUE)</f>
        <v>1</v>
      </c>
      <c r="F1299">
        <f>'Housing Data Set'!BH1299</f>
        <v>5</v>
      </c>
      <c r="G1299">
        <f>'Housing Data Set'!AI1299</f>
        <v>3</v>
      </c>
      <c r="H1299">
        <f>'Housing Data Set'!BK1299</f>
        <v>0</v>
      </c>
    </row>
    <row r="1300" spans="1:8" x14ac:dyDescent="0.3">
      <c r="A1300">
        <f>'Housing Data Set'!A1300</f>
        <v>1299</v>
      </c>
      <c r="B1300">
        <f>'Housing Data Set'!CI1300</f>
        <v>160000</v>
      </c>
      <c r="C1300" t="str">
        <f>IF(B1300&lt;='Look-Up Tab'!$R$6,"Low","High")</f>
        <v>Low</v>
      </c>
      <c r="D1300">
        <f>'Housing Data Set'!E1300</f>
        <v>63887</v>
      </c>
      <c r="E1300">
        <f>VLOOKUP('Housing Data Set'!X1300,'Look-Up Tab'!$F$7:$G$12,2,TRUE)</f>
        <v>1</v>
      </c>
      <c r="F1300">
        <f>'Housing Data Set'!BH1300</f>
        <v>12</v>
      </c>
      <c r="G1300">
        <f>'Housing Data Set'!AI1300</f>
        <v>3</v>
      </c>
      <c r="H1300">
        <f>'Housing Data Set'!BK1300</f>
        <v>1</v>
      </c>
    </row>
    <row r="1301" spans="1:8" x14ac:dyDescent="0.3">
      <c r="A1301">
        <f>'Housing Data Set'!A1301</f>
        <v>1300</v>
      </c>
      <c r="B1301">
        <f>'Housing Data Set'!CI1301</f>
        <v>154000</v>
      </c>
      <c r="C1301" t="str">
        <f>IF(B1301&lt;='Look-Up Tab'!$R$6,"Low","High")</f>
        <v>Low</v>
      </c>
      <c r="D1301">
        <f>'Housing Data Set'!E1301</f>
        <v>7500</v>
      </c>
      <c r="E1301">
        <f>VLOOKUP('Housing Data Set'!X1301,'Look-Up Tab'!$F$7:$G$12,2,TRUE)</f>
        <v>2</v>
      </c>
      <c r="F1301">
        <f>'Housing Data Set'!BH1301</f>
        <v>6</v>
      </c>
      <c r="G1301">
        <f>'Housing Data Set'!AI1301</f>
        <v>2</v>
      </c>
      <c r="H1301">
        <f>'Housing Data Set'!BK1301</f>
        <v>0</v>
      </c>
    </row>
    <row r="1302" spans="1:8" x14ac:dyDescent="0.3">
      <c r="A1302">
        <f>'Housing Data Set'!A1302</f>
        <v>1301</v>
      </c>
      <c r="B1302">
        <f>'Housing Data Set'!CI1302</f>
        <v>225000</v>
      </c>
      <c r="C1302" t="str">
        <f>IF(B1302&lt;='Look-Up Tab'!$R$6,"Low","High")</f>
        <v>High</v>
      </c>
      <c r="D1302">
        <f>'Housing Data Set'!E1302</f>
        <v>10762</v>
      </c>
      <c r="E1302">
        <f>VLOOKUP('Housing Data Set'!X1302,'Look-Up Tab'!$F$7:$G$12,2,TRUE)</f>
        <v>1</v>
      </c>
      <c r="F1302">
        <f>'Housing Data Set'!BH1302</f>
        <v>9</v>
      </c>
      <c r="G1302">
        <f>'Housing Data Set'!AI1302</f>
        <v>3</v>
      </c>
      <c r="H1302">
        <f>'Housing Data Set'!BK1302</f>
        <v>1</v>
      </c>
    </row>
    <row r="1303" spans="1:8" x14ac:dyDescent="0.3">
      <c r="A1303">
        <f>'Housing Data Set'!A1303</f>
        <v>1302</v>
      </c>
      <c r="B1303">
        <f>'Housing Data Set'!CI1303</f>
        <v>177500</v>
      </c>
      <c r="C1303" t="str">
        <f>IF(B1303&lt;='Look-Up Tab'!$R$6,"Low","High")</f>
        <v>Low</v>
      </c>
      <c r="D1303">
        <f>'Housing Data Set'!E1303</f>
        <v>7500</v>
      </c>
      <c r="E1303">
        <f>VLOOKUP('Housing Data Set'!X1303,'Look-Up Tab'!$F$7:$G$12,2,TRUE)</f>
        <v>6</v>
      </c>
      <c r="F1303">
        <f>'Housing Data Set'!BH1303</f>
        <v>7</v>
      </c>
      <c r="G1303">
        <f>'Housing Data Set'!AI1303</f>
        <v>2</v>
      </c>
      <c r="H1303">
        <f>'Housing Data Set'!BK1303</f>
        <v>1</v>
      </c>
    </row>
    <row r="1304" spans="1:8" x14ac:dyDescent="0.3">
      <c r="A1304">
        <f>'Housing Data Set'!A1304</f>
        <v>1303</v>
      </c>
      <c r="B1304">
        <f>'Housing Data Set'!CI1304</f>
        <v>290000</v>
      </c>
      <c r="C1304" t="str">
        <f>IF(B1304&lt;='Look-Up Tab'!$R$6,"Low","High")</f>
        <v>High</v>
      </c>
      <c r="D1304">
        <f>'Housing Data Set'!E1304</f>
        <v>10120</v>
      </c>
      <c r="E1304">
        <f>VLOOKUP('Housing Data Set'!X1304,'Look-Up Tab'!$F$7:$G$12,2,TRUE)</f>
        <v>2</v>
      </c>
      <c r="F1304">
        <f>'Housing Data Set'!BH1304</f>
        <v>8</v>
      </c>
      <c r="G1304">
        <f>'Housing Data Set'!AI1304</f>
        <v>3</v>
      </c>
      <c r="H1304">
        <f>'Housing Data Set'!BK1304</f>
        <v>1</v>
      </c>
    </row>
    <row r="1305" spans="1:8" x14ac:dyDescent="0.3">
      <c r="A1305">
        <f>'Housing Data Set'!A1305</f>
        <v>1304</v>
      </c>
      <c r="B1305">
        <f>'Housing Data Set'!CI1305</f>
        <v>232000</v>
      </c>
      <c r="C1305" t="str">
        <f>IF(B1305&lt;='Look-Up Tab'!$R$6,"Low","High")</f>
        <v>High</v>
      </c>
      <c r="D1305">
        <f>'Housing Data Set'!E1305</f>
        <v>8688</v>
      </c>
      <c r="E1305">
        <f>VLOOKUP('Housing Data Set'!X1305,'Look-Up Tab'!$F$7:$G$12,2,TRUE)</f>
        <v>1</v>
      </c>
      <c r="F1305">
        <f>'Housing Data Set'!BH1305</f>
        <v>7</v>
      </c>
      <c r="G1305">
        <f>'Housing Data Set'!AI1305</f>
        <v>3</v>
      </c>
      <c r="H1305">
        <f>'Housing Data Set'!BK1305</f>
        <v>0</v>
      </c>
    </row>
    <row r="1306" spans="1:8" x14ac:dyDescent="0.3">
      <c r="A1306">
        <f>'Housing Data Set'!A1306</f>
        <v>1305</v>
      </c>
      <c r="B1306">
        <f>'Housing Data Set'!CI1306</f>
        <v>130000</v>
      </c>
      <c r="C1306" t="str">
        <f>IF(B1306&lt;='Look-Up Tab'!$R$6,"Low","High")</f>
        <v>Low</v>
      </c>
      <c r="D1306">
        <f>'Housing Data Set'!E1306</f>
        <v>3363</v>
      </c>
      <c r="E1306">
        <f>VLOOKUP('Housing Data Set'!X1306,'Look-Up Tab'!$F$7:$G$12,2,TRUE)</f>
        <v>1</v>
      </c>
      <c r="F1306">
        <f>'Housing Data Set'!BH1306</f>
        <v>7</v>
      </c>
      <c r="G1306">
        <f>'Housing Data Set'!AI1306</f>
        <v>3</v>
      </c>
      <c r="H1306">
        <f>'Housing Data Set'!BK1306</f>
        <v>0</v>
      </c>
    </row>
    <row r="1307" spans="1:8" x14ac:dyDescent="0.3">
      <c r="A1307">
        <f>'Housing Data Set'!A1307</f>
        <v>1306</v>
      </c>
      <c r="B1307">
        <f>'Housing Data Set'!CI1307</f>
        <v>325000</v>
      </c>
      <c r="C1307" t="str">
        <f>IF(B1307&lt;='Look-Up Tab'!$R$6,"Low","High")</f>
        <v>High</v>
      </c>
      <c r="D1307">
        <f>'Housing Data Set'!E1307</f>
        <v>13173</v>
      </c>
      <c r="E1307">
        <f>VLOOKUP('Housing Data Set'!X1307,'Look-Up Tab'!$F$7:$G$12,2,TRUE)</f>
        <v>1</v>
      </c>
      <c r="F1307">
        <f>'Housing Data Set'!BH1307</f>
        <v>6</v>
      </c>
      <c r="G1307">
        <f>'Housing Data Set'!AI1307</f>
        <v>3</v>
      </c>
      <c r="H1307">
        <f>'Housing Data Set'!BK1307</f>
        <v>1</v>
      </c>
    </row>
    <row r="1308" spans="1:8" x14ac:dyDescent="0.3">
      <c r="A1308">
        <f>'Housing Data Set'!A1308</f>
        <v>1307</v>
      </c>
      <c r="B1308">
        <f>'Housing Data Set'!CI1308</f>
        <v>202500</v>
      </c>
      <c r="C1308" t="str">
        <f>IF(B1308&lt;='Look-Up Tab'!$R$6,"Low","High")</f>
        <v>High</v>
      </c>
      <c r="D1308">
        <f>'Housing Data Set'!E1308</f>
        <v>6955</v>
      </c>
      <c r="E1308">
        <f>VLOOKUP('Housing Data Set'!X1308,'Look-Up Tab'!$F$7:$G$12,2,TRUE)</f>
        <v>1</v>
      </c>
      <c r="F1308">
        <f>'Housing Data Set'!BH1308</f>
        <v>6</v>
      </c>
      <c r="G1308">
        <f>'Housing Data Set'!AI1308</f>
        <v>3</v>
      </c>
      <c r="H1308">
        <f>'Housing Data Set'!BK1308</f>
        <v>1</v>
      </c>
    </row>
    <row r="1309" spans="1:8" x14ac:dyDescent="0.3">
      <c r="A1309">
        <f>'Housing Data Set'!A1309</f>
        <v>1308</v>
      </c>
      <c r="B1309">
        <f>'Housing Data Set'!CI1309</f>
        <v>138000</v>
      </c>
      <c r="C1309" t="str">
        <f>IF(B1309&lt;='Look-Up Tab'!$R$6,"Low","High")</f>
        <v>Low</v>
      </c>
      <c r="D1309">
        <f>'Housing Data Set'!E1309</f>
        <v>8072</v>
      </c>
      <c r="E1309">
        <f>VLOOKUP('Housing Data Set'!X1309,'Look-Up Tab'!$F$7:$G$12,2,TRUE)</f>
        <v>2</v>
      </c>
      <c r="F1309">
        <f>'Housing Data Set'!BH1309</f>
        <v>5</v>
      </c>
      <c r="G1309">
        <f>'Housing Data Set'!AI1309</f>
        <v>3</v>
      </c>
      <c r="H1309">
        <f>'Housing Data Set'!BK1309</f>
        <v>0</v>
      </c>
    </row>
    <row r="1310" spans="1:8" x14ac:dyDescent="0.3">
      <c r="A1310">
        <f>'Housing Data Set'!A1310</f>
        <v>1309</v>
      </c>
      <c r="B1310">
        <f>'Housing Data Set'!CI1310</f>
        <v>147000</v>
      </c>
      <c r="C1310" t="str">
        <f>IF(B1310&lt;='Look-Up Tab'!$R$6,"Low","High")</f>
        <v>Low</v>
      </c>
      <c r="D1310">
        <f>'Housing Data Set'!E1310</f>
        <v>12000</v>
      </c>
      <c r="E1310">
        <f>VLOOKUP('Housing Data Set'!X1310,'Look-Up Tab'!$F$7:$G$12,2,TRUE)</f>
        <v>1</v>
      </c>
      <c r="F1310">
        <f>'Housing Data Set'!BH1310</f>
        <v>6</v>
      </c>
      <c r="G1310">
        <f>'Housing Data Set'!AI1310</f>
        <v>2</v>
      </c>
      <c r="H1310">
        <f>'Housing Data Set'!BK1310</f>
        <v>0</v>
      </c>
    </row>
    <row r="1311" spans="1:8" x14ac:dyDescent="0.3">
      <c r="A1311">
        <f>'Housing Data Set'!A1311</f>
        <v>1310</v>
      </c>
      <c r="B1311">
        <f>'Housing Data Set'!CI1311</f>
        <v>179200</v>
      </c>
      <c r="C1311" t="str">
        <f>IF(B1311&lt;='Look-Up Tab'!$R$6,"Low","High")</f>
        <v>Low</v>
      </c>
      <c r="D1311">
        <f>'Housing Data Set'!E1311</f>
        <v>7153</v>
      </c>
      <c r="E1311">
        <f>VLOOKUP('Housing Data Set'!X1311,'Look-Up Tab'!$F$7:$G$12,2,TRUE)</f>
        <v>2</v>
      </c>
      <c r="F1311">
        <f>'Housing Data Set'!BH1311</f>
        <v>6</v>
      </c>
      <c r="G1311">
        <f>'Housing Data Set'!AI1311</f>
        <v>2</v>
      </c>
      <c r="H1311">
        <f>'Housing Data Set'!BK1311</f>
        <v>0</v>
      </c>
    </row>
    <row r="1312" spans="1:8" x14ac:dyDescent="0.3">
      <c r="A1312">
        <f>'Housing Data Set'!A1312</f>
        <v>1311</v>
      </c>
      <c r="B1312">
        <f>'Housing Data Set'!CI1312</f>
        <v>335000</v>
      </c>
      <c r="C1312" t="str">
        <f>IF(B1312&lt;='Look-Up Tab'!$R$6,"Low","High")</f>
        <v>High</v>
      </c>
      <c r="D1312">
        <f>'Housing Data Set'!E1312</f>
        <v>17500</v>
      </c>
      <c r="E1312">
        <f>VLOOKUP('Housing Data Set'!X1312,'Look-Up Tab'!$F$7:$G$12,2,TRUE)</f>
        <v>1</v>
      </c>
      <c r="F1312">
        <f>'Housing Data Set'!BH1312</f>
        <v>7</v>
      </c>
      <c r="G1312">
        <f>'Housing Data Set'!AI1312</f>
        <v>3</v>
      </c>
      <c r="H1312">
        <f>'Housing Data Set'!BK1312</f>
        <v>1</v>
      </c>
    </row>
    <row r="1313" spans="1:8" x14ac:dyDescent="0.3">
      <c r="A1313">
        <f>'Housing Data Set'!A1313</f>
        <v>1312</v>
      </c>
      <c r="B1313">
        <f>'Housing Data Set'!CI1313</f>
        <v>203000</v>
      </c>
      <c r="C1313" t="str">
        <f>IF(B1313&lt;='Look-Up Tab'!$R$6,"Low","High")</f>
        <v>High</v>
      </c>
      <c r="D1313">
        <f>'Housing Data Set'!E1313</f>
        <v>8814</v>
      </c>
      <c r="E1313">
        <f>VLOOKUP('Housing Data Set'!X1313,'Look-Up Tab'!$F$7:$G$12,2,TRUE)</f>
        <v>1</v>
      </c>
      <c r="F1313">
        <f>'Housing Data Set'!BH1313</f>
        <v>6</v>
      </c>
      <c r="G1313">
        <f>'Housing Data Set'!AI1313</f>
        <v>3</v>
      </c>
      <c r="H1313">
        <f>'Housing Data Set'!BK1313</f>
        <v>0</v>
      </c>
    </row>
    <row r="1314" spans="1:8" x14ac:dyDescent="0.3">
      <c r="A1314">
        <f>'Housing Data Set'!A1314</f>
        <v>1313</v>
      </c>
      <c r="B1314">
        <f>'Housing Data Set'!CI1314</f>
        <v>302000</v>
      </c>
      <c r="C1314" t="str">
        <f>IF(B1314&lt;='Look-Up Tab'!$R$6,"Low","High")</f>
        <v>High</v>
      </c>
      <c r="D1314">
        <f>'Housing Data Set'!E1314</f>
        <v>9572</v>
      </c>
      <c r="E1314">
        <f>VLOOKUP('Housing Data Set'!X1314,'Look-Up Tab'!$F$7:$G$12,2,TRUE)</f>
        <v>2</v>
      </c>
      <c r="F1314">
        <f>'Housing Data Set'!BH1314</f>
        <v>9</v>
      </c>
      <c r="G1314">
        <f>'Housing Data Set'!AI1314</f>
        <v>3</v>
      </c>
      <c r="H1314">
        <f>'Housing Data Set'!BK1314</f>
        <v>1</v>
      </c>
    </row>
    <row r="1315" spans="1:8" x14ac:dyDescent="0.3">
      <c r="A1315">
        <f>'Housing Data Set'!A1315</f>
        <v>1314</v>
      </c>
      <c r="B1315">
        <f>'Housing Data Set'!CI1315</f>
        <v>333168</v>
      </c>
      <c r="C1315" t="str">
        <f>IF(B1315&lt;='Look-Up Tab'!$R$6,"Low","High")</f>
        <v>High</v>
      </c>
      <c r="D1315">
        <f>'Housing Data Set'!E1315</f>
        <v>14774</v>
      </c>
      <c r="E1315">
        <f>VLOOKUP('Housing Data Set'!X1315,'Look-Up Tab'!$F$7:$G$12,2,TRUE)</f>
        <v>1</v>
      </c>
      <c r="F1315">
        <f>'Housing Data Set'!BH1315</f>
        <v>10</v>
      </c>
      <c r="G1315">
        <f>'Housing Data Set'!AI1315</f>
        <v>3</v>
      </c>
      <c r="H1315">
        <f>'Housing Data Set'!BK1315</f>
        <v>1</v>
      </c>
    </row>
    <row r="1316" spans="1:8" x14ac:dyDescent="0.3">
      <c r="A1316">
        <f>'Housing Data Set'!A1316</f>
        <v>1315</v>
      </c>
      <c r="B1316">
        <f>'Housing Data Set'!CI1316</f>
        <v>119000</v>
      </c>
      <c r="C1316" t="str">
        <f>IF(B1316&lt;='Look-Up Tab'!$R$6,"Low","High")</f>
        <v>Low</v>
      </c>
      <c r="D1316">
        <f>'Housing Data Set'!E1316</f>
        <v>8190</v>
      </c>
      <c r="E1316">
        <f>VLOOKUP('Housing Data Set'!X1316,'Look-Up Tab'!$F$7:$G$12,2,TRUE)</f>
        <v>5</v>
      </c>
      <c r="F1316">
        <f>'Housing Data Set'!BH1316</f>
        <v>5</v>
      </c>
      <c r="G1316">
        <f>'Housing Data Set'!AI1316</f>
        <v>2</v>
      </c>
      <c r="H1316">
        <f>'Housing Data Set'!BK1316</f>
        <v>1</v>
      </c>
    </row>
    <row r="1317" spans="1:8" x14ac:dyDescent="0.3">
      <c r="A1317">
        <f>'Housing Data Set'!A1317</f>
        <v>1316</v>
      </c>
      <c r="B1317">
        <f>'Housing Data Set'!CI1317</f>
        <v>206900</v>
      </c>
      <c r="C1317" t="str">
        <f>IF(B1317&lt;='Look-Up Tab'!$R$6,"Low","High")</f>
        <v>High</v>
      </c>
      <c r="D1317">
        <f>'Housing Data Set'!E1317</f>
        <v>11075</v>
      </c>
      <c r="E1317">
        <f>VLOOKUP('Housing Data Set'!X1317,'Look-Up Tab'!$F$7:$G$12,2,TRUE)</f>
        <v>4</v>
      </c>
      <c r="F1317">
        <f>'Housing Data Set'!BH1317</f>
        <v>9</v>
      </c>
      <c r="G1317">
        <f>'Housing Data Set'!AI1317</f>
        <v>2</v>
      </c>
      <c r="H1317">
        <f>'Housing Data Set'!BK1317</f>
        <v>1</v>
      </c>
    </row>
    <row r="1318" spans="1:8" x14ac:dyDescent="0.3">
      <c r="A1318">
        <f>'Housing Data Set'!A1318</f>
        <v>1317</v>
      </c>
      <c r="B1318">
        <f>'Housing Data Set'!CI1318</f>
        <v>295493</v>
      </c>
      <c r="C1318" t="str">
        <f>IF(B1318&lt;='Look-Up Tab'!$R$6,"Low","High")</f>
        <v>High</v>
      </c>
      <c r="D1318">
        <f>'Housing Data Set'!E1318</f>
        <v>10226</v>
      </c>
      <c r="E1318">
        <f>VLOOKUP('Housing Data Set'!X1318,'Look-Up Tab'!$F$7:$G$12,2,TRUE)</f>
        <v>1</v>
      </c>
      <c r="F1318">
        <f>'Housing Data Set'!BH1318</f>
        <v>8</v>
      </c>
      <c r="G1318">
        <f>'Housing Data Set'!AI1318</f>
        <v>3</v>
      </c>
      <c r="H1318">
        <f>'Housing Data Set'!BK1318</f>
        <v>1</v>
      </c>
    </row>
    <row r="1319" spans="1:8" x14ac:dyDescent="0.3">
      <c r="A1319">
        <f>'Housing Data Set'!A1319</f>
        <v>1318</v>
      </c>
      <c r="B1319">
        <f>'Housing Data Set'!CI1319</f>
        <v>208900</v>
      </c>
      <c r="C1319" t="str">
        <f>IF(B1319&lt;='Look-Up Tab'!$R$6,"Low","High")</f>
        <v>High</v>
      </c>
      <c r="D1319">
        <f>'Housing Data Set'!E1319</f>
        <v>4230</v>
      </c>
      <c r="E1319">
        <f>VLOOKUP('Housing Data Set'!X1319,'Look-Up Tab'!$F$7:$G$12,2,TRUE)</f>
        <v>1</v>
      </c>
      <c r="F1319">
        <f>'Housing Data Set'!BH1319</f>
        <v>5</v>
      </c>
      <c r="G1319">
        <f>'Housing Data Set'!AI1319</f>
        <v>3</v>
      </c>
      <c r="H1319">
        <f>'Housing Data Set'!BK1319</f>
        <v>1</v>
      </c>
    </row>
    <row r="1320" spans="1:8" x14ac:dyDescent="0.3">
      <c r="A1320">
        <f>'Housing Data Set'!A1320</f>
        <v>1319</v>
      </c>
      <c r="B1320">
        <f>'Housing Data Set'!CI1320</f>
        <v>275000</v>
      </c>
      <c r="C1320" t="str">
        <f>IF(B1320&lt;='Look-Up Tab'!$R$6,"Low","High")</f>
        <v>High</v>
      </c>
      <c r="D1320">
        <f>'Housing Data Set'!E1320</f>
        <v>14781</v>
      </c>
      <c r="E1320">
        <f>VLOOKUP('Housing Data Set'!X1320,'Look-Up Tab'!$F$7:$G$12,2,TRUE)</f>
        <v>1</v>
      </c>
      <c r="F1320">
        <f>'Housing Data Set'!BH1320</f>
        <v>7</v>
      </c>
      <c r="G1320">
        <f>'Housing Data Set'!AI1320</f>
        <v>3</v>
      </c>
      <c r="H1320">
        <f>'Housing Data Set'!BK1320</f>
        <v>1</v>
      </c>
    </row>
    <row r="1321" spans="1:8" x14ac:dyDescent="0.3">
      <c r="A1321">
        <f>'Housing Data Set'!A1321</f>
        <v>1320</v>
      </c>
      <c r="B1321">
        <f>'Housing Data Set'!CI1321</f>
        <v>111000</v>
      </c>
      <c r="C1321" t="str">
        <f>IF(B1321&lt;='Look-Up Tab'!$R$6,"Low","High")</f>
        <v>Low</v>
      </c>
      <c r="D1321">
        <f>'Housing Data Set'!E1321</f>
        <v>10215</v>
      </c>
      <c r="E1321">
        <f>VLOOKUP('Housing Data Set'!X1321,'Look-Up Tab'!$F$7:$G$12,2,TRUE)</f>
        <v>5</v>
      </c>
      <c r="F1321">
        <f>'Housing Data Set'!BH1321</f>
        <v>5</v>
      </c>
      <c r="G1321">
        <f>'Housing Data Set'!AI1321</f>
        <v>3</v>
      </c>
      <c r="H1321">
        <f>'Housing Data Set'!BK1321</f>
        <v>0</v>
      </c>
    </row>
    <row r="1322" spans="1:8" x14ac:dyDescent="0.3">
      <c r="A1322">
        <f>'Housing Data Set'!A1322</f>
        <v>1321</v>
      </c>
      <c r="B1322">
        <f>'Housing Data Set'!CI1322</f>
        <v>156500</v>
      </c>
      <c r="C1322" t="str">
        <f>IF(B1322&lt;='Look-Up Tab'!$R$6,"Low","High")</f>
        <v>Low</v>
      </c>
      <c r="D1322">
        <f>'Housing Data Set'!E1322</f>
        <v>8400</v>
      </c>
      <c r="E1322">
        <f>VLOOKUP('Housing Data Set'!X1322,'Look-Up Tab'!$F$7:$G$12,2,TRUE)</f>
        <v>5</v>
      </c>
      <c r="F1322">
        <f>'Housing Data Set'!BH1322</f>
        <v>6</v>
      </c>
      <c r="G1322">
        <f>'Housing Data Set'!AI1322</f>
        <v>2</v>
      </c>
      <c r="H1322">
        <f>'Housing Data Set'!BK1322</f>
        <v>1</v>
      </c>
    </row>
    <row r="1323" spans="1:8" x14ac:dyDescent="0.3">
      <c r="A1323">
        <f>'Housing Data Set'!A1323</f>
        <v>1322</v>
      </c>
      <c r="B1323">
        <f>'Housing Data Set'!CI1323</f>
        <v>72500</v>
      </c>
      <c r="C1323" t="str">
        <f>IF(B1323&lt;='Look-Up Tab'!$R$6,"Low","High")</f>
        <v>Low</v>
      </c>
      <c r="D1323">
        <f>'Housing Data Set'!E1323</f>
        <v>6627</v>
      </c>
      <c r="E1323">
        <f>VLOOKUP('Housing Data Set'!X1323,'Look-Up Tab'!$F$7:$G$12,2,TRUE)</f>
        <v>6</v>
      </c>
      <c r="F1323">
        <f>'Housing Data Set'!BH1323</f>
        <v>4</v>
      </c>
      <c r="G1323">
        <f>'Housing Data Set'!AI1323</f>
        <v>2</v>
      </c>
      <c r="H1323">
        <f>'Housing Data Set'!BK1323</f>
        <v>0</v>
      </c>
    </row>
    <row r="1324" spans="1:8" x14ac:dyDescent="0.3">
      <c r="A1324">
        <f>'Housing Data Set'!A1324</f>
        <v>1323</v>
      </c>
      <c r="B1324">
        <f>'Housing Data Set'!CI1324</f>
        <v>190000</v>
      </c>
      <c r="C1324" t="str">
        <f>IF(B1324&lt;='Look-Up Tab'!$R$6,"Low","High")</f>
        <v>High</v>
      </c>
      <c r="D1324">
        <f>'Housing Data Set'!E1324</f>
        <v>10186</v>
      </c>
      <c r="E1324">
        <f>VLOOKUP('Housing Data Set'!X1324,'Look-Up Tab'!$F$7:$G$12,2,TRUE)</f>
        <v>2</v>
      </c>
      <c r="F1324">
        <f>'Housing Data Set'!BH1324</f>
        <v>8</v>
      </c>
      <c r="G1324">
        <f>'Housing Data Set'!AI1324</f>
        <v>3</v>
      </c>
      <c r="H1324">
        <f>'Housing Data Set'!BK1324</f>
        <v>1</v>
      </c>
    </row>
    <row r="1325" spans="1:8" x14ac:dyDescent="0.3">
      <c r="A1325">
        <f>'Housing Data Set'!A1325</f>
        <v>1324</v>
      </c>
      <c r="B1325">
        <f>'Housing Data Set'!CI1325</f>
        <v>82500</v>
      </c>
      <c r="C1325" t="str">
        <f>IF(B1325&lt;='Look-Up Tab'!$R$6,"Low","High")</f>
        <v>Low</v>
      </c>
      <c r="D1325">
        <f>'Housing Data Set'!E1325</f>
        <v>5330</v>
      </c>
      <c r="E1325">
        <f>VLOOKUP('Housing Data Set'!X1325,'Look-Up Tab'!$F$7:$G$12,2,TRUE)</f>
        <v>6</v>
      </c>
      <c r="F1325">
        <f>'Housing Data Set'!BH1325</f>
        <v>5</v>
      </c>
      <c r="G1325">
        <f>'Housing Data Set'!AI1325</f>
        <v>2</v>
      </c>
      <c r="H1325">
        <f>'Housing Data Set'!BK1325</f>
        <v>0</v>
      </c>
    </row>
    <row r="1326" spans="1:8" x14ac:dyDescent="0.3">
      <c r="A1326">
        <f>'Housing Data Set'!A1326</f>
        <v>1325</v>
      </c>
      <c r="B1326">
        <f>'Housing Data Set'!CI1326</f>
        <v>147000</v>
      </c>
      <c r="C1326" t="str">
        <f>IF(B1326&lt;='Look-Up Tab'!$R$6,"Low","High")</f>
        <v>Low</v>
      </c>
      <c r="D1326">
        <f>'Housing Data Set'!E1326</f>
        <v>9986</v>
      </c>
      <c r="E1326">
        <f>VLOOKUP('Housing Data Set'!X1326,'Look-Up Tab'!$F$7:$G$12,2,TRUE)</f>
        <v>1</v>
      </c>
      <c r="F1326">
        <f>'Housing Data Set'!BH1326</f>
        <v>7</v>
      </c>
      <c r="G1326">
        <f>'Housing Data Set'!AI1326</f>
        <v>3</v>
      </c>
      <c r="H1326">
        <f>'Housing Data Set'!BK1326</f>
        <v>1</v>
      </c>
    </row>
    <row r="1327" spans="1:8" x14ac:dyDescent="0.3">
      <c r="A1327">
        <f>'Housing Data Set'!A1327</f>
        <v>1326</v>
      </c>
      <c r="B1327">
        <f>'Housing Data Set'!CI1327</f>
        <v>55000</v>
      </c>
      <c r="C1327" t="str">
        <f>IF(B1327&lt;='Look-Up Tab'!$R$6,"Low","High")</f>
        <v>Low</v>
      </c>
      <c r="D1327">
        <f>'Housing Data Set'!E1327</f>
        <v>3636</v>
      </c>
      <c r="E1327">
        <f>VLOOKUP('Housing Data Set'!X1327,'Look-Up Tab'!$F$7:$G$12,2,TRUE)</f>
        <v>6</v>
      </c>
      <c r="F1327">
        <f>'Housing Data Set'!BH1327</f>
        <v>5</v>
      </c>
      <c r="G1327">
        <f>'Housing Data Set'!AI1327</f>
        <v>1</v>
      </c>
      <c r="H1327">
        <f>'Housing Data Set'!BK1327</f>
        <v>0</v>
      </c>
    </row>
    <row r="1328" spans="1:8" x14ac:dyDescent="0.3">
      <c r="A1328">
        <f>'Housing Data Set'!A1328</f>
        <v>1327</v>
      </c>
      <c r="B1328">
        <f>'Housing Data Set'!CI1328</f>
        <v>79000</v>
      </c>
      <c r="C1328" t="str">
        <f>IF(B1328&lt;='Look-Up Tab'!$R$6,"Low","High")</f>
        <v>Low</v>
      </c>
      <c r="D1328">
        <f>'Housing Data Set'!E1328</f>
        <v>4270</v>
      </c>
      <c r="E1328">
        <f>VLOOKUP('Housing Data Set'!X1328,'Look-Up Tab'!$F$7:$G$12,2,TRUE)</f>
        <v>1</v>
      </c>
      <c r="F1328">
        <f>'Housing Data Set'!BH1328</f>
        <v>6</v>
      </c>
      <c r="G1328">
        <f>'Housing Data Set'!AI1328</f>
        <v>1</v>
      </c>
      <c r="H1328">
        <f>'Housing Data Set'!BK1328</f>
        <v>0</v>
      </c>
    </row>
    <row r="1329" spans="1:8" x14ac:dyDescent="0.3">
      <c r="A1329">
        <f>'Housing Data Set'!A1329</f>
        <v>1328</v>
      </c>
      <c r="B1329">
        <f>'Housing Data Set'!CI1329</f>
        <v>130500</v>
      </c>
      <c r="C1329" t="str">
        <f>IF(B1329&lt;='Look-Up Tab'!$R$6,"Low","High")</f>
        <v>Low</v>
      </c>
      <c r="D1329">
        <f>'Housing Data Set'!E1329</f>
        <v>6600</v>
      </c>
      <c r="E1329">
        <f>VLOOKUP('Housing Data Set'!X1329,'Look-Up Tab'!$F$7:$G$12,2,TRUE)</f>
        <v>1</v>
      </c>
      <c r="F1329">
        <f>'Housing Data Set'!BH1329</f>
        <v>5</v>
      </c>
      <c r="G1329">
        <f>'Housing Data Set'!AI1329</f>
        <v>2</v>
      </c>
      <c r="H1329">
        <f>'Housing Data Set'!BK1329</f>
        <v>1</v>
      </c>
    </row>
    <row r="1330" spans="1:8" x14ac:dyDescent="0.3">
      <c r="A1330">
        <f>'Housing Data Set'!A1330</f>
        <v>1329</v>
      </c>
      <c r="B1330">
        <f>'Housing Data Set'!CI1330</f>
        <v>256000</v>
      </c>
      <c r="C1330" t="str">
        <f>IF(B1330&lt;='Look-Up Tab'!$R$6,"Low","High")</f>
        <v>High</v>
      </c>
      <c r="D1330">
        <f>'Housing Data Set'!E1330</f>
        <v>10440</v>
      </c>
      <c r="E1330">
        <f>VLOOKUP('Housing Data Set'!X1330,'Look-Up Tab'!$F$7:$G$12,2,TRUE)</f>
        <v>6</v>
      </c>
      <c r="F1330">
        <f>'Housing Data Set'!BH1330</f>
        <v>8</v>
      </c>
      <c r="G1330">
        <f>'Housing Data Set'!AI1330</f>
        <v>1</v>
      </c>
      <c r="H1330">
        <f>'Housing Data Set'!BK1330</f>
        <v>1</v>
      </c>
    </row>
    <row r="1331" spans="1:8" x14ac:dyDescent="0.3">
      <c r="A1331">
        <f>'Housing Data Set'!A1331</f>
        <v>1330</v>
      </c>
      <c r="B1331">
        <f>'Housing Data Set'!CI1331</f>
        <v>176500</v>
      </c>
      <c r="C1331" t="str">
        <f>IF(B1331&lt;='Look-Up Tab'!$R$6,"Low","High")</f>
        <v>Low</v>
      </c>
      <c r="D1331">
        <f>'Housing Data Set'!E1331</f>
        <v>9084</v>
      </c>
      <c r="E1331">
        <f>VLOOKUP('Housing Data Set'!X1331,'Look-Up Tab'!$F$7:$G$12,2,TRUE)</f>
        <v>2</v>
      </c>
      <c r="F1331">
        <f>'Housing Data Set'!BH1331</f>
        <v>8</v>
      </c>
      <c r="G1331">
        <f>'Housing Data Set'!AI1331</f>
        <v>3</v>
      </c>
      <c r="H1331">
        <f>'Housing Data Set'!BK1331</f>
        <v>1</v>
      </c>
    </row>
    <row r="1332" spans="1:8" x14ac:dyDescent="0.3">
      <c r="A1332">
        <f>'Housing Data Set'!A1332</f>
        <v>1331</v>
      </c>
      <c r="B1332">
        <f>'Housing Data Set'!CI1332</f>
        <v>227000</v>
      </c>
      <c r="C1332" t="str">
        <f>IF(B1332&lt;='Look-Up Tab'!$R$6,"Low","High")</f>
        <v>High</v>
      </c>
      <c r="D1332">
        <f>'Housing Data Set'!E1332</f>
        <v>10000</v>
      </c>
      <c r="E1332">
        <f>VLOOKUP('Housing Data Set'!X1332,'Look-Up Tab'!$F$7:$G$12,2,TRUE)</f>
        <v>1</v>
      </c>
      <c r="F1332">
        <f>'Housing Data Set'!BH1332</f>
        <v>7</v>
      </c>
      <c r="G1332">
        <f>'Housing Data Set'!AI1332</f>
        <v>3</v>
      </c>
      <c r="H1332">
        <f>'Housing Data Set'!BK1332</f>
        <v>1</v>
      </c>
    </row>
    <row r="1333" spans="1:8" x14ac:dyDescent="0.3">
      <c r="A1333">
        <f>'Housing Data Set'!A1333</f>
        <v>1332</v>
      </c>
      <c r="B1333">
        <f>'Housing Data Set'!CI1333</f>
        <v>132500</v>
      </c>
      <c r="C1333" t="str">
        <f>IF(B1333&lt;='Look-Up Tab'!$R$6,"Low","High")</f>
        <v>Low</v>
      </c>
      <c r="D1333">
        <f>'Housing Data Set'!E1333</f>
        <v>10780</v>
      </c>
      <c r="E1333">
        <f>VLOOKUP('Housing Data Set'!X1333,'Look-Up Tab'!$F$7:$G$12,2,TRUE)</f>
        <v>3</v>
      </c>
      <c r="F1333">
        <f>'Housing Data Set'!BH1333</f>
        <v>6</v>
      </c>
      <c r="G1333">
        <f>'Housing Data Set'!AI1333</f>
        <v>2</v>
      </c>
      <c r="H1333">
        <f>'Housing Data Set'!BK1333</f>
        <v>0</v>
      </c>
    </row>
    <row r="1334" spans="1:8" x14ac:dyDescent="0.3">
      <c r="A1334">
        <f>'Housing Data Set'!A1334</f>
        <v>1333</v>
      </c>
      <c r="B1334">
        <f>'Housing Data Set'!CI1334</f>
        <v>100000</v>
      </c>
      <c r="C1334" t="str">
        <f>IF(B1334&lt;='Look-Up Tab'!$R$6,"Low","High")</f>
        <v>Low</v>
      </c>
      <c r="D1334">
        <f>'Housing Data Set'!E1334</f>
        <v>8877</v>
      </c>
      <c r="E1334">
        <f>VLOOKUP('Housing Data Set'!X1334,'Look-Up Tab'!$F$7:$G$12,2,TRUE)</f>
        <v>5</v>
      </c>
      <c r="F1334">
        <f>'Housing Data Set'!BH1334</f>
        <v>3</v>
      </c>
      <c r="G1334">
        <f>'Housing Data Set'!AI1334</f>
        <v>2</v>
      </c>
      <c r="H1334">
        <f>'Housing Data Set'!BK1334</f>
        <v>1</v>
      </c>
    </row>
    <row r="1335" spans="1:8" x14ac:dyDescent="0.3">
      <c r="A1335">
        <f>'Housing Data Set'!A1335</f>
        <v>1334</v>
      </c>
      <c r="B1335">
        <f>'Housing Data Set'!CI1335</f>
        <v>125500</v>
      </c>
      <c r="C1335" t="str">
        <f>IF(B1335&lt;='Look-Up Tab'!$R$6,"Low","High")</f>
        <v>Low</v>
      </c>
      <c r="D1335">
        <f>'Housing Data Set'!E1335</f>
        <v>7200</v>
      </c>
      <c r="E1335">
        <f>VLOOKUP('Housing Data Set'!X1335,'Look-Up Tab'!$F$7:$G$12,2,TRUE)</f>
        <v>2</v>
      </c>
      <c r="F1335">
        <f>'Housing Data Set'!BH1335</f>
        <v>6</v>
      </c>
      <c r="G1335">
        <f>'Housing Data Set'!AI1335</f>
        <v>2</v>
      </c>
      <c r="H1335">
        <f>'Housing Data Set'!BK1335</f>
        <v>0</v>
      </c>
    </row>
    <row r="1336" spans="1:8" x14ac:dyDescent="0.3">
      <c r="A1336">
        <f>'Housing Data Set'!A1336</f>
        <v>1335</v>
      </c>
      <c r="B1336">
        <f>'Housing Data Set'!CI1336</f>
        <v>125000</v>
      </c>
      <c r="C1336" t="str">
        <f>IF(B1336&lt;='Look-Up Tab'!$R$6,"Low","High")</f>
        <v>Low</v>
      </c>
      <c r="D1336">
        <f>'Housing Data Set'!E1336</f>
        <v>2368</v>
      </c>
      <c r="E1336">
        <f>VLOOKUP('Housing Data Set'!X1336,'Look-Up Tab'!$F$7:$G$12,2,TRUE)</f>
        <v>4</v>
      </c>
      <c r="F1336">
        <f>'Housing Data Set'!BH1336</f>
        <v>7</v>
      </c>
      <c r="G1336">
        <f>'Housing Data Set'!AI1336</f>
        <v>2</v>
      </c>
      <c r="H1336">
        <f>'Housing Data Set'!BK1336</f>
        <v>0</v>
      </c>
    </row>
    <row r="1337" spans="1:8" x14ac:dyDescent="0.3">
      <c r="A1337">
        <f>'Housing Data Set'!A1337</f>
        <v>1336</v>
      </c>
      <c r="B1337">
        <f>'Housing Data Set'!CI1337</f>
        <v>167900</v>
      </c>
      <c r="C1337" t="str">
        <f>IF(B1337&lt;='Look-Up Tab'!$R$6,"Low","High")</f>
        <v>Low</v>
      </c>
      <c r="D1337">
        <f>'Housing Data Set'!E1337</f>
        <v>9650</v>
      </c>
      <c r="E1337">
        <f>VLOOKUP('Housing Data Set'!X1337,'Look-Up Tab'!$F$7:$G$12,2,TRUE)</f>
        <v>3</v>
      </c>
      <c r="F1337">
        <f>'Housing Data Set'!BH1337</f>
        <v>6</v>
      </c>
      <c r="G1337">
        <f>'Housing Data Set'!AI1337</f>
        <v>2</v>
      </c>
      <c r="H1337">
        <f>'Housing Data Set'!BK1337</f>
        <v>1</v>
      </c>
    </row>
    <row r="1338" spans="1:8" x14ac:dyDescent="0.3">
      <c r="A1338">
        <f>'Housing Data Set'!A1338</f>
        <v>1337</v>
      </c>
      <c r="B1338">
        <f>'Housing Data Set'!CI1338</f>
        <v>135000</v>
      </c>
      <c r="C1338" t="str">
        <f>IF(B1338&lt;='Look-Up Tab'!$R$6,"Low","High")</f>
        <v>Low</v>
      </c>
      <c r="D1338">
        <f>'Housing Data Set'!E1338</f>
        <v>9246</v>
      </c>
      <c r="E1338">
        <f>VLOOKUP('Housing Data Set'!X1338,'Look-Up Tab'!$F$7:$G$12,2,TRUE)</f>
        <v>4</v>
      </c>
      <c r="F1338">
        <f>'Housing Data Set'!BH1338</f>
        <v>8</v>
      </c>
      <c r="G1338">
        <f>'Housing Data Set'!AI1338</f>
        <v>2</v>
      </c>
      <c r="H1338">
        <f>'Housing Data Set'!BK1338</f>
        <v>0</v>
      </c>
    </row>
    <row r="1339" spans="1:8" x14ac:dyDescent="0.3">
      <c r="A1339">
        <f>'Housing Data Set'!A1339</f>
        <v>1338</v>
      </c>
      <c r="B1339">
        <f>'Housing Data Set'!CI1339</f>
        <v>52500</v>
      </c>
      <c r="C1339" t="str">
        <f>IF(B1339&lt;='Look-Up Tab'!$R$6,"Low","High")</f>
        <v>Low</v>
      </c>
      <c r="D1339">
        <f>'Housing Data Set'!E1339</f>
        <v>4118</v>
      </c>
      <c r="E1339">
        <f>VLOOKUP('Housing Data Set'!X1339,'Look-Up Tab'!$F$7:$G$12,2,TRUE)</f>
        <v>6</v>
      </c>
      <c r="F1339">
        <f>'Housing Data Set'!BH1339</f>
        <v>4</v>
      </c>
      <c r="G1339">
        <f>'Housing Data Set'!AI1339</f>
        <v>2</v>
      </c>
      <c r="H1339">
        <f>'Housing Data Set'!BK1339</f>
        <v>0</v>
      </c>
    </row>
    <row r="1340" spans="1:8" x14ac:dyDescent="0.3">
      <c r="A1340">
        <f>'Housing Data Set'!A1340</f>
        <v>1339</v>
      </c>
      <c r="B1340">
        <f>'Housing Data Set'!CI1340</f>
        <v>200000</v>
      </c>
      <c r="C1340" t="str">
        <f>IF(B1340&lt;='Look-Up Tab'!$R$6,"Low","High")</f>
        <v>High</v>
      </c>
      <c r="D1340">
        <f>'Housing Data Set'!E1340</f>
        <v>13450</v>
      </c>
      <c r="E1340">
        <f>VLOOKUP('Housing Data Set'!X1340,'Look-Up Tab'!$F$7:$G$12,2,TRUE)</f>
        <v>1</v>
      </c>
      <c r="F1340">
        <f>'Housing Data Set'!BH1340</f>
        <v>8</v>
      </c>
      <c r="G1340">
        <f>'Housing Data Set'!AI1340</f>
        <v>3</v>
      </c>
      <c r="H1340">
        <f>'Housing Data Set'!BK1340</f>
        <v>0</v>
      </c>
    </row>
    <row r="1341" spans="1:8" x14ac:dyDescent="0.3">
      <c r="A1341">
        <f>'Housing Data Set'!A1341</f>
        <v>1340</v>
      </c>
      <c r="B1341">
        <f>'Housing Data Set'!CI1341</f>
        <v>128500</v>
      </c>
      <c r="C1341" t="str">
        <f>IF(B1341&lt;='Look-Up Tab'!$R$6,"Low","High")</f>
        <v>Low</v>
      </c>
      <c r="D1341">
        <f>'Housing Data Set'!E1341</f>
        <v>9560</v>
      </c>
      <c r="E1341">
        <f>VLOOKUP('Housing Data Set'!X1341,'Look-Up Tab'!$F$7:$G$12,2,TRUE)</f>
        <v>4</v>
      </c>
      <c r="F1341">
        <f>'Housing Data Set'!BH1341</f>
        <v>5</v>
      </c>
      <c r="G1341">
        <f>'Housing Data Set'!AI1341</f>
        <v>2</v>
      </c>
      <c r="H1341">
        <f>'Housing Data Set'!BK1341</f>
        <v>0</v>
      </c>
    </row>
    <row r="1342" spans="1:8" x14ac:dyDescent="0.3">
      <c r="A1342">
        <f>'Housing Data Set'!A1342</f>
        <v>1341</v>
      </c>
      <c r="B1342">
        <f>'Housing Data Set'!CI1342</f>
        <v>123000</v>
      </c>
      <c r="C1342" t="str">
        <f>IF(B1342&lt;='Look-Up Tab'!$R$6,"Low","High")</f>
        <v>Low</v>
      </c>
      <c r="D1342">
        <f>'Housing Data Set'!E1342</f>
        <v>8294</v>
      </c>
      <c r="E1342">
        <f>VLOOKUP('Housing Data Set'!X1342,'Look-Up Tab'!$F$7:$G$12,2,TRUE)</f>
        <v>4</v>
      </c>
      <c r="F1342">
        <f>'Housing Data Set'!BH1342</f>
        <v>5</v>
      </c>
      <c r="G1342">
        <f>'Housing Data Set'!AI1342</f>
        <v>2</v>
      </c>
      <c r="H1342">
        <f>'Housing Data Set'!BK1342</f>
        <v>0</v>
      </c>
    </row>
    <row r="1343" spans="1:8" x14ac:dyDescent="0.3">
      <c r="A1343">
        <f>'Housing Data Set'!A1343</f>
        <v>1342</v>
      </c>
      <c r="B1343">
        <f>'Housing Data Set'!CI1343</f>
        <v>155000</v>
      </c>
      <c r="C1343" t="str">
        <f>IF(B1343&lt;='Look-Up Tab'!$R$6,"Low","High")</f>
        <v>Low</v>
      </c>
      <c r="D1343">
        <f>'Housing Data Set'!E1343</f>
        <v>13695</v>
      </c>
      <c r="E1343">
        <f>VLOOKUP('Housing Data Set'!X1343,'Look-Up Tab'!$F$7:$G$12,2,TRUE)</f>
        <v>1</v>
      </c>
      <c r="F1343">
        <f>'Housing Data Set'!BH1343</f>
        <v>6</v>
      </c>
      <c r="G1343">
        <f>'Housing Data Set'!AI1343</f>
        <v>3</v>
      </c>
      <c r="H1343">
        <f>'Housing Data Set'!BK1343</f>
        <v>0</v>
      </c>
    </row>
    <row r="1344" spans="1:8" x14ac:dyDescent="0.3">
      <c r="A1344">
        <f>'Housing Data Set'!A1344</f>
        <v>1343</v>
      </c>
      <c r="B1344">
        <f>'Housing Data Set'!CI1344</f>
        <v>228500</v>
      </c>
      <c r="C1344" t="str">
        <f>IF(B1344&lt;='Look-Up Tab'!$R$6,"Low","High")</f>
        <v>High</v>
      </c>
      <c r="D1344">
        <f>'Housing Data Set'!E1344</f>
        <v>9375</v>
      </c>
      <c r="E1344">
        <f>VLOOKUP('Housing Data Set'!X1344,'Look-Up Tab'!$F$7:$G$12,2,TRUE)</f>
        <v>1</v>
      </c>
      <c r="F1344">
        <f>'Housing Data Set'!BH1344</f>
        <v>7</v>
      </c>
      <c r="G1344">
        <f>'Housing Data Set'!AI1344</f>
        <v>3</v>
      </c>
      <c r="H1344">
        <f>'Housing Data Set'!BK1344</f>
        <v>1</v>
      </c>
    </row>
    <row r="1345" spans="1:8" x14ac:dyDescent="0.3">
      <c r="A1345">
        <f>'Housing Data Set'!A1345</f>
        <v>1344</v>
      </c>
      <c r="B1345">
        <f>'Housing Data Set'!CI1345</f>
        <v>177000</v>
      </c>
      <c r="C1345" t="str">
        <f>IF(B1345&lt;='Look-Up Tab'!$R$6,"Low","High")</f>
        <v>Low</v>
      </c>
      <c r="D1345">
        <f>'Housing Data Set'!E1345</f>
        <v>7558</v>
      </c>
      <c r="E1345">
        <f>VLOOKUP('Housing Data Set'!X1345,'Look-Up Tab'!$F$7:$G$12,2,TRUE)</f>
        <v>6</v>
      </c>
      <c r="F1345">
        <f>'Housing Data Set'!BH1345</f>
        <v>9</v>
      </c>
      <c r="G1345">
        <f>'Housing Data Set'!AI1345</f>
        <v>1</v>
      </c>
      <c r="H1345">
        <f>'Housing Data Set'!BK1345</f>
        <v>1</v>
      </c>
    </row>
    <row r="1346" spans="1:8" x14ac:dyDescent="0.3">
      <c r="A1346">
        <f>'Housing Data Set'!A1346</f>
        <v>1345</v>
      </c>
      <c r="B1346">
        <f>'Housing Data Set'!CI1346</f>
        <v>155835</v>
      </c>
      <c r="C1346" t="str">
        <f>IF(B1346&lt;='Look-Up Tab'!$R$6,"Low","High")</f>
        <v>Low</v>
      </c>
      <c r="D1346">
        <f>'Housing Data Set'!E1346</f>
        <v>11103</v>
      </c>
      <c r="E1346">
        <f>VLOOKUP('Housing Data Set'!X1346,'Look-Up Tab'!$F$7:$G$12,2,TRUE)</f>
        <v>1</v>
      </c>
      <c r="F1346">
        <f>'Housing Data Set'!BH1346</f>
        <v>8</v>
      </c>
      <c r="G1346">
        <f>'Housing Data Set'!AI1346</f>
        <v>3</v>
      </c>
      <c r="H1346">
        <f>'Housing Data Set'!BK1346</f>
        <v>1</v>
      </c>
    </row>
    <row r="1347" spans="1:8" x14ac:dyDescent="0.3">
      <c r="A1347">
        <f>'Housing Data Set'!A1347</f>
        <v>1346</v>
      </c>
      <c r="B1347">
        <f>'Housing Data Set'!CI1347</f>
        <v>108500</v>
      </c>
      <c r="C1347" t="str">
        <f>IF(B1347&lt;='Look-Up Tab'!$R$6,"Low","High")</f>
        <v>Low</v>
      </c>
      <c r="D1347">
        <f>'Housing Data Set'!E1347</f>
        <v>6000</v>
      </c>
      <c r="E1347">
        <f>VLOOKUP('Housing Data Set'!X1347,'Look-Up Tab'!$F$7:$G$12,2,TRUE)</f>
        <v>6</v>
      </c>
      <c r="F1347">
        <f>'Housing Data Set'!BH1347</f>
        <v>5</v>
      </c>
      <c r="G1347">
        <f>'Housing Data Set'!AI1347</f>
        <v>3</v>
      </c>
      <c r="H1347">
        <f>'Housing Data Set'!BK1347</f>
        <v>0</v>
      </c>
    </row>
    <row r="1348" spans="1:8" x14ac:dyDescent="0.3">
      <c r="A1348">
        <f>'Housing Data Set'!A1348</f>
        <v>1347</v>
      </c>
      <c r="B1348">
        <f>'Housing Data Set'!CI1348</f>
        <v>262500</v>
      </c>
      <c r="C1348" t="str">
        <f>IF(B1348&lt;='Look-Up Tab'!$R$6,"Low","High")</f>
        <v>High</v>
      </c>
      <c r="D1348">
        <f>'Housing Data Set'!E1348</f>
        <v>20781</v>
      </c>
      <c r="E1348">
        <f>VLOOKUP('Housing Data Set'!X1348,'Look-Up Tab'!$F$7:$G$12,2,TRUE)</f>
        <v>1</v>
      </c>
      <c r="F1348">
        <f>'Housing Data Set'!BH1348</f>
        <v>9</v>
      </c>
      <c r="G1348">
        <f>'Housing Data Set'!AI1348</f>
        <v>2</v>
      </c>
      <c r="H1348">
        <f>'Housing Data Set'!BK1348</f>
        <v>1</v>
      </c>
    </row>
    <row r="1349" spans="1:8" x14ac:dyDescent="0.3">
      <c r="A1349">
        <f>'Housing Data Set'!A1349</f>
        <v>1348</v>
      </c>
      <c r="B1349">
        <f>'Housing Data Set'!CI1349</f>
        <v>283463</v>
      </c>
      <c r="C1349" t="str">
        <f>IF(B1349&lt;='Look-Up Tab'!$R$6,"Low","High")</f>
        <v>High</v>
      </c>
      <c r="D1349">
        <f>'Housing Data Set'!E1349</f>
        <v>15306</v>
      </c>
      <c r="E1349">
        <f>VLOOKUP('Housing Data Set'!X1349,'Look-Up Tab'!$F$7:$G$12,2,TRUE)</f>
        <v>1</v>
      </c>
      <c r="F1349">
        <f>'Housing Data Set'!BH1349</f>
        <v>7</v>
      </c>
      <c r="G1349">
        <f>'Housing Data Set'!AI1349</f>
        <v>3</v>
      </c>
      <c r="H1349">
        <f>'Housing Data Set'!BK1349</f>
        <v>1</v>
      </c>
    </row>
    <row r="1350" spans="1:8" x14ac:dyDescent="0.3">
      <c r="A1350">
        <f>'Housing Data Set'!A1350</f>
        <v>1349</v>
      </c>
      <c r="B1350">
        <f>'Housing Data Set'!CI1350</f>
        <v>215000</v>
      </c>
      <c r="C1350" t="str">
        <f>IF(B1350&lt;='Look-Up Tab'!$R$6,"Low","High")</f>
        <v>High</v>
      </c>
      <c r="D1350">
        <f>'Housing Data Set'!E1350</f>
        <v>16196</v>
      </c>
      <c r="E1350">
        <f>VLOOKUP('Housing Data Set'!X1350,'Look-Up Tab'!$F$7:$G$12,2,TRUE)</f>
        <v>2</v>
      </c>
      <c r="F1350">
        <f>'Housing Data Set'!BH1350</f>
        <v>5</v>
      </c>
      <c r="G1350">
        <f>'Housing Data Set'!AI1350</f>
        <v>3</v>
      </c>
      <c r="H1350">
        <f>'Housing Data Set'!BK1350</f>
        <v>1</v>
      </c>
    </row>
    <row r="1351" spans="1:8" x14ac:dyDescent="0.3">
      <c r="A1351">
        <f>'Housing Data Set'!A1351</f>
        <v>1350</v>
      </c>
      <c r="B1351">
        <f>'Housing Data Set'!CI1351</f>
        <v>122000</v>
      </c>
      <c r="C1351" t="str">
        <f>IF(B1351&lt;='Look-Up Tab'!$R$6,"Low","High")</f>
        <v>Low</v>
      </c>
      <c r="D1351">
        <f>'Housing Data Set'!E1351</f>
        <v>5250</v>
      </c>
      <c r="E1351">
        <f>VLOOKUP('Housing Data Set'!X1351,'Look-Up Tab'!$F$7:$G$12,2,TRUE)</f>
        <v>2</v>
      </c>
      <c r="F1351">
        <f>'Housing Data Set'!BH1351</f>
        <v>8</v>
      </c>
      <c r="G1351">
        <f>'Housing Data Set'!AI1351</f>
        <v>1</v>
      </c>
      <c r="H1351">
        <f>'Housing Data Set'!BK1351</f>
        <v>0</v>
      </c>
    </row>
    <row r="1352" spans="1:8" x14ac:dyDescent="0.3">
      <c r="A1352">
        <f>'Housing Data Set'!A1352</f>
        <v>1351</v>
      </c>
      <c r="B1352">
        <f>'Housing Data Set'!CI1352</f>
        <v>200000</v>
      </c>
      <c r="C1352" t="str">
        <f>IF(B1352&lt;='Look-Up Tab'!$R$6,"Low","High")</f>
        <v>High</v>
      </c>
      <c r="D1352">
        <f>'Housing Data Set'!E1352</f>
        <v>11643</v>
      </c>
      <c r="E1352">
        <f>VLOOKUP('Housing Data Set'!X1352,'Look-Up Tab'!$F$7:$G$12,2,TRUE)</f>
        <v>4</v>
      </c>
      <c r="F1352">
        <f>'Housing Data Set'!BH1352</f>
        <v>12</v>
      </c>
      <c r="G1352">
        <f>'Housing Data Set'!AI1352</f>
        <v>2</v>
      </c>
      <c r="H1352">
        <f>'Housing Data Set'!BK1352</f>
        <v>0</v>
      </c>
    </row>
    <row r="1353" spans="1:8" x14ac:dyDescent="0.3">
      <c r="A1353">
        <f>'Housing Data Set'!A1353</f>
        <v>1352</v>
      </c>
      <c r="B1353">
        <f>'Housing Data Set'!CI1353</f>
        <v>171000</v>
      </c>
      <c r="C1353" t="str">
        <f>IF(B1353&lt;='Look-Up Tab'!$R$6,"Low","High")</f>
        <v>Low</v>
      </c>
      <c r="D1353">
        <f>'Housing Data Set'!E1353</f>
        <v>9247</v>
      </c>
      <c r="E1353">
        <f>VLOOKUP('Housing Data Set'!X1353,'Look-Up Tab'!$F$7:$G$12,2,TRUE)</f>
        <v>5</v>
      </c>
      <c r="F1353">
        <f>'Housing Data Set'!BH1353</f>
        <v>8</v>
      </c>
      <c r="G1353">
        <f>'Housing Data Set'!AI1353</f>
        <v>2</v>
      </c>
      <c r="H1353">
        <f>'Housing Data Set'!BK1353</f>
        <v>1</v>
      </c>
    </row>
    <row r="1354" spans="1:8" x14ac:dyDescent="0.3">
      <c r="A1354">
        <f>'Housing Data Set'!A1354</f>
        <v>1353</v>
      </c>
      <c r="B1354">
        <f>'Housing Data Set'!CI1354</f>
        <v>134900</v>
      </c>
      <c r="C1354" t="str">
        <f>IF(B1354&lt;='Look-Up Tab'!$R$6,"Low","High")</f>
        <v>Low</v>
      </c>
      <c r="D1354">
        <f>'Housing Data Set'!E1354</f>
        <v>6000</v>
      </c>
      <c r="E1354">
        <f>VLOOKUP('Housing Data Set'!X1354,'Look-Up Tab'!$F$7:$G$12,2,TRUE)</f>
        <v>1</v>
      </c>
      <c r="F1354">
        <f>'Housing Data Set'!BH1354</f>
        <v>4</v>
      </c>
      <c r="G1354">
        <f>'Housing Data Set'!AI1354</f>
        <v>1</v>
      </c>
      <c r="H1354">
        <f>'Housing Data Set'!BK1354</f>
        <v>0</v>
      </c>
    </row>
    <row r="1355" spans="1:8" x14ac:dyDescent="0.3">
      <c r="A1355">
        <f>'Housing Data Set'!A1355</f>
        <v>1354</v>
      </c>
      <c r="B1355">
        <f>'Housing Data Set'!CI1355</f>
        <v>410000</v>
      </c>
      <c r="C1355" t="str">
        <f>IF(B1355&lt;='Look-Up Tab'!$R$6,"Low","High")</f>
        <v>High</v>
      </c>
      <c r="D1355">
        <f>'Housing Data Set'!E1355</f>
        <v>14720</v>
      </c>
      <c r="E1355">
        <f>VLOOKUP('Housing Data Set'!X1355,'Look-Up Tab'!$F$7:$G$12,2,TRUE)</f>
        <v>2</v>
      </c>
      <c r="F1355">
        <f>'Housing Data Set'!BH1355</f>
        <v>9</v>
      </c>
      <c r="G1355">
        <f>'Housing Data Set'!AI1355</f>
        <v>3</v>
      </c>
      <c r="H1355">
        <f>'Housing Data Set'!BK1355</f>
        <v>1</v>
      </c>
    </row>
    <row r="1356" spans="1:8" x14ac:dyDescent="0.3">
      <c r="A1356">
        <f>'Housing Data Set'!A1356</f>
        <v>1355</v>
      </c>
      <c r="B1356">
        <f>'Housing Data Set'!CI1356</f>
        <v>235000</v>
      </c>
      <c r="C1356" t="str">
        <f>IF(B1356&lt;='Look-Up Tab'!$R$6,"Low","High")</f>
        <v>High</v>
      </c>
      <c r="D1356">
        <f>'Housing Data Set'!E1356</f>
        <v>10316</v>
      </c>
      <c r="E1356">
        <f>VLOOKUP('Housing Data Set'!X1356,'Look-Up Tab'!$F$7:$G$12,2,TRUE)</f>
        <v>1</v>
      </c>
      <c r="F1356">
        <f>'Housing Data Set'!BH1356</f>
        <v>7</v>
      </c>
      <c r="G1356">
        <f>'Housing Data Set'!AI1356</f>
        <v>3</v>
      </c>
      <c r="H1356">
        <f>'Housing Data Set'!BK1356</f>
        <v>1</v>
      </c>
    </row>
    <row r="1357" spans="1:8" x14ac:dyDescent="0.3">
      <c r="A1357">
        <f>'Housing Data Set'!A1357</f>
        <v>1356</v>
      </c>
      <c r="B1357">
        <f>'Housing Data Set'!CI1357</f>
        <v>170000</v>
      </c>
      <c r="C1357" t="str">
        <f>IF(B1357&lt;='Look-Up Tab'!$R$6,"Low","High")</f>
        <v>Low</v>
      </c>
      <c r="D1357">
        <f>'Housing Data Set'!E1357</f>
        <v>10192</v>
      </c>
      <c r="E1357">
        <f>VLOOKUP('Housing Data Set'!X1357,'Look-Up Tab'!$F$7:$G$12,2,TRUE)</f>
        <v>2</v>
      </c>
      <c r="F1357">
        <f>'Housing Data Set'!BH1357</f>
        <v>8</v>
      </c>
      <c r="G1357">
        <f>'Housing Data Set'!AI1357</f>
        <v>2</v>
      </c>
      <c r="H1357">
        <f>'Housing Data Set'!BK1357</f>
        <v>1</v>
      </c>
    </row>
    <row r="1358" spans="1:8" x14ac:dyDescent="0.3">
      <c r="A1358">
        <f>'Housing Data Set'!A1358</f>
        <v>1357</v>
      </c>
      <c r="B1358">
        <f>'Housing Data Set'!CI1358</f>
        <v>110000</v>
      </c>
      <c r="C1358" t="str">
        <f>IF(B1358&lt;='Look-Up Tab'!$R$6,"Low","High")</f>
        <v>Low</v>
      </c>
      <c r="D1358">
        <f>'Housing Data Set'!E1358</f>
        <v>9477</v>
      </c>
      <c r="E1358">
        <f>VLOOKUP('Housing Data Set'!X1358,'Look-Up Tab'!$F$7:$G$12,2,TRUE)</f>
        <v>4</v>
      </c>
      <c r="F1358">
        <f>'Housing Data Set'!BH1358</f>
        <v>5</v>
      </c>
      <c r="G1358">
        <f>'Housing Data Set'!AI1358</f>
        <v>2</v>
      </c>
      <c r="H1358">
        <f>'Housing Data Set'!BK1358</f>
        <v>0</v>
      </c>
    </row>
    <row r="1359" spans="1:8" x14ac:dyDescent="0.3">
      <c r="A1359">
        <f>'Housing Data Set'!A1359</f>
        <v>1358</v>
      </c>
      <c r="B1359">
        <f>'Housing Data Set'!CI1359</f>
        <v>149900</v>
      </c>
      <c r="C1359" t="str">
        <f>IF(B1359&lt;='Look-Up Tab'!$R$6,"Low","High")</f>
        <v>Low</v>
      </c>
      <c r="D1359">
        <f>'Housing Data Set'!E1359</f>
        <v>12537</v>
      </c>
      <c r="E1359">
        <f>VLOOKUP('Housing Data Set'!X1359,'Look-Up Tab'!$F$7:$G$12,2,TRUE)</f>
        <v>1</v>
      </c>
      <c r="F1359">
        <f>'Housing Data Set'!BH1359</f>
        <v>6</v>
      </c>
      <c r="G1359">
        <f>'Housing Data Set'!AI1359</f>
        <v>2</v>
      </c>
      <c r="H1359">
        <f>'Housing Data Set'!BK1359</f>
        <v>1</v>
      </c>
    </row>
    <row r="1360" spans="1:8" x14ac:dyDescent="0.3">
      <c r="A1360">
        <f>'Housing Data Set'!A1360</f>
        <v>1359</v>
      </c>
      <c r="B1360">
        <f>'Housing Data Set'!CI1360</f>
        <v>177500</v>
      </c>
      <c r="C1360" t="str">
        <f>IF(B1360&lt;='Look-Up Tab'!$R$6,"Low","High")</f>
        <v>Low</v>
      </c>
      <c r="D1360">
        <f>'Housing Data Set'!E1360</f>
        <v>2117</v>
      </c>
      <c r="E1360">
        <f>VLOOKUP('Housing Data Set'!X1360,'Look-Up Tab'!$F$7:$G$12,2,TRUE)</f>
        <v>1</v>
      </c>
      <c r="F1360">
        <f>'Housing Data Set'!BH1360</f>
        <v>5</v>
      </c>
      <c r="G1360">
        <f>'Housing Data Set'!AI1360</f>
        <v>3</v>
      </c>
      <c r="H1360">
        <f>'Housing Data Set'!BK1360</f>
        <v>0</v>
      </c>
    </row>
    <row r="1361" spans="1:8" x14ac:dyDescent="0.3">
      <c r="A1361">
        <f>'Housing Data Set'!A1361</f>
        <v>1360</v>
      </c>
      <c r="B1361">
        <f>'Housing Data Set'!CI1361</f>
        <v>315000</v>
      </c>
      <c r="C1361" t="str">
        <f>IF(B1361&lt;='Look-Up Tab'!$R$6,"Low","High")</f>
        <v>High</v>
      </c>
      <c r="D1361">
        <f>'Housing Data Set'!E1361</f>
        <v>16737</v>
      </c>
      <c r="E1361">
        <f>VLOOKUP('Housing Data Set'!X1361,'Look-Up Tab'!$F$7:$G$12,2,TRUE)</f>
        <v>1</v>
      </c>
      <c r="F1361">
        <f>'Housing Data Set'!BH1361</f>
        <v>8</v>
      </c>
      <c r="G1361">
        <f>'Housing Data Set'!AI1361</f>
        <v>3</v>
      </c>
      <c r="H1361">
        <f>'Housing Data Set'!BK1361</f>
        <v>1</v>
      </c>
    </row>
    <row r="1362" spans="1:8" x14ac:dyDescent="0.3">
      <c r="A1362">
        <f>'Housing Data Set'!A1362</f>
        <v>1361</v>
      </c>
      <c r="B1362">
        <f>'Housing Data Set'!CI1362</f>
        <v>189000</v>
      </c>
      <c r="C1362" t="str">
        <f>IF(B1362&lt;='Look-Up Tab'!$R$6,"Low","High")</f>
        <v>High</v>
      </c>
      <c r="D1362">
        <f>'Housing Data Set'!E1362</f>
        <v>9842</v>
      </c>
      <c r="E1362">
        <f>VLOOKUP('Housing Data Set'!X1362,'Look-Up Tab'!$F$7:$G$12,2,TRUE)</f>
        <v>2</v>
      </c>
      <c r="F1362">
        <f>'Housing Data Set'!BH1362</f>
        <v>8</v>
      </c>
      <c r="G1362">
        <f>'Housing Data Set'!AI1362</f>
        <v>1</v>
      </c>
      <c r="H1362">
        <f>'Housing Data Set'!BK1362</f>
        <v>0</v>
      </c>
    </row>
    <row r="1363" spans="1:8" x14ac:dyDescent="0.3">
      <c r="A1363">
        <f>'Housing Data Set'!A1363</f>
        <v>1362</v>
      </c>
      <c r="B1363">
        <f>'Housing Data Set'!CI1363</f>
        <v>260000</v>
      </c>
      <c r="C1363" t="str">
        <f>IF(B1363&lt;='Look-Up Tab'!$R$6,"Low","High")</f>
        <v>High</v>
      </c>
      <c r="D1363">
        <f>'Housing Data Set'!E1363</f>
        <v>16158</v>
      </c>
      <c r="E1363">
        <f>VLOOKUP('Housing Data Set'!X1363,'Look-Up Tab'!$F$7:$G$12,2,TRUE)</f>
        <v>1</v>
      </c>
      <c r="F1363">
        <f>'Housing Data Set'!BH1363</f>
        <v>7</v>
      </c>
      <c r="G1363">
        <f>'Housing Data Set'!AI1363</f>
        <v>3</v>
      </c>
      <c r="H1363">
        <f>'Housing Data Set'!BK1363</f>
        <v>1</v>
      </c>
    </row>
    <row r="1364" spans="1:8" x14ac:dyDescent="0.3">
      <c r="A1364">
        <f>'Housing Data Set'!A1364</f>
        <v>1363</v>
      </c>
      <c r="B1364">
        <f>'Housing Data Set'!CI1364</f>
        <v>104900</v>
      </c>
      <c r="C1364" t="str">
        <f>IF(B1364&lt;='Look-Up Tab'!$R$6,"Low","High")</f>
        <v>Low</v>
      </c>
      <c r="D1364">
        <f>'Housing Data Set'!E1364</f>
        <v>12513</v>
      </c>
      <c r="E1364">
        <f>VLOOKUP('Housing Data Set'!X1364,'Look-Up Tab'!$F$7:$G$12,2,TRUE)</f>
        <v>1</v>
      </c>
      <c r="F1364">
        <f>'Housing Data Set'!BH1364</f>
        <v>7</v>
      </c>
      <c r="G1364">
        <f>'Housing Data Set'!AI1364</f>
        <v>1</v>
      </c>
      <c r="H1364">
        <f>'Housing Data Set'!BK1364</f>
        <v>1</v>
      </c>
    </row>
    <row r="1365" spans="1:8" x14ac:dyDescent="0.3">
      <c r="A1365">
        <f>'Housing Data Set'!A1365</f>
        <v>1364</v>
      </c>
      <c r="B1365">
        <f>'Housing Data Set'!CI1365</f>
        <v>156932</v>
      </c>
      <c r="C1365" t="str">
        <f>IF(B1365&lt;='Look-Up Tab'!$R$6,"Low","High")</f>
        <v>Low</v>
      </c>
      <c r="D1365">
        <f>'Housing Data Set'!E1365</f>
        <v>8499</v>
      </c>
      <c r="E1365">
        <f>VLOOKUP('Housing Data Set'!X1365,'Look-Up Tab'!$F$7:$G$12,2,TRUE)</f>
        <v>1</v>
      </c>
      <c r="F1365">
        <f>'Housing Data Set'!BH1365</f>
        <v>6</v>
      </c>
      <c r="G1365">
        <f>'Housing Data Set'!AI1365</f>
        <v>3</v>
      </c>
      <c r="H1365">
        <f>'Housing Data Set'!BK1365</f>
        <v>1</v>
      </c>
    </row>
    <row r="1366" spans="1:8" x14ac:dyDescent="0.3">
      <c r="A1366">
        <f>'Housing Data Set'!A1366</f>
        <v>1365</v>
      </c>
      <c r="B1366">
        <f>'Housing Data Set'!CI1366</f>
        <v>144152</v>
      </c>
      <c r="C1366" t="str">
        <f>IF(B1366&lt;='Look-Up Tab'!$R$6,"Low","High")</f>
        <v>Low</v>
      </c>
      <c r="D1366">
        <f>'Housing Data Set'!E1366</f>
        <v>3180</v>
      </c>
      <c r="E1366">
        <f>VLOOKUP('Housing Data Set'!X1366,'Look-Up Tab'!$F$7:$G$12,2,TRUE)</f>
        <v>1</v>
      </c>
      <c r="F1366">
        <f>'Housing Data Set'!BH1366</f>
        <v>4</v>
      </c>
      <c r="G1366">
        <f>'Housing Data Set'!AI1366</f>
        <v>3</v>
      </c>
      <c r="H1366">
        <f>'Housing Data Set'!BK1366</f>
        <v>0</v>
      </c>
    </row>
    <row r="1367" spans="1:8" x14ac:dyDescent="0.3">
      <c r="A1367">
        <f>'Housing Data Set'!A1367</f>
        <v>1366</v>
      </c>
      <c r="B1367">
        <f>'Housing Data Set'!CI1367</f>
        <v>216000</v>
      </c>
      <c r="C1367" t="str">
        <f>IF(B1367&lt;='Look-Up Tab'!$R$6,"Low","High")</f>
        <v>High</v>
      </c>
      <c r="D1367">
        <f>'Housing Data Set'!E1367</f>
        <v>7500</v>
      </c>
      <c r="E1367">
        <f>VLOOKUP('Housing Data Set'!X1367,'Look-Up Tab'!$F$7:$G$12,2,TRUE)</f>
        <v>1</v>
      </c>
      <c r="F1367">
        <f>'Housing Data Set'!BH1367</f>
        <v>7</v>
      </c>
      <c r="G1367">
        <f>'Housing Data Set'!AI1367</f>
        <v>3</v>
      </c>
      <c r="H1367">
        <f>'Housing Data Set'!BK1367</f>
        <v>0</v>
      </c>
    </row>
    <row r="1368" spans="1:8" x14ac:dyDescent="0.3">
      <c r="A1368">
        <f>'Housing Data Set'!A1368</f>
        <v>1367</v>
      </c>
      <c r="B1368">
        <f>'Housing Data Set'!CI1368</f>
        <v>193000</v>
      </c>
      <c r="C1368" t="str">
        <f>IF(B1368&lt;='Look-Up Tab'!$R$6,"Low","High")</f>
        <v>High</v>
      </c>
      <c r="D1368">
        <f>'Housing Data Set'!E1368</f>
        <v>9179</v>
      </c>
      <c r="E1368">
        <f>VLOOKUP('Housing Data Set'!X1368,'Look-Up Tab'!$F$7:$G$12,2,TRUE)</f>
        <v>1</v>
      </c>
      <c r="F1368">
        <f>'Housing Data Set'!BH1368</f>
        <v>7</v>
      </c>
      <c r="G1368">
        <f>'Housing Data Set'!AI1368</f>
        <v>3</v>
      </c>
      <c r="H1368">
        <f>'Housing Data Set'!BK1368</f>
        <v>0</v>
      </c>
    </row>
    <row r="1369" spans="1:8" x14ac:dyDescent="0.3">
      <c r="A1369">
        <f>'Housing Data Set'!A1369</f>
        <v>1368</v>
      </c>
      <c r="B1369">
        <f>'Housing Data Set'!CI1369</f>
        <v>127000</v>
      </c>
      <c r="C1369" t="str">
        <f>IF(B1369&lt;='Look-Up Tab'!$R$6,"Low","High")</f>
        <v>Low</v>
      </c>
      <c r="D1369">
        <f>'Housing Data Set'!E1369</f>
        <v>2665</v>
      </c>
      <c r="E1369">
        <f>VLOOKUP('Housing Data Set'!X1369,'Look-Up Tab'!$F$7:$G$12,2,TRUE)</f>
        <v>3</v>
      </c>
      <c r="F1369">
        <f>'Housing Data Set'!BH1369</f>
        <v>6</v>
      </c>
      <c r="G1369">
        <f>'Housing Data Set'!AI1369</f>
        <v>3</v>
      </c>
      <c r="H1369">
        <f>'Housing Data Set'!BK1369</f>
        <v>1</v>
      </c>
    </row>
    <row r="1370" spans="1:8" x14ac:dyDescent="0.3">
      <c r="A1370">
        <f>'Housing Data Set'!A1370</f>
        <v>1369</v>
      </c>
      <c r="B1370">
        <f>'Housing Data Set'!CI1370</f>
        <v>144000</v>
      </c>
      <c r="C1370" t="str">
        <f>IF(B1370&lt;='Look-Up Tab'!$R$6,"Low","High")</f>
        <v>Low</v>
      </c>
      <c r="D1370">
        <f>'Housing Data Set'!E1370</f>
        <v>4435</v>
      </c>
      <c r="E1370">
        <f>VLOOKUP('Housing Data Set'!X1370,'Look-Up Tab'!$F$7:$G$12,2,TRUE)</f>
        <v>1</v>
      </c>
      <c r="F1370">
        <f>'Housing Data Set'!BH1370</f>
        <v>4</v>
      </c>
      <c r="G1370">
        <f>'Housing Data Set'!AI1370</f>
        <v>3</v>
      </c>
      <c r="H1370">
        <f>'Housing Data Set'!BK1370</f>
        <v>0</v>
      </c>
    </row>
    <row r="1371" spans="1:8" x14ac:dyDescent="0.3">
      <c r="A1371">
        <f>'Housing Data Set'!A1371</f>
        <v>1370</v>
      </c>
      <c r="B1371">
        <f>'Housing Data Set'!CI1371</f>
        <v>232000</v>
      </c>
      <c r="C1371" t="str">
        <f>IF(B1371&lt;='Look-Up Tab'!$R$6,"Low","High")</f>
        <v>High</v>
      </c>
      <c r="D1371">
        <f>'Housing Data Set'!E1371</f>
        <v>10635</v>
      </c>
      <c r="E1371">
        <f>VLOOKUP('Housing Data Set'!X1371,'Look-Up Tab'!$F$7:$G$12,2,TRUE)</f>
        <v>1</v>
      </c>
      <c r="F1371">
        <f>'Housing Data Set'!BH1371</f>
        <v>8</v>
      </c>
      <c r="G1371">
        <f>'Housing Data Set'!AI1371</f>
        <v>3</v>
      </c>
      <c r="H1371">
        <f>'Housing Data Set'!BK1371</f>
        <v>1</v>
      </c>
    </row>
    <row r="1372" spans="1:8" x14ac:dyDescent="0.3">
      <c r="A1372">
        <f>'Housing Data Set'!A1372</f>
        <v>1371</v>
      </c>
      <c r="B1372">
        <f>'Housing Data Set'!CI1372</f>
        <v>105000</v>
      </c>
      <c r="C1372" t="str">
        <f>IF(B1372&lt;='Look-Up Tab'!$R$6,"Low","High")</f>
        <v>Low</v>
      </c>
      <c r="D1372">
        <f>'Housing Data Set'!E1372</f>
        <v>5400</v>
      </c>
      <c r="E1372">
        <f>VLOOKUP('Housing Data Set'!X1372,'Look-Up Tab'!$F$7:$G$12,2,TRUE)</f>
        <v>6</v>
      </c>
      <c r="F1372">
        <f>'Housing Data Set'!BH1372</f>
        <v>6</v>
      </c>
      <c r="G1372">
        <f>'Housing Data Set'!AI1372</f>
        <v>3</v>
      </c>
      <c r="H1372">
        <f>'Housing Data Set'!BK1372</f>
        <v>0</v>
      </c>
    </row>
    <row r="1373" spans="1:8" x14ac:dyDescent="0.3">
      <c r="A1373">
        <f>'Housing Data Set'!A1373</f>
        <v>1372</v>
      </c>
      <c r="B1373">
        <f>'Housing Data Set'!CI1373</f>
        <v>165500</v>
      </c>
      <c r="C1373" t="str">
        <f>IF(B1373&lt;='Look-Up Tab'!$R$6,"Low","High")</f>
        <v>Low</v>
      </c>
      <c r="D1373">
        <f>'Housing Data Set'!E1373</f>
        <v>9600</v>
      </c>
      <c r="E1373">
        <f>VLOOKUP('Housing Data Set'!X1373,'Look-Up Tab'!$F$7:$G$12,2,TRUE)</f>
        <v>2</v>
      </c>
      <c r="F1373">
        <f>'Housing Data Set'!BH1373</f>
        <v>8</v>
      </c>
      <c r="G1373">
        <f>'Housing Data Set'!AI1373</f>
        <v>2</v>
      </c>
      <c r="H1373">
        <f>'Housing Data Set'!BK1373</f>
        <v>1</v>
      </c>
    </row>
    <row r="1374" spans="1:8" x14ac:dyDescent="0.3">
      <c r="A1374">
        <f>'Housing Data Set'!A1374</f>
        <v>1373</v>
      </c>
      <c r="B1374">
        <f>'Housing Data Set'!CI1374</f>
        <v>274300</v>
      </c>
      <c r="C1374" t="str">
        <f>IF(B1374&lt;='Look-Up Tab'!$R$6,"Low","High")</f>
        <v>High</v>
      </c>
      <c r="D1374">
        <f>'Housing Data Set'!E1374</f>
        <v>9750</v>
      </c>
      <c r="E1374">
        <f>VLOOKUP('Housing Data Set'!X1374,'Look-Up Tab'!$F$7:$G$12,2,TRUE)</f>
        <v>2</v>
      </c>
      <c r="F1374">
        <f>'Housing Data Set'!BH1374</f>
        <v>8</v>
      </c>
      <c r="G1374">
        <f>'Housing Data Set'!AI1374</f>
        <v>3</v>
      </c>
      <c r="H1374">
        <f>'Housing Data Set'!BK1374</f>
        <v>1</v>
      </c>
    </row>
    <row r="1375" spans="1:8" x14ac:dyDescent="0.3">
      <c r="A1375">
        <f>'Housing Data Set'!A1375</f>
        <v>1374</v>
      </c>
      <c r="B1375">
        <f>'Housing Data Set'!CI1375</f>
        <v>466500</v>
      </c>
      <c r="C1375" t="str">
        <f>IF(B1375&lt;='Look-Up Tab'!$R$6,"Low","High")</f>
        <v>High</v>
      </c>
      <c r="D1375">
        <f>'Housing Data Set'!E1375</f>
        <v>11400</v>
      </c>
      <c r="E1375">
        <f>VLOOKUP('Housing Data Set'!X1375,'Look-Up Tab'!$F$7:$G$12,2,TRUE)</f>
        <v>1</v>
      </c>
      <c r="F1375">
        <f>'Housing Data Set'!BH1375</f>
        <v>8</v>
      </c>
      <c r="G1375">
        <f>'Housing Data Set'!AI1375</f>
        <v>3</v>
      </c>
      <c r="H1375">
        <f>'Housing Data Set'!BK1375</f>
        <v>1</v>
      </c>
    </row>
    <row r="1376" spans="1:8" x14ac:dyDescent="0.3">
      <c r="A1376">
        <f>'Housing Data Set'!A1376</f>
        <v>1375</v>
      </c>
      <c r="B1376">
        <f>'Housing Data Set'!CI1376</f>
        <v>250000</v>
      </c>
      <c r="C1376" t="str">
        <f>IF(B1376&lt;='Look-Up Tab'!$R$6,"Low","High")</f>
        <v>High</v>
      </c>
      <c r="D1376">
        <f>'Housing Data Set'!E1376</f>
        <v>10625</v>
      </c>
      <c r="E1376">
        <f>VLOOKUP('Housing Data Set'!X1376,'Look-Up Tab'!$F$7:$G$12,2,TRUE)</f>
        <v>1</v>
      </c>
      <c r="F1376">
        <f>'Housing Data Set'!BH1376</f>
        <v>9</v>
      </c>
      <c r="G1376">
        <f>'Housing Data Set'!AI1376</f>
        <v>3</v>
      </c>
      <c r="H1376">
        <f>'Housing Data Set'!BK1376</f>
        <v>1</v>
      </c>
    </row>
    <row r="1377" spans="1:8" x14ac:dyDescent="0.3">
      <c r="A1377">
        <f>'Housing Data Set'!A1377</f>
        <v>1376</v>
      </c>
      <c r="B1377">
        <f>'Housing Data Set'!CI1377</f>
        <v>239000</v>
      </c>
      <c r="C1377" t="str">
        <f>IF(B1377&lt;='Look-Up Tab'!$R$6,"Low","High")</f>
        <v>High</v>
      </c>
      <c r="D1377">
        <f>'Housing Data Set'!E1377</f>
        <v>10991</v>
      </c>
      <c r="E1377">
        <f>VLOOKUP('Housing Data Set'!X1377,'Look-Up Tab'!$F$7:$G$12,2,TRUE)</f>
        <v>1</v>
      </c>
      <c r="F1377">
        <f>'Housing Data Set'!BH1377</f>
        <v>7</v>
      </c>
      <c r="G1377">
        <f>'Housing Data Set'!AI1377</f>
        <v>3</v>
      </c>
      <c r="H1377">
        <f>'Housing Data Set'!BK1377</f>
        <v>1</v>
      </c>
    </row>
    <row r="1378" spans="1:8" x14ac:dyDescent="0.3">
      <c r="A1378">
        <f>'Housing Data Set'!A1378</f>
        <v>1377</v>
      </c>
      <c r="B1378">
        <f>'Housing Data Set'!CI1378</f>
        <v>91000</v>
      </c>
      <c r="C1378" t="str">
        <f>IF(B1378&lt;='Look-Up Tab'!$R$6,"Low","High")</f>
        <v>Low</v>
      </c>
      <c r="D1378">
        <f>'Housing Data Set'!E1378</f>
        <v>6292</v>
      </c>
      <c r="E1378">
        <f>VLOOKUP('Housing Data Set'!X1378,'Look-Up Tab'!$F$7:$G$12,2,TRUE)</f>
        <v>6</v>
      </c>
      <c r="F1378">
        <f>'Housing Data Set'!BH1378</f>
        <v>4</v>
      </c>
      <c r="G1378">
        <f>'Housing Data Set'!AI1378</f>
        <v>1</v>
      </c>
      <c r="H1378">
        <f>'Housing Data Set'!BK1378</f>
        <v>0</v>
      </c>
    </row>
    <row r="1379" spans="1:8" x14ac:dyDescent="0.3">
      <c r="A1379">
        <f>'Housing Data Set'!A1379</f>
        <v>1378</v>
      </c>
      <c r="B1379">
        <f>'Housing Data Set'!CI1379</f>
        <v>117000</v>
      </c>
      <c r="C1379" t="str">
        <f>IF(B1379&lt;='Look-Up Tab'!$R$6,"Low","High")</f>
        <v>Low</v>
      </c>
      <c r="D1379">
        <f>'Housing Data Set'!E1379</f>
        <v>10998</v>
      </c>
      <c r="E1379">
        <f>VLOOKUP('Housing Data Set'!X1379,'Look-Up Tab'!$F$7:$G$12,2,TRUE)</f>
        <v>5</v>
      </c>
      <c r="F1379">
        <f>'Housing Data Set'!BH1379</f>
        <v>6</v>
      </c>
      <c r="G1379">
        <f>'Housing Data Set'!AI1379</f>
        <v>2</v>
      </c>
      <c r="H1379">
        <f>'Housing Data Set'!BK1379</f>
        <v>0</v>
      </c>
    </row>
    <row r="1380" spans="1:8" x14ac:dyDescent="0.3">
      <c r="A1380">
        <f>'Housing Data Set'!A1380</f>
        <v>1379</v>
      </c>
      <c r="B1380">
        <f>'Housing Data Set'!CI1380</f>
        <v>83000</v>
      </c>
      <c r="C1380" t="str">
        <f>IF(B1380&lt;='Look-Up Tab'!$R$6,"Low","High")</f>
        <v>Low</v>
      </c>
      <c r="D1380">
        <f>'Housing Data Set'!E1380</f>
        <v>1953</v>
      </c>
      <c r="E1380">
        <f>VLOOKUP('Housing Data Set'!X1380,'Look-Up Tab'!$F$7:$G$12,2,TRUE)</f>
        <v>4</v>
      </c>
      <c r="F1380">
        <f>'Housing Data Set'!BH1380</f>
        <v>5</v>
      </c>
      <c r="G1380">
        <f>'Housing Data Set'!AI1380</f>
        <v>2</v>
      </c>
      <c r="H1380">
        <f>'Housing Data Set'!BK1380</f>
        <v>0</v>
      </c>
    </row>
    <row r="1381" spans="1:8" x14ac:dyDescent="0.3">
      <c r="A1381">
        <f>'Housing Data Set'!A1381</f>
        <v>1380</v>
      </c>
      <c r="B1381">
        <f>'Housing Data Set'!CI1381</f>
        <v>167500</v>
      </c>
      <c r="C1381" t="str">
        <f>IF(B1381&lt;='Look-Up Tab'!$R$6,"Low","High")</f>
        <v>Low</v>
      </c>
      <c r="D1381">
        <f>'Housing Data Set'!E1381</f>
        <v>9735</v>
      </c>
      <c r="E1381">
        <f>VLOOKUP('Housing Data Set'!X1381,'Look-Up Tab'!$F$7:$G$12,2,TRUE)</f>
        <v>1</v>
      </c>
      <c r="F1381">
        <f>'Housing Data Set'!BH1381</f>
        <v>7</v>
      </c>
      <c r="G1381">
        <f>'Housing Data Set'!AI1381</f>
        <v>3</v>
      </c>
      <c r="H1381">
        <f>'Housing Data Set'!BK1381</f>
        <v>0</v>
      </c>
    </row>
    <row r="1382" spans="1:8" x14ac:dyDescent="0.3">
      <c r="A1382">
        <f>'Housing Data Set'!A1382</f>
        <v>1381</v>
      </c>
      <c r="B1382">
        <f>'Housing Data Set'!CI1382</f>
        <v>58500</v>
      </c>
      <c r="C1382" t="str">
        <f>IF(B1382&lt;='Look-Up Tab'!$R$6,"Low","High")</f>
        <v>Low</v>
      </c>
      <c r="D1382">
        <f>'Housing Data Set'!E1382</f>
        <v>8212</v>
      </c>
      <c r="E1382">
        <f>VLOOKUP('Housing Data Set'!X1382,'Look-Up Tab'!$F$7:$G$12,2,TRUE)</f>
        <v>6</v>
      </c>
      <c r="F1382">
        <f>'Housing Data Set'!BH1382</f>
        <v>5</v>
      </c>
      <c r="G1382">
        <f>'Housing Data Set'!AI1382</f>
        <v>1</v>
      </c>
      <c r="H1382">
        <f>'Housing Data Set'!BK1382</f>
        <v>0</v>
      </c>
    </row>
    <row r="1383" spans="1:8" x14ac:dyDescent="0.3">
      <c r="A1383">
        <f>'Housing Data Set'!A1383</f>
        <v>1382</v>
      </c>
      <c r="B1383">
        <f>'Housing Data Set'!CI1383</f>
        <v>237500</v>
      </c>
      <c r="C1383" t="str">
        <f>IF(B1383&lt;='Look-Up Tab'!$R$6,"Low","High")</f>
        <v>High</v>
      </c>
      <c r="D1383">
        <f>'Housing Data Set'!E1383</f>
        <v>12925</v>
      </c>
      <c r="E1383">
        <f>VLOOKUP('Housing Data Set'!X1383,'Look-Up Tab'!$F$7:$G$12,2,TRUE)</f>
        <v>4</v>
      </c>
      <c r="F1383">
        <f>'Housing Data Set'!BH1383</f>
        <v>7</v>
      </c>
      <c r="G1383">
        <f>'Housing Data Set'!AI1383</f>
        <v>2</v>
      </c>
      <c r="H1383">
        <f>'Housing Data Set'!BK1383</f>
        <v>1</v>
      </c>
    </row>
    <row r="1384" spans="1:8" x14ac:dyDescent="0.3">
      <c r="A1384">
        <f>'Housing Data Set'!A1384</f>
        <v>1383</v>
      </c>
      <c r="B1384">
        <f>'Housing Data Set'!CI1384</f>
        <v>157000</v>
      </c>
      <c r="C1384" t="str">
        <f>IF(B1384&lt;='Look-Up Tab'!$R$6,"Low","High")</f>
        <v>Low</v>
      </c>
      <c r="D1384">
        <f>'Housing Data Set'!E1384</f>
        <v>7200</v>
      </c>
      <c r="E1384">
        <f>VLOOKUP('Housing Data Set'!X1384,'Look-Up Tab'!$F$7:$G$12,2,TRUE)</f>
        <v>6</v>
      </c>
      <c r="F1384">
        <f>'Housing Data Set'!BH1384</f>
        <v>8</v>
      </c>
      <c r="G1384">
        <f>'Housing Data Set'!AI1384</f>
        <v>1</v>
      </c>
      <c r="H1384">
        <f>'Housing Data Set'!BK1384</f>
        <v>0</v>
      </c>
    </row>
    <row r="1385" spans="1:8" x14ac:dyDescent="0.3">
      <c r="A1385">
        <f>'Housing Data Set'!A1385</f>
        <v>1384</v>
      </c>
      <c r="B1385">
        <f>'Housing Data Set'!CI1385</f>
        <v>112000</v>
      </c>
      <c r="C1385" t="str">
        <f>IF(B1385&lt;='Look-Up Tab'!$R$6,"Low","High")</f>
        <v>Low</v>
      </c>
      <c r="D1385">
        <f>'Housing Data Set'!E1385</f>
        <v>25339</v>
      </c>
      <c r="E1385">
        <f>VLOOKUP('Housing Data Set'!X1385,'Look-Up Tab'!$F$7:$G$12,2,TRUE)</f>
        <v>1</v>
      </c>
      <c r="F1385">
        <f>'Housing Data Set'!BH1385</f>
        <v>7</v>
      </c>
      <c r="G1385">
        <f>'Housing Data Set'!AI1385</f>
        <v>1</v>
      </c>
      <c r="H1385">
        <f>'Housing Data Set'!BK1385</f>
        <v>0</v>
      </c>
    </row>
    <row r="1386" spans="1:8" x14ac:dyDescent="0.3">
      <c r="A1386">
        <f>'Housing Data Set'!A1386</f>
        <v>1385</v>
      </c>
      <c r="B1386">
        <f>'Housing Data Set'!CI1386</f>
        <v>105000</v>
      </c>
      <c r="C1386" t="str">
        <f>IF(B1386&lt;='Look-Up Tab'!$R$6,"Low","High")</f>
        <v>Low</v>
      </c>
      <c r="D1386">
        <f>'Housing Data Set'!E1386</f>
        <v>9060</v>
      </c>
      <c r="E1386">
        <f>VLOOKUP('Housing Data Set'!X1386,'Look-Up Tab'!$F$7:$G$12,2,TRUE)</f>
        <v>6</v>
      </c>
      <c r="F1386">
        <f>'Housing Data Set'!BH1386</f>
        <v>6</v>
      </c>
      <c r="G1386">
        <f>'Housing Data Set'!AI1386</f>
        <v>1</v>
      </c>
      <c r="H1386">
        <f>'Housing Data Set'!BK1386</f>
        <v>0</v>
      </c>
    </row>
    <row r="1387" spans="1:8" x14ac:dyDescent="0.3">
      <c r="A1387">
        <f>'Housing Data Set'!A1387</f>
        <v>1386</v>
      </c>
      <c r="B1387">
        <f>'Housing Data Set'!CI1387</f>
        <v>125500</v>
      </c>
      <c r="C1387" t="str">
        <f>IF(B1387&lt;='Look-Up Tab'!$R$6,"Low","High")</f>
        <v>Low</v>
      </c>
      <c r="D1387">
        <f>'Housing Data Set'!E1387</f>
        <v>5436</v>
      </c>
      <c r="E1387">
        <f>VLOOKUP('Housing Data Set'!X1387,'Look-Up Tab'!$F$7:$G$12,2,TRUE)</f>
        <v>1</v>
      </c>
      <c r="F1387">
        <f>'Housing Data Set'!BH1387</f>
        <v>7</v>
      </c>
      <c r="G1387">
        <f>'Housing Data Set'!AI1387</f>
        <v>1</v>
      </c>
      <c r="H1387">
        <f>'Housing Data Set'!BK1387</f>
        <v>0</v>
      </c>
    </row>
    <row r="1388" spans="1:8" x14ac:dyDescent="0.3">
      <c r="A1388">
        <f>'Housing Data Set'!A1388</f>
        <v>1387</v>
      </c>
      <c r="B1388">
        <f>'Housing Data Set'!CI1388</f>
        <v>250000</v>
      </c>
      <c r="C1388" t="str">
        <f>IF(B1388&lt;='Look-Up Tab'!$R$6,"Low","High")</f>
        <v>High</v>
      </c>
      <c r="D1388">
        <f>'Housing Data Set'!E1388</f>
        <v>16692</v>
      </c>
      <c r="E1388">
        <f>VLOOKUP('Housing Data Set'!X1388,'Look-Up Tab'!$F$7:$G$12,2,TRUE)</f>
        <v>3</v>
      </c>
      <c r="F1388">
        <f>'Housing Data Set'!BH1388</f>
        <v>12</v>
      </c>
      <c r="G1388">
        <f>'Housing Data Set'!AI1388</f>
        <v>2</v>
      </c>
      <c r="H1388">
        <f>'Housing Data Set'!BK1388</f>
        <v>1</v>
      </c>
    </row>
    <row r="1389" spans="1:8" x14ac:dyDescent="0.3">
      <c r="A1389">
        <f>'Housing Data Set'!A1389</f>
        <v>1388</v>
      </c>
      <c r="B1389">
        <f>'Housing Data Set'!CI1389</f>
        <v>136000</v>
      </c>
      <c r="C1389" t="str">
        <f>IF(B1389&lt;='Look-Up Tab'!$R$6,"Low","High")</f>
        <v>Low</v>
      </c>
      <c r="D1389">
        <f>'Housing Data Set'!E1389</f>
        <v>8520</v>
      </c>
      <c r="E1389">
        <f>VLOOKUP('Housing Data Set'!X1389,'Look-Up Tab'!$F$7:$G$12,2,TRUE)</f>
        <v>6</v>
      </c>
      <c r="F1389">
        <f>'Housing Data Set'!BH1389</f>
        <v>10</v>
      </c>
      <c r="G1389">
        <f>'Housing Data Set'!AI1389</f>
        <v>1</v>
      </c>
      <c r="H1389">
        <f>'Housing Data Set'!BK1389</f>
        <v>1</v>
      </c>
    </row>
    <row r="1390" spans="1:8" x14ac:dyDescent="0.3">
      <c r="A1390">
        <f>'Housing Data Set'!A1390</f>
        <v>1389</v>
      </c>
      <c r="B1390">
        <f>'Housing Data Set'!CI1390</f>
        <v>377500</v>
      </c>
      <c r="C1390" t="str">
        <f>IF(B1390&lt;='Look-Up Tab'!$R$6,"Low","High")</f>
        <v>High</v>
      </c>
      <c r="D1390">
        <f>'Housing Data Set'!E1390</f>
        <v>14892</v>
      </c>
      <c r="E1390">
        <f>VLOOKUP('Housing Data Set'!X1390,'Look-Up Tab'!$F$7:$G$12,2,TRUE)</f>
        <v>1</v>
      </c>
      <c r="F1390">
        <f>'Housing Data Set'!BH1390</f>
        <v>7</v>
      </c>
      <c r="G1390">
        <f>'Housing Data Set'!AI1390</f>
        <v>3</v>
      </c>
      <c r="H1390">
        <f>'Housing Data Set'!BK1390</f>
        <v>1</v>
      </c>
    </row>
    <row r="1391" spans="1:8" x14ac:dyDescent="0.3">
      <c r="A1391">
        <f>'Housing Data Set'!A1391</f>
        <v>1390</v>
      </c>
      <c r="B1391">
        <f>'Housing Data Set'!CI1391</f>
        <v>131000</v>
      </c>
      <c r="C1391" t="str">
        <f>IF(B1391&lt;='Look-Up Tab'!$R$6,"Low","High")</f>
        <v>Low</v>
      </c>
      <c r="D1391">
        <f>'Housing Data Set'!E1391</f>
        <v>6000</v>
      </c>
      <c r="E1391">
        <f>VLOOKUP('Housing Data Set'!X1391,'Look-Up Tab'!$F$7:$G$12,2,TRUE)</f>
        <v>6</v>
      </c>
      <c r="F1391">
        <f>'Housing Data Set'!BH1391</f>
        <v>6</v>
      </c>
      <c r="G1391">
        <f>'Housing Data Set'!AI1391</f>
        <v>1</v>
      </c>
      <c r="H1391">
        <f>'Housing Data Set'!BK1391</f>
        <v>1</v>
      </c>
    </row>
    <row r="1392" spans="1:8" x14ac:dyDescent="0.3">
      <c r="A1392">
        <f>'Housing Data Set'!A1392</f>
        <v>1391</v>
      </c>
      <c r="B1392">
        <f>'Housing Data Set'!CI1392</f>
        <v>235000</v>
      </c>
      <c r="C1392" t="str">
        <f>IF(B1392&lt;='Look-Up Tab'!$R$6,"Low","High")</f>
        <v>High</v>
      </c>
      <c r="D1392">
        <f>'Housing Data Set'!E1392</f>
        <v>9100</v>
      </c>
      <c r="E1392">
        <f>VLOOKUP('Housing Data Set'!X1392,'Look-Up Tab'!$F$7:$G$12,2,TRUE)</f>
        <v>1</v>
      </c>
      <c r="F1392">
        <f>'Housing Data Set'!BH1392</f>
        <v>6</v>
      </c>
      <c r="G1392">
        <f>'Housing Data Set'!AI1392</f>
        <v>3</v>
      </c>
      <c r="H1392">
        <f>'Housing Data Set'!BK1392</f>
        <v>0</v>
      </c>
    </row>
    <row r="1393" spans="1:8" x14ac:dyDescent="0.3">
      <c r="A1393">
        <f>'Housing Data Set'!A1393</f>
        <v>1392</v>
      </c>
      <c r="B1393">
        <f>'Housing Data Set'!CI1393</f>
        <v>124000</v>
      </c>
      <c r="C1393" t="str">
        <f>IF(B1393&lt;='Look-Up Tab'!$R$6,"Low","High")</f>
        <v>Low</v>
      </c>
      <c r="D1393">
        <f>'Housing Data Set'!E1393</f>
        <v>8944</v>
      </c>
      <c r="E1393">
        <f>VLOOKUP('Housing Data Set'!X1393,'Look-Up Tab'!$F$7:$G$12,2,TRUE)</f>
        <v>4</v>
      </c>
      <c r="F1393">
        <f>'Housing Data Set'!BH1393</f>
        <v>8</v>
      </c>
      <c r="G1393">
        <f>'Housing Data Set'!AI1393</f>
        <v>2</v>
      </c>
      <c r="H1393">
        <f>'Housing Data Set'!BK1393</f>
        <v>0</v>
      </c>
    </row>
    <row r="1394" spans="1:8" x14ac:dyDescent="0.3">
      <c r="A1394">
        <f>'Housing Data Set'!A1394</f>
        <v>1393</v>
      </c>
      <c r="B1394">
        <f>'Housing Data Set'!CI1394</f>
        <v>123000</v>
      </c>
      <c r="C1394" t="str">
        <f>IF(B1394&lt;='Look-Up Tab'!$R$6,"Low","High")</f>
        <v>Low</v>
      </c>
      <c r="D1394">
        <f>'Housing Data Set'!E1394</f>
        <v>7838</v>
      </c>
      <c r="E1394">
        <f>VLOOKUP('Housing Data Set'!X1394,'Look-Up Tab'!$F$7:$G$12,2,TRUE)</f>
        <v>4</v>
      </c>
      <c r="F1394">
        <f>'Housing Data Set'!BH1394</f>
        <v>6</v>
      </c>
      <c r="G1394">
        <f>'Housing Data Set'!AI1394</f>
        <v>2</v>
      </c>
      <c r="H1394">
        <f>'Housing Data Set'!BK1394</f>
        <v>1</v>
      </c>
    </row>
    <row r="1395" spans="1:8" x14ac:dyDescent="0.3">
      <c r="A1395">
        <f>'Housing Data Set'!A1395</f>
        <v>1394</v>
      </c>
      <c r="B1395">
        <f>'Housing Data Set'!CI1395</f>
        <v>163000</v>
      </c>
      <c r="C1395" t="str">
        <f>IF(B1395&lt;='Look-Up Tab'!$R$6,"Low","High")</f>
        <v>Low</v>
      </c>
      <c r="D1395">
        <f>'Housing Data Set'!E1395</f>
        <v>10800</v>
      </c>
      <c r="E1395">
        <f>VLOOKUP('Housing Data Set'!X1395,'Look-Up Tab'!$F$7:$G$12,2,TRUE)</f>
        <v>1</v>
      </c>
      <c r="F1395">
        <f>'Housing Data Set'!BH1395</f>
        <v>7</v>
      </c>
      <c r="G1395">
        <f>'Housing Data Set'!AI1395</f>
        <v>1</v>
      </c>
      <c r="H1395">
        <f>'Housing Data Set'!BK1395</f>
        <v>1</v>
      </c>
    </row>
    <row r="1396" spans="1:8" x14ac:dyDescent="0.3">
      <c r="A1396">
        <f>'Housing Data Set'!A1396</f>
        <v>1395</v>
      </c>
      <c r="B1396">
        <f>'Housing Data Set'!CI1396</f>
        <v>246578</v>
      </c>
      <c r="C1396" t="str">
        <f>IF(B1396&lt;='Look-Up Tab'!$R$6,"Low","High")</f>
        <v>High</v>
      </c>
      <c r="D1396">
        <f>'Housing Data Set'!E1396</f>
        <v>4045</v>
      </c>
      <c r="E1396">
        <f>VLOOKUP('Housing Data Set'!X1396,'Look-Up Tab'!$F$7:$G$12,2,TRUE)</f>
        <v>1</v>
      </c>
      <c r="F1396">
        <f>'Housing Data Set'!BH1396</f>
        <v>6</v>
      </c>
      <c r="G1396">
        <f>'Housing Data Set'!AI1396</f>
        <v>3</v>
      </c>
      <c r="H1396">
        <f>'Housing Data Set'!BK1396</f>
        <v>1</v>
      </c>
    </row>
    <row r="1397" spans="1:8" x14ac:dyDescent="0.3">
      <c r="A1397">
        <f>'Housing Data Set'!A1397</f>
        <v>1396</v>
      </c>
      <c r="B1397">
        <f>'Housing Data Set'!CI1397</f>
        <v>281213</v>
      </c>
      <c r="C1397" t="str">
        <f>IF(B1397&lt;='Look-Up Tab'!$R$6,"Low","High")</f>
        <v>High</v>
      </c>
      <c r="D1397">
        <f>'Housing Data Set'!E1397</f>
        <v>12665</v>
      </c>
      <c r="E1397">
        <f>VLOOKUP('Housing Data Set'!X1397,'Look-Up Tab'!$F$7:$G$12,2,TRUE)</f>
        <v>1</v>
      </c>
      <c r="F1397">
        <f>'Housing Data Set'!BH1397</f>
        <v>9</v>
      </c>
      <c r="G1397">
        <f>'Housing Data Set'!AI1397</f>
        <v>3</v>
      </c>
      <c r="H1397">
        <f>'Housing Data Set'!BK1397</f>
        <v>1</v>
      </c>
    </row>
    <row r="1398" spans="1:8" x14ac:dyDescent="0.3">
      <c r="A1398">
        <f>'Housing Data Set'!A1398</f>
        <v>1397</v>
      </c>
      <c r="B1398">
        <f>'Housing Data Set'!CI1398</f>
        <v>160000</v>
      </c>
      <c r="C1398" t="str">
        <f>IF(B1398&lt;='Look-Up Tab'!$R$6,"Low","High")</f>
        <v>Low</v>
      </c>
      <c r="D1398">
        <f>'Housing Data Set'!E1398</f>
        <v>57200</v>
      </c>
      <c r="E1398">
        <f>VLOOKUP('Housing Data Set'!X1398,'Look-Up Tab'!$F$7:$G$12,2,TRUE)</f>
        <v>6</v>
      </c>
      <c r="F1398">
        <f>'Housing Data Set'!BH1398</f>
        <v>7</v>
      </c>
      <c r="G1398">
        <f>'Housing Data Set'!AI1398</f>
        <v>2</v>
      </c>
      <c r="H1398">
        <f>'Housing Data Set'!BK1398</f>
        <v>1</v>
      </c>
    </row>
    <row r="1399" spans="1:8" x14ac:dyDescent="0.3">
      <c r="A1399">
        <f>'Housing Data Set'!A1399</f>
        <v>1398</v>
      </c>
      <c r="B1399">
        <f>'Housing Data Set'!CI1399</f>
        <v>137500</v>
      </c>
      <c r="C1399" t="str">
        <f>IF(B1399&lt;='Look-Up Tab'!$R$6,"Low","High")</f>
        <v>Low</v>
      </c>
      <c r="D1399">
        <f>'Housing Data Set'!E1399</f>
        <v>6120</v>
      </c>
      <c r="E1399">
        <f>VLOOKUP('Housing Data Set'!X1399,'Look-Up Tab'!$F$7:$G$12,2,TRUE)</f>
        <v>1</v>
      </c>
      <c r="F1399">
        <f>'Housing Data Set'!BH1399</f>
        <v>8</v>
      </c>
      <c r="G1399">
        <f>'Housing Data Set'!AI1399</f>
        <v>1</v>
      </c>
      <c r="H1399">
        <f>'Housing Data Set'!BK1399</f>
        <v>0</v>
      </c>
    </row>
    <row r="1400" spans="1:8" x14ac:dyDescent="0.3">
      <c r="A1400">
        <f>'Housing Data Set'!A1400</f>
        <v>1399</v>
      </c>
      <c r="B1400">
        <f>'Housing Data Set'!CI1400</f>
        <v>138000</v>
      </c>
      <c r="C1400" t="str">
        <f>IF(B1400&lt;='Look-Up Tab'!$R$6,"Low","High")</f>
        <v>Low</v>
      </c>
      <c r="D1400">
        <f>'Housing Data Set'!E1400</f>
        <v>7200</v>
      </c>
      <c r="E1400">
        <f>VLOOKUP('Housing Data Set'!X1400,'Look-Up Tab'!$F$7:$G$12,2,TRUE)</f>
        <v>3</v>
      </c>
      <c r="F1400">
        <f>'Housing Data Set'!BH1400</f>
        <v>7</v>
      </c>
      <c r="G1400">
        <f>'Housing Data Set'!AI1400</f>
        <v>2</v>
      </c>
      <c r="H1400">
        <f>'Housing Data Set'!BK1400</f>
        <v>0</v>
      </c>
    </row>
    <row r="1401" spans="1:8" x14ac:dyDescent="0.3">
      <c r="A1401">
        <f>'Housing Data Set'!A1401</f>
        <v>1400</v>
      </c>
      <c r="B1401">
        <f>'Housing Data Set'!CI1401</f>
        <v>137450</v>
      </c>
      <c r="C1401" t="str">
        <f>IF(B1401&lt;='Look-Up Tab'!$R$6,"Low","High")</f>
        <v>Low</v>
      </c>
      <c r="D1401">
        <f>'Housing Data Set'!E1401</f>
        <v>6171</v>
      </c>
      <c r="E1401">
        <f>VLOOKUP('Housing Data Set'!X1401,'Look-Up Tab'!$F$7:$G$12,2,TRUE)</f>
        <v>2</v>
      </c>
      <c r="F1401">
        <f>'Housing Data Set'!BH1401</f>
        <v>7</v>
      </c>
      <c r="G1401">
        <f>'Housing Data Set'!AI1401</f>
        <v>1</v>
      </c>
      <c r="H1401">
        <f>'Housing Data Set'!BK1401</f>
        <v>1</v>
      </c>
    </row>
    <row r="1402" spans="1:8" x14ac:dyDescent="0.3">
      <c r="A1402">
        <f>'Housing Data Set'!A1402</f>
        <v>1401</v>
      </c>
      <c r="B1402">
        <f>'Housing Data Set'!CI1402</f>
        <v>120000</v>
      </c>
      <c r="C1402" t="str">
        <f>IF(B1402&lt;='Look-Up Tab'!$R$6,"Low","High")</f>
        <v>Low</v>
      </c>
      <c r="D1402">
        <f>'Housing Data Set'!E1402</f>
        <v>6000</v>
      </c>
      <c r="E1402">
        <f>VLOOKUP('Housing Data Set'!X1402,'Look-Up Tab'!$F$7:$G$12,2,TRUE)</f>
        <v>6</v>
      </c>
      <c r="F1402">
        <f>'Housing Data Set'!BH1402</f>
        <v>5</v>
      </c>
      <c r="G1402">
        <f>'Housing Data Set'!AI1402</f>
        <v>1</v>
      </c>
      <c r="H1402">
        <f>'Housing Data Set'!BK1402</f>
        <v>1</v>
      </c>
    </row>
    <row r="1403" spans="1:8" x14ac:dyDescent="0.3">
      <c r="A1403">
        <f>'Housing Data Set'!A1403</f>
        <v>1402</v>
      </c>
      <c r="B1403">
        <f>'Housing Data Set'!CI1403</f>
        <v>193000</v>
      </c>
      <c r="C1403" t="str">
        <f>IF(B1403&lt;='Look-Up Tab'!$R$6,"Low","High")</f>
        <v>High</v>
      </c>
      <c r="D1403">
        <f>'Housing Data Set'!E1403</f>
        <v>7415</v>
      </c>
      <c r="E1403">
        <f>VLOOKUP('Housing Data Set'!X1403,'Look-Up Tab'!$F$7:$G$12,2,TRUE)</f>
        <v>1</v>
      </c>
      <c r="F1403">
        <f>'Housing Data Set'!BH1403</f>
        <v>8</v>
      </c>
      <c r="G1403">
        <f>'Housing Data Set'!AI1403</f>
        <v>3</v>
      </c>
      <c r="H1403">
        <f>'Housing Data Set'!BK1403</f>
        <v>1</v>
      </c>
    </row>
    <row r="1404" spans="1:8" x14ac:dyDescent="0.3">
      <c r="A1404">
        <f>'Housing Data Set'!A1404</f>
        <v>1403</v>
      </c>
      <c r="B1404">
        <f>'Housing Data Set'!CI1404</f>
        <v>193879</v>
      </c>
      <c r="C1404" t="str">
        <f>IF(B1404&lt;='Look-Up Tab'!$R$6,"Low","High")</f>
        <v>High</v>
      </c>
      <c r="D1404">
        <f>'Housing Data Set'!E1404</f>
        <v>6762</v>
      </c>
      <c r="E1404">
        <f>VLOOKUP('Housing Data Set'!X1404,'Look-Up Tab'!$F$7:$G$12,2,TRUE)</f>
        <v>1</v>
      </c>
      <c r="F1404">
        <f>'Housing Data Set'!BH1404</f>
        <v>6</v>
      </c>
      <c r="G1404">
        <f>'Housing Data Set'!AI1404</f>
        <v>3</v>
      </c>
      <c r="H1404">
        <f>'Housing Data Set'!BK1404</f>
        <v>1</v>
      </c>
    </row>
    <row r="1405" spans="1:8" x14ac:dyDescent="0.3">
      <c r="A1405">
        <f>'Housing Data Set'!A1405</f>
        <v>1404</v>
      </c>
      <c r="B1405">
        <f>'Housing Data Set'!CI1405</f>
        <v>282922</v>
      </c>
      <c r="C1405" t="str">
        <f>IF(B1405&lt;='Look-Up Tab'!$R$6,"Low","High")</f>
        <v>High</v>
      </c>
      <c r="D1405">
        <f>'Housing Data Set'!E1405</f>
        <v>15256</v>
      </c>
      <c r="E1405">
        <f>VLOOKUP('Housing Data Set'!X1405,'Look-Up Tab'!$F$7:$G$12,2,TRUE)</f>
        <v>1</v>
      </c>
      <c r="F1405">
        <f>'Housing Data Set'!BH1405</f>
        <v>6</v>
      </c>
      <c r="G1405">
        <f>'Housing Data Set'!AI1405</f>
        <v>3</v>
      </c>
      <c r="H1405">
        <f>'Housing Data Set'!BK1405</f>
        <v>0</v>
      </c>
    </row>
    <row r="1406" spans="1:8" x14ac:dyDescent="0.3">
      <c r="A1406">
        <f>'Housing Data Set'!A1406</f>
        <v>1405</v>
      </c>
      <c r="B1406">
        <f>'Housing Data Set'!CI1406</f>
        <v>105000</v>
      </c>
      <c r="C1406" t="str">
        <f>IF(B1406&lt;='Look-Up Tab'!$R$6,"Low","High")</f>
        <v>Low</v>
      </c>
      <c r="D1406">
        <f>'Housing Data Set'!E1406</f>
        <v>10410</v>
      </c>
      <c r="E1406">
        <f>VLOOKUP('Housing Data Set'!X1406,'Look-Up Tab'!$F$7:$G$12,2,TRUE)</f>
        <v>6</v>
      </c>
      <c r="F1406">
        <f>'Housing Data Set'!BH1406</f>
        <v>6</v>
      </c>
      <c r="G1406">
        <f>'Housing Data Set'!AI1406</f>
        <v>3</v>
      </c>
      <c r="H1406">
        <f>'Housing Data Set'!BK1406</f>
        <v>0</v>
      </c>
    </row>
    <row r="1407" spans="1:8" x14ac:dyDescent="0.3">
      <c r="A1407">
        <f>'Housing Data Set'!A1407</f>
        <v>1406</v>
      </c>
      <c r="B1407">
        <f>'Housing Data Set'!CI1407</f>
        <v>275000</v>
      </c>
      <c r="C1407" t="str">
        <f>IF(B1407&lt;='Look-Up Tab'!$R$6,"Low","High")</f>
        <v>High</v>
      </c>
      <c r="D1407">
        <f>'Housing Data Set'!E1407</f>
        <v>3842</v>
      </c>
      <c r="E1407">
        <f>VLOOKUP('Housing Data Set'!X1407,'Look-Up Tab'!$F$7:$G$12,2,TRUE)</f>
        <v>1</v>
      </c>
      <c r="F1407">
        <f>'Housing Data Set'!BH1407</f>
        <v>5</v>
      </c>
      <c r="G1407">
        <f>'Housing Data Set'!AI1407</f>
        <v>3</v>
      </c>
      <c r="H1407">
        <f>'Housing Data Set'!BK1407</f>
        <v>1</v>
      </c>
    </row>
    <row r="1408" spans="1:8" x14ac:dyDescent="0.3">
      <c r="A1408">
        <f>'Housing Data Set'!A1408</f>
        <v>1407</v>
      </c>
      <c r="B1408">
        <f>'Housing Data Set'!CI1408</f>
        <v>133000</v>
      </c>
      <c r="C1408" t="str">
        <f>IF(B1408&lt;='Look-Up Tab'!$R$6,"Low","High")</f>
        <v>Low</v>
      </c>
      <c r="D1408">
        <f>'Housing Data Set'!E1408</f>
        <v>8445</v>
      </c>
      <c r="E1408">
        <f>VLOOKUP('Housing Data Set'!X1408,'Look-Up Tab'!$F$7:$G$12,2,TRUE)</f>
        <v>1</v>
      </c>
      <c r="F1408">
        <f>'Housing Data Set'!BH1408</f>
        <v>5</v>
      </c>
      <c r="G1408">
        <f>'Housing Data Set'!AI1408</f>
        <v>2</v>
      </c>
      <c r="H1408">
        <f>'Housing Data Set'!BK1408</f>
        <v>0</v>
      </c>
    </row>
    <row r="1409" spans="1:8" x14ac:dyDescent="0.3">
      <c r="A1409">
        <f>'Housing Data Set'!A1409</f>
        <v>1408</v>
      </c>
      <c r="B1409">
        <f>'Housing Data Set'!CI1409</f>
        <v>112000</v>
      </c>
      <c r="C1409" t="str">
        <f>IF(B1409&lt;='Look-Up Tab'!$R$6,"Low","High")</f>
        <v>Low</v>
      </c>
      <c r="D1409">
        <f>'Housing Data Set'!E1409</f>
        <v>8780</v>
      </c>
      <c r="E1409">
        <f>VLOOKUP('Housing Data Set'!X1409,'Look-Up Tab'!$F$7:$G$12,2,TRUE)</f>
        <v>3</v>
      </c>
      <c r="F1409">
        <f>'Housing Data Set'!BH1409</f>
        <v>5</v>
      </c>
      <c r="G1409">
        <f>'Housing Data Set'!AI1409</f>
        <v>2</v>
      </c>
      <c r="H1409">
        <f>'Housing Data Set'!BK1409</f>
        <v>0</v>
      </c>
    </row>
    <row r="1410" spans="1:8" x14ac:dyDescent="0.3">
      <c r="A1410">
        <f>'Housing Data Set'!A1410</f>
        <v>1409</v>
      </c>
      <c r="B1410">
        <f>'Housing Data Set'!CI1410</f>
        <v>125500</v>
      </c>
      <c r="C1410" t="str">
        <f>IF(B1410&lt;='Look-Up Tab'!$R$6,"Low","High")</f>
        <v>Low</v>
      </c>
      <c r="D1410">
        <f>'Housing Data Set'!E1410</f>
        <v>7740</v>
      </c>
      <c r="E1410">
        <f>VLOOKUP('Housing Data Set'!X1410,'Look-Up Tab'!$F$7:$G$12,2,TRUE)</f>
        <v>6</v>
      </c>
      <c r="F1410">
        <f>'Housing Data Set'!BH1410</f>
        <v>6</v>
      </c>
      <c r="G1410">
        <f>'Housing Data Set'!AI1410</f>
        <v>2</v>
      </c>
      <c r="H1410">
        <f>'Housing Data Set'!BK1410</f>
        <v>0</v>
      </c>
    </row>
    <row r="1411" spans="1:8" x14ac:dyDescent="0.3">
      <c r="A1411">
        <f>'Housing Data Set'!A1411</f>
        <v>1410</v>
      </c>
      <c r="B1411">
        <f>'Housing Data Set'!CI1411</f>
        <v>215000</v>
      </c>
      <c r="C1411" t="str">
        <f>IF(B1411&lt;='Look-Up Tab'!$R$6,"Low","High")</f>
        <v>High</v>
      </c>
      <c r="D1411">
        <f>'Housing Data Set'!E1411</f>
        <v>20544</v>
      </c>
      <c r="E1411">
        <f>VLOOKUP('Housing Data Set'!X1411,'Look-Up Tab'!$F$7:$G$12,2,TRUE)</f>
        <v>2</v>
      </c>
      <c r="F1411">
        <f>'Housing Data Set'!BH1411</f>
        <v>7</v>
      </c>
      <c r="G1411">
        <f>'Housing Data Set'!AI1411</f>
        <v>2</v>
      </c>
      <c r="H1411">
        <f>'Housing Data Set'!BK1411</f>
        <v>1</v>
      </c>
    </row>
    <row r="1412" spans="1:8" x14ac:dyDescent="0.3">
      <c r="A1412">
        <f>'Housing Data Set'!A1412</f>
        <v>1411</v>
      </c>
      <c r="B1412">
        <f>'Housing Data Set'!CI1412</f>
        <v>230000</v>
      </c>
      <c r="C1412" t="str">
        <f>IF(B1412&lt;='Look-Up Tab'!$R$6,"Low","High")</f>
        <v>High</v>
      </c>
      <c r="D1412">
        <f>'Housing Data Set'!E1412</f>
        <v>12420</v>
      </c>
      <c r="E1412">
        <f>VLOOKUP('Housing Data Set'!X1412,'Look-Up Tab'!$F$7:$G$12,2,TRUE)</f>
        <v>1</v>
      </c>
      <c r="F1412">
        <f>'Housing Data Set'!BH1412</f>
        <v>6</v>
      </c>
      <c r="G1412">
        <f>'Housing Data Set'!AI1412</f>
        <v>3</v>
      </c>
      <c r="H1412">
        <f>'Housing Data Set'!BK1412</f>
        <v>0</v>
      </c>
    </row>
    <row r="1413" spans="1:8" x14ac:dyDescent="0.3">
      <c r="A1413">
        <f>'Housing Data Set'!A1413</f>
        <v>1412</v>
      </c>
      <c r="B1413">
        <f>'Housing Data Set'!CI1413</f>
        <v>140000</v>
      </c>
      <c r="C1413" t="str">
        <f>IF(B1413&lt;='Look-Up Tab'!$R$6,"Low","High")</f>
        <v>Low</v>
      </c>
      <c r="D1413">
        <f>'Housing Data Set'!E1413</f>
        <v>9600</v>
      </c>
      <c r="E1413">
        <f>VLOOKUP('Housing Data Set'!X1413,'Look-Up Tab'!$F$7:$G$12,2,TRUE)</f>
        <v>1</v>
      </c>
      <c r="F1413">
        <f>'Housing Data Set'!BH1413</f>
        <v>6</v>
      </c>
      <c r="G1413">
        <f>'Housing Data Set'!AI1413</f>
        <v>2</v>
      </c>
      <c r="H1413">
        <f>'Housing Data Set'!BK1413</f>
        <v>0</v>
      </c>
    </row>
    <row r="1414" spans="1:8" x14ac:dyDescent="0.3">
      <c r="A1414">
        <f>'Housing Data Set'!A1414</f>
        <v>1413</v>
      </c>
      <c r="B1414">
        <f>'Housing Data Set'!CI1414</f>
        <v>90000</v>
      </c>
      <c r="C1414" t="str">
        <f>IF(B1414&lt;='Look-Up Tab'!$R$6,"Low","High")</f>
        <v>Low</v>
      </c>
      <c r="D1414">
        <f>'Housing Data Set'!E1414</f>
        <v>7200</v>
      </c>
      <c r="E1414">
        <f>VLOOKUP('Housing Data Set'!X1414,'Look-Up Tab'!$F$7:$G$12,2,TRUE)</f>
        <v>6</v>
      </c>
      <c r="F1414">
        <f>'Housing Data Set'!BH1414</f>
        <v>6</v>
      </c>
      <c r="G1414">
        <f>'Housing Data Set'!AI1414</f>
        <v>4</v>
      </c>
      <c r="H1414">
        <f>'Housing Data Set'!BK1414</f>
        <v>0</v>
      </c>
    </row>
    <row r="1415" spans="1:8" x14ac:dyDescent="0.3">
      <c r="A1415">
        <f>'Housing Data Set'!A1415</f>
        <v>1414</v>
      </c>
      <c r="B1415">
        <f>'Housing Data Set'!CI1415</f>
        <v>257000</v>
      </c>
      <c r="C1415" t="str">
        <f>IF(B1415&lt;='Look-Up Tab'!$R$6,"Low","High")</f>
        <v>High</v>
      </c>
      <c r="D1415">
        <f>'Housing Data Set'!E1415</f>
        <v>10994</v>
      </c>
      <c r="E1415">
        <f>VLOOKUP('Housing Data Set'!X1415,'Look-Up Tab'!$F$7:$G$12,2,TRUE)</f>
        <v>1</v>
      </c>
      <c r="F1415">
        <f>'Housing Data Set'!BH1415</f>
        <v>7</v>
      </c>
      <c r="G1415">
        <f>'Housing Data Set'!AI1415</f>
        <v>3</v>
      </c>
      <c r="H1415">
        <f>'Housing Data Set'!BK1415</f>
        <v>1</v>
      </c>
    </row>
    <row r="1416" spans="1:8" x14ac:dyDescent="0.3">
      <c r="A1416">
        <f>'Housing Data Set'!A1416</f>
        <v>1415</v>
      </c>
      <c r="B1416">
        <f>'Housing Data Set'!CI1416</f>
        <v>207000</v>
      </c>
      <c r="C1416" t="str">
        <f>IF(B1416&lt;='Look-Up Tab'!$R$6,"Low","High")</f>
        <v>High</v>
      </c>
      <c r="D1416">
        <f>'Housing Data Set'!E1416</f>
        <v>13053</v>
      </c>
      <c r="E1416">
        <f>VLOOKUP('Housing Data Set'!X1416,'Look-Up Tab'!$F$7:$G$12,2,TRUE)</f>
        <v>1</v>
      </c>
      <c r="F1416">
        <f>'Housing Data Set'!BH1416</f>
        <v>8</v>
      </c>
      <c r="G1416">
        <f>'Housing Data Set'!AI1416</f>
        <v>1</v>
      </c>
      <c r="H1416">
        <f>'Housing Data Set'!BK1416</f>
        <v>1</v>
      </c>
    </row>
    <row r="1417" spans="1:8" x14ac:dyDescent="0.3">
      <c r="A1417">
        <f>'Housing Data Set'!A1417</f>
        <v>1416</v>
      </c>
      <c r="B1417">
        <f>'Housing Data Set'!CI1417</f>
        <v>175900</v>
      </c>
      <c r="C1417" t="str">
        <f>IF(B1417&lt;='Look-Up Tab'!$R$6,"Low","High")</f>
        <v>Low</v>
      </c>
      <c r="D1417">
        <f>'Housing Data Set'!E1417</f>
        <v>3635</v>
      </c>
      <c r="E1417">
        <f>VLOOKUP('Housing Data Set'!X1417,'Look-Up Tab'!$F$7:$G$12,2,TRUE)</f>
        <v>1</v>
      </c>
      <c r="F1417">
        <f>'Housing Data Set'!BH1417</f>
        <v>7</v>
      </c>
      <c r="G1417">
        <f>'Housing Data Set'!AI1417</f>
        <v>3</v>
      </c>
      <c r="H1417">
        <f>'Housing Data Set'!BK1417</f>
        <v>1</v>
      </c>
    </row>
    <row r="1418" spans="1:8" x14ac:dyDescent="0.3">
      <c r="A1418">
        <f>'Housing Data Set'!A1418</f>
        <v>1417</v>
      </c>
      <c r="B1418">
        <f>'Housing Data Set'!CI1418</f>
        <v>122500</v>
      </c>
      <c r="C1418" t="str">
        <f>IF(B1418&lt;='Look-Up Tab'!$R$6,"Low","High")</f>
        <v>Low</v>
      </c>
      <c r="D1418">
        <f>'Housing Data Set'!E1418</f>
        <v>11340</v>
      </c>
      <c r="E1418">
        <f>VLOOKUP('Housing Data Set'!X1418,'Look-Up Tab'!$F$7:$G$12,2,TRUE)</f>
        <v>6</v>
      </c>
      <c r="F1418">
        <f>'Housing Data Set'!BH1418</f>
        <v>11</v>
      </c>
      <c r="G1418">
        <f>'Housing Data Set'!AI1418</f>
        <v>3</v>
      </c>
      <c r="H1418">
        <f>'Housing Data Set'!BK1418</f>
        <v>0</v>
      </c>
    </row>
    <row r="1419" spans="1:8" x14ac:dyDescent="0.3">
      <c r="A1419">
        <f>'Housing Data Set'!A1419</f>
        <v>1418</v>
      </c>
      <c r="B1419">
        <f>'Housing Data Set'!CI1419</f>
        <v>340000</v>
      </c>
      <c r="C1419" t="str">
        <f>IF(B1419&lt;='Look-Up Tab'!$R$6,"Low","High")</f>
        <v>High</v>
      </c>
      <c r="D1419">
        <f>'Housing Data Set'!E1419</f>
        <v>16545</v>
      </c>
      <c r="E1419">
        <f>VLOOKUP('Housing Data Set'!X1419,'Look-Up Tab'!$F$7:$G$12,2,TRUE)</f>
        <v>2</v>
      </c>
      <c r="F1419">
        <f>'Housing Data Set'!BH1419</f>
        <v>7</v>
      </c>
      <c r="G1419">
        <f>'Housing Data Set'!AI1419</f>
        <v>3</v>
      </c>
      <c r="H1419">
        <f>'Housing Data Set'!BK1419</f>
        <v>1</v>
      </c>
    </row>
    <row r="1420" spans="1:8" x14ac:dyDescent="0.3">
      <c r="A1420">
        <f>'Housing Data Set'!A1420</f>
        <v>1419</v>
      </c>
      <c r="B1420">
        <f>'Housing Data Set'!CI1420</f>
        <v>124000</v>
      </c>
      <c r="C1420" t="str">
        <f>IF(B1420&lt;='Look-Up Tab'!$R$6,"Low","High")</f>
        <v>Low</v>
      </c>
      <c r="D1420">
        <f>'Housing Data Set'!E1420</f>
        <v>9204</v>
      </c>
      <c r="E1420">
        <f>VLOOKUP('Housing Data Set'!X1420,'Look-Up Tab'!$F$7:$G$12,2,TRUE)</f>
        <v>4</v>
      </c>
      <c r="F1420">
        <f>'Housing Data Set'!BH1420</f>
        <v>6</v>
      </c>
      <c r="G1420">
        <f>'Housing Data Set'!AI1420</f>
        <v>2</v>
      </c>
      <c r="H1420">
        <f>'Housing Data Set'!BK1420</f>
        <v>0</v>
      </c>
    </row>
    <row r="1421" spans="1:8" x14ac:dyDescent="0.3">
      <c r="A1421">
        <f>'Housing Data Set'!A1421</f>
        <v>1420</v>
      </c>
      <c r="B1421">
        <f>'Housing Data Set'!CI1421</f>
        <v>223000</v>
      </c>
      <c r="C1421" t="str">
        <f>IF(B1421&lt;='Look-Up Tab'!$R$6,"Low","High")</f>
        <v>High</v>
      </c>
      <c r="D1421">
        <f>'Housing Data Set'!E1421</f>
        <v>16381</v>
      </c>
      <c r="E1421">
        <f>VLOOKUP('Housing Data Set'!X1421,'Look-Up Tab'!$F$7:$G$12,2,TRUE)</f>
        <v>4</v>
      </c>
      <c r="F1421">
        <f>'Housing Data Set'!BH1421</f>
        <v>7</v>
      </c>
      <c r="G1421">
        <f>'Housing Data Set'!AI1421</f>
        <v>2</v>
      </c>
      <c r="H1421">
        <f>'Housing Data Set'!BK1421</f>
        <v>1</v>
      </c>
    </row>
    <row r="1422" spans="1:8" x14ac:dyDescent="0.3">
      <c r="A1422">
        <f>'Housing Data Set'!A1422</f>
        <v>1421</v>
      </c>
      <c r="B1422">
        <f>'Housing Data Set'!CI1422</f>
        <v>179900</v>
      </c>
      <c r="C1422" t="str">
        <f>IF(B1422&lt;='Look-Up Tab'!$R$6,"Low","High")</f>
        <v>Low</v>
      </c>
      <c r="D1422">
        <f>'Housing Data Set'!E1422</f>
        <v>11700</v>
      </c>
      <c r="E1422">
        <f>VLOOKUP('Housing Data Set'!X1422,'Look-Up Tab'!$F$7:$G$12,2,TRUE)</f>
        <v>4</v>
      </c>
      <c r="F1422">
        <f>'Housing Data Set'!BH1422</f>
        <v>7</v>
      </c>
      <c r="G1422">
        <f>'Housing Data Set'!AI1422</f>
        <v>2</v>
      </c>
      <c r="H1422">
        <f>'Housing Data Set'!BK1422</f>
        <v>1</v>
      </c>
    </row>
    <row r="1423" spans="1:8" x14ac:dyDescent="0.3">
      <c r="A1423">
        <f>'Housing Data Set'!A1423</f>
        <v>1422</v>
      </c>
      <c r="B1423">
        <f>'Housing Data Set'!CI1423</f>
        <v>127500</v>
      </c>
      <c r="C1423" t="str">
        <f>IF(B1423&lt;='Look-Up Tab'!$R$6,"Low","High")</f>
        <v>Low</v>
      </c>
      <c r="D1423">
        <f>'Housing Data Set'!E1423</f>
        <v>4043</v>
      </c>
      <c r="E1423">
        <f>VLOOKUP('Housing Data Set'!X1423,'Look-Up Tab'!$F$7:$G$12,2,TRUE)</f>
        <v>3</v>
      </c>
      <c r="F1423">
        <f>'Housing Data Set'!BH1423</f>
        <v>4</v>
      </c>
      <c r="G1423">
        <f>'Housing Data Set'!AI1423</f>
        <v>2</v>
      </c>
      <c r="H1423">
        <f>'Housing Data Set'!BK1423</f>
        <v>1</v>
      </c>
    </row>
    <row r="1424" spans="1:8" x14ac:dyDescent="0.3">
      <c r="A1424">
        <f>'Housing Data Set'!A1424</f>
        <v>1423</v>
      </c>
      <c r="B1424">
        <f>'Housing Data Set'!CI1424</f>
        <v>136500</v>
      </c>
      <c r="C1424" t="str">
        <f>IF(B1424&lt;='Look-Up Tab'!$R$6,"Low","High")</f>
        <v>Low</v>
      </c>
      <c r="D1424">
        <f>'Housing Data Set'!E1424</f>
        <v>4435</v>
      </c>
      <c r="E1424">
        <f>VLOOKUP('Housing Data Set'!X1424,'Look-Up Tab'!$F$7:$G$12,2,TRUE)</f>
        <v>1</v>
      </c>
      <c r="F1424">
        <f>'Housing Data Set'!BH1424</f>
        <v>3</v>
      </c>
      <c r="G1424">
        <f>'Housing Data Set'!AI1424</f>
        <v>3</v>
      </c>
      <c r="H1424">
        <f>'Housing Data Set'!BK1424</f>
        <v>0</v>
      </c>
    </row>
    <row r="1425" spans="1:8" x14ac:dyDescent="0.3">
      <c r="A1425">
        <f>'Housing Data Set'!A1425</f>
        <v>1424</v>
      </c>
      <c r="B1425">
        <f>'Housing Data Set'!CI1425</f>
        <v>274970</v>
      </c>
      <c r="C1425" t="str">
        <f>IF(B1425&lt;='Look-Up Tab'!$R$6,"Low","High")</f>
        <v>High</v>
      </c>
      <c r="D1425">
        <f>'Housing Data Set'!E1425</f>
        <v>19690</v>
      </c>
      <c r="E1425">
        <f>VLOOKUP('Housing Data Set'!X1425,'Look-Up Tab'!$F$7:$G$12,2,TRUE)</f>
        <v>4</v>
      </c>
      <c r="F1425">
        <f>'Housing Data Set'!BH1425</f>
        <v>8</v>
      </c>
      <c r="G1425">
        <f>'Housing Data Set'!AI1425</f>
        <v>2</v>
      </c>
      <c r="H1425">
        <f>'Housing Data Set'!BK1425</f>
        <v>1</v>
      </c>
    </row>
    <row r="1426" spans="1:8" x14ac:dyDescent="0.3">
      <c r="A1426">
        <f>'Housing Data Set'!A1426</f>
        <v>1425</v>
      </c>
      <c r="B1426">
        <f>'Housing Data Set'!CI1426</f>
        <v>144000</v>
      </c>
      <c r="C1426" t="str">
        <f>IF(B1426&lt;='Look-Up Tab'!$R$6,"Low","High")</f>
        <v>Low</v>
      </c>
      <c r="D1426">
        <f>'Housing Data Set'!E1426</f>
        <v>9503</v>
      </c>
      <c r="E1426">
        <f>VLOOKUP('Housing Data Set'!X1426,'Look-Up Tab'!$F$7:$G$12,2,TRUE)</f>
        <v>3</v>
      </c>
      <c r="F1426">
        <f>'Housing Data Set'!BH1426</f>
        <v>6</v>
      </c>
      <c r="G1426">
        <f>'Housing Data Set'!AI1426</f>
        <v>2</v>
      </c>
      <c r="H1426">
        <f>'Housing Data Set'!BK1426</f>
        <v>1</v>
      </c>
    </row>
    <row r="1427" spans="1:8" x14ac:dyDescent="0.3">
      <c r="A1427">
        <f>'Housing Data Set'!A1427</f>
        <v>1426</v>
      </c>
      <c r="B1427">
        <f>'Housing Data Set'!CI1427</f>
        <v>142000</v>
      </c>
      <c r="C1427" t="str">
        <f>IF(B1427&lt;='Look-Up Tab'!$R$6,"Low","High")</f>
        <v>Low</v>
      </c>
      <c r="D1427">
        <f>'Housing Data Set'!E1427</f>
        <v>10721</v>
      </c>
      <c r="E1427">
        <f>VLOOKUP('Housing Data Set'!X1427,'Look-Up Tab'!$F$7:$G$12,2,TRUE)</f>
        <v>5</v>
      </c>
      <c r="F1427">
        <f>'Housing Data Set'!BH1427</f>
        <v>7</v>
      </c>
      <c r="G1427">
        <f>'Housing Data Set'!AI1427</f>
        <v>2</v>
      </c>
      <c r="H1427">
        <f>'Housing Data Set'!BK1427</f>
        <v>0</v>
      </c>
    </row>
    <row r="1428" spans="1:8" x14ac:dyDescent="0.3">
      <c r="A1428">
        <f>'Housing Data Set'!A1428</f>
        <v>1427</v>
      </c>
      <c r="B1428">
        <f>'Housing Data Set'!CI1428</f>
        <v>271000</v>
      </c>
      <c r="C1428" t="str">
        <f>IF(B1428&lt;='Look-Up Tab'!$R$6,"Low","High")</f>
        <v>High</v>
      </c>
      <c r="D1428">
        <f>'Housing Data Set'!E1428</f>
        <v>10944</v>
      </c>
      <c r="E1428">
        <f>VLOOKUP('Housing Data Set'!X1428,'Look-Up Tab'!$F$7:$G$12,2,TRUE)</f>
        <v>2</v>
      </c>
      <c r="F1428">
        <f>'Housing Data Set'!BH1428</f>
        <v>5</v>
      </c>
      <c r="G1428">
        <f>'Housing Data Set'!AI1428</f>
        <v>3</v>
      </c>
      <c r="H1428">
        <f>'Housing Data Set'!BK1428</f>
        <v>1</v>
      </c>
    </row>
    <row r="1429" spans="1:8" x14ac:dyDescent="0.3">
      <c r="A1429">
        <f>'Housing Data Set'!A1429</f>
        <v>1428</v>
      </c>
      <c r="B1429">
        <f>'Housing Data Set'!CI1429</f>
        <v>140000</v>
      </c>
      <c r="C1429" t="str">
        <f>IF(B1429&lt;='Look-Up Tab'!$R$6,"Low","High")</f>
        <v>Low</v>
      </c>
      <c r="D1429">
        <f>'Housing Data Set'!E1429</f>
        <v>10930</v>
      </c>
      <c r="E1429">
        <f>VLOOKUP('Housing Data Set'!X1429,'Look-Up Tab'!$F$7:$G$12,2,TRUE)</f>
        <v>6</v>
      </c>
      <c r="F1429">
        <f>'Housing Data Set'!BH1429</f>
        <v>6</v>
      </c>
      <c r="G1429">
        <f>'Housing Data Set'!AI1429</f>
        <v>2</v>
      </c>
      <c r="H1429">
        <f>'Housing Data Set'!BK1429</f>
        <v>1</v>
      </c>
    </row>
    <row r="1430" spans="1:8" x14ac:dyDescent="0.3">
      <c r="A1430">
        <f>'Housing Data Set'!A1430</f>
        <v>1429</v>
      </c>
      <c r="B1430">
        <f>'Housing Data Set'!CI1430</f>
        <v>119000</v>
      </c>
      <c r="C1430" t="str">
        <f>IF(B1430&lt;='Look-Up Tab'!$R$6,"Low","High")</f>
        <v>Low</v>
      </c>
      <c r="D1430">
        <f>'Housing Data Set'!E1430</f>
        <v>7200</v>
      </c>
      <c r="E1430">
        <f>VLOOKUP('Housing Data Set'!X1430,'Look-Up Tab'!$F$7:$G$12,2,TRUE)</f>
        <v>2</v>
      </c>
      <c r="F1430">
        <f>'Housing Data Set'!BH1430</f>
        <v>4</v>
      </c>
      <c r="G1430">
        <f>'Housing Data Set'!AI1430</f>
        <v>2</v>
      </c>
      <c r="H1430">
        <f>'Housing Data Set'!BK1430</f>
        <v>1</v>
      </c>
    </row>
    <row r="1431" spans="1:8" x14ac:dyDescent="0.3">
      <c r="A1431">
        <f>'Housing Data Set'!A1431</f>
        <v>1430</v>
      </c>
      <c r="B1431">
        <f>'Housing Data Set'!CI1431</f>
        <v>182900</v>
      </c>
      <c r="C1431" t="str">
        <f>IF(B1431&lt;='Look-Up Tab'!$R$6,"Low","High")</f>
        <v>High</v>
      </c>
      <c r="D1431">
        <f>'Housing Data Set'!E1431</f>
        <v>12546</v>
      </c>
      <c r="E1431">
        <f>VLOOKUP('Housing Data Set'!X1431,'Look-Up Tab'!$F$7:$G$12,2,TRUE)</f>
        <v>3</v>
      </c>
      <c r="F1431">
        <f>'Housing Data Set'!BH1431</f>
        <v>7</v>
      </c>
      <c r="G1431">
        <f>'Housing Data Set'!AI1431</f>
        <v>2</v>
      </c>
      <c r="H1431">
        <f>'Housing Data Set'!BK1431</f>
        <v>1</v>
      </c>
    </row>
    <row r="1432" spans="1:8" x14ac:dyDescent="0.3">
      <c r="A1432">
        <f>'Housing Data Set'!A1432</f>
        <v>1431</v>
      </c>
      <c r="B1432">
        <f>'Housing Data Set'!CI1432</f>
        <v>192140</v>
      </c>
      <c r="C1432" t="str">
        <f>IF(B1432&lt;='Look-Up Tab'!$R$6,"Low","High")</f>
        <v>High</v>
      </c>
      <c r="D1432">
        <f>'Housing Data Set'!E1432</f>
        <v>21930</v>
      </c>
      <c r="E1432">
        <f>VLOOKUP('Housing Data Set'!X1432,'Look-Up Tab'!$F$7:$G$12,2,TRUE)</f>
        <v>1</v>
      </c>
      <c r="F1432">
        <f>'Housing Data Set'!BH1432</f>
        <v>7</v>
      </c>
      <c r="G1432">
        <f>'Housing Data Set'!AI1432</f>
        <v>3</v>
      </c>
      <c r="H1432">
        <f>'Housing Data Set'!BK1432</f>
        <v>1</v>
      </c>
    </row>
    <row r="1433" spans="1:8" x14ac:dyDescent="0.3">
      <c r="A1433">
        <f>'Housing Data Set'!A1433</f>
        <v>1432</v>
      </c>
      <c r="B1433">
        <f>'Housing Data Set'!CI1433</f>
        <v>143750</v>
      </c>
      <c r="C1433" t="str">
        <f>IF(B1433&lt;='Look-Up Tab'!$R$6,"Low","High")</f>
        <v>Low</v>
      </c>
      <c r="D1433">
        <f>'Housing Data Set'!E1433</f>
        <v>4928</v>
      </c>
      <c r="E1433">
        <f>VLOOKUP('Housing Data Set'!X1433,'Look-Up Tab'!$F$7:$G$12,2,TRUE)</f>
        <v>3</v>
      </c>
      <c r="F1433">
        <f>'Housing Data Set'!BH1433</f>
        <v>5</v>
      </c>
      <c r="G1433">
        <f>'Housing Data Set'!AI1433</f>
        <v>2</v>
      </c>
      <c r="H1433">
        <f>'Housing Data Set'!BK1433</f>
        <v>0</v>
      </c>
    </row>
    <row r="1434" spans="1:8" x14ac:dyDescent="0.3">
      <c r="A1434">
        <f>'Housing Data Set'!A1434</f>
        <v>1433</v>
      </c>
      <c r="B1434">
        <f>'Housing Data Set'!CI1434</f>
        <v>64500</v>
      </c>
      <c r="C1434" t="str">
        <f>IF(B1434&lt;='Look-Up Tab'!$R$6,"Low","High")</f>
        <v>Low</v>
      </c>
      <c r="D1434">
        <f>'Housing Data Set'!E1434</f>
        <v>10800</v>
      </c>
      <c r="E1434">
        <f>VLOOKUP('Housing Data Set'!X1434,'Look-Up Tab'!$F$7:$G$12,2,TRUE)</f>
        <v>1</v>
      </c>
      <c r="F1434">
        <f>'Housing Data Set'!BH1434</f>
        <v>5</v>
      </c>
      <c r="G1434">
        <f>'Housing Data Set'!AI1434</f>
        <v>1</v>
      </c>
      <c r="H1434">
        <f>'Housing Data Set'!BK1434</f>
        <v>0</v>
      </c>
    </row>
    <row r="1435" spans="1:8" x14ac:dyDescent="0.3">
      <c r="A1435">
        <f>'Housing Data Set'!A1435</f>
        <v>1434</v>
      </c>
      <c r="B1435">
        <f>'Housing Data Set'!CI1435</f>
        <v>186500</v>
      </c>
      <c r="C1435" t="str">
        <f>IF(B1435&lt;='Look-Up Tab'!$R$6,"Low","High")</f>
        <v>High</v>
      </c>
      <c r="D1435">
        <f>'Housing Data Set'!E1435</f>
        <v>10261</v>
      </c>
      <c r="E1435">
        <f>VLOOKUP('Housing Data Set'!X1435,'Look-Up Tab'!$F$7:$G$12,2,TRUE)</f>
        <v>1</v>
      </c>
      <c r="F1435">
        <f>'Housing Data Set'!BH1435</f>
        <v>8</v>
      </c>
      <c r="G1435">
        <f>'Housing Data Set'!AI1435</f>
        <v>3</v>
      </c>
      <c r="H1435">
        <f>'Housing Data Set'!BK1435</f>
        <v>1</v>
      </c>
    </row>
    <row r="1436" spans="1:8" x14ac:dyDescent="0.3">
      <c r="A1436">
        <f>'Housing Data Set'!A1436</f>
        <v>1435</v>
      </c>
      <c r="B1436">
        <f>'Housing Data Set'!CI1436</f>
        <v>160000</v>
      </c>
      <c r="C1436" t="str">
        <f>IF(B1436&lt;='Look-Up Tab'!$R$6,"Low","High")</f>
        <v>Low</v>
      </c>
      <c r="D1436">
        <f>'Housing Data Set'!E1436</f>
        <v>17400</v>
      </c>
      <c r="E1436">
        <f>VLOOKUP('Housing Data Set'!X1436,'Look-Up Tab'!$F$7:$G$12,2,TRUE)</f>
        <v>3</v>
      </c>
      <c r="F1436">
        <f>'Housing Data Set'!BH1436</f>
        <v>5</v>
      </c>
      <c r="G1436">
        <f>'Housing Data Set'!AI1436</f>
        <v>2</v>
      </c>
      <c r="H1436">
        <f>'Housing Data Set'!BK1436</f>
        <v>1</v>
      </c>
    </row>
    <row r="1437" spans="1:8" x14ac:dyDescent="0.3">
      <c r="A1437">
        <f>'Housing Data Set'!A1437</f>
        <v>1436</v>
      </c>
      <c r="B1437">
        <f>'Housing Data Set'!CI1437</f>
        <v>174000</v>
      </c>
      <c r="C1437" t="str">
        <f>IF(B1437&lt;='Look-Up Tab'!$R$6,"Low","High")</f>
        <v>Low</v>
      </c>
      <c r="D1437">
        <f>'Housing Data Set'!E1437</f>
        <v>8400</v>
      </c>
      <c r="E1437">
        <f>VLOOKUP('Housing Data Set'!X1437,'Look-Up Tab'!$F$7:$G$12,2,TRUE)</f>
        <v>1</v>
      </c>
      <c r="F1437">
        <f>'Housing Data Set'!BH1437</f>
        <v>7</v>
      </c>
      <c r="G1437">
        <f>'Housing Data Set'!AI1437</f>
        <v>2</v>
      </c>
      <c r="H1437">
        <f>'Housing Data Set'!BK1437</f>
        <v>1</v>
      </c>
    </row>
    <row r="1438" spans="1:8" x14ac:dyDescent="0.3">
      <c r="A1438">
        <f>'Housing Data Set'!A1438</f>
        <v>1437</v>
      </c>
      <c r="B1438">
        <f>'Housing Data Set'!CI1438</f>
        <v>120500</v>
      </c>
      <c r="C1438" t="str">
        <f>IF(B1438&lt;='Look-Up Tab'!$R$6,"Low","High")</f>
        <v>Low</v>
      </c>
      <c r="D1438">
        <f>'Housing Data Set'!E1438</f>
        <v>9000</v>
      </c>
      <c r="E1438">
        <f>VLOOKUP('Housing Data Set'!X1438,'Look-Up Tab'!$F$7:$G$12,2,TRUE)</f>
        <v>4</v>
      </c>
      <c r="F1438">
        <f>'Housing Data Set'!BH1438</f>
        <v>5</v>
      </c>
      <c r="G1438">
        <f>'Housing Data Set'!AI1438</f>
        <v>3</v>
      </c>
      <c r="H1438">
        <f>'Housing Data Set'!BK1438</f>
        <v>0</v>
      </c>
    </row>
    <row r="1439" spans="1:8" x14ac:dyDescent="0.3">
      <c r="A1439">
        <f>'Housing Data Set'!A1439</f>
        <v>1438</v>
      </c>
      <c r="B1439">
        <f>'Housing Data Set'!CI1439</f>
        <v>394617</v>
      </c>
      <c r="C1439" t="str">
        <f>IF(B1439&lt;='Look-Up Tab'!$R$6,"Low","High")</f>
        <v>High</v>
      </c>
      <c r="D1439">
        <f>'Housing Data Set'!E1439</f>
        <v>12444</v>
      </c>
      <c r="E1439">
        <f>VLOOKUP('Housing Data Set'!X1439,'Look-Up Tab'!$F$7:$G$12,2,TRUE)</f>
        <v>1</v>
      </c>
      <c r="F1439">
        <f>'Housing Data Set'!BH1439</f>
        <v>7</v>
      </c>
      <c r="G1439">
        <f>'Housing Data Set'!AI1439</f>
        <v>3</v>
      </c>
      <c r="H1439">
        <f>'Housing Data Set'!BK1439</f>
        <v>1</v>
      </c>
    </row>
    <row r="1440" spans="1:8" x14ac:dyDescent="0.3">
      <c r="A1440">
        <f>'Housing Data Set'!A1440</f>
        <v>1439</v>
      </c>
      <c r="B1440">
        <f>'Housing Data Set'!CI1440</f>
        <v>149700</v>
      </c>
      <c r="C1440" t="str">
        <f>IF(B1440&lt;='Look-Up Tab'!$R$6,"Low","High")</f>
        <v>Low</v>
      </c>
      <c r="D1440">
        <f>'Housing Data Set'!E1440</f>
        <v>7407</v>
      </c>
      <c r="E1440">
        <f>VLOOKUP('Housing Data Set'!X1440,'Look-Up Tab'!$F$7:$G$12,2,TRUE)</f>
        <v>2</v>
      </c>
      <c r="F1440">
        <f>'Housing Data Set'!BH1440</f>
        <v>6</v>
      </c>
      <c r="G1440">
        <f>'Housing Data Set'!AI1440</f>
        <v>2</v>
      </c>
      <c r="H1440">
        <f>'Housing Data Set'!BK1440</f>
        <v>0</v>
      </c>
    </row>
    <row r="1441" spans="1:8" x14ac:dyDescent="0.3">
      <c r="A1441">
        <f>'Housing Data Set'!A1441</f>
        <v>1440</v>
      </c>
      <c r="B1441">
        <f>'Housing Data Set'!CI1441</f>
        <v>197000</v>
      </c>
      <c r="C1441" t="str">
        <f>IF(B1441&lt;='Look-Up Tab'!$R$6,"Low","High")</f>
        <v>High</v>
      </c>
      <c r="D1441">
        <f>'Housing Data Set'!E1441</f>
        <v>11584</v>
      </c>
      <c r="E1441">
        <f>VLOOKUP('Housing Data Set'!X1441,'Look-Up Tab'!$F$7:$G$12,2,TRUE)</f>
        <v>3</v>
      </c>
      <c r="F1441">
        <f>'Housing Data Set'!BH1441</f>
        <v>6</v>
      </c>
      <c r="G1441">
        <f>'Housing Data Set'!AI1441</f>
        <v>2</v>
      </c>
      <c r="H1441">
        <f>'Housing Data Set'!BK1441</f>
        <v>1</v>
      </c>
    </row>
    <row r="1442" spans="1:8" x14ac:dyDescent="0.3">
      <c r="A1442">
        <f>'Housing Data Set'!A1442</f>
        <v>1441</v>
      </c>
      <c r="B1442">
        <f>'Housing Data Set'!CI1442</f>
        <v>191000</v>
      </c>
      <c r="C1442" t="str">
        <f>IF(B1442&lt;='Look-Up Tab'!$R$6,"Low","High")</f>
        <v>High</v>
      </c>
      <c r="D1442">
        <f>'Housing Data Set'!E1442</f>
        <v>11526</v>
      </c>
      <c r="E1442">
        <f>VLOOKUP('Housing Data Set'!X1442,'Look-Up Tab'!$F$7:$G$12,2,TRUE)</f>
        <v>2</v>
      </c>
      <c r="F1442">
        <f>'Housing Data Set'!BH1442</f>
        <v>11</v>
      </c>
      <c r="G1442">
        <f>'Housing Data Set'!AI1442</f>
        <v>1</v>
      </c>
      <c r="H1442">
        <f>'Housing Data Set'!BK1442</f>
        <v>1</v>
      </c>
    </row>
    <row r="1443" spans="1:8" x14ac:dyDescent="0.3">
      <c r="A1443">
        <f>'Housing Data Set'!A1443</f>
        <v>1442</v>
      </c>
      <c r="B1443">
        <f>'Housing Data Set'!CI1443</f>
        <v>149300</v>
      </c>
      <c r="C1443" t="str">
        <f>IF(B1443&lt;='Look-Up Tab'!$R$6,"Low","High")</f>
        <v>Low</v>
      </c>
      <c r="D1443">
        <f>'Housing Data Set'!E1443</f>
        <v>4426</v>
      </c>
      <c r="E1443">
        <f>VLOOKUP('Housing Data Set'!X1443,'Look-Up Tab'!$F$7:$G$12,2,TRUE)</f>
        <v>1</v>
      </c>
      <c r="F1443">
        <f>'Housing Data Set'!BH1443</f>
        <v>3</v>
      </c>
      <c r="G1443">
        <f>'Housing Data Set'!AI1443</f>
        <v>3</v>
      </c>
      <c r="H1443">
        <f>'Housing Data Set'!BK1443</f>
        <v>1</v>
      </c>
    </row>
    <row r="1444" spans="1:8" x14ac:dyDescent="0.3">
      <c r="A1444">
        <f>'Housing Data Set'!A1444</f>
        <v>1443</v>
      </c>
      <c r="B1444">
        <f>'Housing Data Set'!CI1444</f>
        <v>310000</v>
      </c>
      <c r="C1444" t="str">
        <f>IF(B1444&lt;='Look-Up Tab'!$R$6,"Low","High")</f>
        <v>High</v>
      </c>
      <c r="D1444">
        <f>'Housing Data Set'!E1444</f>
        <v>11003</v>
      </c>
      <c r="E1444">
        <f>VLOOKUP('Housing Data Set'!X1444,'Look-Up Tab'!$F$7:$G$12,2,TRUE)</f>
        <v>1</v>
      </c>
      <c r="F1444">
        <f>'Housing Data Set'!BH1444</f>
        <v>10</v>
      </c>
      <c r="G1444">
        <f>'Housing Data Set'!AI1444</f>
        <v>3</v>
      </c>
      <c r="H1444">
        <f>'Housing Data Set'!BK1444</f>
        <v>1</v>
      </c>
    </row>
    <row r="1445" spans="1:8" x14ac:dyDescent="0.3">
      <c r="A1445">
        <f>'Housing Data Set'!A1445</f>
        <v>1444</v>
      </c>
      <c r="B1445">
        <f>'Housing Data Set'!CI1445</f>
        <v>121000</v>
      </c>
      <c r="C1445" t="str">
        <f>IF(B1445&lt;='Look-Up Tab'!$R$6,"Low","High")</f>
        <v>Low</v>
      </c>
      <c r="D1445">
        <f>'Housing Data Set'!E1445</f>
        <v>8854</v>
      </c>
      <c r="E1445">
        <f>VLOOKUP('Housing Data Set'!X1445,'Look-Up Tab'!$F$7:$G$12,2,TRUE)</f>
        <v>6</v>
      </c>
      <c r="F1445">
        <f>'Housing Data Set'!BH1445</f>
        <v>4</v>
      </c>
      <c r="G1445">
        <f>'Housing Data Set'!AI1445</f>
        <v>1</v>
      </c>
      <c r="H1445">
        <f>'Housing Data Set'!BK1445</f>
        <v>1</v>
      </c>
    </row>
    <row r="1446" spans="1:8" x14ac:dyDescent="0.3">
      <c r="A1446">
        <f>'Housing Data Set'!A1446</f>
        <v>1445</v>
      </c>
      <c r="B1446">
        <f>'Housing Data Set'!CI1446</f>
        <v>179600</v>
      </c>
      <c r="C1446" t="str">
        <f>IF(B1446&lt;='Look-Up Tab'!$R$6,"Low","High")</f>
        <v>Low</v>
      </c>
      <c r="D1446">
        <f>'Housing Data Set'!E1446</f>
        <v>8500</v>
      </c>
      <c r="E1446">
        <f>VLOOKUP('Housing Data Set'!X1446,'Look-Up Tab'!$F$7:$G$12,2,TRUE)</f>
        <v>1</v>
      </c>
      <c r="F1446">
        <f>'Housing Data Set'!BH1446</f>
        <v>7</v>
      </c>
      <c r="G1446">
        <f>'Housing Data Set'!AI1446</f>
        <v>3</v>
      </c>
      <c r="H1446">
        <f>'Housing Data Set'!BK1446</f>
        <v>0</v>
      </c>
    </row>
    <row r="1447" spans="1:8" x14ac:dyDescent="0.3">
      <c r="A1447">
        <f>'Housing Data Set'!A1447</f>
        <v>1446</v>
      </c>
      <c r="B1447">
        <f>'Housing Data Set'!CI1447</f>
        <v>129000</v>
      </c>
      <c r="C1447" t="str">
        <f>IF(B1447&lt;='Look-Up Tab'!$R$6,"Low","High")</f>
        <v>Low</v>
      </c>
      <c r="D1447">
        <f>'Housing Data Set'!E1447</f>
        <v>8400</v>
      </c>
      <c r="E1447">
        <f>VLOOKUP('Housing Data Set'!X1447,'Look-Up Tab'!$F$7:$G$12,2,TRUE)</f>
        <v>4</v>
      </c>
      <c r="F1447">
        <f>'Housing Data Set'!BH1447</f>
        <v>6</v>
      </c>
      <c r="G1447">
        <f>'Housing Data Set'!AI1447</f>
        <v>2</v>
      </c>
      <c r="H1447">
        <f>'Housing Data Set'!BK1447</f>
        <v>0</v>
      </c>
    </row>
    <row r="1448" spans="1:8" x14ac:dyDescent="0.3">
      <c r="A1448">
        <f>'Housing Data Set'!A1448</f>
        <v>1447</v>
      </c>
      <c r="B1448">
        <f>'Housing Data Set'!CI1448</f>
        <v>157900</v>
      </c>
      <c r="C1448" t="str">
        <f>IF(B1448&lt;='Look-Up Tab'!$R$6,"Low","High")</f>
        <v>Low</v>
      </c>
      <c r="D1448">
        <f>'Housing Data Set'!E1448</f>
        <v>26142</v>
      </c>
      <c r="E1448">
        <f>VLOOKUP('Housing Data Set'!X1448,'Look-Up Tab'!$F$7:$G$12,2,TRUE)</f>
        <v>5</v>
      </c>
      <c r="F1448">
        <f>'Housing Data Set'!BH1448</f>
        <v>6</v>
      </c>
      <c r="G1448">
        <f>'Housing Data Set'!AI1448</f>
        <v>2</v>
      </c>
      <c r="H1448">
        <f>'Housing Data Set'!BK1448</f>
        <v>0</v>
      </c>
    </row>
    <row r="1449" spans="1:8" x14ac:dyDescent="0.3">
      <c r="A1449">
        <f>'Housing Data Set'!A1449</f>
        <v>1448</v>
      </c>
      <c r="B1449">
        <f>'Housing Data Set'!CI1449</f>
        <v>240000</v>
      </c>
      <c r="C1449" t="str">
        <f>IF(B1449&lt;='Look-Up Tab'!$R$6,"Low","High")</f>
        <v>High</v>
      </c>
      <c r="D1449">
        <f>'Housing Data Set'!E1449</f>
        <v>10000</v>
      </c>
      <c r="E1449">
        <f>VLOOKUP('Housing Data Set'!X1449,'Look-Up Tab'!$F$7:$G$12,2,TRUE)</f>
        <v>2</v>
      </c>
      <c r="F1449">
        <f>'Housing Data Set'!BH1449</f>
        <v>8</v>
      </c>
      <c r="G1449">
        <f>'Housing Data Set'!AI1449</f>
        <v>3</v>
      </c>
      <c r="H1449">
        <f>'Housing Data Set'!BK1449</f>
        <v>1</v>
      </c>
    </row>
    <row r="1450" spans="1:8" x14ac:dyDescent="0.3">
      <c r="A1450">
        <f>'Housing Data Set'!A1450</f>
        <v>1449</v>
      </c>
      <c r="B1450">
        <f>'Housing Data Set'!CI1450</f>
        <v>112000</v>
      </c>
      <c r="C1450" t="str">
        <f>IF(B1450&lt;='Look-Up Tab'!$R$6,"Low","High")</f>
        <v>Low</v>
      </c>
      <c r="D1450">
        <f>'Housing Data Set'!E1450</f>
        <v>11767</v>
      </c>
      <c r="E1450">
        <f>VLOOKUP('Housing Data Set'!X1450,'Look-Up Tab'!$F$7:$G$12,2,TRUE)</f>
        <v>1</v>
      </c>
      <c r="F1450">
        <f>'Housing Data Set'!BH1450</f>
        <v>6</v>
      </c>
      <c r="G1450">
        <f>'Housing Data Set'!AI1450</f>
        <v>2</v>
      </c>
      <c r="H1450">
        <f>'Housing Data Set'!BK1450</f>
        <v>0</v>
      </c>
    </row>
    <row r="1451" spans="1:8" x14ac:dyDescent="0.3">
      <c r="A1451">
        <f>'Housing Data Set'!A1451</f>
        <v>1450</v>
      </c>
      <c r="B1451">
        <f>'Housing Data Set'!CI1451</f>
        <v>92000</v>
      </c>
      <c r="C1451" t="str">
        <f>IF(B1451&lt;='Look-Up Tab'!$R$6,"Low","High")</f>
        <v>Low</v>
      </c>
      <c r="D1451">
        <f>'Housing Data Set'!E1451</f>
        <v>1533</v>
      </c>
      <c r="E1451">
        <f>VLOOKUP('Housing Data Set'!X1451,'Look-Up Tab'!$F$7:$G$12,2,TRUE)</f>
        <v>4</v>
      </c>
      <c r="F1451">
        <f>'Housing Data Set'!BH1451</f>
        <v>3</v>
      </c>
      <c r="G1451">
        <f>'Housing Data Set'!AI1451</f>
        <v>2</v>
      </c>
      <c r="H1451">
        <f>'Housing Data Set'!BK1451</f>
        <v>0</v>
      </c>
    </row>
    <row r="1452" spans="1:8" x14ac:dyDescent="0.3">
      <c r="A1452">
        <f>'Housing Data Set'!A1452</f>
        <v>1451</v>
      </c>
      <c r="B1452">
        <f>'Housing Data Set'!CI1452</f>
        <v>136000</v>
      </c>
      <c r="C1452" t="str">
        <f>IF(B1452&lt;='Look-Up Tab'!$R$6,"Low","High")</f>
        <v>Low</v>
      </c>
      <c r="D1452">
        <f>'Housing Data Set'!E1452</f>
        <v>9000</v>
      </c>
      <c r="E1452">
        <f>VLOOKUP('Housing Data Set'!X1452,'Look-Up Tab'!$F$7:$G$12,2,TRUE)</f>
        <v>4</v>
      </c>
      <c r="F1452">
        <f>'Housing Data Set'!BH1452</f>
        <v>8</v>
      </c>
      <c r="G1452">
        <f>'Housing Data Set'!AI1452</f>
        <v>2</v>
      </c>
      <c r="H1452">
        <f>'Housing Data Set'!BK1452</f>
        <v>0</v>
      </c>
    </row>
    <row r="1453" spans="1:8" x14ac:dyDescent="0.3">
      <c r="A1453">
        <f>'Housing Data Set'!A1453</f>
        <v>1452</v>
      </c>
      <c r="B1453">
        <f>'Housing Data Set'!CI1453</f>
        <v>287090</v>
      </c>
      <c r="C1453" t="str">
        <f>IF(B1453&lt;='Look-Up Tab'!$R$6,"Low","High")</f>
        <v>High</v>
      </c>
      <c r="D1453">
        <f>'Housing Data Set'!E1453</f>
        <v>9262</v>
      </c>
      <c r="E1453">
        <f>VLOOKUP('Housing Data Set'!X1453,'Look-Up Tab'!$F$7:$G$12,2,TRUE)</f>
        <v>1</v>
      </c>
      <c r="F1453">
        <f>'Housing Data Set'!BH1453</f>
        <v>7</v>
      </c>
      <c r="G1453">
        <f>'Housing Data Set'!AI1453</f>
        <v>3</v>
      </c>
      <c r="H1453">
        <f>'Housing Data Set'!BK1453</f>
        <v>1</v>
      </c>
    </row>
    <row r="1454" spans="1:8" x14ac:dyDescent="0.3">
      <c r="A1454">
        <f>'Housing Data Set'!A1454</f>
        <v>1453</v>
      </c>
      <c r="B1454">
        <f>'Housing Data Set'!CI1454</f>
        <v>145000</v>
      </c>
      <c r="C1454" t="str">
        <f>IF(B1454&lt;='Look-Up Tab'!$R$6,"Low","High")</f>
        <v>Low</v>
      </c>
      <c r="D1454">
        <f>'Housing Data Set'!E1454</f>
        <v>3675</v>
      </c>
      <c r="E1454">
        <f>VLOOKUP('Housing Data Set'!X1454,'Look-Up Tab'!$F$7:$G$12,2,TRUE)</f>
        <v>1</v>
      </c>
      <c r="F1454">
        <f>'Housing Data Set'!BH1454</f>
        <v>5</v>
      </c>
      <c r="G1454">
        <f>'Housing Data Set'!AI1454</f>
        <v>3</v>
      </c>
      <c r="H1454">
        <f>'Housing Data Set'!BK1454</f>
        <v>0</v>
      </c>
    </row>
    <row r="1455" spans="1:8" x14ac:dyDescent="0.3">
      <c r="A1455">
        <f>'Housing Data Set'!A1455</f>
        <v>1454</v>
      </c>
      <c r="B1455">
        <f>'Housing Data Set'!CI1455</f>
        <v>84500</v>
      </c>
      <c r="C1455" t="str">
        <f>IF(B1455&lt;='Look-Up Tab'!$R$6,"Low","High")</f>
        <v>Low</v>
      </c>
      <c r="D1455">
        <f>'Housing Data Set'!E1455</f>
        <v>17217</v>
      </c>
      <c r="E1455">
        <f>VLOOKUP('Housing Data Set'!X1455,'Look-Up Tab'!$F$7:$G$12,2,TRUE)</f>
        <v>1</v>
      </c>
      <c r="F1455">
        <f>'Housing Data Set'!BH1455</f>
        <v>6</v>
      </c>
      <c r="G1455">
        <f>'Housing Data Set'!AI1455</f>
        <v>3</v>
      </c>
      <c r="H1455">
        <f>'Housing Data Set'!BK1455</f>
        <v>0</v>
      </c>
    </row>
    <row r="1456" spans="1:8" x14ac:dyDescent="0.3">
      <c r="A1456">
        <f>'Housing Data Set'!A1456</f>
        <v>1455</v>
      </c>
      <c r="B1456">
        <f>'Housing Data Set'!CI1456</f>
        <v>185000</v>
      </c>
      <c r="C1456" t="str">
        <f>IF(B1456&lt;='Look-Up Tab'!$R$6,"Low","High")</f>
        <v>High</v>
      </c>
      <c r="D1456">
        <f>'Housing Data Set'!E1456</f>
        <v>7500</v>
      </c>
      <c r="E1456">
        <f>VLOOKUP('Housing Data Set'!X1456,'Look-Up Tab'!$F$7:$G$12,2,TRUE)</f>
        <v>1</v>
      </c>
      <c r="F1456">
        <f>'Housing Data Set'!BH1456</f>
        <v>6</v>
      </c>
      <c r="G1456">
        <f>'Housing Data Set'!AI1456</f>
        <v>3</v>
      </c>
      <c r="H1456">
        <f>'Housing Data Set'!BK1456</f>
        <v>0</v>
      </c>
    </row>
    <row r="1457" spans="1:8" x14ac:dyDescent="0.3">
      <c r="A1457">
        <f>'Housing Data Set'!A1457</f>
        <v>1456</v>
      </c>
      <c r="B1457">
        <f>'Housing Data Set'!CI1457</f>
        <v>175000</v>
      </c>
      <c r="C1457" t="str">
        <f>IF(B1457&lt;='Look-Up Tab'!$R$6,"Low","High")</f>
        <v>Low</v>
      </c>
      <c r="D1457">
        <f>'Housing Data Set'!E1457</f>
        <v>7917</v>
      </c>
      <c r="E1457">
        <f>VLOOKUP('Housing Data Set'!X1457,'Look-Up Tab'!$F$7:$G$12,2,TRUE)</f>
        <v>1</v>
      </c>
      <c r="F1457">
        <f>'Housing Data Set'!BH1457</f>
        <v>7</v>
      </c>
      <c r="G1457">
        <f>'Housing Data Set'!AI1457</f>
        <v>3</v>
      </c>
      <c r="H1457">
        <f>'Housing Data Set'!BK1457</f>
        <v>1</v>
      </c>
    </row>
    <row r="1458" spans="1:8" x14ac:dyDescent="0.3">
      <c r="A1458">
        <f>'Housing Data Set'!A1458</f>
        <v>1457</v>
      </c>
      <c r="B1458">
        <f>'Housing Data Set'!CI1458</f>
        <v>210000</v>
      </c>
      <c r="C1458" t="str">
        <f>IF(B1458&lt;='Look-Up Tab'!$R$6,"Low","High")</f>
        <v>High</v>
      </c>
      <c r="D1458">
        <f>'Housing Data Set'!E1458</f>
        <v>13175</v>
      </c>
      <c r="E1458">
        <f>VLOOKUP('Housing Data Set'!X1458,'Look-Up Tab'!$F$7:$G$12,2,TRUE)</f>
        <v>2</v>
      </c>
      <c r="F1458">
        <f>'Housing Data Set'!BH1458</f>
        <v>7</v>
      </c>
      <c r="G1458">
        <f>'Housing Data Set'!AI1458</f>
        <v>2</v>
      </c>
      <c r="H1458">
        <f>'Housing Data Set'!BK1458</f>
        <v>1</v>
      </c>
    </row>
    <row r="1459" spans="1:8" x14ac:dyDescent="0.3">
      <c r="A1459">
        <f>'Housing Data Set'!A1459</f>
        <v>1458</v>
      </c>
      <c r="B1459">
        <f>'Housing Data Set'!CI1459</f>
        <v>266500</v>
      </c>
      <c r="C1459" t="str">
        <f>IF(B1459&lt;='Look-Up Tab'!$R$6,"Low","High")</f>
        <v>High</v>
      </c>
      <c r="D1459">
        <f>'Housing Data Set'!E1459</f>
        <v>9042</v>
      </c>
      <c r="E1459">
        <f>VLOOKUP('Housing Data Set'!X1459,'Look-Up Tab'!$F$7:$G$12,2,TRUE)</f>
        <v>1</v>
      </c>
      <c r="F1459">
        <f>'Housing Data Set'!BH1459</f>
        <v>9</v>
      </c>
      <c r="G1459">
        <f>'Housing Data Set'!AI1459</f>
        <v>5</v>
      </c>
      <c r="H1459">
        <f>'Housing Data Set'!BK1459</f>
        <v>1</v>
      </c>
    </row>
    <row r="1460" spans="1:8" x14ac:dyDescent="0.3">
      <c r="A1460">
        <f>'Housing Data Set'!A1460</f>
        <v>1459</v>
      </c>
      <c r="B1460">
        <f>'Housing Data Set'!CI1460</f>
        <v>142125</v>
      </c>
      <c r="C1460" t="str">
        <f>IF(B1460&lt;='Look-Up Tab'!$R$6,"Low","High")</f>
        <v>Low</v>
      </c>
      <c r="D1460">
        <f>'Housing Data Set'!E1460</f>
        <v>9717</v>
      </c>
      <c r="E1460">
        <f>VLOOKUP('Housing Data Set'!X1460,'Look-Up Tab'!$F$7:$G$12,2,TRUE)</f>
        <v>2</v>
      </c>
      <c r="F1460">
        <f>'Housing Data Set'!BH1460</f>
        <v>5</v>
      </c>
      <c r="G1460">
        <f>'Housing Data Set'!AI1460</f>
        <v>2</v>
      </c>
      <c r="H1460">
        <f>'Housing Data Set'!BK1460</f>
        <v>0</v>
      </c>
    </row>
    <row r="1461" spans="1:8" x14ac:dyDescent="0.3">
      <c r="A1461">
        <f>'Housing Data Set'!A1461</f>
        <v>1460</v>
      </c>
      <c r="B1461">
        <f>'Housing Data Set'!CI1461</f>
        <v>147500</v>
      </c>
      <c r="C1461" t="str">
        <f>IF(B1461&lt;='Look-Up Tab'!$R$6,"Low","High")</f>
        <v>Low</v>
      </c>
      <c r="D1461">
        <f>'Housing Data Set'!E1461</f>
        <v>9937</v>
      </c>
      <c r="E1461">
        <f>VLOOKUP('Housing Data Set'!X1461,'Look-Up Tab'!$F$7:$G$12,2,TRUE)</f>
        <v>4</v>
      </c>
      <c r="F1461">
        <f>'Housing Data Set'!BH1461</f>
        <v>6</v>
      </c>
      <c r="G1461">
        <f>'Housing Data Set'!AI1461</f>
        <v>2</v>
      </c>
      <c r="H1461">
        <f>'Housing Data Set'!BK1461</f>
        <v>0</v>
      </c>
    </row>
  </sheetData>
  <autoFilter ref="A1:H1461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8"/>
  <sheetViews>
    <sheetView topLeftCell="E1" workbookViewId="0">
      <selection activeCell="R3" sqref="R3"/>
    </sheetView>
  </sheetViews>
  <sheetFormatPr defaultRowHeight="14.4" x14ac:dyDescent="0.3"/>
  <cols>
    <col min="2" max="2" width="17.109375" customWidth="1"/>
    <col min="3" max="3" width="15.21875" customWidth="1"/>
    <col min="6" max="6" width="13.5546875" customWidth="1"/>
    <col min="7" max="7" width="21.21875" customWidth="1"/>
    <col min="13" max="14" width="11.109375" bestFit="1" customWidth="1"/>
    <col min="17" max="17" width="11.109375" bestFit="1" customWidth="1"/>
    <col min="18" max="18" width="12.109375" bestFit="1" customWidth="1"/>
  </cols>
  <sheetData>
    <row r="1" spans="2:18" ht="15" thickBot="1" x14ac:dyDescent="0.35"/>
    <row r="2" spans="2:18" ht="15" thickBot="1" x14ac:dyDescent="0.35">
      <c r="B2" s="50" t="s">
        <v>262</v>
      </c>
      <c r="C2" s="51"/>
      <c r="F2" s="50" t="s">
        <v>327</v>
      </c>
      <c r="G2" s="51"/>
      <c r="I2" s="50" t="s">
        <v>267</v>
      </c>
      <c r="J2" s="52"/>
      <c r="K2" s="51"/>
      <c r="M2" s="50" t="s">
        <v>270</v>
      </c>
      <c r="N2" s="51"/>
      <c r="Q2" t="s">
        <v>313</v>
      </c>
    </row>
    <row r="3" spans="2:18" x14ac:dyDescent="0.3">
      <c r="B3" s="22" t="s">
        <v>126</v>
      </c>
      <c r="C3" s="28">
        <v>1</v>
      </c>
      <c r="F3" s="32" t="s">
        <v>263</v>
      </c>
      <c r="G3" s="28">
        <f>MAX('Housing Data Set'!X:X)</f>
        <v>72</v>
      </c>
      <c r="I3" s="20" t="s">
        <v>268</v>
      </c>
      <c r="J3" s="45">
        <f>COUNTIF('Analytical Data- Hypothesis'!H$2:H$1461,K3)</f>
        <v>690</v>
      </c>
      <c r="K3" s="21">
        <v>0</v>
      </c>
      <c r="M3" s="32" t="s">
        <v>271</v>
      </c>
      <c r="N3" s="33">
        <f>MAX('Housing Data Set'!E2:E1466)</f>
        <v>215245</v>
      </c>
      <c r="Q3" t="s">
        <v>274</v>
      </c>
      <c r="R3" s="17">
        <f>AVERAGE('Housing Data Set'!CI2:CI1461)</f>
        <v>180921.19589041095</v>
      </c>
    </row>
    <row r="4" spans="2:18" ht="15" thickBot="1" x14ac:dyDescent="0.35">
      <c r="B4" s="22" t="s">
        <v>118</v>
      </c>
      <c r="C4" s="28">
        <v>2</v>
      </c>
      <c r="F4" s="32" t="s">
        <v>264</v>
      </c>
      <c r="G4" s="28">
        <f>MIN('Housing Data Set'!X:X)</f>
        <v>12</v>
      </c>
      <c r="I4" s="24" t="s">
        <v>269</v>
      </c>
      <c r="J4" s="46">
        <f>COUNTIF('Analytical Data- Hypothesis'!H$2:H$1461,K4)</f>
        <v>770</v>
      </c>
      <c r="K4" s="25">
        <v>1</v>
      </c>
      <c r="M4" s="32" t="s">
        <v>272</v>
      </c>
      <c r="N4" s="33">
        <f>MIN('Housing Data Set'!E2:E1467)</f>
        <v>1300</v>
      </c>
      <c r="Q4" t="s">
        <v>314</v>
      </c>
    </row>
    <row r="5" spans="2:18" ht="15" thickBot="1" x14ac:dyDescent="0.35">
      <c r="B5" s="22" t="s">
        <v>99</v>
      </c>
      <c r="C5" s="28">
        <v>3</v>
      </c>
      <c r="F5" s="22"/>
      <c r="G5" s="23"/>
      <c r="M5" s="22"/>
      <c r="N5" s="23"/>
      <c r="Q5" t="s">
        <v>315</v>
      </c>
    </row>
    <row r="6" spans="2:18" ht="15" thickBot="1" x14ac:dyDescent="0.35">
      <c r="B6" s="22" t="s">
        <v>168</v>
      </c>
      <c r="C6" s="28">
        <v>4</v>
      </c>
      <c r="F6" s="26" t="s">
        <v>265</v>
      </c>
      <c r="G6" s="27" t="s">
        <v>266</v>
      </c>
      <c r="M6" s="26" t="s">
        <v>273</v>
      </c>
      <c r="N6" s="27" t="s">
        <v>266</v>
      </c>
      <c r="Q6" t="s">
        <v>274</v>
      </c>
      <c r="R6" s="4">
        <v>180921</v>
      </c>
    </row>
    <row r="7" spans="2:18" x14ac:dyDescent="0.3">
      <c r="B7" s="22" t="s">
        <v>137</v>
      </c>
      <c r="C7" s="28">
        <v>5</v>
      </c>
      <c r="F7" s="30">
        <v>12</v>
      </c>
      <c r="G7" s="28">
        <v>1</v>
      </c>
      <c r="M7" s="34">
        <v>1000</v>
      </c>
      <c r="N7" s="28">
        <v>1</v>
      </c>
    </row>
    <row r="8" spans="2:18" ht="15" thickBot="1" x14ac:dyDescent="0.35">
      <c r="B8" s="24" t="s">
        <v>133</v>
      </c>
      <c r="C8" s="29">
        <v>6</v>
      </c>
      <c r="F8" s="30">
        <v>24</v>
      </c>
      <c r="G8" s="28">
        <v>2</v>
      </c>
      <c r="M8" s="34">
        <v>20000</v>
      </c>
      <c r="N8" s="28">
        <v>2</v>
      </c>
    </row>
    <row r="9" spans="2:18" x14ac:dyDescent="0.3">
      <c r="F9" s="30">
        <v>36</v>
      </c>
      <c r="G9" s="28">
        <v>3</v>
      </c>
      <c r="M9" s="34">
        <v>40000</v>
      </c>
      <c r="N9" s="28">
        <v>3</v>
      </c>
    </row>
    <row r="10" spans="2:18" x14ac:dyDescent="0.3">
      <c r="F10" s="30">
        <v>48</v>
      </c>
      <c r="G10" s="28">
        <v>4</v>
      </c>
      <c r="M10" s="34">
        <v>60000</v>
      </c>
      <c r="N10" s="28">
        <v>4</v>
      </c>
    </row>
    <row r="11" spans="2:18" x14ac:dyDescent="0.3">
      <c r="F11" s="30">
        <v>60</v>
      </c>
      <c r="G11" s="28">
        <v>5</v>
      </c>
      <c r="M11" s="34">
        <v>80000</v>
      </c>
      <c r="N11" s="28">
        <v>5</v>
      </c>
    </row>
    <row r="12" spans="2:18" ht="15" thickBot="1" x14ac:dyDescent="0.35">
      <c r="F12" s="31">
        <v>72</v>
      </c>
      <c r="G12" s="29">
        <v>6</v>
      </c>
      <c r="J12" s="47"/>
      <c r="M12" s="34">
        <v>100000</v>
      </c>
      <c r="N12" s="28">
        <v>6</v>
      </c>
    </row>
    <row r="13" spans="2:18" x14ac:dyDescent="0.3">
      <c r="J13" s="47"/>
      <c r="M13" s="34">
        <v>120000</v>
      </c>
      <c r="N13" s="28">
        <v>7</v>
      </c>
    </row>
    <row r="14" spans="2:18" x14ac:dyDescent="0.3">
      <c r="M14" s="34">
        <v>140000</v>
      </c>
      <c r="N14" s="28">
        <v>8</v>
      </c>
    </row>
    <row r="15" spans="2:18" x14ac:dyDescent="0.3">
      <c r="M15" s="34">
        <v>160000</v>
      </c>
      <c r="N15" s="28">
        <v>9</v>
      </c>
    </row>
    <row r="16" spans="2:18" x14ac:dyDescent="0.3">
      <c r="M16" s="34">
        <v>180000</v>
      </c>
      <c r="N16" s="28">
        <v>10</v>
      </c>
    </row>
    <row r="17" spans="13:14" x14ac:dyDescent="0.3">
      <c r="M17" s="34">
        <v>200000</v>
      </c>
      <c r="N17" s="28">
        <v>11</v>
      </c>
    </row>
    <row r="18" spans="13:14" ht="15" thickBot="1" x14ac:dyDescent="0.35">
      <c r="M18" s="35">
        <v>220000</v>
      </c>
      <c r="N18" s="29">
        <v>12</v>
      </c>
    </row>
  </sheetData>
  <mergeCells count="4">
    <mergeCell ref="B2:C2"/>
    <mergeCell ref="F2:G2"/>
    <mergeCell ref="I2:K2"/>
    <mergeCell ref="M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6D4-2E4D-4D0F-98CC-F9ADDEA0A42D}">
  <dimension ref="A1:O904"/>
  <sheetViews>
    <sheetView topLeftCell="D1" workbookViewId="0">
      <selection activeCell="J9" sqref="J9"/>
    </sheetView>
  </sheetViews>
  <sheetFormatPr defaultRowHeight="14.4" x14ac:dyDescent="0.3"/>
  <cols>
    <col min="1" max="1" width="12.5546875" bestFit="1" customWidth="1"/>
    <col min="2" max="2" width="14.109375" bestFit="1" customWidth="1"/>
    <col min="5" max="5" width="12.5546875" bestFit="1" customWidth="1"/>
    <col min="6" max="6" width="14.109375" bestFit="1" customWidth="1"/>
    <col min="8" max="8" width="10.44140625" customWidth="1"/>
    <col min="9" max="9" width="41.21875" bestFit="1" customWidth="1"/>
    <col min="10" max="10" width="17" customWidth="1"/>
    <col min="11" max="11" width="16.109375" bestFit="1" customWidth="1"/>
    <col min="13" max="13" width="26.44140625" bestFit="1" customWidth="1"/>
    <col min="14" max="14" width="20.109375" customWidth="1"/>
    <col min="15" max="15" width="14.109375" bestFit="1" customWidth="1"/>
  </cols>
  <sheetData>
    <row r="1" spans="1:15" x14ac:dyDescent="0.3">
      <c r="A1" s="15" t="s">
        <v>309</v>
      </c>
      <c r="B1" t="s">
        <v>311</v>
      </c>
      <c r="E1" s="15" t="s">
        <v>309</v>
      </c>
      <c r="F1" t="s">
        <v>195</v>
      </c>
    </row>
    <row r="2" spans="1:15" x14ac:dyDescent="0.3">
      <c r="I2" t="s">
        <v>317</v>
      </c>
    </row>
    <row r="3" spans="1:15" x14ac:dyDescent="0.3">
      <c r="A3" s="15" t="s">
        <v>307</v>
      </c>
      <c r="B3" t="s">
        <v>310</v>
      </c>
      <c r="E3" s="15" t="s">
        <v>307</v>
      </c>
      <c r="F3" t="s">
        <v>310</v>
      </c>
      <c r="I3" s="18" t="s">
        <v>316</v>
      </c>
    </row>
    <row r="4" spans="1:15" x14ac:dyDescent="0.3">
      <c r="A4" s="16">
        <v>1</v>
      </c>
      <c r="B4" s="5">
        <v>8450</v>
      </c>
      <c r="E4" s="16">
        <v>4</v>
      </c>
      <c r="F4" s="5">
        <v>9550</v>
      </c>
    </row>
    <row r="5" spans="1:15" x14ac:dyDescent="0.3">
      <c r="A5" s="16">
        <v>2</v>
      </c>
      <c r="B5" s="5">
        <v>9600</v>
      </c>
      <c r="E5" s="16">
        <v>6</v>
      </c>
      <c r="F5" s="5">
        <v>14115</v>
      </c>
    </row>
    <row r="6" spans="1:15" x14ac:dyDescent="0.3">
      <c r="A6" s="16">
        <v>3</v>
      </c>
      <c r="B6" s="5">
        <v>11250</v>
      </c>
      <c r="E6" s="16">
        <v>9</v>
      </c>
      <c r="F6" s="5">
        <v>6120</v>
      </c>
      <c r="I6" t="s">
        <v>290</v>
      </c>
    </row>
    <row r="7" spans="1:15" ht="15" thickBot="1" x14ac:dyDescent="0.35">
      <c r="A7" s="16">
        <v>5</v>
      </c>
      <c r="B7" s="5">
        <v>14260</v>
      </c>
      <c r="E7" s="16">
        <v>10</v>
      </c>
      <c r="F7" s="5">
        <v>7420</v>
      </c>
    </row>
    <row r="8" spans="1:15" ht="15" thickBot="1" x14ac:dyDescent="0.35">
      <c r="A8" s="16">
        <v>7</v>
      </c>
      <c r="B8" s="5">
        <v>10084</v>
      </c>
      <c r="E8" s="16">
        <v>11</v>
      </c>
      <c r="F8" s="5">
        <v>11200</v>
      </c>
      <c r="H8" t="s">
        <v>333</v>
      </c>
      <c r="I8" s="8" t="s">
        <v>334</v>
      </c>
      <c r="J8" s="8" t="s">
        <v>335</v>
      </c>
      <c r="K8" s="8" t="s">
        <v>336</v>
      </c>
      <c r="M8" s="8"/>
      <c r="N8" s="8" t="str">
        <f t="shared" ref="N8:O12" si="0">J9</f>
        <v>Sum of LotArea</v>
      </c>
      <c r="O8" s="8" t="str">
        <f t="shared" si="0"/>
        <v>Sum of LotArea</v>
      </c>
    </row>
    <row r="9" spans="1:15" x14ac:dyDescent="0.3">
      <c r="A9" s="16">
        <v>8</v>
      </c>
      <c r="B9" s="5">
        <v>10382</v>
      </c>
      <c r="E9" s="16">
        <v>13</v>
      </c>
      <c r="F9" s="5">
        <v>12968</v>
      </c>
      <c r="I9" s="8"/>
      <c r="J9" s="8" t="s">
        <v>310</v>
      </c>
      <c r="K9" s="8" t="s">
        <v>310</v>
      </c>
      <c r="M9" s="6" t="str">
        <f>I10</f>
        <v>Mean</v>
      </c>
      <c r="N9" s="11">
        <f t="shared" si="0"/>
        <v>13223.264285714286</v>
      </c>
      <c r="O9" s="11">
        <f t="shared" si="0"/>
        <v>8832.8233333333337</v>
      </c>
    </row>
    <row r="10" spans="1:15" x14ac:dyDescent="0.3">
      <c r="A10" s="16">
        <v>12</v>
      </c>
      <c r="B10" s="5">
        <v>11924</v>
      </c>
      <c r="E10" s="16">
        <v>15</v>
      </c>
      <c r="F10" s="5">
        <v>10920</v>
      </c>
      <c r="I10" s="6" t="s">
        <v>274</v>
      </c>
      <c r="J10" s="11">
        <v>13223.264285714286</v>
      </c>
      <c r="K10" s="11">
        <v>8832.8233333333337</v>
      </c>
      <c r="M10" t="str">
        <f>I11</f>
        <v>Variance</v>
      </c>
      <c r="N10" s="4">
        <f t="shared" si="0"/>
        <v>216397338.08387426</v>
      </c>
      <c r="O10" s="4">
        <f t="shared" si="0"/>
        <v>19725850.699566189</v>
      </c>
    </row>
    <row r="11" spans="1:15" x14ac:dyDescent="0.3">
      <c r="A11" s="16">
        <v>14</v>
      </c>
      <c r="B11" s="5">
        <v>10652</v>
      </c>
      <c r="E11" s="16">
        <v>16</v>
      </c>
      <c r="F11" s="5">
        <v>6120</v>
      </c>
      <c r="I11" s="6" t="s">
        <v>291</v>
      </c>
      <c r="J11" s="11">
        <v>216397338.08387426</v>
      </c>
      <c r="K11" s="11">
        <v>19725850.699566189</v>
      </c>
      <c r="M11" t="str">
        <f>I12</f>
        <v>Observations</v>
      </c>
      <c r="N11" s="4">
        <f t="shared" si="0"/>
        <v>560</v>
      </c>
      <c r="O11" s="4">
        <f t="shared" si="0"/>
        <v>900</v>
      </c>
    </row>
    <row r="12" spans="1:15" x14ac:dyDescent="0.3">
      <c r="A12" s="16">
        <v>21</v>
      </c>
      <c r="B12" s="5">
        <v>14215</v>
      </c>
      <c r="E12" s="16">
        <v>17</v>
      </c>
      <c r="F12" s="5">
        <v>11241</v>
      </c>
      <c r="I12" s="6" t="s">
        <v>292</v>
      </c>
      <c r="J12" s="6">
        <v>560</v>
      </c>
      <c r="K12" s="6">
        <v>900</v>
      </c>
      <c r="M12" t="str">
        <f>I13</f>
        <v>Hypothesized Mean Difference</v>
      </c>
      <c r="N12" s="12">
        <f t="shared" si="0"/>
        <v>0</v>
      </c>
      <c r="O12" s="12">
        <f t="shared" si="0"/>
        <v>0</v>
      </c>
    </row>
    <row r="13" spans="1:15" x14ac:dyDescent="0.3">
      <c r="A13" s="16">
        <v>23</v>
      </c>
      <c r="B13" s="5">
        <v>9742</v>
      </c>
      <c r="E13" s="16">
        <v>18</v>
      </c>
      <c r="F13" s="5">
        <v>10791</v>
      </c>
      <c r="I13" s="6" t="s">
        <v>293</v>
      </c>
      <c r="J13" s="6">
        <v>0</v>
      </c>
      <c r="K13" s="6"/>
      <c r="M13" t="s">
        <v>326</v>
      </c>
      <c r="N13" s="19">
        <f>SQRT(N10)/SQRT(N11)</f>
        <v>621.62996871685516</v>
      </c>
      <c r="O13" s="19">
        <f>SQRT(O10)/SQRT(O11)</f>
        <v>148.04597896736971</v>
      </c>
    </row>
    <row r="14" spans="1:15" x14ac:dyDescent="0.3">
      <c r="A14" s="16">
        <v>26</v>
      </c>
      <c r="B14" s="5">
        <v>14230</v>
      </c>
      <c r="E14" s="16">
        <v>19</v>
      </c>
      <c r="F14" s="5">
        <v>13695</v>
      </c>
      <c r="I14" s="6" t="s">
        <v>294</v>
      </c>
      <c r="J14" s="6">
        <v>623</v>
      </c>
      <c r="K14" s="6"/>
      <c r="M14" t="s">
        <v>324</v>
      </c>
      <c r="N14" s="14">
        <f>N$13*$J$19</f>
        <v>1220.7439319045252</v>
      </c>
      <c r="O14" s="14">
        <f>O$13*$J$19</f>
        <v>290.72959728812577</v>
      </c>
    </row>
    <row r="15" spans="1:15" x14ac:dyDescent="0.3">
      <c r="A15" s="16">
        <v>28</v>
      </c>
      <c r="B15" s="5">
        <v>11478</v>
      </c>
      <c r="E15" s="16">
        <v>20</v>
      </c>
      <c r="F15" s="5">
        <v>7560</v>
      </c>
      <c r="I15" s="6" t="s">
        <v>295</v>
      </c>
      <c r="J15" s="6">
        <v>6.8706277324619442</v>
      </c>
      <c r="K15" s="6"/>
      <c r="M15" t="s">
        <v>325</v>
      </c>
      <c r="N15" s="14">
        <f>N$13*$J$19</f>
        <v>1220.7439319045252</v>
      </c>
      <c r="O15" s="14">
        <f>O$13*$J$19</f>
        <v>290.72959728812577</v>
      </c>
    </row>
    <row r="16" spans="1:15" x14ac:dyDescent="0.3">
      <c r="A16" s="16">
        <v>29</v>
      </c>
      <c r="B16" s="5">
        <v>16321</v>
      </c>
      <c r="E16" s="16">
        <v>22</v>
      </c>
      <c r="F16" s="5">
        <v>7449</v>
      </c>
      <c r="I16" s="6" t="s">
        <v>296</v>
      </c>
      <c r="J16" s="6">
        <v>7.7642707461206772E-12</v>
      </c>
      <c r="K16" s="6"/>
    </row>
    <row r="17" spans="1:11" x14ac:dyDescent="0.3">
      <c r="A17" s="16">
        <v>35</v>
      </c>
      <c r="B17" s="5">
        <v>7313</v>
      </c>
      <c r="E17" s="16">
        <v>24</v>
      </c>
      <c r="F17" s="5">
        <v>4224</v>
      </c>
      <c r="I17" s="6" t="s">
        <v>297</v>
      </c>
      <c r="J17" s="6">
        <v>1.6473031474997502</v>
      </c>
      <c r="K17" s="6"/>
    </row>
    <row r="18" spans="1:11" x14ac:dyDescent="0.3">
      <c r="A18" s="16">
        <v>36</v>
      </c>
      <c r="B18" s="5">
        <v>13418</v>
      </c>
      <c r="E18" s="16">
        <v>25</v>
      </c>
      <c r="F18" s="5">
        <v>8246</v>
      </c>
      <c r="I18" s="6" t="s">
        <v>298</v>
      </c>
      <c r="J18" s="6">
        <v>1.5528541492241354E-11</v>
      </c>
      <c r="K18" s="6"/>
    </row>
    <row r="19" spans="1:11" ht="15" thickBot="1" x14ac:dyDescent="0.35">
      <c r="A19" s="16">
        <v>46</v>
      </c>
      <c r="B19" s="5">
        <v>7658</v>
      </c>
      <c r="E19" s="16">
        <v>27</v>
      </c>
      <c r="F19" s="5">
        <v>7200</v>
      </c>
      <c r="I19" s="7" t="s">
        <v>299</v>
      </c>
      <c r="J19" s="7">
        <v>1.963779086172982</v>
      </c>
      <c r="K19" s="7"/>
    </row>
    <row r="20" spans="1:11" x14ac:dyDescent="0.3">
      <c r="A20" s="16">
        <v>47</v>
      </c>
      <c r="B20" s="5">
        <v>12822</v>
      </c>
      <c r="E20" s="16">
        <v>30</v>
      </c>
      <c r="F20" s="5">
        <v>6324</v>
      </c>
      <c r="I20" s="43" t="s">
        <v>304</v>
      </c>
      <c r="J20" s="44">
        <f>SUM(J12:K12)</f>
        <v>1460</v>
      </c>
      <c r="K20" s="43"/>
    </row>
    <row r="21" spans="1:11" x14ac:dyDescent="0.3">
      <c r="A21" s="16">
        <v>48</v>
      </c>
      <c r="B21" s="5">
        <v>11096</v>
      </c>
      <c r="E21" s="16">
        <v>31</v>
      </c>
      <c r="F21" s="5">
        <v>8500</v>
      </c>
      <c r="I21" t="s">
        <v>305</v>
      </c>
      <c r="J21" s="14">
        <f>J10-K10</f>
        <v>4390.4409523809518</v>
      </c>
    </row>
    <row r="22" spans="1:11" x14ac:dyDescent="0.3">
      <c r="A22" s="16">
        <v>54</v>
      </c>
      <c r="B22" s="5">
        <v>50271</v>
      </c>
      <c r="E22" s="16">
        <v>32</v>
      </c>
      <c r="F22" s="5">
        <v>8544</v>
      </c>
      <c r="I22" t="s">
        <v>306</v>
      </c>
      <c r="J22" s="14">
        <f>SQRT((J11/J12)+(K11/K12))</f>
        <v>639.01598563363439</v>
      </c>
    </row>
    <row r="23" spans="1:11" x14ac:dyDescent="0.3">
      <c r="A23" s="16">
        <v>58</v>
      </c>
      <c r="B23" s="5">
        <v>11645</v>
      </c>
      <c r="E23" s="16">
        <v>33</v>
      </c>
      <c r="F23" s="5">
        <v>11049</v>
      </c>
      <c r="I23" t="s">
        <v>300</v>
      </c>
      <c r="J23" s="13">
        <f>SQRT(J10)/SQRT(J12)</f>
        <v>4.8593180528522222</v>
      </c>
    </row>
    <row r="24" spans="1:11" x14ac:dyDescent="0.3">
      <c r="A24" s="16">
        <v>59</v>
      </c>
      <c r="B24" s="5">
        <v>13682</v>
      </c>
      <c r="E24" s="16">
        <v>34</v>
      </c>
      <c r="F24" s="5">
        <v>10552</v>
      </c>
    </row>
    <row r="25" spans="1:11" x14ac:dyDescent="0.3">
      <c r="A25" s="16">
        <v>63</v>
      </c>
      <c r="B25" s="5">
        <v>6442</v>
      </c>
      <c r="E25" s="16">
        <v>37</v>
      </c>
      <c r="F25" s="5">
        <v>10859</v>
      </c>
      <c r="I25" t="s">
        <v>303</v>
      </c>
      <c r="J25" s="13">
        <f>J19*J23</f>
        <v>9.5426271652540109</v>
      </c>
    </row>
    <row r="26" spans="1:11" x14ac:dyDescent="0.3">
      <c r="A26" s="16">
        <v>65</v>
      </c>
      <c r="B26" s="5">
        <v>9375</v>
      </c>
      <c r="E26" s="16">
        <v>38</v>
      </c>
      <c r="F26" s="5">
        <v>8532</v>
      </c>
      <c r="I26" t="s">
        <v>301</v>
      </c>
      <c r="J26" s="13">
        <f>J10-J25</f>
        <v>13213.721658549031</v>
      </c>
    </row>
    <row r="27" spans="1:11" x14ac:dyDescent="0.3">
      <c r="A27" s="16">
        <v>66</v>
      </c>
      <c r="B27" s="5">
        <v>9591</v>
      </c>
      <c r="E27" s="16">
        <v>39</v>
      </c>
      <c r="F27" s="5">
        <v>7922</v>
      </c>
      <c r="I27" t="s">
        <v>302</v>
      </c>
      <c r="J27" s="13">
        <f>J25+J10</f>
        <v>13232.80691287954</v>
      </c>
    </row>
    <row r="28" spans="1:11" x14ac:dyDescent="0.3">
      <c r="A28" s="16">
        <v>68</v>
      </c>
      <c r="B28" s="5">
        <v>10665</v>
      </c>
      <c r="E28" s="16">
        <v>40</v>
      </c>
      <c r="F28" s="5">
        <v>6040</v>
      </c>
    </row>
    <row r="29" spans="1:11" x14ac:dyDescent="0.3">
      <c r="A29" s="16">
        <v>70</v>
      </c>
      <c r="B29" s="5">
        <v>15593</v>
      </c>
      <c r="E29" s="16">
        <v>41</v>
      </c>
      <c r="F29" s="5">
        <v>8658</v>
      </c>
    </row>
    <row r="30" spans="1:11" x14ac:dyDescent="0.3">
      <c r="A30" s="16">
        <v>71</v>
      </c>
      <c r="B30" s="5">
        <v>13651</v>
      </c>
      <c r="E30" s="16">
        <v>42</v>
      </c>
      <c r="F30" s="5">
        <v>16905</v>
      </c>
      <c r="I30" t="s">
        <v>321</v>
      </c>
    </row>
    <row r="31" spans="1:11" x14ac:dyDescent="0.3">
      <c r="A31" s="16">
        <v>73</v>
      </c>
      <c r="B31" s="5">
        <v>10141</v>
      </c>
      <c r="E31" s="16">
        <v>43</v>
      </c>
      <c r="F31" s="5">
        <v>9180</v>
      </c>
      <c r="I31" t="s">
        <v>320</v>
      </c>
    </row>
    <row r="32" spans="1:11" x14ac:dyDescent="0.3">
      <c r="A32" s="16">
        <v>81</v>
      </c>
      <c r="B32" s="5">
        <v>13000</v>
      </c>
      <c r="E32" s="16">
        <v>44</v>
      </c>
      <c r="F32" s="5">
        <v>9200</v>
      </c>
    </row>
    <row r="33" spans="1:6" x14ac:dyDescent="0.3">
      <c r="A33" s="16">
        <v>83</v>
      </c>
      <c r="B33" s="5">
        <v>10206</v>
      </c>
      <c r="E33" s="16">
        <v>45</v>
      </c>
      <c r="F33" s="5">
        <v>7945</v>
      </c>
    </row>
    <row r="34" spans="1:6" x14ac:dyDescent="0.3">
      <c r="A34" s="16">
        <v>86</v>
      </c>
      <c r="B34" s="5">
        <v>16059</v>
      </c>
      <c r="E34" s="16">
        <v>49</v>
      </c>
      <c r="F34" s="5">
        <v>4456</v>
      </c>
    </row>
    <row r="35" spans="1:6" x14ac:dyDescent="0.3">
      <c r="A35" s="16">
        <v>95</v>
      </c>
      <c r="B35" s="5">
        <v>9337</v>
      </c>
      <c r="E35" s="16">
        <v>50</v>
      </c>
      <c r="F35" s="5">
        <v>7742</v>
      </c>
    </row>
    <row r="36" spans="1:6" x14ac:dyDescent="0.3">
      <c r="A36" s="16">
        <v>96</v>
      </c>
      <c r="B36" s="5">
        <v>9765</v>
      </c>
      <c r="E36" s="16">
        <v>51</v>
      </c>
      <c r="F36" s="5">
        <v>13869</v>
      </c>
    </row>
    <row r="37" spans="1:6" x14ac:dyDescent="0.3">
      <c r="A37" s="16">
        <v>97</v>
      </c>
      <c r="B37" s="5">
        <v>10264</v>
      </c>
      <c r="E37" s="16">
        <v>52</v>
      </c>
      <c r="F37" s="5">
        <v>6240</v>
      </c>
    </row>
    <row r="38" spans="1:6" x14ac:dyDescent="0.3">
      <c r="A38" s="16">
        <v>101</v>
      </c>
      <c r="B38" s="5">
        <v>10603</v>
      </c>
      <c r="E38" s="16">
        <v>53</v>
      </c>
      <c r="F38" s="5">
        <v>8472</v>
      </c>
    </row>
    <row r="39" spans="1:6" x14ac:dyDescent="0.3">
      <c r="A39" s="16">
        <v>104</v>
      </c>
      <c r="B39" s="5">
        <v>10402</v>
      </c>
      <c r="E39" s="16">
        <v>55</v>
      </c>
      <c r="F39" s="5">
        <v>7134</v>
      </c>
    </row>
    <row r="40" spans="1:6" x14ac:dyDescent="0.3">
      <c r="A40" s="16">
        <v>106</v>
      </c>
      <c r="B40" s="5">
        <v>9375</v>
      </c>
      <c r="E40" s="16">
        <v>56</v>
      </c>
      <c r="F40" s="5">
        <v>10175</v>
      </c>
    </row>
    <row r="41" spans="1:6" x14ac:dyDescent="0.3">
      <c r="A41" s="16">
        <v>110</v>
      </c>
      <c r="B41" s="5">
        <v>11751</v>
      </c>
      <c r="E41" s="16">
        <v>57</v>
      </c>
      <c r="F41" s="5">
        <v>2645</v>
      </c>
    </row>
    <row r="42" spans="1:6" x14ac:dyDescent="0.3">
      <c r="A42" s="16">
        <v>113</v>
      </c>
      <c r="B42" s="5">
        <v>9965</v>
      </c>
      <c r="E42" s="16">
        <v>60</v>
      </c>
      <c r="F42" s="5">
        <v>7200</v>
      </c>
    </row>
    <row r="43" spans="1:6" x14ac:dyDescent="0.3">
      <c r="A43" s="16">
        <v>114</v>
      </c>
      <c r="B43" s="5">
        <v>21000</v>
      </c>
      <c r="E43" s="16">
        <v>61</v>
      </c>
      <c r="F43" s="5">
        <v>13072</v>
      </c>
    </row>
    <row r="44" spans="1:6" x14ac:dyDescent="0.3">
      <c r="A44" s="16">
        <v>115</v>
      </c>
      <c r="B44" s="5">
        <v>7259</v>
      </c>
      <c r="E44" s="16">
        <v>62</v>
      </c>
      <c r="F44" s="5">
        <v>7200</v>
      </c>
    </row>
    <row r="45" spans="1:6" x14ac:dyDescent="0.3">
      <c r="A45" s="16">
        <v>119</v>
      </c>
      <c r="B45" s="5">
        <v>12376</v>
      </c>
      <c r="E45" s="16">
        <v>64</v>
      </c>
      <c r="F45" s="5">
        <v>10300</v>
      </c>
    </row>
    <row r="46" spans="1:6" x14ac:dyDescent="0.3">
      <c r="A46" s="16">
        <v>125</v>
      </c>
      <c r="B46" s="5">
        <v>17043</v>
      </c>
      <c r="E46" s="16">
        <v>67</v>
      </c>
      <c r="F46" s="5">
        <v>19900</v>
      </c>
    </row>
    <row r="47" spans="1:6" x14ac:dyDescent="0.3">
      <c r="A47" s="16">
        <v>131</v>
      </c>
      <c r="B47" s="5">
        <v>14200</v>
      </c>
      <c r="E47" s="16">
        <v>69</v>
      </c>
      <c r="F47" s="5">
        <v>4608</v>
      </c>
    </row>
    <row r="48" spans="1:6" x14ac:dyDescent="0.3">
      <c r="A48" s="16">
        <v>132</v>
      </c>
      <c r="B48" s="5">
        <v>12224</v>
      </c>
      <c r="E48" s="16">
        <v>72</v>
      </c>
      <c r="F48" s="5">
        <v>7599</v>
      </c>
    </row>
    <row r="49" spans="1:6" x14ac:dyDescent="0.3">
      <c r="A49" s="16">
        <v>134</v>
      </c>
      <c r="B49" s="5">
        <v>6853</v>
      </c>
      <c r="E49" s="16">
        <v>74</v>
      </c>
      <c r="F49" s="5">
        <v>10200</v>
      </c>
    </row>
    <row r="50" spans="1:6" x14ac:dyDescent="0.3">
      <c r="A50" s="16">
        <v>139</v>
      </c>
      <c r="B50" s="5">
        <v>9066</v>
      </c>
      <c r="E50" s="16">
        <v>75</v>
      </c>
      <c r="F50" s="5">
        <v>5790</v>
      </c>
    </row>
    <row r="51" spans="1:6" x14ac:dyDescent="0.3">
      <c r="A51" s="16">
        <v>140</v>
      </c>
      <c r="B51" s="5">
        <v>15426</v>
      </c>
      <c r="E51" s="16">
        <v>76</v>
      </c>
      <c r="F51" s="5">
        <v>1596</v>
      </c>
    </row>
    <row r="52" spans="1:6" x14ac:dyDescent="0.3">
      <c r="A52" s="16">
        <v>142</v>
      </c>
      <c r="B52" s="5">
        <v>11645</v>
      </c>
      <c r="E52" s="16">
        <v>77</v>
      </c>
      <c r="F52" s="5">
        <v>8475</v>
      </c>
    </row>
    <row r="53" spans="1:6" x14ac:dyDescent="0.3">
      <c r="A53" s="16">
        <v>144</v>
      </c>
      <c r="B53" s="5">
        <v>10335</v>
      </c>
      <c r="E53" s="16">
        <v>78</v>
      </c>
      <c r="F53" s="5">
        <v>8635</v>
      </c>
    </row>
    <row r="54" spans="1:6" x14ac:dyDescent="0.3">
      <c r="A54" s="16">
        <v>148</v>
      </c>
      <c r="B54" s="5">
        <v>9505</v>
      </c>
      <c r="E54" s="16">
        <v>79</v>
      </c>
      <c r="F54" s="5">
        <v>10778</v>
      </c>
    </row>
    <row r="55" spans="1:6" x14ac:dyDescent="0.3">
      <c r="A55" s="16">
        <v>152</v>
      </c>
      <c r="B55" s="5">
        <v>13891</v>
      </c>
      <c r="E55" s="16">
        <v>80</v>
      </c>
      <c r="F55" s="5">
        <v>10440</v>
      </c>
    </row>
    <row r="56" spans="1:6" x14ac:dyDescent="0.3">
      <c r="A56" s="16">
        <v>153</v>
      </c>
      <c r="B56" s="5">
        <v>14803</v>
      </c>
      <c r="E56" s="16">
        <v>82</v>
      </c>
      <c r="F56" s="5">
        <v>4500</v>
      </c>
    </row>
    <row r="57" spans="1:6" x14ac:dyDescent="0.3">
      <c r="A57" s="16">
        <v>154</v>
      </c>
      <c r="B57" s="5">
        <v>13500</v>
      </c>
      <c r="E57" s="16">
        <v>84</v>
      </c>
      <c r="F57" s="5">
        <v>8892</v>
      </c>
    </row>
    <row r="58" spans="1:6" x14ac:dyDescent="0.3">
      <c r="A58" s="16">
        <v>158</v>
      </c>
      <c r="B58" s="5">
        <v>12003</v>
      </c>
      <c r="E58" s="16">
        <v>85</v>
      </c>
      <c r="F58" s="5">
        <v>8530</v>
      </c>
    </row>
    <row r="59" spans="1:6" x14ac:dyDescent="0.3">
      <c r="A59" s="16">
        <v>159</v>
      </c>
      <c r="B59" s="5">
        <v>12552</v>
      </c>
      <c r="E59" s="16">
        <v>87</v>
      </c>
      <c r="F59" s="5">
        <v>11911</v>
      </c>
    </row>
    <row r="60" spans="1:6" x14ac:dyDescent="0.3">
      <c r="A60" s="16">
        <v>160</v>
      </c>
      <c r="B60" s="5">
        <v>19378</v>
      </c>
      <c r="E60" s="16">
        <v>88</v>
      </c>
      <c r="F60" s="5">
        <v>3951</v>
      </c>
    </row>
    <row r="61" spans="1:6" x14ac:dyDescent="0.3">
      <c r="A61" s="16">
        <v>162</v>
      </c>
      <c r="B61" s="5">
        <v>13688</v>
      </c>
      <c r="E61" s="16">
        <v>89</v>
      </c>
      <c r="F61" s="5">
        <v>8470</v>
      </c>
    </row>
    <row r="62" spans="1:6" x14ac:dyDescent="0.3">
      <c r="A62" s="16">
        <v>163</v>
      </c>
      <c r="B62" s="5">
        <v>12182</v>
      </c>
      <c r="E62" s="16">
        <v>90</v>
      </c>
      <c r="F62" s="5">
        <v>8070</v>
      </c>
    </row>
    <row r="63" spans="1:6" x14ac:dyDescent="0.3">
      <c r="A63" s="16">
        <v>167</v>
      </c>
      <c r="B63" s="5">
        <v>10708</v>
      </c>
      <c r="E63" s="16">
        <v>91</v>
      </c>
      <c r="F63" s="5">
        <v>7200</v>
      </c>
    </row>
    <row r="64" spans="1:6" x14ac:dyDescent="0.3">
      <c r="A64" s="16">
        <v>168</v>
      </c>
      <c r="B64" s="5">
        <v>10562</v>
      </c>
      <c r="E64" s="16">
        <v>92</v>
      </c>
      <c r="F64" s="5">
        <v>8500</v>
      </c>
    </row>
    <row r="65" spans="1:6" x14ac:dyDescent="0.3">
      <c r="A65" s="16">
        <v>169</v>
      </c>
      <c r="B65" s="5">
        <v>8244</v>
      </c>
      <c r="E65" s="16">
        <v>93</v>
      </c>
      <c r="F65" s="5">
        <v>13360</v>
      </c>
    </row>
    <row r="66" spans="1:6" x14ac:dyDescent="0.3">
      <c r="A66" s="16">
        <v>170</v>
      </c>
      <c r="B66" s="5">
        <v>16669</v>
      </c>
      <c r="E66" s="16">
        <v>94</v>
      </c>
      <c r="F66" s="5">
        <v>7200</v>
      </c>
    </row>
    <row r="67" spans="1:6" x14ac:dyDescent="0.3">
      <c r="A67" s="16">
        <v>172</v>
      </c>
      <c r="B67" s="5">
        <v>31770</v>
      </c>
      <c r="E67" s="16">
        <v>98</v>
      </c>
      <c r="F67" s="5">
        <v>10921</v>
      </c>
    </row>
    <row r="68" spans="1:6" x14ac:dyDescent="0.3">
      <c r="A68" s="16">
        <v>173</v>
      </c>
      <c r="B68" s="5">
        <v>5306</v>
      </c>
      <c r="E68" s="16">
        <v>99</v>
      </c>
      <c r="F68" s="5">
        <v>10625</v>
      </c>
    </row>
    <row r="69" spans="1:6" x14ac:dyDescent="0.3">
      <c r="A69" s="16">
        <v>175</v>
      </c>
      <c r="B69" s="5">
        <v>12416</v>
      </c>
      <c r="E69" s="16">
        <v>100</v>
      </c>
      <c r="F69" s="5">
        <v>9320</v>
      </c>
    </row>
    <row r="70" spans="1:6" x14ac:dyDescent="0.3">
      <c r="A70" s="16">
        <v>176</v>
      </c>
      <c r="B70" s="5">
        <v>12615</v>
      </c>
      <c r="E70" s="16">
        <v>102</v>
      </c>
      <c r="F70" s="5">
        <v>9206</v>
      </c>
    </row>
    <row r="71" spans="1:6" x14ac:dyDescent="0.3">
      <c r="A71" s="16">
        <v>177</v>
      </c>
      <c r="B71" s="5">
        <v>10029</v>
      </c>
      <c r="E71" s="16">
        <v>103</v>
      </c>
      <c r="F71" s="5">
        <v>7018</v>
      </c>
    </row>
    <row r="72" spans="1:6" x14ac:dyDescent="0.3">
      <c r="A72" s="16">
        <v>179</v>
      </c>
      <c r="B72" s="5">
        <v>17423</v>
      </c>
      <c r="E72" s="16">
        <v>105</v>
      </c>
      <c r="F72" s="5">
        <v>7758</v>
      </c>
    </row>
    <row r="73" spans="1:6" x14ac:dyDescent="0.3">
      <c r="A73" s="16">
        <v>182</v>
      </c>
      <c r="B73" s="5">
        <v>7588</v>
      </c>
      <c r="E73" s="16">
        <v>107</v>
      </c>
      <c r="F73" s="5">
        <v>10800</v>
      </c>
    </row>
    <row r="74" spans="1:6" x14ac:dyDescent="0.3">
      <c r="A74" s="16">
        <v>184</v>
      </c>
      <c r="B74" s="5">
        <v>11426</v>
      </c>
      <c r="E74" s="16">
        <v>108</v>
      </c>
      <c r="F74" s="5">
        <v>6000</v>
      </c>
    </row>
    <row r="75" spans="1:6" x14ac:dyDescent="0.3">
      <c r="A75" s="16">
        <v>186</v>
      </c>
      <c r="B75" s="5">
        <v>22950</v>
      </c>
      <c r="E75" s="16">
        <v>109</v>
      </c>
      <c r="F75" s="5">
        <v>8500</v>
      </c>
    </row>
    <row r="76" spans="1:6" x14ac:dyDescent="0.3">
      <c r="A76" s="16">
        <v>190</v>
      </c>
      <c r="B76" s="5">
        <v>4923</v>
      </c>
      <c r="E76" s="16">
        <v>111</v>
      </c>
      <c r="F76" s="5">
        <v>9525</v>
      </c>
    </row>
    <row r="77" spans="1:6" x14ac:dyDescent="0.3">
      <c r="A77" s="16">
        <v>191</v>
      </c>
      <c r="B77" s="5">
        <v>10570</v>
      </c>
      <c r="E77" s="16">
        <v>112</v>
      </c>
      <c r="F77" s="5">
        <v>7750</v>
      </c>
    </row>
    <row r="78" spans="1:6" x14ac:dyDescent="0.3">
      <c r="A78" s="16">
        <v>192</v>
      </c>
      <c r="B78" s="5">
        <v>7472</v>
      </c>
      <c r="E78" s="16">
        <v>116</v>
      </c>
      <c r="F78" s="5">
        <v>3230</v>
      </c>
    </row>
    <row r="79" spans="1:6" x14ac:dyDescent="0.3">
      <c r="A79" s="16">
        <v>193</v>
      </c>
      <c r="B79" s="5">
        <v>9017</v>
      </c>
      <c r="E79" s="16">
        <v>117</v>
      </c>
      <c r="F79" s="5">
        <v>11616</v>
      </c>
    </row>
    <row r="80" spans="1:6" x14ac:dyDescent="0.3">
      <c r="A80" s="16">
        <v>197</v>
      </c>
      <c r="B80" s="5">
        <v>9416</v>
      </c>
      <c r="E80" s="16">
        <v>118</v>
      </c>
      <c r="F80" s="5">
        <v>8536</v>
      </c>
    </row>
    <row r="81" spans="1:6" x14ac:dyDescent="0.3">
      <c r="A81" s="16">
        <v>198</v>
      </c>
      <c r="B81" s="5">
        <v>25419</v>
      </c>
      <c r="E81" s="16">
        <v>120</v>
      </c>
      <c r="F81" s="5">
        <v>8461</v>
      </c>
    </row>
    <row r="82" spans="1:6" x14ac:dyDescent="0.3">
      <c r="A82" s="16">
        <v>200</v>
      </c>
      <c r="B82" s="5">
        <v>9591</v>
      </c>
      <c r="E82" s="16">
        <v>121</v>
      </c>
      <c r="F82" s="5">
        <v>21453</v>
      </c>
    </row>
    <row r="83" spans="1:6" x14ac:dyDescent="0.3">
      <c r="A83" s="16">
        <v>209</v>
      </c>
      <c r="B83" s="5">
        <v>14364</v>
      </c>
      <c r="E83" s="16">
        <v>122</v>
      </c>
      <c r="F83" s="5">
        <v>6060</v>
      </c>
    </row>
    <row r="84" spans="1:6" x14ac:dyDescent="0.3">
      <c r="A84" s="16">
        <v>212</v>
      </c>
      <c r="B84" s="5">
        <v>10420</v>
      </c>
      <c r="E84" s="16">
        <v>123</v>
      </c>
      <c r="F84" s="5">
        <v>9464</v>
      </c>
    </row>
    <row r="85" spans="1:6" x14ac:dyDescent="0.3">
      <c r="A85" s="16">
        <v>213</v>
      </c>
      <c r="B85" s="5">
        <v>8640</v>
      </c>
      <c r="E85" s="16">
        <v>124</v>
      </c>
      <c r="F85" s="5">
        <v>7892</v>
      </c>
    </row>
    <row r="86" spans="1:6" x14ac:dyDescent="0.3">
      <c r="A86" s="16">
        <v>217</v>
      </c>
      <c r="B86" s="5">
        <v>8450</v>
      </c>
      <c r="E86" s="16">
        <v>126</v>
      </c>
      <c r="F86" s="5">
        <v>6780</v>
      </c>
    </row>
    <row r="87" spans="1:6" x14ac:dyDescent="0.3">
      <c r="A87" s="16">
        <v>219</v>
      </c>
      <c r="B87" s="5">
        <v>15660</v>
      </c>
      <c r="E87" s="16">
        <v>127</v>
      </c>
      <c r="F87" s="5">
        <v>4928</v>
      </c>
    </row>
    <row r="88" spans="1:6" x14ac:dyDescent="0.3">
      <c r="A88" s="16">
        <v>221</v>
      </c>
      <c r="B88" s="5">
        <v>8990</v>
      </c>
      <c r="E88" s="16">
        <v>128</v>
      </c>
      <c r="F88" s="5">
        <v>4388</v>
      </c>
    </row>
    <row r="89" spans="1:6" x14ac:dyDescent="0.3">
      <c r="A89" s="16">
        <v>222</v>
      </c>
      <c r="B89" s="5">
        <v>8068</v>
      </c>
      <c r="E89" s="16">
        <v>129</v>
      </c>
      <c r="F89" s="5">
        <v>7590</v>
      </c>
    </row>
    <row r="90" spans="1:6" x14ac:dyDescent="0.3">
      <c r="A90" s="16">
        <v>225</v>
      </c>
      <c r="B90" s="5">
        <v>13472</v>
      </c>
      <c r="E90" s="16">
        <v>130</v>
      </c>
      <c r="F90" s="5">
        <v>8973</v>
      </c>
    </row>
    <row r="91" spans="1:6" x14ac:dyDescent="0.3">
      <c r="A91" s="16">
        <v>227</v>
      </c>
      <c r="B91" s="5">
        <v>9950</v>
      </c>
      <c r="E91" s="16">
        <v>133</v>
      </c>
      <c r="F91" s="5">
        <v>7388</v>
      </c>
    </row>
    <row r="92" spans="1:6" x14ac:dyDescent="0.3">
      <c r="A92" s="16">
        <v>230</v>
      </c>
      <c r="B92" s="5">
        <v>3182</v>
      </c>
      <c r="E92" s="16">
        <v>135</v>
      </c>
      <c r="F92" s="5">
        <v>10335</v>
      </c>
    </row>
    <row r="93" spans="1:6" x14ac:dyDescent="0.3">
      <c r="A93" s="16">
        <v>232</v>
      </c>
      <c r="B93" s="5">
        <v>15138</v>
      </c>
      <c r="E93" s="16">
        <v>136</v>
      </c>
      <c r="F93" s="5">
        <v>10400</v>
      </c>
    </row>
    <row r="94" spans="1:6" x14ac:dyDescent="0.3">
      <c r="A94" s="16">
        <v>235</v>
      </c>
      <c r="B94" s="5">
        <v>7851</v>
      </c>
      <c r="E94" s="16">
        <v>137</v>
      </c>
      <c r="F94" s="5">
        <v>10355</v>
      </c>
    </row>
    <row r="95" spans="1:6" x14ac:dyDescent="0.3">
      <c r="A95" s="16">
        <v>237</v>
      </c>
      <c r="B95" s="5">
        <v>8773</v>
      </c>
      <c r="E95" s="16">
        <v>138</v>
      </c>
      <c r="F95" s="5">
        <v>11070</v>
      </c>
    </row>
    <row r="96" spans="1:6" x14ac:dyDescent="0.3">
      <c r="A96" s="16">
        <v>238</v>
      </c>
      <c r="B96" s="5">
        <v>9453</v>
      </c>
      <c r="E96" s="16">
        <v>141</v>
      </c>
      <c r="F96" s="5">
        <v>10500</v>
      </c>
    </row>
    <row r="97" spans="1:6" x14ac:dyDescent="0.3">
      <c r="A97" s="16">
        <v>239</v>
      </c>
      <c r="B97" s="5">
        <v>12030</v>
      </c>
      <c r="E97" s="16">
        <v>143</v>
      </c>
      <c r="F97" s="5">
        <v>8520</v>
      </c>
    </row>
    <row r="98" spans="1:6" x14ac:dyDescent="0.3">
      <c r="A98" s="16">
        <v>241</v>
      </c>
      <c r="B98" s="5">
        <v>9000</v>
      </c>
      <c r="E98" s="16">
        <v>145</v>
      </c>
      <c r="F98" s="5">
        <v>9100</v>
      </c>
    </row>
    <row r="99" spans="1:6" x14ac:dyDescent="0.3">
      <c r="A99" s="16">
        <v>245</v>
      </c>
      <c r="B99" s="5">
        <v>8880</v>
      </c>
      <c r="E99" s="16">
        <v>146</v>
      </c>
      <c r="F99" s="5">
        <v>2522</v>
      </c>
    </row>
    <row r="100" spans="1:6" x14ac:dyDescent="0.3">
      <c r="A100" s="16">
        <v>246</v>
      </c>
      <c r="B100" s="5">
        <v>10400</v>
      </c>
      <c r="E100" s="16">
        <v>147</v>
      </c>
      <c r="F100" s="5">
        <v>6120</v>
      </c>
    </row>
    <row r="101" spans="1:6" x14ac:dyDescent="0.3">
      <c r="A101" s="16">
        <v>250</v>
      </c>
      <c r="B101" s="5">
        <v>159000</v>
      </c>
      <c r="E101" s="16">
        <v>149</v>
      </c>
      <c r="F101" s="5">
        <v>7500</v>
      </c>
    </row>
    <row r="102" spans="1:6" x14ac:dyDescent="0.3">
      <c r="A102" s="16">
        <v>252</v>
      </c>
      <c r="B102" s="5">
        <v>4750</v>
      </c>
      <c r="E102" s="16">
        <v>150</v>
      </c>
      <c r="F102" s="5">
        <v>6240</v>
      </c>
    </row>
    <row r="103" spans="1:6" x14ac:dyDescent="0.3">
      <c r="A103" s="16">
        <v>256</v>
      </c>
      <c r="B103" s="5">
        <v>8738</v>
      </c>
      <c r="E103" s="16">
        <v>151</v>
      </c>
      <c r="F103" s="5">
        <v>10356</v>
      </c>
    </row>
    <row r="104" spans="1:6" x14ac:dyDescent="0.3">
      <c r="A104" s="16">
        <v>257</v>
      </c>
      <c r="B104" s="5">
        <v>8791</v>
      </c>
      <c r="E104" s="16">
        <v>155</v>
      </c>
      <c r="F104" s="5">
        <v>11340</v>
      </c>
    </row>
    <row r="105" spans="1:6" x14ac:dyDescent="0.3">
      <c r="A105" s="16">
        <v>258</v>
      </c>
      <c r="B105" s="5">
        <v>8814</v>
      </c>
      <c r="E105" s="16">
        <v>156</v>
      </c>
      <c r="F105" s="5">
        <v>9600</v>
      </c>
    </row>
    <row r="106" spans="1:6" x14ac:dyDescent="0.3">
      <c r="A106" s="16">
        <v>259</v>
      </c>
      <c r="B106" s="5">
        <v>12435</v>
      </c>
      <c r="E106" s="16">
        <v>157</v>
      </c>
      <c r="F106" s="5">
        <v>7200</v>
      </c>
    </row>
    <row r="107" spans="1:6" x14ac:dyDescent="0.3">
      <c r="A107" s="16">
        <v>262</v>
      </c>
      <c r="B107" s="5">
        <v>9588</v>
      </c>
      <c r="E107" s="16">
        <v>161</v>
      </c>
      <c r="F107" s="5">
        <v>11120</v>
      </c>
    </row>
    <row r="108" spans="1:6" x14ac:dyDescent="0.3">
      <c r="A108" s="16">
        <v>267</v>
      </c>
      <c r="B108" s="5">
        <v>11207</v>
      </c>
      <c r="E108" s="16">
        <v>164</v>
      </c>
      <c r="F108" s="5">
        <v>5500</v>
      </c>
    </row>
    <row r="109" spans="1:6" x14ac:dyDescent="0.3">
      <c r="A109" s="16">
        <v>271</v>
      </c>
      <c r="B109" s="5">
        <v>10728</v>
      </c>
      <c r="E109" s="16">
        <v>165</v>
      </c>
      <c r="F109" s="5">
        <v>5400</v>
      </c>
    </row>
    <row r="110" spans="1:6" x14ac:dyDescent="0.3">
      <c r="A110" s="16">
        <v>272</v>
      </c>
      <c r="B110" s="5">
        <v>39104</v>
      </c>
      <c r="E110" s="16">
        <v>166</v>
      </c>
      <c r="F110" s="5">
        <v>10106</v>
      </c>
    </row>
    <row r="111" spans="1:6" x14ac:dyDescent="0.3">
      <c r="A111" s="16">
        <v>273</v>
      </c>
      <c r="B111" s="5">
        <v>11764</v>
      </c>
      <c r="E111" s="16">
        <v>171</v>
      </c>
      <c r="F111" s="5">
        <v>12358</v>
      </c>
    </row>
    <row r="112" spans="1:6" x14ac:dyDescent="0.3">
      <c r="A112" s="16">
        <v>276</v>
      </c>
      <c r="B112" s="5">
        <v>7264</v>
      </c>
      <c r="E112" s="16">
        <v>174</v>
      </c>
      <c r="F112" s="5">
        <v>10197</v>
      </c>
    </row>
    <row r="113" spans="1:6" x14ac:dyDescent="0.3">
      <c r="A113" s="16">
        <v>277</v>
      </c>
      <c r="B113" s="5">
        <v>9196</v>
      </c>
      <c r="E113" s="16">
        <v>178</v>
      </c>
      <c r="F113" s="5">
        <v>13650</v>
      </c>
    </row>
    <row r="114" spans="1:6" x14ac:dyDescent="0.3">
      <c r="A114" s="16">
        <v>279</v>
      </c>
      <c r="B114" s="5">
        <v>14450</v>
      </c>
      <c r="E114" s="16">
        <v>180</v>
      </c>
      <c r="F114" s="5">
        <v>8520</v>
      </c>
    </row>
    <row r="115" spans="1:6" x14ac:dyDescent="0.3">
      <c r="A115" s="16">
        <v>280</v>
      </c>
      <c r="B115" s="5">
        <v>10005</v>
      </c>
      <c r="E115" s="16">
        <v>181</v>
      </c>
      <c r="F115" s="5">
        <v>2117</v>
      </c>
    </row>
    <row r="116" spans="1:6" x14ac:dyDescent="0.3">
      <c r="A116" s="16">
        <v>281</v>
      </c>
      <c r="B116" s="5">
        <v>11287</v>
      </c>
      <c r="E116" s="16">
        <v>183</v>
      </c>
      <c r="F116" s="5">
        <v>9060</v>
      </c>
    </row>
    <row r="117" spans="1:6" x14ac:dyDescent="0.3">
      <c r="A117" s="16">
        <v>282</v>
      </c>
      <c r="B117" s="5">
        <v>7200</v>
      </c>
      <c r="E117" s="16">
        <v>185</v>
      </c>
      <c r="F117" s="5">
        <v>7438</v>
      </c>
    </row>
    <row r="118" spans="1:6" x14ac:dyDescent="0.3">
      <c r="A118" s="16">
        <v>283</v>
      </c>
      <c r="B118" s="5">
        <v>5063</v>
      </c>
      <c r="E118" s="16">
        <v>187</v>
      </c>
      <c r="F118" s="5">
        <v>9947</v>
      </c>
    </row>
    <row r="119" spans="1:6" x14ac:dyDescent="0.3">
      <c r="A119" s="16">
        <v>284</v>
      </c>
      <c r="B119" s="5">
        <v>9612</v>
      </c>
      <c r="E119" s="16">
        <v>188</v>
      </c>
      <c r="F119" s="5">
        <v>10410</v>
      </c>
    </row>
    <row r="120" spans="1:6" x14ac:dyDescent="0.3">
      <c r="A120" s="16">
        <v>291</v>
      </c>
      <c r="B120" s="5">
        <v>15611</v>
      </c>
      <c r="E120" s="16">
        <v>189</v>
      </c>
      <c r="F120" s="5">
        <v>7018</v>
      </c>
    </row>
    <row r="121" spans="1:6" x14ac:dyDescent="0.3">
      <c r="A121" s="16">
        <v>294</v>
      </c>
      <c r="B121" s="5">
        <v>16659</v>
      </c>
      <c r="E121" s="16">
        <v>194</v>
      </c>
      <c r="F121" s="5">
        <v>2522</v>
      </c>
    </row>
    <row r="122" spans="1:6" x14ac:dyDescent="0.3">
      <c r="A122" s="16">
        <v>298</v>
      </c>
      <c r="B122" s="5">
        <v>7399</v>
      </c>
      <c r="E122" s="16">
        <v>195</v>
      </c>
      <c r="F122" s="5">
        <v>7180</v>
      </c>
    </row>
    <row r="123" spans="1:6" x14ac:dyDescent="0.3">
      <c r="A123" s="16">
        <v>302</v>
      </c>
      <c r="B123" s="5">
        <v>16226</v>
      </c>
      <c r="E123" s="16">
        <v>196</v>
      </c>
      <c r="F123" s="5">
        <v>2280</v>
      </c>
    </row>
    <row r="124" spans="1:6" x14ac:dyDescent="0.3">
      <c r="A124" s="16">
        <v>303</v>
      </c>
      <c r="B124" s="5">
        <v>13704</v>
      </c>
      <c r="E124" s="16">
        <v>199</v>
      </c>
      <c r="F124" s="5">
        <v>5520</v>
      </c>
    </row>
    <row r="125" spans="1:6" x14ac:dyDescent="0.3">
      <c r="A125" s="16">
        <v>305</v>
      </c>
      <c r="B125" s="5">
        <v>18386</v>
      </c>
      <c r="E125" s="16">
        <v>201</v>
      </c>
      <c r="F125" s="5">
        <v>8546</v>
      </c>
    </row>
    <row r="126" spans="1:6" x14ac:dyDescent="0.3">
      <c r="A126" s="16">
        <v>306</v>
      </c>
      <c r="B126" s="5">
        <v>10386</v>
      </c>
      <c r="E126" s="16">
        <v>202</v>
      </c>
      <c r="F126" s="5">
        <v>10125</v>
      </c>
    </row>
    <row r="127" spans="1:6" x14ac:dyDescent="0.3">
      <c r="A127" s="16">
        <v>307</v>
      </c>
      <c r="B127" s="5">
        <v>13474</v>
      </c>
      <c r="E127" s="16">
        <v>203</v>
      </c>
      <c r="F127" s="5">
        <v>7000</v>
      </c>
    </row>
    <row r="128" spans="1:6" x14ac:dyDescent="0.3">
      <c r="A128" s="16">
        <v>310</v>
      </c>
      <c r="B128" s="5">
        <v>12378</v>
      </c>
      <c r="E128" s="16">
        <v>204</v>
      </c>
      <c r="F128" s="5">
        <v>4438</v>
      </c>
    </row>
    <row r="129" spans="1:6" x14ac:dyDescent="0.3">
      <c r="A129" s="16">
        <v>314</v>
      </c>
      <c r="B129" s="5">
        <v>215245</v>
      </c>
      <c r="E129" s="16">
        <v>205</v>
      </c>
      <c r="F129" s="5">
        <v>3500</v>
      </c>
    </row>
    <row r="130" spans="1:6" x14ac:dyDescent="0.3">
      <c r="A130" s="16">
        <v>316</v>
      </c>
      <c r="B130" s="5">
        <v>7795</v>
      </c>
      <c r="E130" s="16">
        <v>206</v>
      </c>
      <c r="F130" s="5">
        <v>11851</v>
      </c>
    </row>
    <row r="131" spans="1:6" x14ac:dyDescent="0.3">
      <c r="A131" s="16">
        <v>317</v>
      </c>
      <c r="B131" s="5">
        <v>13005</v>
      </c>
      <c r="E131" s="16">
        <v>207</v>
      </c>
      <c r="F131" s="5">
        <v>13673</v>
      </c>
    </row>
    <row r="132" spans="1:6" x14ac:dyDescent="0.3">
      <c r="A132" s="16">
        <v>318</v>
      </c>
      <c r="B132" s="5">
        <v>9000</v>
      </c>
      <c r="E132" s="16">
        <v>208</v>
      </c>
      <c r="F132" s="5">
        <v>12493</v>
      </c>
    </row>
    <row r="133" spans="1:6" x14ac:dyDescent="0.3">
      <c r="A133" s="16">
        <v>319</v>
      </c>
      <c r="B133" s="5">
        <v>9900</v>
      </c>
      <c r="E133" s="16">
        <v>210</v>
      </c>
      <c r="F133" s="5">
        <v>8250</v>
      </c>
    </row>
    <row r="134" spans="1:6" x14ac:dyDescent="0.3">
      <c r="A134" s="16">
        <v>320</v>
      </c>
      <c r="B134" s="5">
        <v>14115</v>
      </c>
      <c r="E134" s="16">
        <v>211</v>
      </c>
      <c r="F134" s="5">
        <v>5604</v>
      </c>
    </row>
    <row r="135" spans="1:6" x14ac:dyDescent="0.3">
      <c r="A135" s="16">
        <v>321</v>
      </c>
      <c r="B135" s="5">
        <v>16259</v>
      </c>
      <c r="E135" s="16">
        <v>214</v>
      </c>
      <c r="F135" s="5">
        <v>13568</v>
      </c>
    </row>
    <row r="136" spans="1:6" x14ac:dyDescent="0.3">
      <c r="A136" s="16">
        <v>322</v>
      </c>
      <c r="B136" s="5">
        <v>12099</v>
      </c>
      <c r="E136" s="16">
        <v>215</v>
      </c>
      <c r="F136" s="5">
        <v>10900</v>
      </c>
    </row>
    <row r="137" spans="1:6" x14ac:dyDescent="0.3">
      <c r="A137" s="16">
        <v>323</v>
      </c>
      <c r="B137" s="5">
        <v>10380</v>
      </c>
      <c r="E137" s="16">
        <v>216</v>
      </c>
      <c r="F137" s="5">
        <v>10011</v>
      </c>
    </row>
    <row r="138" spans="1:6" x14ac:dyDescent="0.3">
      <c r="A138" s="16">
        <v>325</v>
      </c>
      <c r="B138" s="5">
        <v>11275</v>
      </c>
      <c r="E138" s="16">
        <v>218</v>
      </c>
      <c r="F138" s="5">
        <v>9906</v>
      </c>
    </row>
    <row r="139" spans="1:6" x14ac:dyDescent="0.3">
      <c r="A139" s="16">
        <v>327</v>
      </c>
      <c r="B139" s="5">
        <v>10846</v>
      </c>
      <c r="E139" s="16">
        <v>220</v>
      </c>
      <c r="F139" s="5">
        <v>3010</v>
      </c>
    </row>
    <row r="140" spans="1:6" x14ac:dyDescent="0.3">
      <c r="A140" s="16">
        <v>329</v>
      </c>
      <c r="B140" s="5">
        <v>11888</v>
      </c>
      <c r="E140" s="16">
        <v>223</v>
      </c>
      <c r="F140" s="5">
        <v>11475</v>
      </c>
    </row>
    <row r="141" spans="1:6" x14ac:dyDescent="0.3">
      <c r="A141" s="16">
        <v>333</v>
      </c>
      <c r="B141" s="5">
        <v>10655</v>
      </c>
      <c r="E141" s="16">
        <v>224</v>
      </c>
      <c r="F141" s="5">
        <v>10500</v>
      </c>
    </row>
    <row r="142" spans="1:6" x14ac:dyDescent="0.3">
      <c r="A142" s="16">
        <v>334</v>
      </c>
      <c r="B142" s="5">
        <v>8198</v>
      </c>
      <c r="E142" s="16">
        <v>226</v>
      </c>
      <c r="F142" s="5">
        <v>1680</v>
      </c>
    </row>
    <row r="143" spans="1:6" x14ac:dyDescent="0.3">
      <c r="A143" s="16">
        <v>335</v>
      </c>
      <c r="B143" s="5">
        <v>9042</v>
      </c>
      <c r="E143" s="16">
        <v>228</v>
      </c>
      <c r="F143" s="5">
        <v>1869</v>
      </c>
    </row>
    <row r="144" spans="1:6" x14ac:dyDescent="0.3">
      <c r="A144" s="16">
        <v>336</v>
      </c>
      <c r="B144" s="5">
        <v>164660</v>
      </c>
      <c r="E144" s="16">
        <v>229</v>
      </c>
      <c r="F144" s="5">
        <v>8521</v>
      </c>
    </row>
    <row r="145" spans="1:6" x14ac:dyDescent="0.3">
      <c r="A145" s="16">
        <v>337</v>
      </c>
      <c r="B145" s="5">
        <v>14157</v>
      </c>
      <c r="E145" s="16">
        <v>231</v>
      </c>
      <c r="F145" s="5">
        <v>8760</v>
      </c>
    </row>
    <row r="146" spans="1:6" x14ac:dyDescent="0.3">
      <c r="A146" s="16">
        <v>338</v>
      </c>
      <c r="B146" s="5">
        <v>9135</v>
      </c>
      <c r="E146" s="16">
        <v>233</v>
      </c>
      <c r="F146" s="5">
        <v>1680</v>
      </c>
    </row>
    <row r="147" spans="1:6" x14ac:dyDescent="0.3">
      <c r="A147" s="16">
        <v>339</v>
      </c>
      <c r="B147" s="5">
        <v>14145</v>
      </c>
      <c r="E147" s="16">
        <v>234</v>
      </c>
      <c r="F147" s="5">
        <v>10650</v>
      </c>
    </row>
    <row r="148" spans="1:6" x14ac:dyDescent="0.3">
      <c r="A148" s="16">
        <v>341</v>
      </c>
      <c r="B148" s="5">
        <v>14191</v>
      </c>
      <c r="E148" s="16">
        <v>236</v>
      </c>
      <c r="F148" s="5">
        <v>1680</v>
      </c>
    </row>
    <row r="149" spans="1:6" x14ac:dyDescent="0.3">
      <c r="A149" s="16">
        <v>344</v>
      </c>
      <c r="B149" s="5">
        <v>8849</v>
      </c>
      <c r="E149" s="16">
        <v>240</v>
      </c>
      <c r="F149" s="5">
        <v>8741</v>
      </c>
    </row>
    <row r="150" spans="1:6" x14ac:dyDescent="0.3">
      <c r="A150" s="16">
        <v>350</v>
      </c>
      <c r="B150" s="5">
        <v>20431</v>
      </c>
      <c r="E150" s="16">
        <v>242</v>
      </c>
      <c r="F150" s="5">
        <v>3880</v>
      </c>
    </row>
    <row r="151" spans="1:6" x14ac:dyDescent="0.3">
      <c r="A151" s="16">
        <v>351</v>
      </c>
      <c r="B151" s="5">
        <v>7820</v>
      </c>
      <c r="E151" s="16">
        <v>243</v>
      </c>
      <c r="F151" s="5">
        <v>5000</v>
      </c>
    </row>
    <row r="152" spans="1:6" x14ac:dyDescent="0.3">
      <c r="A152" s="16">
        <v>352</v>
      </c>
      <c r="B152" s="5">
        <v>5271</v>
      </c>
      <c r="E152" s="16">
        <v>244</v>
      </c>
      <c r="F152" s="5">
        <v>10762</v>
      </c>
    </row>
    <row r="153" spans="1:6" x14ac:dyDescent="0.3">
      <c r="A153" s="16">
        <v>360</v>
      </c>
      <c r="B153" s="5">
        <v>12011</v>
      </c>
      <c r="E153" s="16">
        <v>247</v>
      </c>
      <c r="F153" s="5">
        <v>9142</v>
      </c>
    </row>
    <row r="154" spans="1:6" x14ac:dyDescent="0.3">
      <c r="A154" s="16">
        <v>363</v>
      </c>
      <c r="B154" s="5">
        <v>7301</v>
      </c>
      <c r="E154" s="16">
        <v>248</v>
      </c>
      <c r="F154" s="5">
        <v>11310</v>
      </c>
    </row>
    <row r="155" spans="1:6" x14ac:dyDescent="0.3">
      <c r="A155" s="16">
        <v>365</v>
      </c>
      <c r="B155" s="5">
        <v>18800</v>
      </c>
      <c r="E155" s="16">
        <v>249</v>
      </c>
      <c r="F155" s="5">
        <v>11317</v>
      </c>
    </row>
    <row r="156" spans="1:6" x14ac:dyDescent="0.3">
      <c r="A156" s="16">
        <v>375</v>
      </c>
      <c r="B156" s="5">
        <v>8200</v>
      </c>
      <c r="E156" s="16">
        <v>251</v>
      </c>
      <c r="F156" s="5">
        <v>5350</v>
      </c>
    </row>
    <row r="157" spans="1:6" x14ac:dyDescent="0.3">
      <c r="A157" s="16">
        <v>378</v>
      </c>
      <c r="B157" s="5">
        <v>11143</v>
      </c>
      <c r="E157" s="16">
        <v>253</v>
      </c>
      <c r="F157" s="5">
        <v>8366</v>
      </c>
    </row>
    <row r="158" spans="1:6" x14ac:dyDescent="0.3">
      <c r="A158" s="16">
        <v>379</v>
      </c>
      <c r="B158" s="5">
        <v>11394</v>
      </c>
      <c r="E158" s="16">
        <v>254</v>
      </c>
      <c r="F158" s="5">
        <v>9350</v>
      </c>
    </row>
    <row r="159" spans="1:6" x14ac:dyDescent="0.3">
      <c r="A159" s="16">
        <v>382</v>
      </c>
      <c r="B159" s="5">
        <v>7200</v>
      </c>
      <c r="E159" s="16">
        <v>255</v>
      </c>
      <c r="F159" s="5">
        <v>8400</v>
      </c>
    </row>
    <row r="160" spans="1:6" x14ac:dyDescent="0.3">
      <c r="A160" s="16">
        <v>383</v>
      </c>
      <c r="B160" s="5">
        <v>9245</v>
      </c>
      <c r="E160" s="16">
        <v>260</v>
      </c>
      <c r="F160" s="5">
        <v>12702</v>
      </c>
    </row>
    <row r="161" spans="1:6" x14ac:dyDescent="0.3">
      <c r="A161" s="16">
        <v>385</v>
      </c>
      <c r="B161" s="5">
        <v>53107</v>
      </c>
      <c r="E161" s="16">
        <v>261</v>
      </c>
      <c r="F161" s="5">
        <v>19296</v>
      </c>
    </row>
    <row r="162" spans="1:6" x14ac:dyDescent="0.3">
      <c r="A162" s="16">
        <v>386</v>
      </c>
      <c r="B162" s="5">
        <v>3182</v>
      </c>
      <c r="E162" s="16">
        <v>263</v>
      </c>
      <c r="F162" s="5">
        <v>8471</v>
      </c>
    </row>
    <row r="163" spans="1:6" x14ac:dyDescent="0.3">
      <c r="A163" s="16">
        <v>389</v>
      </c>
      <c r="B163" s="5">
        <v>9382</v>
      </c>
      <c r="E163" s="16">
        <v>264</v>
      </c>
      <c r="F163" s="5">
        <v>5500</v>
      </c>
    </row>
    <row r="164" spans="1:6" x14ac:dyDescent="0.3">
      <c r="A164" s="16">
        <v>390</v>
      </c>
      <c r="B164" s="5">
        <v>12474</v>
      </c>
      <c r="E164" s="16">
        <v>265</v>
      </c>
      <c r="F164" s="5">
        <v>5232</v>
      </c>
    </row>
    <row r="165" spans="1:6" x14ac:dyDescent="0.3">
      <c r="A165" s="16">
        <v>392</v>
      </c>
      <c r="B165" s="5">
        <v>12209</v>
      </c>
      <c r="E165" s="16">
        <v>266</v>
      </c>
      <c r="F165" s="5">
        <v>12090</v>
      </c>
    </row>
    <row r="166" spans="1:6" x14ac:dyDescent="0.3">
      <c r="A166" s="16">
        <v>400</v>
      </c>
      <c r="B166" s="5">
        <v>8125</v>
      </c>
      <c r="E166" s="16">
        <v>268</v>
      </c>
      <c r="F166" s="5">
        <v>8400</v>
      </c>
    </row>
    <row r="167" spans="1:6" x14ac:dyDescent="0.3">
      <c r="A167" s="16">
        <v>401</v>
      </c>
      <c r="B167" s="5">
        <v>14963</v>
      </c>
      <c r="E167" s="16">
        <v>269</v>
      </c>
      <c r="F167" s="5">
        <v>6900</v>
      </c>
    </row>
    <row r="168" spans="1:6" x14ac:dyDescent="0.3">
      <c r="A168" s="16">
        <v>404</v>
      </c>
      <c r="B168" s="5">
        <v>12090</v>
      </c>
      <c r="E168" s="16">
        <v>270</v>
      </c>
      <c r="F168" s="5">
        <v>7917</v>
      </c>
    </row>
    <row r="169" spans="1:6" x14ac:dyDescent="0.3">
      <c r="A169" s="16">
        <v>409</v>
      </c>
      <c r="B169" s="5">
        <v>14154</v>
      </c>
      <c r="E169" s="16">
        <v>274</v>
      </c>
      <c r="F169" s="5">
        <v>9600</v>
      </c>
    </row>
    <row r="170" spans="1:6" x14ac:dyDescent="0.3">
      <c r="A170" s="16">
        <v>410</v>
      </c>
      <c r="B170" s="5">
        <v>10800</v>
      </c>
      <c r="E170" s="16">
        <v>275</v>
      </c>
      <c r="F170" s="5">
        <v>8314</v>
      </c>
    </row>
    <row r="171" spans="1:6" x14ac:dyDescent="0.3">
      <c r="A171" s="16">
        <v>413</v>
      </c>
      <c r="B171" s="5">
        <v>4403</v>
      </c>
      <c r="E171" s="16">
        <v>278</v>
      </c>
      <c r="F171" s="5">
        <v>19138</v>
      </c>
    </row>
    <row r="172" spans="1:6" x14ac:dyDescent="0.3">
      <c r="A172" s="16">
        <v>415</v>
      </c>
      <c r="B172" s="5">
        <v>11228</v>
      </c>
      <c r="E172" s="16">
        <v>285</v>
      </c>
      <c r="F172" s="5">
        <v>8012</v>
      </c>
    </row>
    <row r="173" spans="1:6" x14ac:dyDescent="0.3">
      <c r="A173" s="16">
        <v>416</v>
      </c>
      <c r="B173" s="5">
        <v>8899</v>
      </c>
      <c r="E173" s="16">
        <v>286</v>
      </c>
      <c r="F173" s="5">
        <v>4251</v>
      </c>
    </row>
    <row r="174" spans="1:6" x14ac:dyDescent="0.3">
      <c r="A174" s="16">
        <v>418</v>
      </c>
      <c r="B174" s="5">
        <v>22420</v>
      </c>
      <c r="E174" s="16">
        <v>287</v>
      </c>
      <c r="F174" s="5">
        <v>9786</v>
      </c>
    </row>
    <row r="175" spans="1:6" x14ac:dyDescent="0.3">
      <c r="A175" s="16">
        <v>421</v>
      </c>
      <c r="B175" s="5">
        <v>7060</v>
      </c>
      <c r="E175" s="16">
        <v>288</v>
      </c>
      <c r="F175" s="5">
        <v>8125</v>
      </c>
    </row>
    <row r="176" spans="1:6" x14ac:dyDescent="0.3">
      <c r="A176" s="16">
        <v>422</v>
      </c>
      <c r="B176" s="5">
        <v>16635</v>
      </c>
      <c r="E176" s="16">
        <v>289</v>
      </c>
      <c r="F176" s="5">
        <v>9819</v>
      </c>
    </row>
    <row r="177" spans="1:6" x14ac:dyDescent="0.3">
      <c r="A177" s="16">
        <v>424</v>
      </c>
      <c r="B177" s="5">
        <v>9200</v>
      </c>
      <c r="E177" s="16">
        <v>290</v>
      </c>
      <c r="F177" s="5">
        <v>8730</v>
      </c>
    </row>
    <row r="178" spans="1:6" x14ac:dyDescent="0.3">
      <c r="A178" s="16">
        <v>427</v>
      </c>
      <c r="B178" s="5">
        <v>12800</v>
      </c>
      <c r="E178" s="16">
        <v>292</v>
      </c>
      <c r="F178" s="5">
        <v>5687</v>
      </c>
    </row>
    <row r="179" spans="1:6" x14ac:dyDescent="0.3">
      <c r="A179" s="16">
        <v>429</v>
      </c>
      <c r="B179" s="5">
        <v>6762</v>
      </c>
      <c r="E179" s="16">
        <v>293</v>
      </c>
      <c r="F179" s="5">
        <v>11409</v>
      </c>
    </row>
    <row r="180" spans="1:6" x14ac:dyDescent="0.3">
      <c r="A180" s="16">
        <v>434</v>
      </c>
      <c r="B180" s="5">
        <v>10839</v>
      </c>
      <c r="E180" s="16">
        <v>295</v>
      </c>
      <c r="F180" s="5">
        <v>9600</v>
      </c>
    </row>
    <row r="181" spans="1:6" x14ac:dyDescent="0.3">
      <c r="A181" s="16">
        <v>436</v>
      </c>
      <c r="B181" s="5">
        <v>10667</v>
      </c>
      <c r="E181" s="16">
        <v>296</v>
      </c>
      <c r="F181" s="5">
        <v>7937</v>
      </c>
    </row>
    <row r="182" spans="1:6" x14ac:dyDescent="0.3">
      <c r="A182" s="16">
        <v>441</v>
      </c>
      <c r="B182" s="5">
        <v>15431</v>
      </c>
      <c r="E182" s="16">
        <v>297</v>
      </c>
      <c r="F182" s="5">
        <v>13710</v>
      </c>
    </row>
    <row r="183" spans="1:6" x14ac:dyDescent="0.3">
      <c r="A183" s="16">
        <v>445</v>
      </c>
      <c r="B183" s="5">
        <v>8750</v>
      </c>
      <c r="E183" s="16">
        <v>299</v>
      </c>
      <c r="F183" s="5">
        <v>11700</v>
      </c>
    </row>
    <row r="184" spans="1:6" x14ac:dyDescent="0.3">
      <c r="A184" s="16">
        <v>447</v>
      </c>
      <c r="B184" s="5">
        <v>16492</v>
      </c>
      <c r="E184" s="16">
        <v>300</v>
      </c>
      <c r="F184" s="5">
        <v>14000</v>
      </c>
    </row>
    <row r="185" spans="1:6" x14ac:dyDescent="0.3">
      <c r="A185" s="16">
        <v>448</v>
      </c>
      <c r="B185" s="5">
        <v>11214</v>
      </c>
      <c r="E185" s="16">
        <v>301</v>
      </c>
      <c r="F185" s="5">
        <v>15750</v>
      </c>
    </row>
    <row r="186" spans="1:6" x14ac:dyDescent="0.3">
      <c r="A186" s="16">
        <v>452</v>
      </c>
      <c r="B186" s="5">
        <v>70761</v>
      </c>
      <c r="E186" s="16">
        <v>304</v>
      </c>
      <c r="F186" s="5">
        <v>9800</v>
      </c>
    </row>
    <row r="187" spans="1:6" x14ac:dyDescent="0.3">
      <c r="A187" s="16">
        <v>453</v>
      </c>
      <c r="B187" s="5">
        <v>9303</v>
      </c>
      <c r="E187" s="16">
        <v>308</v>
      </c>
      <c r="F187" s="5">
        <v>7920</v>
      </c>
    </row>
    <row r="188" spans="1:6" x14ac:dyDescent="0.3">
      <c r="A188" s="16">
        <v>454</v>
      </c>
      <c r="B188" s="5">
        <v>9000</v>
      </c>
      <c r="E188" s="16">
        <v>309</v>
      </c>
      <c r="F188" s="5">
        <v>12342</v>
      </c>
    </row>
    <row r="189" spans="1:6" x14ac:dyDescent="0.3">
      <c r="A189" s="16">
        <v>455</v>
      </c>
      <c r="B189" s="5">
        <v>9297</v>
      </c>
      <c r="E189" s="16">
        <v>311</v>
      </c>
      <c r="F189" s="5">
        <v>7685</v>
      </c>
    </row>
    <row r="190" spans="1:6" x14ac:dyDescent="0.3">
      <c r="A190" s="16">
        <v>458</v>
      </c>
      <c r="B190" s="5">
        <v>53227</v>
      </c>
      <c r="E190" s="16">
        <v>312</v>
      </c>
      <c r="F190" s="5">
        <v>8000</v>
      </c>
    </row>
    <row r="191" spans="1:6" x14ac:dyDescent="0.3">
      <c r="A191" s="16">
        <v>461</v>
      </c>
      <c r="B191" s="5">
        <v>8004</v>
      </c>
      <c r="E191" s="16">
        <v>313</v>
      </c>
      <c r="F191" s="5">
        <v>7800</v>
      </c>
    </row>
    <row r="192" spans="1:6" x14ac:dyDescent="0.3">
      <c r="A192" s="16">
        <v>464</v>
      </c>
      <c r="B192" s="5">
        <v>11988</v>
      </c>
      <c r="E192" s="16">
        <v>315</v>
      </c>
      <c r="F192" s="5">
        <v>9600</v>
      </c>
    </row>
    <row r="193" spans="1:6" x14ac:dyDescent="0.3">
      <c r="A193" s="16">
        <v>469</v>
      </c>
      <c r="B193" s="5">
        <v>11428</v>
      </c>
      <c r="E193" s="16">
        <v>324</v>
      </c>
      <c r="F193" s="5">
        <v>5820</v>
      </c>
    </row>
    <row r="194" spans="1:6" x14ac:dyDescent="0.3">
      <c r="A194" s="16">
        <v>470</v>
      </c>
      <c r="B194" s="5">
        <v>9291</v>
      </c>
      <c r="E194" s="16">
        <v>326</v>
      </c>
      <c r="F194" s="5">
        <v>5000</v>
      </c>
    </row>
    <row r="195" spans="1:6" x14ac:dyDescent="0.3">
      <c r="A195" s="16">
        <v>471</v>
      </c>
      <c r="B195" s="5">
        <v>6820</v>
      </c>
      <c r="E195" s="16">
        <v>328</v>
      </c>
      <c r="F195" s="5">
        <v>11600</v>
      </c>
    </row>
    <row r="196" spans="1:6" x14ac:dyDescent="0.3">
      <c r="A196" s="16">
        <v>472</v>
      </c>
      <c r="B196" s="5">
        <v>11952</v>
      </c>
      <c r="E196" s="16">
        <v>330</v>
      </c>
      <c r="F196" s="5">
        <v>6402</v>
      </c>
    </row>
    <row r="197" spans="1:6" x14ac:dyDescent="0.3">
      <c r="A197" s="16">
        <v>474</v>
      </c>
      <c r="B197" s="5">
        <v>14977</v>
      </c>
      <c r="E197" s="16">
        <v>331</v>
      </c>
      <c r="F197" s="5">
        <v>10624</v>
      </c>
    </row>
    <row r="198" spans="1:6" x14ac:dyDescent="0.3">
      <c r="A198" s="16">
        <v>475</v>
      </c>
      <c r="B198" s="5">
        <v>5330</v>
      </c>
      <c r="E198" s="16">
        <v>332</v>
      </c>
      <c r="F198" s="5">
        <v>8176</v>
      </c>
    </row>
    <row r="199" spans="1:6" x14ac:dyDescent="0.3">
      <c r="A199" s="16">
        <v>477</v>
      </c>
      <c r="B199" s="5">
        <v>13125</v>
      </c>
      <c r="E199" s="16">
        <v>340</v>
      </c>
      <c r="F199" s="5">
        <v>12400</v>
      </c>
    </row>
    <row r="200" spans="1:6" x14ac:dyDescent="0.3">
      <c r="A200" s="16">
        <v>478</v>
      </c>
      <c r="B200" s="5">
        <v>13693</v>
      </c>
      <c r="E200" s="16">
        <v>342</v>
      </c>
      <c r="F200" s="5">
        <v>8400</v>
      </c>
    </row>
    <row r="201" spans="1:6" x14ac:dyDescent="0.3">
      <c r="A201" s="16">
        <v>479</v>
      </c>
      <c r="B201" s="5">
        <v>10637</v>
      </c>
      <c r="E201" s="16">
        <v>343</v>
      </c>
      <c r="F201" s="5">
        <v>8544</v>
      </c>
    </row>
    <row r="202" spans="1:6" x14ac:dyDescent="0.3">
      <c r="A202" s="16">
        <v>481</v>
      </c>
      <c r="B202" s="5">
        <v>16033</v>
      </c>
      <c r="E202" s="16">
        <v>345</v>
      </c>
      <c r="F202" s="5">
        <v>2592</v>
      </c>
    </row>
    <row r="203" spans="1:6" x14ac:dyDescent="0.3">
      <c r="A203" s="16">
        <v>482</v>
      </c>
      <c r="B203" s="5">
        <v>11846</v>
      </c>
      <c r="E203" s="16">
        <v>346</v>
      </c>
      <c r="F203" s="5">
        <v>6435</v>
      </c>
    </row>
    <row r="204" spans="1:6" x14ac:dyDescent="0.3">
      <c r="A204" s="16">
        <v>497</v>
      </c>
      <c r="B204" s="5">
        <v>12692</v>
      </c>
      <c r="E204" s="16">
        <v>347</v>
      </c>
      <c r="F204" s="5">
        <v>12772</v>
      </c>
    </row>
    <row r="205" spans="1:6" x14ac:dyDescent="0.3">
      <c r="A205" s="16">
        <v>498</v>
      </c>
      <c r="B205" s="5">
        <v>9120</v>
      </c>
      <c r="E205" s="16">
        <v>348</v>
      </c>
      <c r="F205" s="5">
        <v>17600</v>
      </c>
    </row>
    <row r="206" spans="1:6" x14ac:dyDescent="0.3">
      <c r="A206" s="16">
        <v>502</v>
      </c>
      <c r="B206" s="5">
        <v>9803</v>
      </c>
      <c r="E206" s="16">
        <v>349</v>
      </c>
      <c r="F206" s="5">
        <v>2448</v>
      </c>
    </row>
    <row r="207" spans="1:6" x14ac:dyDescent="0.3">
      <c r="A207" s="16">
        <v>504</v>
      </c>
      <c r="B207" s="5">
        <v>15602</v>
      </c>
      <c r="E207" s="16">
        <v>353</v>
      </c>
      <c r="F207" s="5">
        <v>9084</v>
      </c>
    </row>
    <row r="208" spans="1:6" x14ac:dyDescent="0.3">
      <c r="A208" s="16">
        <v>507</v>
      </c>
      <c r="B208" s="5">
        <v>9554</v>
      </c>
      <c r="E208" s="16">
        <v>354</v>
      </c>
      <c r="F208" s="5">
        <v>8520</v>
      </c>
    </row>
    <row r="209" spans="1:6" x14ac:dyDescent="0.3">
      <c r="A209" s="16">
        <v>508</v>
      </c>
      <c r="B209" s="5">
        <v>7862</v>
      </c>
      <c r="E209" s="16">
        <v>355</v>
      </c>
      <c r="F209" s="5">
        <v>8400</v>
      </c>
    </row>
    <row r="210" spans="1:6" x14ac:dyDescent="0.3">
      <c r="A210" s="16">
        <v>512</v>
      </c>
      <c r="B210" s="5">
        <v>6792</v>
      </c>
      <c r="E210" s="16">
        <v>356</v>
      </c>
      <c r="F210" s="5">
        <v>11249</v>
      </c>
    </row>
    <row r="211" spans="1:6" x14ac:dyDescent="0.3">
      <c r="A211" s="16">
        <v>516</v>
      </c>
      <c r="B211" s="5">
        <v>12220</v>
      </c>
      <c r="E211" s="16">
        <v>357</v>
      </c>
      <c r="F211" s="5">
        <v>9248</v>
      </c>
    </row>
    <row r="212" spans="1:6" x14ac:dyDescent="0.3">
      <c r="A212" s="16">
        <v>518</v>
      </c>
      <c r="B212" s="5">
        <v>10208</v>
      </c>
      <c r="E212" s="16">
        <v>358</v>
      </c>
      <c r="F212" s="5">
        <v>4224</v>
      </c>
    </row>
    <row r="213" spans="1:6" x14ac:dyDescent="0.3">
      <c r="A213" s="16">
        <v>519</v>
      </c>
      <c r="B213" s="5">
        <v>9531</v>
      </c>
      <c r="E213" s="16">
        <v>359</v>
      </c>
      <c r="F213" s="5">
        <v>6930</v>
      </c>
    </row>
    <row r="214" spans="1:6" x14ac:dyDescent="0.3">
      <c r="A214" s="16">
        <v>520</v>
      </c>
      <c r="B214" s="5">
        <v>10918</v>
      </c>
      <c r="E214" s="16">
        <v>361</v>
      </c>
      <c r="F214" s="5">
        <v>7540</v>
      </c>
    </row>
    <row r="215" spans="1:6" x14ac:dyDescent="0.3">
      <c r="A215" s="16">
        <v>524</v>
      </c>
      <c r="B215" s="5">
        <v>40094</v>
      </c>
      <c r="E215" s="16">
        <v>362</v>
      </c>
      <c r="F215" s="5">
        <v>9144</v>
      </c>
    </row>
    <row r="216" spans="1:6" x14ac:dyDescent="0.3">
      <c r="A216" s="16">
        <v>525</v>
      </c>
      <c r="B216" s="5">
        <v>11787</v>
      </c>
      <c r="E216" s="16">
        <v>364</v>
      </c>
      <c r="F216" s="5">
        <v>1680</v>
      </c>
    </row>
    <row r="217" spans="1:6" x14ac:dyDescent="0.3">
      <c r="A217" s="16">
        <v>528</v>
      </c>
      <c r="B217" s="5">
        <v>14948</v>
      </c>
      <c r="E217" s="16">
        <v>366</v>
      </c>
      <c r="F217" s="5">
        <v>10690</v>
      </c>
    </row>
    <row r="218" spans="1:6" x14ac:dyDescent="0.3">
      <c r="A218" s="16">
        <v>530</v>
      </c>
      <c r="B218" s="5">
        <v>32668</v>
      </c>
      <c r="E218" s="16">
        <v>367</v>
      </c>
      <c r="F218" s="5">
        <v>9500</v>
      </c>
    </row>
    <row r="219" spans="1:6" x14ac:dyDescent="0.3">
      <c r="A219" s="16">
        <v>537</v>
      </c>
      <c r="B219" s="5">
        <v>8924</v>
      </c>
      <c r="E219" s="16">
        <v>368</v>
      </c>
      <c r="F219" s="5">
        <v>9150</v>
      </c>
    </row>
    <row r="220" spans="1:6" x14ac:dyDescent="0.3">
      <c r="A220" s="16">
        <v>540</v>
      </c>
      <c r="B220" s="5">
        <v>11423</v>
      </c>
      <c r="E220" s="16">
        <v>369</v>
      </c>
      <c r="F220" s="5">
        <v>7800</v>
      </c>
    </row>
    <row r="221" spans="1:6" x14ac:dyDescent="0.3">
      <c r="A221" s="16">
        <v>541</v>
      </c>
      <c r="B221" s="5">
        <v>14601</v>
      </c>
      <c r="E221" s="16">
        <v>370</v>
      </c>
      <c r="F221" s="5">
        <v>9830</v>
      </c>
    </row>
    <row r="222" spans="1:6" x14ac:dyDescent="0.3">
      <c r="A222" s="16">
        <v>542</v>
      </c>
      <c r="B222" s="5">
        <v>11000</v>
      </c>
      <c r="E222" s="16">
        <v>371</v>
      </c>
      <c r="F222" s="5">
        <v>8121</v>
      </c>
    </row>
    <row r="223" spans="1:6" x14ac:dyDescent="0.3">
      <c r="A223" s="16">
        <v>543</v>
      </c>
      <c r="B223" s="5">
        <v>10140</v>
      </c>
      <c r="E223" s="16">
        <v>372</v>
      </c>
      <c r="F223" s="5">
        <v>17120</v>
      </c>
    </row>
    <row r="224" spans="1:6" x14ac:dyDescent="0.3">
      <c r="A224" s="16">
        <v>546</v>
      </c>
      <c r="B224" s="5">
        <v>13837</v>
      </c>
      <c r="E224" s="16">
        <v>373</v>
      </c>
      <c r="F224" s="5">
        <v>7175</v>
      </c>
    </row>
    <row r="225" spans="1:6" x14ac:dyDescent="0.3">
      <c r="A225" s="16">
        <v>547</v>
      </c>
      <c r="B225" s="5">
        <v>8737</v>
      </c>
      <c r="E225" s="16">
        <v>374</v>
      </c>
      <c r="F225" s="5">
        <v>10634</v>
      </c>
    </row>
    <row r="226" spans="1:6" x14ac:dyDescent="0.3">
      <c r="A226" s="16">
        <v>550</v>
      </c>
      <c r="B226" s="5">
        <v>9375</v>
      </c>
      <c r="E226" s="16">
        <v>376</v>
      </c>
      <c r="F226" s="5">
        <v>10020</v>
      </c>
    </row>
    <row r="227" spans="1:6" x14ac:dyDescent="0.3">
      <c r="A227" s="16">
        <v>553</v>
      </c>
      <c r="B227" s="5">
        <v>11146</v>
      </c>
      <c r="E227" s="16">
        <v>377</v>
      </c>
      <c r="F227" s="5">
        <v>8846</v>
      </c>
    </row>
    <row r="228" spans="1:6" x14ac:dyDescent="0.3">
      <c r="A228" s="16">
        <v>555</v>
      </c>
      <c r="B228" s="5">
        <v>10625</v>
      </c>
      <c r="E228" s="16">
        <v>380</v>
      </c>
      <c r="F228" s="5">
        <v>8123</v>
      </c>
    </row>
    <row r="229" spans="1:6" x14ac:dyDescent="0.3">
      <c r="A229" s="16">
        <v>560</v>
      </c>
      <c r="B229" s="5">
        <v>3196</v>
      </c>
      <c r="E229" s="16">
        <v>381</v>
      </c>
      <c r="F229" s="5">
        <v>5000</v>
      </c>
    </row>
    <row r="230" spans="1:6" x14ac:dyDescent="0.3">
      <c r="A230" s="16">
        <v>564</v>
      </c>
      <c r="B230" s="5">
        <v>21780</v>
      </c>
      <c r="E230" s="16">
        <v>384</v>
      </c>
      <c r="F230" s="5">
        <v>9000</v>
      </c>
    </row>
    <row r="231" spans="1:6" x14ac:dyDescent="0.3">
      <c r="A231" s="16">
        <v>565</v>
      </c>
      <c r="B231" s="5">
        <v>13346</v>
      </c>
      <c r="E231" s="16">
        <v>387</v>
      </c>
      <c r="F231" s="5">
        <v>8410</v>
      </c>
    </row>
    <row r="232" spans="1:6" x14ac:dyDescent="0.3">
      <c r="A232" s="16">
        <v>567</v>
      </c>
      <c r="B232" s="5">
        <v>11198</v>
      </c>
      <c r="E232" s="16">
        <v>388</v>
      </c>
      <c r="F232" s="5">
        <v>7200</v>
      </c>
    </row>
    <row r="233" spans="1:6" x14ac:dyDescent="0.3">
      <c r="A233" s="16">
        <v>568</v>
      </c>
      <c r="B233" s="5">
        <v>10171</v>
      </c>
      <c r="E233" s="16">
        <v>391</v>
      </c>
      <c r="F233" s="5">
        <v>8405</v>
      </c>
    </row>
    <row r="234" spans="1:6" x14ac:dyDescent="0.3">
      <c r="A234" s="16">
        <v>569</v>
      </c>
      <c r="B234" s="5">
        <v>12327</v>
      </c>
      <c r="E234" s="16">
        <v>393</v>
      </c>
      <c r="F234" s="5">
        <v>8339</v>
      </c>
    </row>
    <row r="235" spans="1:6" x14ac:dyDescent="0.3">
      <c r="A235" s="16">
        <v>573</v>
      </c>
      <c r="B235" s="5">
        <v>13159</v>
      </c>
      <c r="E235" s="16">
        <v>394</v>
      </c>
      <c r="F235" s="5">
        <v>7446</v>
      </c>
    </row>
    <row r="236" spans="1:6" x14ac:dyDescent="0.3">
      <c r="A236" s="16">
        <v>581</v>
      </c>
      <c r="B236" s="5">
        <v>14585</v>
      </c>
      <c r="E236" s="16">
        <v>395</v>
      </c>
      <c r="F236" s="5">
        <v>10134</v>
      </c>
    </row>
    <row r="237" spans="1:6" x14ac:dyDescent="0.3">
      <c r="A237" s="16">
        <v>582</v>
      </c>
      <c r="B237" s="5">
        <v>12704</v>
      </c>
      <c r="E237" s="16">
        <v>396</v>
      </c>
      <c r="F237" s="5">
        <v>9571</v>
      </c>
    </row>
    <row r="238" spans="1:6" x14ac:dyDescent="0.3">
      <c r="A238" s="16">
        <v>584</v>
      </c>
      <c r="B238" s="5">
        <v>13500</v>
      </c>
      <c r="E238" s="16">
        <v>397</v>
      </c>
      <c r="F238" s="5">
        <v>7200</v>
      </c>
    </row>
    <row r="239" spans="1:6" x14ac:dyDescent="0.3">
      <c r="A239" s="16">
        <v>586</v>
      </c>
      <c r="B239" s="5">
        <v>11443</v>
      </c>
      <c r="E239" s="16">
        <v>398</v>
      </c>
      <c r="F239" s="5">
        <v>7590</v>
      </c>
    </row>
    <row r="240" spans="1:6" x14ac:dyDescent="0.3">
      <c r="A240" s="16">
        <v>591</v>
      </c>
      <c r="B240" s="5">
        <v>8320</v>
      </c>
      <c r="E240" s="16">
        <v>399</v>
      </c>
      <c r="F240" s="5">
        <v>8967</v>
      </c>
    </row>
    <row r="241" spans="1:6" x14ac:dyDescent="0.3">
      <c r="A241" s="16">
        <v>592</v>
      </c>
      <c r="B241" s="5">
        <v>13478</v>
      </c>
      <c r="E241" s="16">
        <v>402</v>
      </c>
      <c r="F241" s="5">
        <v>8767</v>
      </c>
    </row>
    <row r="242" spans="1:6" x14ac:dyDescent="0.3">
      <c r="A242" s="16">
        <v>596</v>
      </c>
      <c r="B242" s="5">
        <v>11302</v>
      </c>
      <c r="E242" s="16">
        <v>403</v>
      </c>
      <c r="F242" s="5">
        <v>10200</v>
      </c>
    </row>
    <row r="243" spans="1:6" x14ac:dyDescent="0.3">
      <c r="A243" s="16">
        <v>598</v>
      </c>
      <c r="B243" s="5">
        <v>3922</v>
      </c>
      <c r="E243" s="16">
        <v>405</v>
      </c>
      <c r="F243" s="5">
        <v>10364</v>
      </c>
    </row>
    <row r="244" spans="1:6" x14ac:dyDescent="0.3">
      <c r="A244" s="16">
        <v>599</v>
      </c>
      <c r="B244" s="5">
        <v>12984</v>
      </c>
      <c r="E244" s="16">
        <v>406</v>
      </c>
      <c r="F244" s="5">
        <v>9991</v>
      </c>
    </row>
    <row r="245" spans="1:6" x14ac:dyDescent="0.3">
      <c r="A245" s="16">
        <v>601</v>
      </c>
      <c r="B245" s="5">
        <v>10927</v>
      </c>
      <c r="E245" s="16">
        <v>407</v>
      </c>
      <c r="F245" s="5">
        <v>10480</v>
      </c>
    </row>
    <row r="246" spans="1:6" x14ac:dyDescent="0.3">
      <c r="A246" s="16">
        <v>603</v>
      </c>
      <c r="B246" s="5">
        <v>10041</v>
      </c>
      <c r="E246" s="16">
        <v>408</v>
      </c>
      <c r="F246" s="5">
        <v>15576</v>
      </c>
    </row>
    <row r="247" spans="1:6" x14ac:dyDescent="0.3">
      <c r="A247" s="16">
        <v>605</v>
      </c>
      <c r="B247" s="5">
        <v>12803</v>
      </c>
      <c r="E247" s="16">
        <v>411</v>
      </c>
      <c r="F247" s="5">
        <v>9571</v>
      </c>
    </row>
    <row r="248" spans="1:6" x14ac:dyDescent="0.3">
      <c r="A248" s="16">
        <v>606</v>
      </c>
      <c r="B248" s="5">
        <v>13600</v>
      </c>
      <c r="E248" s="16">
        <v>412</v>
      </c>
      <c r="F248" s="5">
        <v>34650</v>
      </c>
    </row>
    <row r="249" spans="1:6" x14ac:dyDescent="0.3">
      <c r="A249" s="16">
        <v>608</v>
      </c>
      <c r="B249" s="5">
        <v>7800</v>
      </c>
      <c r="E249" s="16">
        <v>414</v>
      </c>
      <c r="F249" s="5">
        <v>8960</v>
      </c>
    </row>
    <row r="250" spans="1:6" x14ac:dyDescent="0.3">
      <c r="A250" s="16">
        <v>609</v>
      </c>
      <c r="B250" s="5">
        <v>12168</v>
      </c>
      <c r="E250" s="16">
        <v>417</v>
      </c>
      <c r="F250" s="5">
        <v>7844</v>
      </c>
    </row>
    <row r="251" spans="1:6" x14ac:dyDescent="0.3">
      <c r="A251" s="16">
        <v>611</v>
      </c>
      <c r="B251" s="5">
        <v>11050</v>
      </c>
      <c r="E251" s="16">
        <v>419</v>
      </c>
      <c r="F251" s="5">
        <v>8160</v>
      </c>
    </row>
    <row r="252" spans="1:6" x14ac:dyDescent="0.3">
      <c r="A252" s="16">
        <v>613</v>
      </c>
      <c r="B252" s="5">
        <v>11885</v>
      </c>
      <c r="E252" s="16">
        <v>420</v>
      </c>
      <c r="F252" s="5">
        <v>8450</v>
      </c>
    </row>
    <row r="253" spans="1:6" x14ac:dyDescent="0.3">
      <c r="A253" s="16">
        <v>617</v>
      </c>
      <c r="B253" s="5">
        <v>7861</v>
      </c>
      <c r="E253" s="16">
        <v>423</v>
      </c>
      <c r="F253" s="5">
        <v>21750</v>
      </c>
    </row>
    <row r="254" spans="1:6" x14ac:dyDescent="0.3">
      <c r="A254" s="16">
        <v>619</v>
      </c>
      <c r="B254" s="5">
        <v>11694</v>
      </c>
      <c r="E254" s="16">
        <v>425</v>
      </c>
      <c r="F254" s="5">
        <v>9000</v>
      </c>
    </row>
    <row r="255" spans="1:6" x14ac:dyDescent="0.3">
      <c r="A255" s="16">
        <v>620</v>
      </c>
      <c r="B255" s="5">
        <v>12244</v>
      </c>
      <c r="E255" s="16">
        <v>426</v>
      </c>
      <c r="F255" s="5">
        <v>3378</v>
      </c>
    </row>
    <row r="256" spans="1:6" x14ac:dyDescent="0.3">
      <c r="A256" s="16">
        <v>622</v>
      </c>
      <c r="B256" s="5">
        <v>10800</v>
      </c>
      <c r="E256" s="16">
        <v>428</v>
      </c>
      <c r="F256" s="5">
        <v>8593</v>
      </c>
    </row>
    <row r="257" spans="1:6" x14ac:dyDescent="0.3">
      <c r="A257" s="16">
        <v>632</v>
      </c>
      <c r="B257" s="5">
        <v>4590</v>
      </c>
      <c r="E257" s="16">
        <v>430</v>
      </c>
      <c r="F257" s="5">
        <v>11457</v>
      </c>
    </row>
    <row r="258" spans="1:6" x14ac:dyDescent="0.3">
      <c r="A258" s="16">
        <v>636</v>
      </c>
      <c r="B258" s="5">
        <v>10896</v>
      </c>
      <c r="E258" s="16">
        <v>431</v>
      </c>
      <c r="F258" s="5">
        <v>1680</v>
      </c>
    </row>
    <row r="259" spans="1:6" x14ac:dyDescent="0.3">
      <c r="A259" s="16">
        <v>640</v>
      </c>
      <c r="B259" s="5">
        <v>3982</v>
      </c>
      <c r="E259" s="16">
        <v>432</v>
      </c>
      <c r="F259" s="5">
        <v>5586</v>
      </c>
    </row>
    <row r="260" spans="1:6" x14ac:dyDescent="0.3">
      <c r="A260" s="16">
        <v>641</v>
      </c>
      <c r="B260" s="5">
        <v>12677</v>
      </c>
      <c r="E260" s="16">
        <v>433</v>
      </c>
      <c r="F260" s="5">
        <v>1920</v>
      </c>
    </row>
    <row r="261" spans="1:6" x14ac:dyDescent="0.3">
      <c r="A261" s="16">
        <v>642</v>
      </c>
      <c r="B261" s="5">
        <v>7050</v>
      </c>
      <c r="E261" s="16">
        <v>435</v>
      </c>
      <c r="F261" s="5">
        <v>1890</v>
      </c>
    </row>
    <row r="262" spans="1:6" x14ac:dyDescent="0.3">
      <c r="A262" s="16">
        <v>643</v>
      </c>
      <c r="B262" s="5">
        <v>13860</v>
      </c>
      <c r="E262" s="16">
        <v>437</v>
      </c>
      <c r="F262" s="5">
        <v>4400</v>
      </c>
    </row>
    <row r="263" spans="1:6" x14ac:dyDescent="0.3">
      <c r="A263" s="16">
        <v>645</v>
      </c>
      <c r="B263" s="5">
        <v>9187</v>
      </c>
      <c r="E263" s="16">
        <v>438</v>
      </c>
      <c r="F263" s="5">
        <v>6000</v>
      </c>
    </row>
    <row r="264" spans="1:6" x14ac:dyDescent="0.3">
      <c r="A264" s="16">
        <v>651</v>
      </c>
      <c r="B264" s="5">
        <v>8125</v>
      </c>
      <c r="E264" s="16">
        <v>439</v>
      </c>
      <c r="F264" s="5">
        <v>4280</v>
      </c>
    </row>
    <row r="265" spans="1:6" x14ac:dyDescent="0.3">
      <c r="A265" s="16">
        <v>653</v>
      </c>
      <c r="B265" s="5">
        <v>8750</v>
      </c>
      <c r="E265" s="16">
        <v>440</v>
      </c>
      <c r="F265" s="5">
        <v>12354</v>
      </c>
    </row>
    <row r="266" spans="1:6" x14ac:dyDescent="0.3">
      <c r="A266" s="16">
        <v>655</v>
      </c>
      <c r="B266" s="5">
        <v>10437</v>
      </c>
      <c r="E266" s="16">
        <v>442</v>
      </c>
      <c r="F266" s="5">
        <v>12108</v>
      </c>
    </row>
    <row r="267" spans="1:6" x14ac:dyDescent="0.3">
      <c r="A267" s="16">
        <v>661</v>
      </c>
      <c r="B267" s="5">
        <v>12384</v>
      </c>
      <c r="E267" s="16">
        <v>443</v>
      </c>
      <c r="F267" s="5">
        <v>6240</v>
      </c>
    </row>
    <row r="268" spans="1:6" x14ac:dyDescent="0.3">
      <c r="A268" s="16">
        <v>662</v>
      </c>
      <c r="B268" s="5">
        <v>46589</v>
      </c>
      <c r="E268" s="16">
        <v>444</v>
      </c>
      <c r="F268" s="5">
        <v>3922</v>
      </c>
    </row>
    <row r="269" spans="1:6" x14ac:dyDescent="0.3">
      <c r="A269" s="16">
        <v>665</v>
      </c>
      <c r="B269" s="5">
        <v>20896</v>
      </c>
      <c r="E269" s="16">
        <v>446</v>
      </c>
      <c r="F269" s="5">
        <v>9855</v>
      </c>
    </row>
    <row r="270" spans="1:6" x14ac:dyDescent="0.3">
      <c r="A270" s="16">
        <v>666</v>
      </c>
      <c r="B270" s="5">
        <v>11194</v>
      </c>
      <c r="E270" s="16">
        <v>449</v>
      </c>
      <c r="F270" s="5">
        <v>8600</v>
      </c>
    </row>
    <row r="271" spans="1:6" x14ac:dyDescent="0.3">
      <c r="A271" s="16">
        <v>668</v>
      </c>
      <c r="B271" s="5">
        <v>8125</v>
      </c>
      <c r="E271" s="16">
        <v>450</v>
      </c>
      <c r="F271" s="5">
        <v>6000</v>
      </c>
    </row>
    <row r="272" spans="1:6" x14ac:dyDescent="0.3">
      <c r="A272" s="16">
        <v>674</v>
      </c>
      <c r="B272" s="5">
        <v>14442</v>
      </c>
      <c r="E272" s="16">
        <v>451</v>
      </c>
      <c r="F272" s="5">
        <v>5684</v>
      </c>
    </row>
    <row r="273" spans="1:6" x14ac:dyDescent="0.3">
      <c r="A273" s="16">
        <v>679</v>
      </c>
      <c r="B273" s="5">
        <v>11844</v>
      </c>
      <c r="E273" s="16">
        <v>456</v>
      </c>
      <c r="F273" s="5">
        <v>9600</v>
      </c>
    </row>
    <row r="274" spans="1:6" x14ac:dyDescent="0.3">
      <c r="A274" s="16">
        <v>684</v>
      </c>
      <c r="B274" s="5">
        <v>11248</v>
      </c>
      <c r="E274" s="16">
        <v>457</v>
      </c>
      <c r="F274" s="5">
        <v>4571</v>
      </c>
    </row>
    <row r="275" spans="1:6" x14ac:dyDescent="0.3">
      <c r="A275" s="16">
        <v>685</v>
      </c>
      <c r="B275" s="5">
        <v>16770</v>
      </c>
      <c r="E275" s="16">
        <v>459</v>
      </c>
      <c r="F275" s="5">
        <v>5100</v>
      </c>
    </row>
    <row r="276" spans="1:6" x14ac:dyDescent="0.3">
      <c r="A276" s="16">
        <v>686</v>
      </c>
      <c r="B276" s="5">
        <v>5062</v>
      </c>
      <c r="E276" s="16">
        <v>460</v>
      </c>
      <c r="F276" s="5">
        <v>7015</v>
      </c>
    </row>
    <row r="277" spans="1:6" x14ac:dyDescent="0.3">
      <c r="A277" s="16">
        <v>687</v>
      </c>
      <c r="B277" s="5">
        <v>10207</v>
      </c>
      <c r="E277" s="16">
        <v>462</v>
      </c>
      <c r="F277" s="5">
        <v>7200</v>
      </c>
    </row>
    <row r="278" spans="1:6" x14ac:dyDescent="0.3">
      <c r="A278" s="16">
        <v>689</v>
      </c>
      <c r="B278" s="5">
        <v>8089</v>
      </c>
      <c r="E278" s="16">
        <v>463</v>
      </c>
      <c r="F278" s="5">
        <v>8281</v>
      </c>
    </row>
    <row r="279" spans="1:6" x14ac:dyDescent="0.3">
      <c r="A279" s="16">
        <v>690</v>
      </c>
      <c r="B279" s="5">
        <v>7577</v>
      </c>
      <c r="E279" s="16">
        <v>465</v>
      </c>
      <c r="F279" s="5">
        <v>8430</v>
      </c>
    </row>
    <row r="280" spans="1:6" x14ac:dyDescent="0.3">
      <c r="A280" s="16">
        <v>692</v>
      </c>
      <c r="B280" s="5">
        <v>21535</v>
      </c>
      <c r="E280" s="16">
        <v>466</v>
      </c>
      <c r="F280" s="5">
        <v>3072</v>
      </c>
    </row>
    <row r="281" spans="1:6" x14ac:dyDescent="0.3">
      <c r="A281" s="16">
        <v>693</v>
      </c>
      <c r="B281" s="5">
        <v>26178</v>
      </c>
      <c r="E281" s="16">
        <v>467</v>
      </c>
      <c r="F281" s="5">
        <v>10628</v>
      </c>
    </row>
    <row r="282" spans="1:6" x14ac:dyDescent="0.3">
      <c r="A282" s="16">
        <v>700</v>
      </c>
      <c r="B282" s="5">
        <v>4282</v>
      </c>
      <c r="E282" s="16">
        <v>468</v>
      </c>
      <c r="F282" s="5">
        <v>9480</v>
      </c>
    </row>
    <row r="283" spans="1:6" x14ac:dyDescent="0.3">
      <c r="A283" s="16">
        <v>701</v>
      </c>
      <c r="B283" s="5">
        <v>14331</v>
      </c>
      <c r="E283" s="16">
        <v>473</v>
      </c>
      <c r="F283" s="5">
        <v>3675</v>
      </c>
    </row>
    <row r="284" spans="1:6" x14ac:dyDescent="0.3">
      <c r="A284" s="16">
        <v>703</v>
      </c>
      <c r="B284" s="5">
        <v>12438</v>
      </c>
      <c r="E284" s="16">
        <v>476</v>
      </c>
      <c r="F284" s="5">
        <v>8480</v>
      </c>
    </row>
    <row r="285" spans="1:6" x14ac:dyDescent="0.3">
      <c r="A285" s="16">
        <v>705</v>
      </c>
      <c r="B285" s="5">
        <v>8400</v>
      </c>
      <c r="E285" s="16">
        <v>480</v>
      </c>
      <c r="F285" s="5">
        <v>5925</v>
      </c>
    </row>
    <row r="286" spans="1:6" x14ac:dyDescent="0.3">
      <c r="A286" s="16">
        <v>707</v>
      </c>
      <c r="B286" s="5">
        <v>115149</v>
      </c>
      <c r="E286" s="16">
        <v>483</v>
      </c>
      <c r="F286" s="5">
        <v>2500</v>
      </c>
    </row>
    <row r="287" spans="1:6" x14ac:dyDescent="0.3">
      <c r="A287" s="16">
        <v>708</v>
      </c>
      <c r="B287" s="5">
        <v>6240</v>
      </c>
      <c r="E287" s="16">
        <v>484</v>
      </c>
      <c r="F287" s="5">
        <v>4500</v>
      </c>
    </row>
    <row r="288" spans="1:6" x14ac:dyDescent="0.3">
      <c r="A288" s="16">
        <v>713</v>
      </c>
      <c r="B288" s="5">
        <v>4671</v>
      </c>
      <c r="E288" s="16">
        <v>485</v>
      </c>
      <c r="F288" s="5">
        <v>7758</v>
      </c>
    </row>
    <row r="289" spans="1:6" x14ac:dyDescent="0.3">
      <c r="A289" s="16">
        <v>719</v>
      </c>
      <c r="B289" s="5">
        <v>10542</v>
      </c>
      <c r="E289" s="16">
        <v>486</v>
      </c>
      <c r="F289" s="5">
        <v>9600</v>
      </c>
    </row>
    <row r="290" spans="1:6" x14ac:dyDescent="0.3">
      <c r="A290" s="16">
        <v>721</v>
      </c>
      <c r="B290" s="5">
        <v>6563</v>
      </c>
      <c r="E290" s="16">
        <v>487</v>
      </c>
      <c r="F290" s="5">
        <v>10289</v>
      </c>
    </row>
    <row r="291" spans="1:6" x14ac:dyDescent="0.3">
      <c r="A291" s="16">
        <v>725</v>
      </c>
      <c r="B291" s="5">
        <v>13286</v>
      </c>
      <c r="E291" s="16">
        <v>488</v>
      </c>
      <c r="F291" s="5">
        <v>12243</v>
      </c>
    </row>
    <row r="292" spans="1:6" x14ac:dyDescent="0.3">
      <c r="A292" s="16">
        <v>727</v>
      </c>
      <c r="B292" s="5">
        <v>21695</v>
      </c>
      <c r="E292" s="16">
        <v>489</v>
      </c>
      <c r="F292" s="5">
        <v>10800</v>
      </c>
    </row>
    <row r="293" spans="1:6" x14ac:dyDescent="0.3">
      <c r="A293" s="16">
        <v>728</v>
      </c>
      <c r="B293" s="5">
        <v>7314</v>
      </c>
      <c r="E293" s="16">
        <v>490</v>
      </c>
      <c r="F293" s="5">
        <v>1526</v>
      </c>
    </row>
    <row r="294" spans="1:6" x14ac:dyDescent="0.3">
      <c r="A294" s="16">
        <v>731</v>
      </c>
      <c r="B294" s="5">
        <v>5389</v>
      </c>
      <c r="E294" s="16">
        <v>491</v>
      </c>
      <c r="F294" s="5">
        <v>2665</v>
      </c>
    </row>
    <row r="295" spans="1:6" x14ac:dyDescent="0.3">
      <c r="A295" s="16">
        <v>732</v>
      </c>
      <c r="B295" s="5">
        <v>9590</v>
      </c>
      <c r="E295" s="16">
        <v>492</v>
      </c>
      <c r="F295" s="5">
        <v>9490</v>
      </c>
    </row>
    <row r="296" spans="1:6" x14ac:dyDescent="0.3">
      <c r="A296" s="16">
        <v>733</v>
      </c>
      <c r="B296" s="5">
        <v>11404</v>
      </c>
      <c r="E296" s="16">
        <v>493</v>
      </c>
      <c r="F296" s="5">
        <v>15578</v>
      </c>
    </row>
    <row r="297" spans="1:6" x14ac:dyDescent="0.3">
      <c r="A297" s="16">
        <v>738</v>
      </c>
      <c r="B297" s="5">
        <v>10463</v>
      </c>
      <c r="E297" s="16">
        <v>494</v>
      </c>
      <c r="F297" s="5">
        <v>7931</v>
      </c>
    </row>
    <row r="298" spans="1:6" x14ac:dyDescent="0.3">
      <c r="A298" s="16">
        <v>740</v>
      </c>
      <c r="B298" s="5">
        <v>9313</v>
      </c>
      <c r="E298" s="16">
        <v>495</v>
      </c>
      <c r="F298" s="5">
        <v>5784</v>
      </c>
    </row>
    <row r="299" spans="1:6" x14ac:dyDescent="0.3">
      <c r="A299" s="16">
        <v>746</v>
      </c>
      <c r="B299" s="5">
        <v>8963</v>
      </c>
      <c r="E299" s="16">
        <v>496</v>
      </c>
      <c r="F299" s="5">
        <v>7879</v>
      </c>
    </row>
    <row r="300" spans="1:6" x14ac:dyDescent="0.3">
      <c r="A300" s="16">
        <v>747</v>
      </c>
      <c r="B300" s="5">
        <v>8795</v>
      </c>
      <c r="E300" s="16">
        <v>499</v>
      </c>
      <c r="F300" s="5">
        <v>7800</v>
      </c>
    </row>
    <row r="301" spans="1:6" x14ac:dyDescent="0.3">
      <c r="A301" s="16">
        <v>748</v>
      </c>
      <c r="B301" s="5">
        <v>11700</v>
      </c>
      <c r="E301" s="16">
        <v>500</v>
      </c>
      <c r="F301" s="5">
        <v>7535</v>
      </c>
    </row>
    <row r="302" spans="1:6" x14ac:dyDescent="0.3">
      <c r="A302" s="16">
        <v>749</v>
      </c>
      <c r="B302" s="5">
        <v>10593</v>
      </c>
      <c r="E302" s="16">
        <v>501</v>
      </c>
      <c r="F302" s="5">
        <v>1890</v>
      </c>
    </row>
    <row r="303" spans="1:6" x14ac:dyDescent="0.3">
      <c r="A303" s="16">
        <v>753</v>
      </c>
      <c r="B303" s="5">
        <v>9236</v>
      </c>
      <c r="E303" s="16">
        <v>503</v>
      </c>
      <c r="F303" s="5">
        <v>9170</v>
      </c>
    </row>
    <row r="304" spans="1:6" x14ac:dyDescent="0.3">
      <c r="A304" s="16">
        <v>754</v>
      </c>
      <c r="B304" s="5">
        <v>10240</v>
      </c>
      <c r="E304" s="16">
        <v>505</v>
      </c>
      <c r="F304" s="5">
        <v>2308</v>
      </c>
    </row>
    <row r="305" spans="1:6" x14ac:dyDescent="0.3">
      <c r="A305" s="16">
        <v>757</v>
      </c>
      <c r="B305" s="5">
        <v>10769</v>
      </c>
      <c r="E305" s="16">
        <v>506</v>
      </c>
      <c r="F305" s="5">
        <v>7596</v>
      </c>
    </row>
    <row r="306" spans="1:6" x14ac:dyDescent="0.3">
      <c r="A306" s="16">
        <v>760</v>
      </c>
      <c r="B306" s="5">
        <v>12257</v>
      </c>
      <c r="E306" s="16">
        <v>509</v>
      </c>
      <c r="F306" s="5">
        <v>9600</v>
      </c>
    </row>
    <row r="307" spans="1:6" x14ac:dyDescent="0.3">
      <c r="A307" s="16">
        <v>763</v>
      </c>
      <c r="B307" s="5">
        <v>8640</v>
      </c>
      <c r="E307" s="16">
        <v>510</v>
      </c>
      <c r="F307" s="5">
        <v>9600</v>
      </c>
    </row>
    <row r="308" spans="1:6" x14ac:dyDescent="0.3">
      <c r="A308" s="16">
        <v>764</v>
      </c>
      <c r="B308" s="5">
        <v>9430</v>
      </c>
      <c r="E308" s="16">
        <v>511</v>
      </c>
      <c r="F308" s="5">
        <v>14559</v>
      </c>
    </row>
    <row r="309" spans="1:6" x14ac:dyDescent="0.3">
      <c r="A309" s="16">
        <v>765</v>
      </c>
      <c r="B309" s="5">
        <v>9549</v>
      </c>
      <c r="E309" s="16">
        <v>513</v>
      </c>
      <c r="F309" s="5">
        <v>9100</v>
      </c>
    </row>
    <row r="310" spans="1:6" x14ac:dyDescent="0.3">
      <c r="A310" s="16">
        <v>766</v>
      </c>
      <c r="B310" s="5">
        <v>14587</v>
      </c>
      <c r="E310" s="16">
        <v>514</v>
      </c>
      <c r="F310" s="5">
        <v>9187</v>
      </c>
    </row>
    <row r="311" spans="1:6" x14ac:dyDescent="0.3">
      <c r="A311" s="16">
        <v>767</v>
      </c>
      <c r="B311" s="5">
        <v>10421</v>
      </c>
      <c r="E311" s="16">
        <v>515</v>
      </c>
      <c r="F311" s="5">
        <v>10594</v>
      </c>
    </row>
    <row r="312" spans="1:6" x14ac:dyDescent="0.3">
      <c r="A312" s="16">
        <v>769</v>
      </c>
      <c r="B312" s="5">
        <v>9100</v>
      </c>
      <c r="E312" s="16">
        <v>517</v>
      </c>
      <c r="F312" s="5">
        <v>10448</v>
      </c>
    </row>
    <row r="313" spans="1:6" x14ac:dyDescent="0.3">
      <c r="A313" s="16">
        <v>770</v>
      </c>
      <c r="B313" s="5">
        <v>53504</v>
      </c>
      <c r="E313" s="16">
        <v>521</v>
      </c>
      <c r="F313" s="5">
        <v>10800</v>
      </c>
    </row>
    <row r="314" spans="1:6" x14ac:dyDescent="0.3">
      <c r="A314" s="16">
        <v>775</v>
      </c>
      <c r="B314" s="5">
        <v>14226</v>
      </c>
      <c r="E314" s="16">
        <v>522</v>
      </c>
      <c r="F314" s="5">
        <v>11988</v>
      </c>
    </row>
    <row r="315" spans="1:6" x14ac:dyDescent="0.3">
      <c r="A315" s="16">
        <v>777</v>
      </c>
      <c r="B315" s="5">
        <v>11210</v>
      </c>
      <c r="E315" s="16">
        <v>523</v>
      </c>
      <c r="F315" s="5">
        <v>5000</v>
      </c>
    </row>
    <row r="316" spans="1:6" x14ac:dyDescent="0.3">
      <c r="A316" s="16">
        <v>783</v>
      </c>
      <c r="B316" s="5">
        <v>16285</v>
      </c>
      <c r="E316" s="16">
        <v>526</v>
      </c>
      <c r="F316" s="5">
        <v>7500</v>
      </c>
    </row>
    <row r="317" spans="1:6" x14ac:dyDescent="0.3">
      <c r="A317" s="16">
        <v>788</v>
      </c>
      <c r="B317" s="5">
        <v>10142</v>
      </c>
      <c r="E317" s="16">
        <v>527</v>
      </c>
      <c r="F317" s="5">
        <v>13300</v>
      </c>
    </row>
    <row r="318" spans="1:6" x14ac:dyDescent="0.3">
      <c r="A318" s="16">
        <v>790</v>
      </c>
      <c r="B318" s="5">
        <v>12205</v>
      </c>
      <c r="E318" s="16">
        <v>529</v>
      </c>
      <c r="F318" s="5">
        <v>9098</v>
      </c>
    </row>
    <row r="319" spans="1:6" x14ac:dyDescent="0.3">
      <c r="A319" s="16">
        <v>793</v>
      </c>
      <c r="B319" s="5">
        <v>9920</v>
      </c>
      <c r="E319" s="16">
        <v>531</v>
      </c>
      <c r="F319" s="5">
        <v>10200</v>
      </c>
    </row>
    <row r="320" spans="1:6" x14ac:dyDescent="0.3">
      <c r="A320" s="16">
        <v>794</v>
      </c>
      <c r="B320" s="5">
        <v>9158</v>
      </c>
      <c r="E320" s="16">
        <v>532</v>
      </c>
      <c r="F320" s="5">
        <v>6155</v>
      </c>
    </row>
    <row r="321" spans="1:6" x14ac:dyDescent="0.3">
      <c r="A321" s="16">
        <v>795</v>
      </c>
      <c r="B321" s="5">
        <v>10832</v>
      </c>
      <c r="E321" s="16">
        <v>533</v>
      </c>
      <c r="F321" s="5">
        <v>7200</v>
      </c>
    </row>
    <row r="322" spans="1:6" x14ac:dyDescent="0.3">
      <c r="A322" s="16">
        <v>799</v>
      </c>
      <c r="B322" s="5">
        <v>13518</v>
      </c>
      <c r="E322" s="16">
        <v>534</v>
      </c>
      <c r="F322" s="5">
        <v>5000</v>
      </c>
    </row>
    <row r="323" spans="1:6" x14ac:dyDescent="0.3">
      <c r="A323" s="16">
        <v>801</v>
      </c>
      <c r="B323" s="5">
        <v>12798</v>
      </c>
      <c r="E323" s="16">
        <v>535</v>
      </c>
      <c r="F323" s="5">
        <v>9056</v>
      </c>
    </row>
    <row r="324" spans="1:6" x14ac:dyDescent="0.3">
      <c r="A324" s="16">
        <v>803</v>
      </c>
      <c r="B324" s="5">
        <v>8199</v>
      </c>
      <c r="E324" s="16">
        <v>536</v>
      </c>
      <c r="F324" s="5">
        <v>7000</v>
      </c>
    </row>
    <row r="325" spans="1:6" x14ac:dyDescent="0.3">
      <c r="A325" s="16">
        <v>804</v>
      </c>
      <c r="B325" s="5">
        <v>13891</v>
      </c>
      <c r="E325" s="16">
        <v>538</v>
      </c>
      <c r="F325" s="5">
        <v>12735</v>
      </c>
    </row>
    <row r="326" spans="1:6" x14ac:dyDescent="0.3">
      <c r="A326" s="16">
        <v>806</v>
      </c>
      <c r="B326" s="5">
        <v>12274</v>
      </c>
      <c r="E326" s="16">
        <v>539</v>
      </c>
      <c r="F326" s="5">
        <v>11553</v>
      </c>
    </row>
    <row r="327" spans="1:6" x14ac:dyDescent="0.3">
      <c r="A327" s="16">
        <v>808</v>
      </c>
      <c r="B327" s="5">
        <v>21384</v>
      </c>
      <c r="E327" s="16">
        <v>544</v>
      </c>
      <c r="F327" s="5">
        <v>4058</v>
      </c>
    </row>
    <row r="328" spans="1:6" x14ac:dyDescent="0.3">
      <c r="A328" s="16">
        <v>811</v>
      </c>
      <c r="B328" s="5">
        <v>10140</v>
      </c>
      <c r="E328" s="16">
        <v>545</v>
      </c>
      <c r="F328" s="5">
        <v>17104</v>
      </c>
    </row>
    <row r="329" spans="1:6" x14ac:dyDescent="0.3">
      <c r="A329" s="16">
        <v>816</v>
      </c>
      <c r="B329" s="5">
        <v>12137</v>
      </c>
      <c r="E329" s="16">
        <v>548</v>
      </c>
      <c r="F329" s="5">
        <v>7244</v>
      </c>
    </row>
    <row r="330" spans="1:6" x14ac:dyDescent="0.3">
      <c r="A330" s="16">
        <v>818</v>
      </c>
      <c r="B330" s="5">
        <v>13265</v>
      </c>
      <c r="E330" s="16">
        <v>549</v>
      </c>
      <c r="F330" s="5">
        <v>8235</v>
      </c>
    </row>
    <row r="331" spans="1:6" x14ac:dyDescent="0.3">
      <c r="A331" s="16">
        <v>820</v>
      </c>
      <c r="B331" s="5">
        <v>6371</v>
      </c>
      <c r="E331" s="16">
        <v>551</v>
      </c>
      <c r="F331" s="5">
        <v>4043</v>
      </c>
    </row>
    <row r="332" spans="1:6" x14ac:dyDescent="0.3">
      <c r="A332" s="16">
        <v>821</v>
      </c>
      <c r="B332" s="5">
        <v>7226</v>
      </c>
      <c r="E332" s="16">
        <v>552</v>
      </c>
      <c r="F332" s="5">
        <v>6000</v>
      </c>
    </row>
    <row r="333" spans="1:6" x14ac:dyDescent="0.3">
      <c r="A333" s="16">
        <v>823</v>
      </c>
      <c r="B333" s="5">
        <v>12394</v>
      </c>
      <c r="E333" s="16">
        <v>554</v>
      </c>
      <c r="F333" s="5">
        <v>8777</v>
      </c>
    </row>
    <row r="334" spans="1:6" x14ac:dyDescent="0.3">
      <c r="A334" s="16">
        <v>825</v>
      </c>
      <c r="B334" s="5">
        <v>11216</v>
      </c>
      <c r="E334" s="16">
        <v>556</v>
      </c>
      <c r="F334" s="5">
        <v>6380</v>
      </c>
    </row>
    <row r="335" spans="1:6" x14ac:dyDescent="0.3">
      <c r="A335" s="16">
        <v>826</v>
      </c>
      <c r="B335" s="5">
        <v>14803</v>
      </c>
      <c r="E335" s="16">
        <v>557</v>
      </c>
      <c r="F335" s="5">
        <v>14850</v>
      </c>
    </row>
    <row r="336" spans="1:6" x14ac:dyDescent="0.3">
      <c r="A336" s="16">
        <v>828</v>
      </c>
      <c r="B336" s="5">
        <v>8529</v>
      </c>
      <c r="E336" s="16">
        <v>558</v>
      </c>
      <c r="F336" s="5">
        <v>11040</v>
      </c>
    </row>
    <row r="337" spans="1:6" x14ac:dyDescent="0.3">
      <c r="A337" s="16">
        <v>829</v>
      </c>
      <c r="B337" s="5">
        <v>28698</v>
      </c>
      <c r="E337" s="16">
        <v>559</v>
      </c>
      <c r="F337" s="5">
        <v>21872</v>
      </c>
    </row>
    <row r="338" spans="1:6" x14ac:dyDescent="0.3">
      <c r="A338" s="16">
        <v>833</v>
      </c>
      <c r="B338" s="5">
        <v>9548</v>
      </c>
      <c r="E338" s="16">
        <v>561</v>
      </c>
      <c r="F338" s="5">
        <v>11341</v>
      </c>
    </row>
    <row r="339" spans="1:6" x14ac:dyDescent="0.3">
      <c r="A339" s="16">
        <v>847</v>
      </c>
      <c r="B339" s="5">
        <v>9317</v>
      </c>
      <c r="E339" s="16">
        <v>562</v>
      </c>
      <c r="F339" s="5">
        <v>10010</v>
      </c>
    </row>
    <row r="340" spans="1:6" x14ac:dyDescent="0.3">
      <c r="A340" s="16">
        <v>849</v>
      </c>
      <c r="B340" s="5">
        <v>45600</v>
      </c>
      <c r="E340" s="16">
        <v>563</v>
      </c>
      <c r="F340" s="5">
        <v>13907</v>
      </c>
    </row>
    <row r="341" spans="1:6" x14ac:dyDescent="0.3">
      <c r="A341" s="16">
        <v>850</v>
      </c>
      <c r="B341" s="5">
        <v>9600</v>
      </c>
      <c r="E341" s="16">
        <v>566</v>
      </c>
      <c r="F341" s="5">
        <v>6858</v>
      </c>
    </row>
    <row r="342" spans="1:6" x14ac:dyDescent="0.3">
      <c r="A342" s="16">
        <v>852</v>
      </c>
      <c r="B342" s="5">
        <v>3196</v>
      </c>
      <c r="E342" s="16">
        <v>570</v>
      </c>
      <c r="F342" s="5">
        <v>7032</v>
      </c>
    </row>
    <row r="343" spans="1:6" x14ac:dyDescent="0.3">
      <c r="A343" s="16">
        <v>860</v>
      </c>
      <c r="B343" s="5">
        <v>11029</v>
      </c>
      <c r="E343" s="16">
        <v>571</v>
      </c>
      <c r="F343" s="5">
        <v>13101</v>
      </c>
    </row>
    <row r="344" spans="1:6" x14ac:dyDescent="0.3">
      <c r="A344" s="16">
        <v>861</v>
      </c>
      <c r="B344" s="5">
        <v>7642</v>
      </c>
      <c r="E344" s="16">
        <v>572</v>
      </c>
      <c r="F344" s="5">
        <v>7332</v>
      </c>
    </row>
    <row r="345" spans="1:6" x14ac:dyDescent="0.3">
      <c r="A345" s="16">
        <v>865</v>
      </c>
      <c r="B345" s="5">
        <v>8640</v>
      </c>
      <c r="E345" s="16">
        <v>574</v>
      </c>
      <c r="F345" s="5">
        <v>9967</v>
      </c>
    </row>
    <row r="346" spans="1:6" x14ac:dyDescent="0.3">
      <c r="A346" s="16">
        <v>867</v>
      </c>
      <c r="B346" s="5">
        <v>10656</v>
      </c>
      <c r="E346" s="16">
        <v>575</v>
      </c>
      <c r="F346" s="5">
        <v>10500</v>
      </c>
    </row>
    <row r="347" spans="1:6" x14ac:dyDescent="0.3">
      <c r="A347" s="16">
        <v>870</v>
      </c>
      <c r="B347" s="5">
        <v>9938</v>
      </c>
      <c r="E347" s="16">
        <v>576</v>
      </c>
      <c r="F347" s="5">
        <v>8480</v>
      </c>
    </row>
    <row r="348" spans="1:6" x14ac:dyDescent="0.3">
      <c r="A348" s="16">
        <v>872</v>
      </c>
      <c r="B348" s="5">
        <v>8750</v>
      </c>
      <c r="E348" s="16">
        <v>577</v>
      </c>
      <c r="F348" s="5">
        <v>6292</v>
      </c>
    </row>
    <row r="349" spans="1:6" x14ac:dyDescent="0.3">
      <c r="A349" s="16">
        <v>876</v>
      </c>
      <c r="B349" s="5">
        <v>9000</v>
      </c>
      <c r="E349" s="16">
        <v>578</v>
      </c>
      <c r="F349" s="5">
        <v>11777</v>
      </c>
    </row>
    <row r="350" spans="1:6" x14ac:dyDescent="0.3">
      <c r="A350" s="16">
        <v>878</v>
      </c>
      <c r="B350" s="5">
        <v>8834</v>
      </c>
      <c r="E350" s="16">
        <v>579</v>
      </c>
      <c r="F350" s="5">
        <v>3604</v>
      </c>
    </row>
    <row r="351" spans="1:6" x14ac:dyDescent="0.3">
      <c r="A351" s="16">
        <v>882</v>
      </c>
      <c r="B351" s="5">
        <v>13758</v>
      </c>
      <c r="E351" s="16">
        <v>580</v>
      </c>
      <c r="F351" s="5">
        <v>12150</v>
      </c>
    </row>
    <row r="352" spans="1:6" x14ac:dyDescent="0.3">
      <c r="A352" s="16">
        <v>886</v>
      </c>
      <c r="B352" s="5">
        <v>5119</v>
      </c>
      <c r="E352" s="16">
        <v>583</v>
      </c>
      <c r="F352" s="5">
        <v>11841</v>
      </c>
    </row>
    <row r="353" spans="1:6" x14ac:dyDescent="0.3">
      <c r="A353" s="16">
        <v>889</v>
      </c>
      <c r="B353" s="5">
        <v>15865</v>
      </c>
      <c r="E353" s="16">
        <v>585</v>
      </c>
      <c r="F353" s="5">
        <v>6120</v>
      </c>
    </row>
    <row r="354" spans="1:6" x14ac:dyDescent="0.3">
      <c r="A354" s="16">
        <v>899</v>
      </c>
      <c r="B354" s="5">
        <v>12919</v>
      </c>
      <c r="E354" s="16">
        <v>587</v>
      </c>
      <c r="F354" s="5">
        <v>10267</v>
      </c>
    </row>
    <row r="355" spans="1:6" x14ac:dyDescent="0.3">
      <c r="A355" s="16">
        <v>904</v>
      </c>
      <c r="B355" s="5">
        <v>14859</v>
      </c>
      <c r="E355" s="16">
        <v>588</v>
      </c>
      <c r="F355" s="5">
        <v>8740</v>
      </c>
    </row>
    <row r="356" spans="1:6" x14ac:dyDescent="0.3">
      <c r="A356" s="16">
        <v>907</v>
      </c>
      <c r="B356" s="5">
        <v>13501</v>
      </c>
      <c r="E356" s="16">
        <v>589</v>
      </c>
      <c r="F356" s="5">
        <v>25095</v>
      </c>
    </row>
    <row r="357" spans="1:6" x14ac:dyDescent="0.3">
      <c r="A357" s="16">
        <v>908</v>
      </c>
      <c r="B357" s="5">
        <v>11500</v>
      </c>
      <c r="E357" s="16">
        <v>590</v>
      </c>
      <c r="F357" s="5">
        <v>9100</v>
      </c>
    </row>
    <row r="358" spans="1:6" x14ac:dyDescent="0.3">
      <c r="A358" s="16">
        <v>919</v>
      </c>
      <c r="B358" s="5">
        <v>13125</v>
      </c>
      <c r="E358" s="16">
        <v>593</v>
      </c>
      <c r="F358" s="5">
        <v>6600</v>
      </c>
    </row>
    <row r="359" spans="1:6" x14ac:dyDescent="0.3">
      <c r="A359" s="16">
        <v>921</v>
      </c>
      <c r="B359" s="5">
        <v>8462</v>
      </c>
      <c r="E359" s="16">
        <v>594</v>
      </c>
      <c r="F359" s="5">
        <v>4435</v>
      </c>
    </row>
    <row r="360" spans="1:6" x14ac:dyDescent="0.3">
      <c r="A360" s="16">
        <v>924</v>
      </c>
      <c r="B360" s="5">
        <v>8012</v>
      </c>
      <c r="E360" s="16">
        <v>595</v>
      </c>
      <c r="F360" s="5">
        <v>7990</v>
      </c>
    </row>
    <row r="361" spans="1:6" x14ac:dyDescent="0.3">
      <c r="A361" s="16">
        <v>925</v>
      </c>
      <c r="B361" s="5">
        <v>10240</v>
      </c>
      <c r="E361" s="16">
        <v>597</v>
      </c>
      <c r="F361" s="5">
        <v>3600</v>
      </c>
    </row>
    <row r="362" spans="1:6" x14ac:dyDescent="0.3">
      <c r="A362" s="16">
        <v>927</v>
      </c>
      <c r="B362" s="5">
        <v>11999</v>
      </c>
      <c r="E362" s="16">
        <v>600</v>
      </c>
      <c r="F362" s="5">
        <v>1950</v>
      </c>
    </row>
    <row r="363" spans="1:6" x14ac:dyDescent="0.3">
      <c r="A363" s="16">
        <v>929</v>
      </c>
      <c r="B363" s="5">
        <v>11838</v>
      </c>
      <c r="E363" s="16">
        <v>602</v>
      </c>
      <c r="F363" s="5">
        <v>9000</v>
      </c>
    </row>
    <row r="364" spans="1:6" x14ac:dyDescent="0.3">
      <c r="A364" s="16">
        <v>930</v>
      </c>
      <c r="B364" s="5">
        <v>13006</v>
      </c>
      <c r="E364" s="16">
        <v>604</v>
      </c>
      <c r="F364" s="5">
        <v>3182</v>
      </c>
    </row>
    <row r="365" spans="1:6" x14ac:dyDescent="0.3">
      <c r="A365" s="16">
        <v>931</v>
      </c>
      <c r="B365" s="5">
        <v>8925</v>
      </c>
      <c r="E365" s="16">
        <v>607</v>
      </c>
      <c r="F365" s="5">
        <v>12464</v>
      </c>
    </row>
    <row r="366" spans="1:6" x14ac:dyDescent="0.3">
      <c r="A366" s="16">
        <v>933</v>
      </c>
      <c r="B366" s="5">
        <v>11670</v>
      </c>
      <c r="E366" s="16">
        <v>610</v>
      </c>
      <c r="F366" s="5">
        <v>7943</v>
      </c>
    </row>
    <row r="367" spans="1:6" x14ac:dyDescent="0.3">
      <c r="A367" s="16">
        <v>934</v>
      </c>
      <c r="B367" s="5">
        <v>8487</v>
      </c>
      <c r="E367" s="16">
        <v>612</v>
      </c>
      <c r="F367" s="5">
        <v>10395</v>
      </c>
    </row>
    <row r="368" spans="1:6" x14ac:dyDescent="0.3">
      <c r="A368" s="16">
        <v>935</v>
      </c>
      <c r="B368" s="5">
        <v>27650</v>
      </c>
      <c r="E368" s="16">
        <v>614</v>
      </c>
      <c r="F368" s="5">
        <v>8402</v>
      </c>
    </row>
    <row r="369" spans="1:6" x14ac:dyDescent="0.3">
      <c r="A369" s="16">
        <v>937</v>
      </c>
      <c r="B369" s="5">
        <v>10083</v>
      </c>
      <c r="E369" s="16">
        <v>615</v>
      </c>
      <c r="F369" s="5">
        <v>1491</v>
      </c>
    </row>
    <row r="370" spans="1:6" x14ac:dyDescent="0.3">
      <c r="A370" s="16">
        <v>938</v>
      </c>
      <c r="B370" s="5">
        <v>9675</v>
      </c>
      <c r="E370" s="16">
        <v>616</v>
      </c>
      <c r="F370" s="5">
        <v>8800</v>
      </c>
    </row>
    <row r="371" spans="1:6" x14ac:dyDescent="0.3">
      <c r="A371" s="16">
        <v>939</v>
      </c>
      <c r="B371" s="5">
        <v>8760</v>
      </c>
      <c r="E371" s="16">
        <v>618</v>
      </c>
      <c r="F371" s="5">
        <v>7227</v>
      </c>
    </row>
    <row r="372" spans="1:6" x14ac:dyDescent="0.3">
      <c r="A372" s="16">
        <v>940</v>
      </c>
      <c r="B372" s="5">
        <v>24090</v>
      </c>
      <c r="E372" s="16">
        <v>621</v>
      </c>
      <c r="F372" s="5">
        <v>8248</v>
      </c>
    </row>
    <row r="373" spans="1:6" x14ac:dyDescent="0.3">
      <c r="A373" s="16">
        <v>942</v>
      </c>
      <c r="B373" s="5">
        <v>8755</v>
      </c>
      <c r="E373" s="16">
        <v>623</v>
      </c>
      <c r="F373" s="5">
        <v>7064</v>
      </c>
    </row>
    <row r="374" spans="1:6" x14ac:dyDescent="0.3">
      <c r="A374" s="16">
        <v>948</v>
      </c>
      <c r="B374" s="5">
        <v>14536</v>
      </c>
      <c r="E374" s="16">
        <v>624</v>
      </c>
      <c r="F374" s="5">
        <v>2117</v>
      </c>
    </row>
    <row r="375" spans="1:6" x14ac:dyDescent="0.3">
      <c r="A375" s="16">
        <v>949</v>
      </c>
      <c r="B375" s="5">
        <v>14006</v>
      </c>
      <c r="E375" s="16">
        <v>625</v>
      </c>
      <c r="F375" s="5">
        <v>10400</v>
      </c>
    </row>
    <row r="376" spans="1:6" x14ac:dyDescent="0.3">
      <c r="A376" s="16">
        <v>950</v>
      </c>
      <c r="B376" s="5">
        <v>9360</v>
      </c>
      <c r="E376" s="16">
        <v>626</v>
      </c>
      <c r="F376" s="5">
        <v>10000</v>
      </c>
    </row>
    <row r="377" spans="1:6" x14ac:dyDescent="0.3">
      <c r="A377" s="16">
        <v>959</v>
      </c>
      <c r="B377" s="5">
        <v>8450</v>
      </c>
      <c r="E377" s="16">
        <v>627</v>
      </c>
      <c r="F377" s="5">
        <v>12342</v>
      </c>
    </row>
    <row r="378" spans="1:6" x14ac:dyDescent="0.3">
      <c r="A378" s="16">
        <v>962</v>
      </c>
      <c r="B378" s="5">
        <v>12227</v>
      </c>
      <c r="E378" s="16">
        <v>628</v>
      </c>
      <c r="F378" s="5">
        <v>9600</v>
      </c>
    </row>
    <row r="379" spans="1:6" x14ac:dyDescent="0.3">
      <c r="A379" s="16">
        <v>964</v>
      </c>
      <c r="B379" s="5">
        <v>11923</v>
      </c>
      <c r="E379" s="16">
        <v>629</v>
      </c>
      <c r="F379" s="5">
        <v>11606</v>
      </c>
    </row>
    <row r="380" spans="1:6" x14ac:dyDescent="0.3">
      <c r="A380" s="16">
        <v>965</v>
      </c>
      <c r="B380" s="5">
        <v>11316</v>
      </c>
      <c r="E380" s="16">
        <v>630</v>
      </c>
      <c r="F380" s="5">
        <v>9020</v>
      </c>
    </row>
    <row r="381" spans="1:6" x14ac:dyDescent="0.3">
      <c r="A381" s="16">
        <v>974</v>
      </c>
      <c r="B381" s="5">
        <v>11639</v>
      </c>
      <c r="E381" s="16">
        <v>631</v>
      </c>
      <c r="F381" s="5">
        <v>9000</v>
      </c>
    </row>
    <row r="382" spans="1:6" x14ac:dyDescent="0.3">
      <c r="A382" s="16">
        <v>978</v>
      </c>
      <c r="B382" s="5">
        <v>4274</v>
      </c>
      <c r="E382" s="16">
        <v>633</v>
      </c>
      <c r="F382" s="5">
        <v>11900</v>
      </c>
    </row>
    <row r="383" spans="1:6" x14ac:dyDescent="0.3">
      <c r="A383" s="16">
        <v>982</v>
      </c>
      <c r="B383" s="5">
        <v>12203</v>
      </c>
      <c r="E383" s="16">
        <v>634</v>
      </c>
      <c r="F383" s="5">
        <v>9250</v>
      </c>
    </row>
    <row r="384" spans="1:6" x14ac:dyDescent="0.3">
      <c r="A384" s="16">
        <v>984</v>
      </c>
      <c r="B384" s="5">
        <v>11250</v>
      </c>
      <c r="E384" s="16">
        <v>635</v>
      </c>
      <c r="F384" s="5">
        <v>6979</v>
      </c>
    </row>
    <row r="385" spans="1:6" x14ac:dyDescent="0.3">
      <c r="A385" s="16">
        <v>988</v>
      </c>
      <c r="B385" s="5">
        <v>10159</v>
      </c>
      <c r="E385" s="16">
        <v>637</v>
      </c>
      <c r="F385" s="5">
        <v>6120</v>
      </c>
    </row>
    <row r="386" spans="1:6" x14ac:dyDescent="0.3">
      <c r="A386" s="16">
        <v>989</v>
      </c>
      <c r="B386" s="5">
        <v>12046</v>
      </c>
      <c r="E386" s="16">
        <v>638</v>
      </c>
      <c r="F386" s="5">
        <v>6000</v>
      </c>
    </row>
    <row r="387" spans="1:6" x14ac:dyDescent="0.3">
      <c r="A387" s="16">
        <v>990</v>
      </c>
      <c r="B387" s="5">
        <v>8125</v>
      </c>
      <c r="E387" s="16">
        <v>639</v>
      </c>
      <c r="F387" s="5">
        <v>8777</v>
      </c>
    </row>
    <row r="388" spans="1:6" x14ac:dyDescent="0.3">
      <c r="A388" s="16">
        <v>991</v>
      </c>
      <c r="B388" s="5">
        <v>9452</v>
      </c>
      <c r="E388" s="16">
        <v>644</v>
      </c>
      <c r="F388" s="5">
        <v>10793</v>
      </c>
    </row>
    <row r="389" spans="1:6" x14ac:dyDescent="0.3">
      <c r="A389" s="16">
        <v>993</v>
      </c>
      <c r="B389" s="5">
        <v>9760</v>
      </c>
      <c r="E389" s="16">
        <v>646</v>
      </c>
      <c r="F389" s="5">
        <v>10530</v>
      </c>
    </row>
    <row r="390" spans="1:6" x14ac:dyDescent="0.3">
      <c r="A390" s="16">
        <v>995</v>
      </c>
      <c r="B390" s="5">
        <v>12456</v>
      </c>
      <c r="E390" s="16">
        <v>647</v>
      </c>
      <c r="F390" s="5">
        <v>7200</v>
      </c>
    </row>
    <row r="391" spans="1:6" x14ac:dyDescent="0.3">
      <c r="A391" s="16">
        <v>998</v>
      </c>
      <c r="B391" s="5">
        <v>11717</v>
      </c>
      <c r="E391" s="16">
        <v>648</v>
      </c>
      <c r="F391" s="5">
        <v>10452</v>
      </c>
    </row>
    <row r="392" spans="1:6" x14ac:dyDescent="0.3">
      <c r="A392" s="16">
        <v>1000</v>
      </c>
      <c r="B392" s="5">
        <v>6762</v>
      </c>
      <c r="E392" s="16">
        <v>649</v>
      </c>
      <c r="F392" s="5">
        <v>7700</v>
      </c>
    </row>
    <row r="393" spans="1:6" x14ac:dyDescent="0.3">
      <c r="A393" s="16">
        <v>1003</v>
      </c>
      <c r="B393" s="5">
        <v>11957</v>
      </c>
      <c r="E393" s="16">
        <v>650</v>
      </c>
      <c r="F393" s="5">
        <v>1936</v>
      </c>
    </row>
    <row r="394" spans="1:6" x14ac:dyDescent="0.3">
      <c r="A394" s="16">
        <v>1005</v>
      </c>
      <c r="B394" s="5">
        <v>3182</v>
      </c>
      <c r="E394" s="16">
        <v>652</v>
      </c>
      <c r="F394" s="5">
        <v>9084</v>
      </c>
    </row>
    <row r="395" spans="1:6" x14ac:dyDescent="0.3">
      <c r="A395" s="16">
        <v>1009</v>
      </c>
      <c r="B395" s="5">
        <v>12118</v>
      </c>
      <c r="E395" s="16">
        <v>654</v>
      </c>
      <c r="F395" s="5">
        <v>10320</v>
      </c>
    </row>
    <row r="396" spans="1:6" x14ac:dyDescent="0.3">
      <c r="A396" s="16">
        <v>1016</v>
      </c>
      <c r="B396" s="5">
        <v>8400</v>
      </c>
      <c r="E396" s="16">
        <v>656</v>
      </c>
      <c r="F396" s="5">
        <v>1680</v>
      </c>
    </row>
    <row r="397" spans="1:6" x14ac:dyDescent="0.3">
      <c r="A397" s="16">
        <v>1017</v>
      </c>
      <c r="B397" s="5">
        <v>11883</v>
      </c>
      <c r="E397" s="16">
        <v>657</v>
      </c>
      <c r="F397" s="5">
        <v>10007</v>
      </c>
    </row>
    <row r="398" spans="1:6" x14ac:dyDescent="0.3">
      <c r="A398" s="16">
        <v>1018</v>
      </c>
      <c r="B398" s="5">
        <v>5814</v>
      </c>
      <c r="E398" s="16">
        <v>658</v>
      </c>
      <c r="F398" s="5">
        <v>7200</v>
      </c>
    </row>
    <row r="399" spans="1:6" x14ac:dyDescent="0.3">
      <c r="A399" s="16">
        <v>1020</v>
      </c>
      <c r="B399" s="5">
        <v>3013</v>
      </c>
      <c r="E399" s="16">
        <v>659</v>
      </c>
      <c r="F399" s="5">
        <v>17503</v>
      </c>
    </row>
    <row r="400" spans="1:6" x14ac:dyDescent="0.3">
      <c r="A400" s="16">
        <v>1022</v>
      </c>
      <c r="B400" s="5">
        <v>7406</v>
      </c>
      <c r="E400" s="16">
        <v>660</v>
      </c>
      <c r="F400" s="5">
        <v>9937</v>
      </c>
    </row>
    <row r="401" spans="1:6" x14ac:dyDescent="0.3">
      <c r="A401" s="16">
        <v>1024</v>
      </c>
      <c r="B401" s="5">
        <v>3182</v>
      </c>
      <c r="E401" s="16">
        <v>663</v>
      </c>
      <c r="F401" s="5">
        <v>13560</v>
      </c>
    </row>
    <row r="402" spans="1:6" x14ac:dyDescent="0.3">
      <c r="A402" s="16">
        <v>1025</v>
      </c>
      <c r="B402" s="5">
        <v>15498</v>
      </c>
      <c r="E402" s="16">
        <v>664</v>
      </c>
      <c r="F402" s="5">
        <v>10012</v>
      </c>
    </row>
    <row r="403" spans="1:6" x14ac:dyDescent="0.3">
      <c r="A403" s="16">
        <v>1028</v>
      </c>
      <c r="B403" s="5">
        <v>9520</v>
      </c>
      <c r="E403" s="16">
        <v>667</v>
      </c>
      <c r="F403" s="5">
        <v>18450</v>
      </c>
    </row>
    <row r="404" spans="1:6" x14ac:dyDescent="0.3">
      <c r="A404" s="16">
        <v>1032</v>
      </c>
      <c r="B404" s="5">
        <v>15863</v>
      </c>
      <c r="E404" s="16">
        <v>669</v>
      </c>
      <c r="F404" s="5">
        <v>14175</v>
      </c>
    </row>
    <row r="405" spans="1:6" x14ac:dyDescent="0.3">
      <c r="A405" s="16">
        <v>1033</v>
      </c>
      <c r="B405" s="5">
        <v>14541</v>
      </c>
      <c r="E405" s="16">
        <v>670</v>
      </c>
      <c r="F405" s="5">
        <v>11600</v>
      </c>
    </row>
    <row r="406" spans="1:6" x14ac:dyDescent="0.3">
      <c r="A406" s="16">
        <v>1034</v>
      </c>
      <c r="B406" s="5">
        <v>8125</v>
      </c>
      <c r="E406" s="16">
        <v>671</v>
      </c>
      <c r="F406" s="5">
        <v>8633</v>
      </c>
    </row>
    <row r="407" spans="1:6" x14ac:dyDescent="0.3">
      <c r="A407" s="16">
        <v>1037</v>
      </c>
      <c r="B407" s="5">
        <v>12898</v>
      </c>
      <c r="E407" s="16">
        <v>672</v>
      </c>
      <c r="F407" s="5">
        <v>6629</v>
      </c>
    </row>
    <row r="408" spans="1:6" x14ac:dyDescent="0.3">
      <c r="A408" s="16">
        <v>1038</v>
      </c>
      <c r="B408" s="5">
        <v>9240</v>
      </c>
      <c r="E408" s="16">
        <v>673</v>
      </c>
      <c r="F408" s="5">
        <v>11250</v>
      </c>
    </row>
    <row r="409" spans="1:6" x14ac:dyDescent="0.3">
      <c r="A409" s="16">
        <v>1043</v>
      </c>
      <c r="B409" s="5">
        <v>5381</v>
      </c>
      <c r="E409" s="16">
        <v>675</v>
      </c>
      <c r="F409" s="5">
        <v>9200</v>
      </c>
    </row>
    <row r="410" spans="1:6" x14ac:dyDescent="0.3">
      <c r="A410" s="16">
        <v>1044</v>
      </c>
      <c r="B410" s="5">
        <v>11839</v>
      </c>
      <c r="E410" s="16">
        <v>676</v>
      </c>
      <c r="F410" s="5">
        <v>2289</v>
      </c>
    </row>
    <row r="411" spans="1:6" x14ac:dyDescent="0.3">
      <c r="A411" s="16">
        <v>1045</v>
      </c>
      <c r="B411" s="5">
        <v>9600</v>
      </c>
      <c r="E411" s="16">
        <v>677</v>
      </c>
      <c r="F411" s="5">
        <v>9600</v>
      </c>
    </row>
    <row r="412" spans="1:6" x14ac:dyDescent="0.3">
      <c r="A412" s="16">
        <v>1047</v>
      </c>
      <c r="B412" s="5">
        <v>16056</v>
      </c>
      <c r="E412" s="16">
        <v>678</v>
      </c>
      <c r="F412" s="5">
        <v>9022</v>
      </c>
    </row>
    <row r="413" spans="1:6" x14ac:dyDescent="0.3">
      <c r="A413" s="16">
        <v>1052</v>
      </c>
      <c r="B413" s="5">
        <v>11175</v>
      </c>
      <c r="E413" s="16">
        <v>680</v>
      </c>
      <c r="F413" s="5">
        <v>9945</v>
      </c>
    </row>
    <row r="414" spans="1:6" x14ac:dyDescent="0.3">
      <c r="A414" s="16">
        <v>1055</v>
      </c>
      <c r="B414" s="5">
        <v>11367</v>
      </c>
      <c r="E414" s="16">
        <v>681</v>
      </c>
      <c r="F414" s="5">
        <v>8012</v>
      </c>
    </row>
    <row r="415" spans="1:6" x14ac:dyDescent="0.3">
      <c r="A415" s="16">
        <v>1057</v>
      </c>
      <c r="B415" s="5">
        <v>7052</v>
      </c>
      <c r="E415" s="16">
        <v>682</v>
      </c>
      <c r="F415" s="5">
        <v>4500</v>
      </c>
    </row>
    <row r="416" spans="1:6" x14ac:dyDescent="0.3">
      <c r="A416" s="16">
        <v>1058</v>
      </c>
      <c r="B416" s="5">
        <v>29959</v>
      </c>
      <c r="E416" s="16">
        <v>683</v>
      </c>
      <c r="F416" s="5">
        <v>2887</v>
      </c>
    </row>
    <row r="417" spans="1:6" x14ac:dyDescent="0.3">
      <c r="A417" s="16">
        <v>1059</v>
      </c>
      <c r="B417" s="5">
        <v>11308</v>
      </c>
      <c r="E417" s="16">
        <v>688</v>
      </c>
      <c r="F417" s="5">
        <v>5105</v>
      </c>
    </row>
    <row r="418" spans="1:6" x14ac:dyDescent="0.3">
      <c r="A418" s="16">
        <v>1060</v>
      </c>
      <c r="B418" s="5">
        <v>11275</v>
      </c>
      <c r="E418" s="16">
        <v>691</v>
      </c>
      <c r="F418" s="5">
        <v>4426</v>
      </c>
    </row>
    <row r="419" spans="1:6" x14ac:dyDescent="0.3">
      <c r="A419" s="16">
        <v>1061</v>
      </c>
      <c r="B419" s="5">
        <v>4920</v>
      </c>
      <c r="E419" s="16">
        <v>694</v>
      </c>
      <c r="F419" s="5">
        <v>5400</v>
      </c>
    </row>
    <row r="420" spans="1:6" x14ac:dyDescent="0.3">
      <c r="A420" s="16">
        <v>1066</v>
      </c>
      <c r="B420" s="5">
        <v>14000</v>
      </c>
      <c r="E420" s="16">
        <v>695</v>
      </c>
      <c r="F420" s="5">
        <v>6120</v>
      </c>
    </row>
    <row r="421" spans="1:6" x14ac:dyDescent="0.3">
      <c r="A421" s="16">
        <v>1075</v>
      </c>
      <c r="B421" s="5">
        <v>8556</v>
      </c>
      <c r="E421" s="16">
        <v>696</v>
      </c>
      <c r="F421" s="5">
        <v>13811</v>
      </c>
    </row>
    <row r="422" spans="1:6" x14ac:dyDescent="0.3">
      <c r="A422" s="16">
        <v>1076</v>
      </c>
      <c r="B422" s="5">
        <v>13125</v>
      </c>
      <c r="E422" s="16">
        <v>697</v>
      </c>
      <c r="F422" s="5">
        <v>6000</v>
      </c>
    </row>
    <row r="423" spans="1:6" x14ac:dyDescent="0.3">
      <c r="A423" s="16">
        <v>1083</v>
      </c>
      <c r="B423" s="5">
        <v>8749</v>
      </c>
      <c r="E423" s="16">
        <v>698</v>
      </c>
      <c r="F423" s="5">
        <v>6420</v>
      </c>
    </row>
    <row r="424" spans="1:6" x14ac:dyDescent="0.3">
      <c r="A424" s="16">
        <v>1085</v>
      </c>
      <c r="B424" s="5">
        <v>13031</v>
      </c>
      <c r="E424" s="16">
        <v>699</v>
      </c>
      <c r="F424" s="5">
        <v>8450</v>
      </c>
    </row>
    <row r="425" spans="1:6" x14ac:dyDescent="0.3">
      <c r="A425" s="16">
        <v>1088</v>
      </c>
      <c r="B425" s="5">
        <v>10574</v>
      </c>
      <c r="E425" s="16">
        <v>702</v>
      </c>
      <c r="F425" s="5">
        <v>9600</v>
      </c>
    </row>
    <row r="426" spans="1:6" x14ac:dyDescent="0.3">
      <c r="A426" s="16">
        <v>1090</v>
      </c>
      <c r="B426" s="5">
        <v>3316</v>
      </c>
      <c r="E426" s="16">
        <v>704</v>
      </c>
      <c r="F426" s="5">
        <v>7630</v>
      </c>
    </row>
    <row r="427" spans="1:6" x14ac:dyDescent="0.3">
      <c r="A427" s="16">
        <v>1106</v>
      </c>
      <c r="B427" s="5">
        <v>12256</v>
      </c>
      <c r="E427" s="16">
        <v>706</v>
      </c>
      <c r="F427" s="5">
        <v>5600</v>
      </c>
    </row>
    <row r="428" spans="1:6" x14ac:dyDescent="0.3">
      <c r="A428" s="16">
        <v>1108</v>
      </c>
      <c r="B428" s="5">
        <v>23257</v>
      </c>
      <c r="E428" s="16">
        <v>709</v>
      </c>
      <c r="F428" s="5">
        <v>9018</v>
      </c>
    </row>
    <row r="429" spans="1:6" x14ac:dyDescent="0.3">
      <c r="A429" s="16">
        <v>1109</v>
      </c>
      <c r="B429" s="5">
        <v>8063</v>
      </c>
      <c r="E429" s="16">
        <v>710</v>
      </c>
      <c r="F429" s="5">
        <v>7162</v>
      </c>
    </row>
    <row r="430" spans="1:6" x14ac:dyDescent="0.3">
      <c r="A430" s="16">
        <v>1110</v>
      </c>
      <c r="B430" s="5">
        <v>11362</v>
      </c>
      <c r="E430" s="16">
        <v>711</v>
      </c>
      <c r="F430" s="5">
        <v>4130</v>
      </c>
    </row>
    <row r="431" spans="1:6" x14ac:dyDescent="0.3">
      <c r="A431" s="16">
        <v>1111</v>
      </c>
      <c r="B431" s="5">
        <v>8000</v>
      </c>
      <c r="E431" s="16">
        <v>712</v>
      </c>
      <c r="F431" s="5">
        <v>8712</v>
      </c>
    </row>
    <row r="432" spans="1:6" x14ac:dyDescent="0.3">
      <c r="A432" s="16">
        <v>1112</v>
      </c>
      <c r="B432" s="5">
        <v>10480</v>
      </c>
      <c r="E432" s="16">
        <v>714</v>
      </c>
      <c r="F432" s="5">
        <v>9873</v>
      </c>
    </row>
    <row r="433" spans="1:6" x14ac:dyDescent="0.3">
      <c r="A433" s="16">
        <v>1116</v>
      </c>
      <c r="B433" s="5">
        <v>12085</v>
      </c>
      <c r="E433" s="16">
        <v>715</v>
      </c>
      <c r="F433" s="5">
        <v>13517</v>
      </c>
    </row>
    <row r="434" spans="1:6" x14ac:dyDescent="0.3">
      <c r="A434" s="16">
        <v>1117</v>
      </c>
      <c r="B434" s="5">
        <v>7750</v>
      </c>
      <c r="E434" s="16">
        <v>716</v>
      </c>
      <c r="F434" s="5">
        <v>10140</v>
      </c>
    </row>
    <row r="435" spans="1:6" x14ac:dyDescent="0.3">
      <c r="A435" s="16">
        <v>1122</v>
      </c>
      <c r="B435" s="5">
        <v>10084</v>
      </c>
      <c r="E435" s="16">
        <v>717</v>
      </c>
      <c r="F435" s="5">
        <v>10800</v>
      </c>
    </row>
    <row r="436" spans="1:6" x14ac:dyDescent="0.3">
      <c r="A436" s="16">
        <v>1128</v>
      </c>
      <c r="B436" s="5">
        <v>14572</v>
      </c>
      <c r="E436" s="16">
        <v>718</v>
      </c>
      <c r="F436" s="5">
        <v>10000</v>
      </c>
    </row>
    <row r="437" spans="1:6" x14ac:dyDescent="0.3">
      <c r="A437" s="16">
        <v>1129</v>
      </c>
      <c r="B437" s="5">
        <v>11796</v>
      </c>
      <c r="E437" s="16">
        <v>720</v>
      </c>
      <c r="F437" s="5">
        <v>9920</v>
      </c>
    </row>
    <row r="438" spans="1:6" x14ac:dyDescent="0.3">
      <c r="A438" s="16">
        <v>1134</v>
      </c>
      <c r="B438" s="5">
        <v>9828</v>
      </c>
      <c r="E438" s="16">
        <v>722</v>
      </c>
      <c r="F438" s="5">
        <v>4426</v>
      </c>
    </row>
    <row r="439" spans="1:6" x14ac:dyDescent="0.3">
      <c r="A439" s="16">
        <v>1139</v>
      </c>
      <c r="B439" s="5">
        <v>9819</v>
      </c>
      <c r="E439" s="16">
        <v>723</v>
      </c>
      <c r="F439" s="5">
        <v>8120</v>
      </c>
    </row>
    <row r="440" spans="1:6" x14ac:dyDescent="0.3">
      <c r="A440" s="16">
        <v>1142</v>
      </c>
      <c r="B440" s="5">
        <v>10304</v>
      </c>
      <c r="E440" s="16">
        <v>724</v>
      </c>
      <c r="F440" s="5">
        <v>8172</v>
      </c>
    </row>
    <row r="441" spans="1:6" x14ac:dyDescent="0.3">
      <c r="A441" s="16">
        <v>1143</v>
      </c>
      <c r="B441" s="5">
        <v>9965</v>
      </c>
      <c r="E441" s="16">
        <v>726</v>
      </c>
      <c r="F441" s="5">
        <v>6960</v>
      </c>
    </row>
    <row r="442" spans="1:6" x14ac:dyDescent="0.3">
      <c r="A442" s="16">
        <v>1153</v>
      </c>
      <c r="B442" s="5">
        <v>14115</v>
      </c>
      <c r="E442" s="16">
        <v>729</v>
      </c>
      <c r="F442" s="5">
        <v>11475</v>
      </c>
    </row>
    <row r="443" spans="1:6" x14ac:dyDescent="0.3">
      <c r="A443" s="16">
        <v>1155</v>
      </c>
      <c r="B443" s="5">
        <v>13700</v>
      </c>
      <c r="E443" s="16">
        <v>730</v>
      </c>
      <c r="F443" s="5">
        <v>6240</v>
      </c>
    </row>
    <row r="444" spans="1:6" x14ac:dyDescent="0.3">
      <c r="A444" s="16">
        <v>1156</v>
      </c>
      <c r="B444" s="5">
        <v>10768</v>
      </c>
      <c r="E444" s="16">
        <v>734</v>
      </c>
      <c r="F444" s="5">
        <v>10000</v>
      </c>
    </row>
    <row r="445" spans="1:6" x14ac:dyDescent="0.3">
      <c r="A445" s="16">
        <v>1158</v>
      </c>
      <c r="B445" s="5">
        <v>5001</v>
      </c>
      <c r="E445" s="16">
        <v>735</v>
      </c>
      <c r="F445" s="5">
        <v>8978</v>
      </c>
    </row>
    <row r="446" spans="1:6" x14ac:dyDescent="0.3">
      <c r="A446" s="16">
        <v>1159</v>
      </c>
      <c r="B446" s="5">
        <v>11932</v>
      </c>
      <c r="E446" s="16">
        <v>736</v>
      </c>
      <c r="F446" s="5">
        <v>10800</v>
      </c>
    </row>
    <row r="447" spans="1:6" x14ac:dyDescent="0.3">
      <c r="A447" s="16">
        <v>1160</v>
      </c>
      <c r="B447" s="5">
        <v>9120</v>
      </c>
      <c r="E447" s="16">
        <v>737</v>
      </c>
      <c r="F447" s="5">
        <v>8544</v>
      </c>
    </row>
    <row r="448" spans="1:6" x14ac:dyDescent="0.3">
      <c r="A448" s="16">
        <v>1162</v>
      </c>
      <c r="B448" s="5">
        <v>14778</v>
      </c>
      <c r="E448" s="16">
        <v>739</v>
      </c>
      <c r="F448" s="5">
        <v>10800</v>
      </c>
    </row>
    <row r="449" spans="1:6" x14ac:dyDescent="0.3">
      <c r="A449" s="16">
        <v>1165</v>
      </c>
      <c r="B449" s="5">
        <v>16157</v>
      </c>
      <c r="E449" s="16">
        <v>741</v>
      </c>
      <c r="F449" s="5">
        <v>9600</v>
      </c>
    </row>
    <row r="450" spans="1:6" x14ac:dyDescent="0.3">
      <c r="A450" s="16">
        <v>1166</v>
      </c>
      <c r="B450" s="5">
        <v>9541</v>
      </c>
      <c r="E450" s="16">
        <v>742</v>
      </c>
      <c r="F450" s="5">
        <v>6768</v>
      </c>
    </row>
    <row r="451" spans="1:6" x14ac:dyDescent="0.3">
      <c r="A451" s="16">
        <v>1167</v>
      </c>
      <c r="B451" s="5">
        <v>10475</v>
      </c>
      <c r="E451" s="16">
        <v>743</v>
      </c>
      <c r="F451" s="5">
        <v>8450</v>
      </c>
    </row>
    <row r="452" spans="1:6" x14ac:dyDescent="0.3">
      <c r="A452" s="16">
        <v>1169</v>
      </c>
      <c r="B452" s="5">
        <v>13728</v>
      </c>
      <c r="E452" s="16">
        <v>744</v>
      </c>
      <c r="F452" s="5">
        <v>12886</v>
      </c>
    </row>
    <row r="453" spans="1:6" x14ac:dyDescent="0.3">
      <c r="A453" s="16">
        <v>1170</v>
      </c>
      <c r="B453" s="5">
        <v>35760</v>
      </c>
      <c r="E453" s="16">
        <v>745</v>
      </c>
      <c r="F453" s="5">
        <v>5395</v>
      </c>
    </row>
    <row r="454" spans="1:6" x14ac:dyDescent="0.3">
      <c r="A454" s="16">
        <v>1174</v>
      </c>
      <c r="B454" s="5">
        <v>18030</v>
      </c>
      <c r="E454" s="16">
        <v>750</v>
      </c>
      <c r="F454" s="5">
        <v>8405</v>
      </c>
    </row>
    <row r="455" spans="1:6" x14ac:dyDescent="0.3">
      <c r="A455" s="16">
        <v>1175</v>
      </c>
      <c r="B455" s="5">
        <v>16560</v>
      </c>
      <c r="E455" s="16">
        <v>751</v>
      </c>
      <c r="F455" s="5">
        <v>8800</v>
      </c>
    </row>
    <row r="456" spans="1:6" x14ac:dyDescent="0.3">
      <c r="A456" s="16">
        <v>1176</v>
      </c>
      <c r="B456" s="5">
        <v>10678</v>
      </c>
      <c r="E456" s="16">
        <v>752</v>
      </c>
      <c r="F456" s="5">
        <v>7750</v>
      </c>
    </row>
    <row r="457" spans="1:6" x14ac:dyDescent="0.3">
      <c r="A457" s="16">
        <v>1181</v>
      </c>
      <c r="B457" s="5">
        <v>11170</v>
      </c>
      <c r="E457" s="16">
        <v>755</v>
      </c>
      <c r="F457" s="5">
        <v>7930</v>
      </c>
    </row>
    <row r="458" spans="1:6" x14ac:dyDescent="0.3">
      <c r="A458" s="16">
        <v>1182</v>
      </c>
      <c r="B458" s="5">
        <v>5587</v>
      </c>
      <c r="E458" s="16">
        <v>756</v>
      </c>
      <c r="F458" s="5">
        <v>3230</v>
      </c>
    </row>
    <row r="459" spans="1:6" x14ac:dyDescent="0.3">
      <c r="A459" s="16">
        <v>1183</v>
      </c>
      <c r="B459" s="5">
        <v>15623</v>
      </c>
      <c r="E459" s="16">
        <v>758</v>
      </c>
      <c r="F459" s="5">
        <v>11616</v>
      </c>
    </row>
    <row r="460" spans="1:6" x14ac:dyDescent="0.3">
      <c r="A460" s="16">
        <v>1185</v>
      </c>
      <c r="B460" s="5">
        <v>35133</v>
      </c>
      <c r="E460" s="16">
        <v>759</v>
      </c>
      <c r="F460" s="5">
        <v>2280</v>
      </c>
    </row>
    <row r="461" spans="1:6" x14ac:dyDescent="0.3">
      <c r="A461" s="16">
        <v>1188</v>
      </c>
      <c r="B461" s="5">
        <v>12461</v>
      </c>
      <c r="E461" s="16">
        <v>761</v>
      </c>
      <c r="F461" s="5">
        <v>9100</v>
      </c>
    </row>
    <row r="462" spans="1:6" x14ac:dyDescent="0.3">
      <c r="A462" s="16">
        <v>1189</v>
      </c>
      <c r="B462" s="5">
        <v>8935</v>
      </c>
      <c r="E462" s="16">
        <v>762</v>
      </c>
      <c r="F462" s="5">
        <v>6911</v>
      </c>
    </row>
    <row r="463" spans="1:6" x14ac:dyDescent="0.3">
      <c r="A463" s="16">
        <v>1190</v>
      </c>
      <c r="B463" s="5">
        <v>7500</v>
      </c>
      <c r="E463" s="16">
        <v>768</v>
      </c>
      <c r="F463" s="5">
        <v>12508</v>
      </c>
    </row>
    <row r="464" spans="1:6" x14ac:dyDescent="0.3">
      <c r="A464" s="16">
        <v>1197</v>
      </c>
      <c r="B464" s="5">
        <v>14054</v>
      </c>
      <c r="E464" s="16">
        <v>771</v>
      </c>
      <c r="F464" s="5">
        <v>7252</v>
      </c>
    </row>
    <row r="465" spans="1:6" x14ac:dyDescent="0.3">
      <c r="A465" s="16">
        <v>1202</v>
      </c>
      <c r="B465" s="5">
        <v>10400</v>
      </c>
      <c r="E465" s="16">
        <v>772</v>
      </c>
      <c r="F465" s="5">
        <v>8877</v>
      </c>
    </row>
    <row r="466" spans="1:6" x14ac:dyDescent="0.3">
      <c r="A466" s="16">
        <v>1204</v>
      </c>
      <c r="B466" s="5">
        <v>9750</v>
      </c>
      <c r="E466" s="16">
        <v>773</v>
      </c>
      <c r="F466" s="5">
        <v>7819</v>
      </c>
    </row>
    <row r="467" spans="1:6" x14ac:dyDescent="0.3">
      <c r="A467" s="16">
        <v>1206</v>
      </c>
      <c r="B467" s="5">
        <v>14684</v>
      </c>
      <c r="E467" s="16">
        <v>774</v>
      </c>
      <c r="F467" s="5">
        <v>10150</v>
      </c>
    </row>
    <row r="468" spans="1:6" x14ac:dyDescent="0.3">
      <c r="A468" s="16">
        <v>1208</v>
      </c>
      <c r="B468" s="5">
        <v>9135</v>
      </c>
      <c r="E468" s="16">
        <v>776</v>
      </c>
      <c r="F468" s="5">
        <v>4500</v>
      </c>
    </row>
    <row r="469" spans="1:6" x14ac:dyDescent="0.3">
      <c r="A469" s="16">
        <v>1210</v>
      </c>
      <c r="B469" s="5">
        <v>10182</v>
      </c>
      <c r="E469" s="16">
        <v>778</v>
      </c>
      <c r="F469" s="5">
        <v>13350</v>
      </c>
    </row>
    <row r="470" spans="1:6" x14ac:dyDescent="0.3">
      <c r="A470" s="16">
        <v>1211</v>
      </c>
      <c r="B470" s="5">
        <v>11218</v>
      </c>
      <c r="E470" s="16">
        <v>779</v>
      </c>
      <c r="F470" s="5">
        <v>8400</v>
      </c>
    </row>
    <row r="471" spans="1:6" x14ac:dyDescent="0.3">
      <c r="A471" s="16">
        <v>1218</v>
      </c>
      <c r="B471" s="5">
        <v>8640</v>
      </c>
      <c r="E471" s="16">
        <v>780</v>
      </c>
      <c r="F471" s="5">
        <v>10530</v>
      </c>
    </row>
    <row r="472" spans="1:6" x14ac:dyDescent="0.3">
      <c r="A472" s="16">
        <v>1225</v>
      </c>
      <c r="B472" s="5">
        <v>15384</v>
      </c>
      <c r="E472" s="16">
        <v>781</v>
      </c>
      <c r="F472" s="5">
        <v>7875</v>
      </c>
    </row>
    <row r="473" spans="1:6" x14ac:dyDescent="0.3">
      <c r="A473" s="16">
        <v>1227</v>
      </c>
      <c r="B473" s="5">
        <v>14598</v>
      </c>
      <c r="E473" s="16">
        <v>782</v>
      </c>
      <c r="F473" s="5">
        <v>7153</v>
      </c>
    </row>
    <row r="474" spans="1:6" x14ac:dyDescent="0.3">
      <c r="A474" s="16">
        <v>1229</v>
      </c>
      <c r="B474" s="5">
        <v>8769</v>
      </c>
      <c r="E474" s="16">
        <v>784</v>
      </c>
      <c r="F474" s="5">
        <v>9101</v>
      </c>
    </row>
    <row r="475" spans="1:6" x14ac:dyDescent="0.3">
      <c r="A475" s="16">
        <v>1231</v>
      </c>
      <c r="B475" s="5">
        <v>18890</v>
      </c>
      <c r="E475" s="16">
        <v>785</v>
      </c>
      <c r="F475" s="5">
        <v>6300</v>
      </c>
    </row>
    <row r="476" spans="1:6" x14ac:dyDescent="0.3">
      <c r="A476" s="16">
        <v>1238</v>
      </c>
      <c r="B476" s="5">
        <v>12393</v>
      </c>
      <c r="E476" s="16">
        <v>786</v>
      </c>
      <c r="F476" s="5">
        <v>9790</v>
      </c>
    </row>
    <row r="477" spans="1:6" x14ac:dyDescent="0.3">
      <c r="A477" s="16">
        <v>1240</v>
      </c>
      <c r="B477" s="5">
        <v>9037</v>
      </c>
      <c r="E477" s="16">
        <v>787</v>
      </c>
      <c r="F477" s="5">
        <v>10800</v>
      </c>
    </row>
    <row r="478" spans="1:6" x14ac:dyDescent="0.3">
      <c r="A478" s="16">
        <v>1241</v>
      </c>
      <c r="B478" s="5">
        <v>8158</v>
      </c>
      <c r="E478" s="16">
        <v>789</v>
      </c>
      <c r="F478" s="5">
        <v>6000</v>
      </c>
    </row>
    <row r="479" spans="1:6" x14ac:dyDescent="0.3">
      <c r="A479" s="16">
        <v>1242</v>
      </c>
      <c r="B479" s="5">
        <v>9849</v>
      </c>
      <c r="E479" s="16">
        <v>791</v>
      </c>
      <c r="F479" s="5">
        <v>3182</v>
      </c>
    </row>
    <row r="480" spans="1:6" x14ac:dyDescent="0.3">
      <c r="A480" s="16">
        <v>1244</v>
      </c>
      <c r="B480" s="5">
        <v>13891</v>
      </c>
      <c r="E480" s="16">
        <v>792</v>
      </c>
      <c r="F480" s="5">
        <v>11333</v>
      </c>
    </row>
    <row r="481" spans="1:6" x14ac:dyDescent="0.3">
      <c r="A481" s="16">
        <v>1245</v>
      </c>
      <c r="B481" s="5">
        <v>11435</v>
      </c>
      <c r="E481" s="16">
        <v>796</v>
      </c>
      <c r="F481" s="5">
        <v>8400</v>
      </c>
    </row>
    <row r="482" spans="1:6" x14ac:dyDescent="0.3">
      <c r="A482" s="16">
        <v>1247</v>
      </c>
      <c r="B482" s="5">
        <v>8125</v>
      </c>
      <c r="E482" s="16">
        <v>797</v>
      </c>
      <c r="F482" s="5">
        <v>8197</v>
      </c>
    </row>
    <row r="483" spans="1:6" x14ac:dyDescent="0.3">
      <c r="A483" s="16">
        <v>1251</v>
      </c>
      <c r="B483" s="5">
        <v>11160</v>
      </c>
      <c r="E483" s="16">
        <v>798</v>
      </c>
      <c r="F483" s="5">
        <v>7677</v>
      </c>
    </row>
    <row r="484" spans="1:6" x14ac:dyDescent="0.3">
      <c r="A484" s="16">
        <v>1254</v>
      </c>
      <c r="B484" s="5">
        <v>17542</v>
      </c>
      <c r="E484" s="16">
        <v>800</v>
      </c>
      <c r="F484" s="5">
        <v>7200</v>
      </c>
    </row>
    <row r="485" spans="1:6" x14ac:dyDescent="0.3">
      <c r="A485" s="16">
        <v>1257</v>
      </c>
      <c r="B485" s="5">
        <v>14303</v>
      </c>
      <c r="E485" s="16">
        <v>802</v>
      </c>
      <c r="F485" s="5">
        <v>4800</v>
      </c>
    </row>
    <row r="486" spans="1:6" x14ac:dyDescent="0.3">
      <c r="A486" s="16">
        <v>1259</v>
      </c>
      <c r="B486" s="5">
        <v>9587</v>
      </c>
      <c r="E486" s="16">
        <v>805</v>
      </c>
      <c r="F486" s="5">
        <v>9000</v>
      </c>
    </row>
    <row r="487" spans="1:6" x14ac:dyDescent="0.3">
      <c r="A487" s="16">
        <v>1261</v>
      </c>
      <c r="B487" s="5">
        <v>24682</v>
      </c>
      <c r="E487" s="16">
        <v>807</v>
      </c>
      <c r="F487" s="5">
        <v>9750</v>
      </c>
    </row>
    <row r="488" spans="1:6" x14ac:dyDescent="0.3">
      <c r="A488" s="16">
        <v>1265</v>
      </c>
      <c r="B488" s="5">
        <v>4060</v>
      </c>
      <c r="E488" s="16">
        <v>809</v>
      </c>
      <c r="F488" s="5">
        <v>13400</v>
      </c>
    </row>
    <row r="489" spans="1:6" x14ac:dyDescent="0.3">
      <c r="A489" s="16">
        <v>1266</v>
      </c>
      <c r="B489" s="5">
        <v>3735</v>
      </c>
      <c r="E489" s="16">
        <v>810</v>
      </c>
      <c r="F489" s="5">
        <v>8100</v>
      </c>
    </row>
    <row r="490" spans="1:6" x14ac:dyDescent="0.3">
      <c r="A490" s="16">
        <v>1268</v>
      </c>
      <c r="B490" s="5">
        <v>13214</v>
      </c>
      <c r="E490" s="16">
        <v>812</v>
      </c>
      <c r="F490" s="5">
        <v>4438</v>
      </c>
    </row>
    <row r="491" spans="1:6" x14ac:dyDescent="0.3">
      <c r="A491" s="16">
        <v>1269</v>
      </c>
      <c r="B491" s="5">
        <v>14100</v>
      </c>
      <c r="E491" s="16">
        <v>813</v>
      </c>
      <c r="F491" s="5">
        <v>8712</v>
      </c>
    </row>
    <row r="492" spans="1:6" x14ac:dyDescent="0.3">
      <c r="A492" s="16">
        <v>1271</v>
      </c>
      <c r="B492" s="5">
        <v>23595</v>
      </c>
      <c r="E492" s="16">
        <v>814</v>
      </c>
      <c r="F492" s="5">
        <v>9750</v>
      </c>
    </row>
    <row r="493" spans="1:6" x14ac:dyDescent="0.3">
      <c r="A493" s="16">
        <v>1272</v>
      </c>
      <c r="B493" s="5">
        <v>9156</v>
      </c>
      <c r="E493" s="16">
        <v>815</v>
      </c>
      <c r="F493" s="5">
        <v>8248</v>
      </c>
    </row>
    <row r="494" spans="1:6" x14ac:dyDescent="0.3">
      <c r="A494" s="16">
        <v>1278</v>
      </c>
      <c r="B494" s="5">
        <v>17871</v>
      </c>
      <c r="E494" s="16">
        <v>817</v>
      </c>
      <c r="F494" s="5">
        <v>11425</v>
      </c>
    </row>
    <row r="495" spans="1:6" x14ac:dyDescent="0.3">
      <c r="A495" s="16">
        <v>1279</v>
      </c>
      <c r="B495" s="5">
        <v>9473</v>
      </c>
      <c r="E495" s="16">
        <v>819</v>
      </c>
      <c r="F495" s="5">
        <v>8816</v>
      </c>
    </row>
    <row r="496" spans="1:6" x14ac:dyDescent="0.3">
      <c r="A496" s="16">
        <v>1281</v>
      </c>
      <c r="B496" s="5">
        <v>9808</v>
      </c>
      <c r="E496" s="16">
        <v>822</v>
      </c>
      <c r="F496" s="5">
        <v>6000</v>
      </c>
    </row>
    <row r="497" spans="1:6" x14ac:dyDescent="0.3">
      <c r="A497" s="16">
        <v>1288</v>
      </c>
      <c r="B497" s="5">
        <v>36500</v>
      </c>
      <c r="E497" s="16">
        <v>824</v>
      </c>
      <c r="F497" s="5">
        <v>9900</v>
      </c>
    </row>
    <row r="498" spans="1:6" x14ac:dyDescent="0.3">
      <c r="A498" s="16">
        <v>1289</v>
      </c>
      <c r="B498" s="5">
        <v>5664</v>
      </c>
      <c r="E498" s="16">
        <v>827</v>
      </c>
      <c r="F498" s="5">
        <v>6130</v>
      </c>
    </row>
    <row r="499" spans="1:6" x14ac:dyDescent="0.3">
      <c r="A499" s="16">
        <v>1290</v>
      </c>
      <c r="B499" s="5">
        <v>11065</v>
      </c>
      <c r="E499" s="16">
        <v>830</v>
      </c>
      <c r="F499" s="5">
        <v>2544</v>
      </c>
    </row>
    <row r="500" spans="1:6" x14ac:dyDescent="0.3">
      <c r="A500" s="16">
        <v>1301</v>
      </c>
      <c r="B500" s="5">
        <v>10762</v>
      </c>
      <c r="E500" s="16">
        <v>831</v>
      </c>
      <c r="F500" s="5">
        <v>11900</v>
      </c>
    </row>
    <row r="501" spans="1:6" x14ac:dyDescent="0.3">
      <c r="A501" s="16">
        <v>1303</v>
      </c>
      <c r="B501" s="5">
        <v>10120</v>
      </c>
      <c r="E501" s="16">
        <v>832</v>
      </c>
      <c r="F501" s="5">
        <v>3180</v>
      </c>
    </row>
    <row r="502" spans="1:6" x14ac:dyDescent="0.3">
      <c r="A502" s="16">
        <v>1304</v>
      </c>
      <c r="B502" s="5">
        <v>8688</v>
      </c>
      <c r="E502" s="16">
        <v>834</v>
      </c>
      <c r="F502" s="5">
        <v>10004</v>
      </c>
    </row>
    <row r="503" spans="1:6" x14ac:dyDescent="0.3">
      <c r="A503" s="16">
        <v>1306</v>
      </c>
      <c r="B503" s="5">
        <v>13173</v>
      </c>
      <c r="E503" s="16">
        <v>835</v>
      </c>
      <c r="F503" s="5">
        <v>7875</v>
      </c>
    </row>
    <row r="504" spans="1:6" x14ac:dyDescent="0.3">
      <c r="A504" s="16">
        <v>1307</v>
      </c>
      <c r="B504" s="5">
        <v>6955</v>
      </c>
      <c r="E504" s="16">
        <v>836</v>
      </c>
      <c r="F504" s="5">
        <v>9600</v>
      </c>
    </row>
    <row r="505" spans="1:6" x14ac:dyDescent="0.3">
      <c r="A505" s="16">
        <v>1311</v>
      </c>
      <c r="B505" s="5">
        <v>17500</v>
      </c>
      <c r="E505" s="16">
        <v>837</v>
      </c>
      <c r="F505" s="5">
        <v>8100</v>
      </c>
    </row>
    <row r="506" spans="1:6" x14ac:dyDescent="0.3">
      <c r="A506" s="16">
        <v>1312</v>
      </c>
      <c r="B506" s="5">
        <v>8814</v>
      </c>
      <c r="E506" s="16">
        <v>838</v>
      </c>
      <c r="F506" s="5">
        <v>1680</v>
      </c>
    </row>
    <row r="507" spans="1:6" x14ac:dyDescent="0.3">
      <c r="A507" s="16">
        <v>1313</v>
      </c>
      <c r="B507" s="5">
        <v>9572</v>
      </c>
      <c r="E507" s="16">
        <v>839</v>
      </c>
      <c r="F507" s="5">
        <v>9525</v>
      </c>
    </row>
    <row r="508" spans="1:6" x14ac:dyDescent="0.3">
      <c r="A508" s="16">
        <v>1314</v>
      </c>
      <c r="B508" s="5">
        <v>14774</v>
      </c>
      <c r="E508" s="16">
        <v>840</v>
      </c>
      <c r="F508" s="5">
        <v>11767</v>
      </c>
    </row>
    <row r="509" spans="1:6" x14ac:dyDescent="0.3">
      <c r="A509" s="16">
        <v>1316</v>
      </c>
      <c r="B509" s="5">
        <v>11075</v>
      </c>
      <c r="E509" s="16">
        <v>841</v>
      </c>
      <c r="F509" s="5">
        <v>12155</v>
      </c>
    </row>
    <row r="510" spans="1:6" x14ac:dyDescent="0.3">
      <c r="A510" s="16">
        <v>1317</v>
      </c>
      <c r="B510" s="5">
        <v>10226</v>
      </c>
      <c r="E510" s="16">
        <v>842</v>
      </c>
      <c r="F510" s="5">
        <v>10440</v>
      </c>
    </row>
    <row r="511" spans="1:6" x14ac:dyDescent="0.3">
      <c r="A511" s="16">
        <v>1318</v>
      </c>
      <c r="B511" s="5">
        <v>4230</v>
      </c>
      <c r="E511" s="16">
        <v>843</v>
      </c>
      <c r="F511" s="5">
        <v>9020</v>
      </c>
    </row>
    <row r="512" spans="1:6" x14ac:dyDescent="0.3">
      <c r="A512" s="16">
        <v>1319</v>
      </c>
      <c r="B512" s="5">
        <v>14781</v>
      </c>
      <c r="E512" s="16">
        <v>844</v>
      </c>
      <c r="F512" s="5">
        <v>8000</v>
      </c>
    </row>
    <row r="513" spans="1:6" x14ac:dyDescent="0.3">
      <c r="A513" s="16">
        <v>1323</v>
      </c>
      <c r="B513" s="5">
        <v>10186</v>
      </c>
      <c r="E513" s="16">
        <v>845</v>
      </c>
      <c r="F513" s="5">
        <v>12665</v>
      </c>
    </row>
    <row r="514" spans="1:6" x14ac:dyDescent="0.3">
      <c r="A514" s="16">
        <v>1329</v>
      </c>
      <c r="B514" s="5">
        <v>10440</v>
      </c>
      <c r="E514" s="16">
        <v>846</v>
      </c>
      <c r="F514" s="5">
        <v>16647</v>
      </c>
    </row>
    <row r="515" spans="1:6" x14ac:dyDescent="0.3">
      <c r="A515" s="16">
        <v>1331</v>
      </c>
      <c r="B515" s="5">
        <v>10000</v>
      </c>
      <c r="E515" s="16">
        <v>848</v>
      </c>
      <c r="F515" s="5">
        <v>15523</v>
      </c>
    </row>
    <row r="516" spans="1:6" x14ac:dyDescent="0.3">
      <c r="A516" s="16">
        <v>1339</v>
      </c>
      <c r="B516" s="5">
        <v>13450</v>
      </c>
      <c r="E516" s="16">
        <v>851</v>
      </c>
      <c r="F516" s="5">
        <v>4435</v>
      </c>
    </row>
    <row r="517" spans="1:6" x14ac:dyDescent="0.3">
      <c r="A517" s="16">
        <v>1343</v>
      </c>
      <c r="B517" s="5">
        <v>9375</v>
      </c>
      <c r="E517" s="16">
        <v>853</v>
      </c>
      <c r="F517" s="5">
        <v>7128</v>
      </c>
    </row>
    <row r="518" spans="1:6" x14ac:dyDescent="0.3">
      <c r="A518" s="16">
        <v>1347</v>
      </c>
      <c r="B518" s="5">
        <v>20781</v>
      </c>
      <c r="E518" s="16">
        <v>854</v>
      </c>
      <c r="F518" s="5">
        <v>12095</v>
      </c>
    </row>
    <row r="519" spans="1:6" x14ac:dyDescent="0.3">
      <c r="A519" s="16">
        <v>1348</v>
      </c>
      <c r="B519" s="5">
        <v>15306</v>
      </c>
      <c r="E519" s="16">
        <v>855</v>
      </c>
      <c r="F519" s="5">
        <v>17920</v>
      </c>
    </row>
    <row r="520" spans="1:6" x14ac:dyDescent="0.3">
      <c r="A520" s="16">
        <v>1349</v>
      </c>
      <c r="B520" s="5">
        <v>16196</v>
      </c>
      <c r="E520" s="16">
        <v>856</v>
      </c>
      <c r="F520" s="5">
        <v>6897</v>
      </c>
    </row>
    <row r="521" spans="1:6" x14ac:dyDescent="0.3">
      <c r="A521" s="16">
        <v>1351</v>
      </c>
      <c r="B521" s="5">
        <v>11643</v>
      </c>
      <c r="E521" s="16">
        <v>857</v>
      </c>
      <c r="F521" s="5">
        <v>10970</v>
      </c>
    </row>
    <row r="522" spans="1:6" x14ac:dyDescent="0.3">
      <c r="A522" s="16">
        <v>1354</v>
      </c>
      <c r="B522" s="5">
        <v>14720</v>
      </c>
      <c r="E522" s="16">
        <v>858</v>
      </c>
      <c r="F522" s="5">
        <v>8125</v>
      </c>
    </row>
    <row r="523" spans="1:6" x14ac:dyDescent="0.3">
      <c r="A523" s="16">
        <v>1355</v>
      </c>
      <c r="B523" s="5">
        <v>10316</v>
      </c>
      <c r="E523" s="16">
        <v>859</v>
      </c>
      <c r="F523" s="5">
        <v>10400</v>
      </c>
    </row>
    <row r="524" spans="1:6" x14ac:dyDescent="0.3">
      <c r="A524" s="16">
        <v>1360</v>
      </c>
      <c r="B524" s="5">
        <v>16737</v>
      </c>
      <c r="E524" s="16">
        <v>862</v>
      </c>
      <c r="F524" s="5">
        <v>11625</v>
      </c>
    </row>
    <row r="525" spans="1:6" x14ac:dyDescent="0.3">
      <c r="A525" s="16">
        <v>1361</v>
      </c>
      <c r="B525" s="5">
        <v>9842</v>
      </c>
      <c r="E525" s="16">
        <v>863</v>
      </c>
      <c r="F525" s="5">
        <v>9672</v>
      </c>
    </row>
    <row r="526" spans="1:6" x14ac:dyDescent="0.3">
      <c r="A526" s="16">
        <v>1362</v>
      </c>
      <c r="B526" s="5">
        <v>16158</v>
      </c>
      <c r="E526" s="16">
        <v>864</v>
      </c>
      <c r="F526" s="5">
        <v>7931</v>
      </c>
    </row>
    <row r="527" spans="1:6" x14ac:dyDescent="0.3">
      <c r="A527" s="16">
        <v>1366</v>
      </c>
      <c r="B527" s="5">
        <v>7500</v>
      </c>
      <c r="E527" s="16">
        <v>866</v>
      </c>
      <c r="F527" s="5">
        <v>8750</v>
      </c>
    </row>
    <row r="528" spans="1:6" x14ac:dyDescent="0.3">
      <c r="A528" s="16">
        <v>1367</v>
      </c>
      <c r="B528" s="5">
        <v>9179</v>
      </c>
      <c r="E528" s="16">
        <v>868</v>
      </c>
      <c r="F528" s="5">
        <v>6970</v>
      </c>
    </row>
    <row r="529" spans="1:6" x14ac:dyDescent="0.3">
      <c r="A529" s="16">
        <v>1370</v>
      </c>
      <c r="B529" s="5">
        <v>10635</v>
      </c>
      <c r="E529" s="16">
        <v>869</v>
      </c>
      <c r="F529" s="5">
        <v>14762</v>
      </c>
    </row>
    <row r="530" spans="1:6" x14ac:dyDescent="0.3">
      <c r="A530" s="16">
        <v>1373</v>
      </c>
      <c r="B530" s="5">
        <v>9750</v>
      </c>
      <c r="E530" s="16">
        <v>871</v>
      </c>
      <c r="F530" s="5">
        <v>6600</v>
      </c>
    </row>
    <row r="531" spans="1:6" x14ac:dyDescent="0.3">
      <c r="A531" s="16">
        <v>1374</v>
      </c>
      <c r="B531" s="5">
        <v>11400</v>
      </c>
      <c r="E531" s="16">
        <v>873</v>
      </c>
      <c r="F531" s="5">
        <v>8892</v>
      </c>
    </row>
    <row r="532" spans="1:6" x14ac:dyDescent="0.3">
      <c r="A532" s="16">
        <v>1375</v>
      </c>
      <c r="B532" s="5">
        <v>10625</v>
      </c>
      <c r="E532" s="16">
        <v>874</v>
      </c>
      <c r="F532" s="5">
        <v>12144</v>
      </c>
    </row>
    <row r="533" spans="1:6" x14ac:dyDescent="0.3">
      <c r="A533" s="16">
        <v>1376</v>
      </c>
      <c r="B533" s="5">
        <v>10991</v>
      </c>
      <c r="E533" s="16">
        <v>875</v>
      </c>
      <c r="F533" s="5">
        <v>5720</v>
      </c>
    </row>
    <row r="534" spans="1:6" x14ac:dyDescent="0.3">
      <c r="A534" s="16">
        <v>1382</v>
      </c>
      <c r="B534" s="5">
        <v>12925</v>
      </c>
      <c r="E534" s="16">
        <v>877</v>
      </c>
      <c r="F534" s="5">
        <v>25286</v>
      </c>
    </row>
    <row r="535" spans="1:6" x14ac:dyDescent="0.3">
      <c r="A535" s="16">
        <v>1387</v>
      </c>
      <c r="B535" s="5">
        <v>16692</v>
      </c>
      <c r="E535" s="16">
        <v>879</v>
      </c>
      <c r="F535" s="5">
        <v>11782</v>
      </c>
    </row>
    <row r="536" spans="1:6" x14ac:dyDescent="0.3">
      <c r="A536" s="16">
        <v>1389</v>
      </c>
      <c r="B536" s="5">
        <v>14892</v>
      </c>
      <c r="E536" s="16">
        <v>880</v>
      </c>
      <c r="F536" s="5">
        <v>7000</v>
      </c>
    </row>
    <row r="537" spans="1:6" x14ac:dyDescent="0.3">
      <c r="A537" s="16">
        <v>1391</v>
      </c>
      <c r="B537" s="5">
        <v>9100</v>
      </c>
      <c r="E537" s="16">
        <v>881</v>
      </c>
      <c r="F537" s="5">
        <v>7024</v>
      </c>
    </row>
    <row r="538" spans="1:6" x14ac:dyDescent="0.3">
      <c r="A538" s="16">
        <v>1395</v>
      </c>
      <c r="B538" s="5">
        <v>4045</v>
      </c>
      <c r="E538" s="16">
        <v>883</v>
      </c>
      <c r="F538" s="5">
        <v>9636</v>
      </c>
    </row>
    <row r="539" spans="1:6" x14ac:dyDescent="0.3">
      <c r="A539" s="16">
        <v>1396</v>
      </c>
      <c r="B539" s="5">
        <v>12665</v>
      </c>
      <c r="E539" s="16">
        <v>884</v>
      </c>
      <c r="F539" s="5">
        <v>6204</v>
      </c>
    </row>
    <row r="540" spans="1:6" x14ac:dyDescent="0.3">
      <c r="A540" s="16">
        <v>1402</v>
      </c>
      <c r="B540" s="5">
        <v>7415</v>
      </c>
      <c r="E540" s="16">
        <v>885</v>
      </c>
      <c r="F540" s="5">
        <v>7150</v>
      </c>
    </row>
    <row r="541" spans="1:6" x14ac:dyDescent="0.3">
      <c r="A541" s="16">
        <v>1403</v>
      </c>
      <c r="B541" s="5">
        <v>6762</v>
      </c>
      <c r="E541" s="16">
        <v>887</v>
      </c>
      <c r="F541" s="5">
        <v>8393</v>
      </c>
    </row>
    <row r="542" spans="1:6" x14ac:dyDescent="0.3">
      <c r="A542" s="16">
        <v>1404</v>
      </c>
      <c r="B542" s="5">
        <v>15256</v>
      </c>
      <c r="E542" s="16">
        <v>888</v>
      </c>
      <c r="F542" s="5">
        <v>16466</v>
      </c>
    </row>
    <row r="543" spans="1:6" x14ac:dyDescent="0.3">
      <c r="A543" s="16">
        <v>1406</v>
      </c>
      <c r="B543" s="5">
        <v>3842</v>
      </c>
      <c r="E543" s="16">
        <v>890</v>
      </c>
      <c r="F543" s="5">
        <v>12160</v>
      </c>
    </row>
    <row r="544" spans="1:6" x14ac:dyDescent="0.3">
      <c r="A544" s="16">
        <v>1410</v>
      </c>
      <c r="B544" s="5">
        <v>20544</v>
      </c>
      <c r="E544" s="16">
        <v>891</v>
      </c>
      <c r="F544" s="5">
        <v>8064</v>
      </c>
    </row>
    <row r="545" spans="1:6" x14ac:dyDescent="0.3">
      <c r="A545" s="16">
        <v>1411</v>
      </c>
      <c r="B545" s="5">
        <v>12420</v>
      </c>
      <c r="E545" s="16">
        <v>892</v>
      </c>
      <c r="F545" s="5">
        <v>11184</v>
      </c>
    </row>
    <row r="546" spans="1:6" x14ac:dyDescent="0.3">
      <c r="A546" s="16">
        <v>1414</v>
      </c>
      <c r="B546" s="5">
        <v>10994</v>
      </c>
      <c r="E546" s="16">
        <v>893</v>
      </c>
      <c r="F546" s="5">
        <v>8414</v>
      </c>
    </row>
    <row r="547" spans="1:6" x14ac:dyDescent="0.3">
      <c r="A547" s="16">
        <v>1415</v>
      </c>
      <c r="B547" s="5">
        <v>13053</v>
      </c>
      <c r="E547" s="16">
        <v>894</v>
      </c>
      <c r="F547" s="5">
        <v>13284</v>
      </c>
    </row>
    <row r="548" spans="1:6" x14ac:dyDescent="0.3">
      <c r="A548" s="16">
        <v>1418</v>
      </c>
      <c r="B548" s="5">
        <v>16545</v>
      </c>
      <c r="E548" s="16">
        <v>895</v>
      </c>
      <c r="F548" s="5">
        <v>7018</v>
      </c>
    </row>
    <row r="549" spans="1:6" x14ac:dyDescent="0.3">
      <c r="A549" s="16">
        <v>1420</v>
      </c>
      <c r="B549" s="5">
        <v>16381</v>
      </c>
      <c r="E549" s="16">
        <v>896</v>
      </c>
      <c r="F549" s="5">
        <v>7056</v>
      </c>
    </row>
    <row r="550" spans="1:6" x14ac:dyDescent="0.3">
      <c r="A550" s="16">
        <v>1424</v>
      </c>
      <c r="B550" s="5">
        <v>19690</v>
      </c>
      <c r="E550" s="16">
        <v>897</v>
      </c>
      <c r="F550" s="5">
        <v>8765</v>
      </c>
    </row>
    <row r="551" spans="1:6" x14ac:dyDescent="0.3">
      <c r="A551" s="16">
        <v>1427</v>
      </c>
      <c r="B551" s="5">
        <v>10944</v>
      </c>
      <c r="E551" s="16">
        <v>898</v>
      </c>
      <c r="F551" s="5">
        <v>7018</v>
      </c>
    </row>
    <row r="552" spans="1:6" x14ac:dyDescent="0.3">
      <c r="A552" s="16">
        <v>1430</v>
      </c>
      <c r="B552" s="5">
        <v>12546</v>
      </c>
      <c r="E552" s="16">
        <v>900</v>
      </c>
      <c r="F552" s="5">
        <v>6993</v>
      </c>
    </row>
    <row r="553" spans="1:6" x14ac:dyDescent="0.3">
      <c r="A553" s="16">
        <v>1431</v>
      </c>
      <c r="B553" s="5">
        <v>21930</v>
      </c>
      <c r="E553" s="16">
        <v>901</v>
      </c>
      <c r="F553" s="5">
        <v>7340</v>
      </c>
    </row>
    <row r="554" spans="1:6" x14ac:dyDescent="0.3">
      <c r="A554" s="16">
        <v>1434</v>
      </c>
      <c r="B554" s="5">
        <v>10261</v>
      </c>
      <c r="E554" s="16">
        <v>902</v>
      </c>
      <c r="F554" s="5">
        <v>8712</v>
      </c>
    </row>
    <row r="555" spans="1:6" x14ac:dyDescent="0.3">
      <c r="A555" s="16">
        <v>1438</v>
      </c>
      <c r="B555" s="5">
        <v>12444</v>
      </c>
      <c r="E555" s="16">
        <v>903</v>
      </c>
      <c r="F555" s="5">
        <v>7875</v>
      </c>
    </row>
    <row r="556" spans="1:6" x14ac:dyDescent="0.3">
      <c r="A556" s="16">
        <v>1440</v>
      </c>
      <c r="B556" s="5">
        <v>11584</v>
      </c>
      <c r="E556" s="16">
        <v>905</v>
      </c>
      <c r="F556" s="5">
        <v>6173</v>
      </c>
    </row>
    <row r="557" spans="1:6" x14ac:dyDescent="0.3">
      <c r="A557" s="16">
        <v>1441</v>
      </c>
      <c r="B557" s="5">
        <v>11526</v>
      </c>
      <c r="E557" s="16">
        <v>906</v>
      </c>
      <c r="F557" s="5">
        <v>9920</v>
      </c>
    </row>
    <row r="558" spans="1:6" x14ac:dyDescent="0.3">
      <c r="A558" s="16">
        <v>1443</v>
      </c>
      <c r="B558" s="5">
        <v>11003</v>
      </c>
      <c r="E558" s="16">
        <v>909</v>
      </c>
      <c r="F558" s="5">
        <v>8885</v>
      </c>
    </row>
    <row r="559" spans="1:6" x14ac:dyDescent="0.3">
      <c r="A559" s="16">
        <v>1448</v>
      </c>
      <c r="B559" s="5">
        <v>10000</v>
      </c>
      <c r="E559" s="16">
        <v>910</v>
      </c>
      <c r="F559" s="5">
        <v>12589</v>
      </c>
    </row>
    <row r="560" spans="1:6" x14ac:dyDescent="0.3">
      <c r="A560" s="16">
        <v>1452</v>
      </c>
      <c r="B560" s="5">
        <v>9262</v>
      </c>
      <c r="E560" s="16">
        <v>911</v>
      </c>
      <c r="F560" s="5">
        <v>11600</v>
      </c>
    </row>
    <row r="561" spans="1:6" x14ac:dyDescent="0.3">
      <c r="A561" s="16">
        <v>1455</v>
      </c>
      <c r="B561" s="5">
        <v>7500</v>
      </c>
      <c r="E561" s="16">
        <v>912</v>
      </c>
      <c r="F561" s="5">
        <v>9286</v>
      </c>
    </row>
    <row r="562" spans="1:6" x14ac:dyDescent="0.3">
      <c r="A562" s="16">
        <v>1457</v>
      </c>
      <c r="B562" s="5">
        <v>13175</v>
      </c>
      <c r="E562" s="16">
        <v>913</v>
      </c>
      <c r="F562" s="5">
        <v>6120</v>
      </c>
    </row>
    <row r="563" spans="1:6" x14ac:dyDescent="0.3">
      <c r="A563" s="16">
        <v>1458</v>
      </c>
      <c r="B563" s="5">
        <v>9042</v>
      </c>
      <c r="E563" s="16">
        <v>914</v>
      </c>
      <c r="F563" s="5">
        <v>6270</v>
      </c>
    </row>
    <row r="564" spans="1:6" x14ac:dyDescent="0.3">
      <c r="A564" s="16" t="s">
        <v>308</v>
      </c>
      <c r="B564" s="5">
        <v>7405028</v>
      </c>
      <c r="E564" s="16">
        <v>915</v>
      </c>
      <c r="F564" s="5">
        <v>3000</v>
      </c>
    </row>
    <row r="565" spans="1:6" x14ac:dyDescent="0.3">
      <c r="E565" s="16">
        <v>916</v>
      </c>
      <c r="F565" s="5">
        <v>2001</v>
      </c>
    </row>
    <row r="566" spans="1:6" x14ac:dyDescent="0.3">
      <c r="E566" s="16">
        <v>917</v>
      </c>
      <c r="F566" s="5">
        <v>9000</v>
      </c>
    </row>
    <row r="567" spans="1:6" x14ac:dyDescent="0.3">
      <c r="E567" s="16">
        <v>918</v>
      </c>
      <c r="F567" s="5">
        <v>17140</v>
      </c>
    </row>
    <row r="568" spans="1:6" x14ac:dyDescent="0.3">
      <c r="E568" s="16">
        <v>920</v>
      </c>
      <c r="F568" s="5">
        <v>11029</v>
      </c>
    </row>
    <row r="569" spans="1:6" x14ac:dyDescent="0.3">
      <c r="E569" s="16">
        <v>922</v>
      </c>
      <c r="F569" s="5">
        <v>8777</v>
      </c>
    </row>
    <row r="570" spans="1:6" x14ac:dyDescent="0.3">
      <c r="E570" s="16">
        <v>923</v>
      </c>
      <c r="F570" s="5">
        <v>10237</v>
      </c>
    </row>
    <row r="571" spans="1:6" x14ac:dyDescent="0.3">
      <c r="E571" s="16">
        <v>926</v>
      </c>
      <c r="F571" s="5">
        <v>15611</v>
      </c>
    </row>
    <row r="572" spans="1:6" x14ac:dyDescent="0.3">
      <c r="E572" s="16">
        <v>928</v>
      </c>
      <c r="F572" s="5">
        <v>9900</v>
      </c>
    </row>
    <row r="573" spans="1:6" x14ac:dyDescent="0.3">
      <c r="E573" s="16">
        <v>932</v>
      </c>
      <c r="F573" s="5">
        <v>9100</v>
      </c>
    </row>
    <row r="574" spans="1:6" x14ac:dyDescent="0.3">
      <c r="E574" s="16">
        <v>936</v>
      </c>
      <c r="F574" s="5">
        <v>5825</v>
      </c>
    </row>
    <row r="575" spans="1:6" x14ac:dyDescent="0.3">
      <c r="E575" s="16">
        <v>941</v>
      </c>
      <c r="F575" s="5">
        <v>12640</v>
      </c>
    </row>
    <row r="576" spans="1:6" x14ac:dyDescent="0.3">
      <c r="E576" s="16">
        <v>943</v>
      </c>
      <c r="F576" s="5">
        <v>7711</v>
      </c>
    </row>
    <row r="577" spans="5:6" x14ac:dyDescent="0.3">
      <c r="E577" s="16">
        <v>944</v>
      </c>
      <c r="F577" s="5">
        <v>25000</v>
      </c>
    </row>
    <row r="578" spans="5:6" x14ac:dyDescent="0.3">
      <c r="E578" s="16">
        <v>945</v>
      </c>
      <c r="F578" s="5">
        <v>14375</v>
      </c>
    </row>
    <row r="579" spans="5:6" x14ac:dyDescent="0.3">
      <c r="E579" s="16">
        <v>946</v>
      </c>
      <c r="F579" s="5">
        <v>8820</v>
      </c>
    </row>
    <row r="580" spans="5:6" x14ac:dyDescent="0.3">
      <c r="E580" s="16">
        <v>947</v>
      </c>
      <c r="F580" s="5">
        <v>8163</v>
      </c>
    </row>
    <row r="581" spans="5:6" x14ac:dyDescent="0.3">
      <c r="E581" s="16">
        <v>951</v>
      </c>
      <c r="F581" s="5">
        <v>7200</v>
      </c>
    </row>
    <row r="582" spans="5:6" x14ac:dyDescent="0.3">
      <c r="E582" s="16">
        <v>952</v>
      </c>
      <c r="F582" s="5">
        <v>7800</v>
      </c>
    </row>
    <row r="583" spans="5:6" x14ac:dyDescent="0.3">
      <c r="E583" s="16">
        <v>953</v>
      </c>
      <c r="F583" s="5">
        <v>7200</v>
      </c>
    </row>
    <row r="584" spans="5:6" x14ac:dyDescent="0.3">
      <c r="E584" s="16">
        <v>954</v>
      </c>
      <c r="F584" s="5">
        <v>11075</v>
      </c>
    </row>
    <row r="585" spans="5:6" x14ac:dyDescent="0.3">
      <c r="E585" s="16">
        <v>955</v>
      </c>
      <c r="F585" s="5">
        <v>9400</v>
      </c>
    </row>
    <row r="586" spans="5:6" x14ac:dyDescent="0.3">
      <c r="E586" s="16">
        <v>956</v>
      </c>
      <c r="F586" s="5">
        <v>7136</v>
      </c>
    </row>
    <row r="587" spans="5:6" x14ac:dyDescent="0.3">
      <c r="E587" s="16">
        <v>957</v>
      </c>
      <c r="F587" s="5">
        <v>1300</v>
      </c>
    </row>
    <row r="588" spans="5:6" x14ac:dyDescent="0.3">
      <c r="E588" s="16">
        <v>958</v>
      </c>
      <c r="F588" s="5">
        <v>7420</v>
      </c>
    </row>
    <row r="589" spans="5:6" x14ac:dyDescent="0.3">
      <c r="E589" s="16">
        <v>960</v>
      </c>
      <c r="F589" s="5">
        <v>2572</v>
      </c>
    </row>
    <row r="590" spans="5:6" x14ac:dyDescent="0.3">
      <c r="E590" s="16">
        <v>961</v>
      </c>
      <c r="F590" s="5">
        <v>7207</v>
      </c>
    </row>
    <row r="591" spans="5:6" x14ac:dyDescent="0.3">
      <c r="E591" s="16">
        <v>963</v>
      </c>
      <c r="F591" s="5">
        <v>2308</v>
      </c>
    </row>
    <row r="592" spans="5:6" x14ac:dyDescent="0.3">
      <c r="E592" s="16">
        <v>966</v>
      </c>
      <c r="F592" s="5">
        <v>10237</v>
      </c>
    </row>
    <row r="593" spans="5:6" x14ac:dyDescent="0.3">
      <c r="E593" s="16">
        <v>967</v>
      </c>
      <c r="F593" s="5">
        <v>9600</v>
      </c>
    </row>
    <row r="594" spans="5:6" x14ac:dyDescent="0.3">
      <c r="E594" s="16">
        <v>968</v>
      </c>
      <c r="F594" s="5">
        <v>7390</v>
      </c>
    </row>
    <row r="595" spans="5:6" x14ac:dyDescent="0.3">
      <c r="E595" s="16">
        <v>969</v>
      </c>
      <c r="F595" s="5">
        <v>5925</v>
      </c>
    </row>
    <row r="596" spans="5:6" x14ac:dyDescent="0.3">
      <c r="E596" s="16">
        <v>970</v>
      </c>
      <c r="F596" s="5">
        <v>10382</v>
      </c>
    </row>
    <row r="597" spans="5:6" x14ac:dyDescent="0.3">
      <c r="E597" s="16">
        <v>971</v>
      </c>
      <c r="F597" s="5">
        <v>10800</v>
      </c>
    </row>
    <row r="598" spans="5:6" x14ac:dyDescent="0.3">
      <c r="E598" s="16">
        <v>972</v>
      </c>
      <c r="F598" s="5">
        <v>2268</v>
      </c>
    </row>
    <row r="599" spans="5:6" x14ac:dyDescent="0.3">
      <c r="E599" s="16">
        <v>973</v>
      </c>
      <c r="F599" s="5">
        <v>7892</v>
      </c>
    </row>
    <row r="600" spans="5:6" x14ac:dyDescent="0.3">
      <c r="E600" s="16">
        <v>975</v>
      </c>
      <c r="F600" s="5">
        <v>11414</v>
      </c>
    </row>
    <row r="601" spans="5:6" x14ac:dyDescent="0.3">
      <c r="E601" s="16">
        <v>976</v>
      </c>
      <c r="F601" s="5">
        <v>2651</v>
      </c>
    </row>
    <row r="602" spans="5:6" x14ac:dyDescent="0.3">
      <c r="E602" s="16">
        <v>977</v>
      </c>
      <c r="F602" s="5">
        <v>5900</v>
      </c>
    </row>
    <row r="603" spans="5:6" x14ac:dyDescent="0.3">
      <c r="E603" s="16">
        <v>979</v>
      </c>
      <c r="F603" s="5">
        <v>9450</v>
      </c>
    </row>
    <row r="604" spans="5:6" x14ac:dyDescent="0.3">
      <c r="E604" s="16">
        <v>980</v>
      </c>
      <c r="F604" s="5">
        <v>8816</v>
      </c>
    </row>
    <row r="605" spans="5:6" x14ac:dyDescent="0.3">
      <c r="E605" s="16">
        <v>981</v>
      </c>
      <c r="F605" s="5">
        <v>12122</v>
      </c>
    </row>
    <row r="606" spans="5:6" x14ac:dyDescent="0.3">
      <c r="E606" s="16">
        <v>983</v>
      </c>
      <c r="F606" s="5">
        <v>3182</v>
      </c>
    </row>
    <row r="607" spans="5:6" x14ac:dyDescent="0.3">
      <c r="E607" s="16">
        <v>985</v>
      </c>
      <c r="F607" s="5">
        <v>10125</v>
      </c>
    </row>
    <row r="608" spans="5:6" x14ac:dyDescent="0.3">
      <c r="E608" s="16">
        <v>986</v>
      </c>
      <c r="F608" s="5">
        <v>10880</v>
      </c>
    </row>
    <row r="609" spans="5:6" x14ac:dyDescent="0.3">
      <c r="E609" s="16">
        <v>987</v>
      </c>
      <c r="F609" s="5">
        <v>5310</v>
      </c>
    </row>
    <row r="610" spans="5:6" x14ac:dyDescent="0.3">
      <c r="E610" s="16">
        <v>992</v>
      </c>
      <c r="F610" s="5">
        <v>17671</v>
      </c>
    </row>
    <row r="611" spans="5:6" x14ac:dyDescent="0.3">
      <c r="E611" s="16">
        <v>994</v>
      </c>
      <c r="F611" s="5">
        <v>8846</v>
      </c>
    </row>
    <row r="612" spans="5:6" x14ac:dyDescent="0.3">
      <c r="E612" s="16">
        <v>996</v>
      </c>
      <c r="F612" s="5">
        <v>4712</v>
      </c>
    </row>
    <row r="613" spans="5:6" x14ac:dyDescent="0.3">
      <c r="E613" s="16">
        <v>997</v>
      </c>
      <c r="F613" s="5">
        <v>10659</v>
      </c>
    </row>
    <row r="614" spans="5:6" x14ac:dyDescent="0.3">
      <c r="E614" s="16">
        <v>999</v>
      </c>
      <c r="F614" s="5">
        <v>9786</v>
      </c>
    </row>
    <row r="615" spans="5:6" x14ac:dyDescent="0.3">
      <c r="E615" s="16">
        <v>1001</v>
      </c>
      <c r="F615" s="5">
        <v>10206</v>
      </c>
    </row>
    <row r="616" spans="5:6" x14ac:dyDescent="0.3">
      <c r="E616" s="16">
        <v>1002</v>
      </c>
      <c r="F616" s="5">
        <v>5400</v>
      </c>
    </row>
    <row r="617" spans="5:6" x14ac:dyDescent="0.3">
      <c r="E617" s="16">
        <v>1004</v>
      </c>
      <c r="F617" s="5">
        <v>11500</v>
      </c>
    </row>
    <row r="618" spans="5:6" x14ac:dyDescent="0.3">
      <c r="E618" s="16">
        <v>1006</v>
      </c>
      <c r="F618" s="5">
        <v>8385</v>
      </c>
    </row>
    <row r="619" spans="5:6" x14ac:dyDescent="0.3">
      <c r="E619" s="16">
        <v>1007</v>
      </c>
      <c r="F619" s="5">
        <v>12155</v>
      </c>
    </row>
    <row r="620" spans="5:6" x14ac:dyDescent="0.3">
      <c r="E620" s="16">
        <v>1008</v>
      </c>
      <c r="F620" s="5">
        <v>2217</v>
      </c>
    </row>
    <row r="621" spans="5:6" x14ac:dyDescent="0.3">
      <c r="E621" s="16">
        <v>1010</v>
      </c>
      <c r="F621" s="5">
        <v>6000</v>
      </c>
    </row>
    <row r="622" spans="5:6" x14ac:dyDescent="0.3">
      <c r="E622" s="16">
        <v>1011</v>
      </c>
      <c r="F622" s="5">
        <v>21286</v>
      </c>
    </row>
    <row r="623" spans="5:6" x14ac:dyDescent="0.3">
      <c r="E623" s="16">
        <v>1012</v>
      </c>
      <c r="F623" s="5">
        <v>9825</v>
      </c>
    </row>
    <row r="624" spans="5:6" x14ac:dyDescent="0.3">
      <c r="E624" s="16">
        <v>1013</v>
      </c>
      <c r="F624" s="5">
        <v>10592</v>
      </c>
    </row>
    <row r="625" spans="5:6" x14ac:dyDescent="0.3">
      <c r="E625" s="16">
        <v>1014</v>
      </c>
      <c r="F625" s="5">
        <v>7200</v>
      </c>
    </row>
    <row r="626" spans="5:6" x14ac:dyDescent="0.3">
      <c r="E626" s="16">
        <v>1015</v>
      </c>
      <c r="F626" s="5">
        <v>11664</v>
      </c>
    </row>
    <row r="627" spans="5:6" x14ac:dyDescent="0.3">
      <c r="E627" s="16">
        <v>1019</v>
      </c>
      <c r="F627" s="5">
        <v>10784</v>
      </c>
    </row>
    <row r="628" spans="5:6" x14ac:dyDescent="0.3">
      <c r="E628" s="16">
        <v>1021</v>
      </c>
      <c r="F628" s="5">
        <v>7024</v>
      </c>
    </row>
    <row r="629" spans="5:6" x14ac:dyDescent="0.3">
      <c r="E629" s="16">
        <v>1023</v>
      </c>
      <c r="F629" s="5">
        <v>9439</v>
      </c>
    </row>
    <row r="630" spans="5:6" x14ac:dyDescent="0.3">
      <c r="E630" s="16">
        <v>1026</v>
      </c>
      <c r="F630" s="5">
        <v>7700</v>
      </c>
    </row>
    <row r="631" spans="5:6" x14ac:dyDescent="0.3">
      <c r="E631" s="16">
        <v>1027</v>
      </c>
      <c r="F631" s="5">
        <v>9300</v>
      </c>
    </row>
    <row r="632" spans="5:6" x14ac:dyDescent="0.3">
      <c r="E632" s="16">
        <v>1029</v>
      </c>
      <c r="F632" s="5">
        <v>9492</v>
      </c>
    </row>
    <row r="633" spans="5:6" x14ac:dyDescent="0.3">
      <c r="E633" s="16">
        <v>1030</v>
      </c>
      <c r="F633" s="5">
        <v>1680</v>
      </c>
    </row>
    <row r="634" spans="5:6" x14ac:dyDescent="0.3">
      <c r="E634" s="16">
        <v>1031</v>
      </c>
      <c r="F634" s="5">
        <v>7082</v>
      </c>
    </row>
    <row r="635" spans="5:6" x14ac:dyDescent="0.3">
      <c r="E635" s="16">
        <v>1035</v>
      </c>
      <c r="F635" s="5">
        <v>6305</v>
      </c>
    </row>
    <row r="636" spans="5:6" x14ac:dyDescent="0.3">
      <c r="E636" s="16">
        <v>1036</v>
      </c>
      <c r="F636" s="5">
        <v>11500</v>
      </c>
    </row>
    <row r="637" spans="5:6" x14ac:dyDescent="0.3">
      <c r="E637" s="16">
        <v>1039</v>
      </c>
      <c r="F637" s="5">
        <v>1533</v>
      </c>
    </row>
    <row r="638" spans="5:6" x14ac:dyDescent="0.3">
      <c r="E638" s="16">
        <v>1040</v>
      </c>
      <c r="F638" s="5">
        <v>1477</v>
      </c>
    </row>
    <row r="639" spans="5:6" x14ac:dyDescent="0.3">
      <c r="E639" s="16">
        <v>1041</v>
      </c>
      <c r="F639" s="5">
        <v>13125</v>
      </c>
    </row>
    <row r="640" spans="5:6" x14ac:dyDescent="0.3">
      <c r="E640" s="16">
        <v>1042</v>
      </c>
      <c r="F640" s="5">
        <v>9130</v>
      </c>
    </row>
    <row r="641" spans="5:6" x14ac:dyDescent="0.3">
      <c r="E641" s="16">
        <v>1046</v>
      </c>
      <c r="F641" s="5">
        <v>13680</v>
      </c>
    </row>
    <row r="642" spans="5:6" x14ac:dyDescent="0.3">
      <c r="E642" s="16">
        <v>1048</v>
      </c>
      <c r="F642" s="5">
        <v>9245</v>
      </c>
    </row>
    <row r="643" spans="5:6" x14ac:dyDescent="0.3">
      <c r="E643" s="16">
        <v>1049</v>
      </c>
      <c r="F643" s="5">
        <v>21750</v>
      </c>
    </row>
    <row r="644" spans="5:6" x14ac:dyDescent="0.3">
      <c r="E644" s="16">
        <v>1050</v>
      </c>
      <c r="F644" s="5">
        <v>11100</v>
      </c>
    </row>
    <row r="645" spans="5:6" x14ac:dyDescent="0.3">
      <c r="E645" s="16">
        <v>1051</v>
      </c>
      <c r="F645" s="5">
        <v>8993</v>
      </c>
    </row>
    <row r="646" spans="5:6" x14ac:dyDescent="0.3">
      <c r="E646" s="16">
        <v>1053</v>
      </c>
      <c r="F646" s="5">
        <v>9500</v>
      </c>
    </row>
    <row r="647" spans="5:6" x14ac:dyDescent="0.3">
      <c r="E647" s="16">
        <v>1054</v>
      </c>
      <c r="F647" s="5">
        <v>8562</v>
      </c>
    </row>
    <row r="648" spans="5:6" x14ac:dyDescent="0.3">
      <c r="E648" s="16">
        <v>1056</v>
      </c>
      <c r="F648" s="5">
        <v>11361</v>
      </c>
    </row>
    <row r="649" spans="5:6" x14ac:dyDescent="0.3">
      <c r="E649" s="16">
        <v>1062</v>
      </c>
      <c r="F649" s="5">
        <v>18000</v>
      </c>
    </row>
    <row r="650" spans="5:6" x14ac:dyDescent="0.3">
      <c r="E650" s="16">
        <v>1063</v>
      </c>
      <c r="F650" s="5">
        <v>13600</v>
      </c>
    </row>
    <row r="651" spans="5:6" x14ac:dyDescent="0.3">
      <c r="E651" s="16">
        <v>1064</v>
      </c>
      <c r="F651" s="5">
        <v>6000</v>
      </c>
    </row>
    <row r="652" spans="5:6" x14ac:dyDescent="0.3">
      <c r="E652" s="16">
        <v>1065</v>
      </c>
      <c r="F652" s="5">
        <v>11000</v>
      </c>
    </row>
    <row r="653" spans="5:6" x14ac:dyDescent="0.3">
      <c r="E653" s="16">
        <v>1067</v>
      </c>
      <c r="F653" s="5">
        <v>7837</v>
      </c>
    </row>
    <row r="654" spans="5:6" x14ac:dyDescent="0.3">
      <c r="E654" s="16">
        <v>1068</v>
      </c>
      <c r="F654" s="5">
        <v>9760</v>
      </c>
    </row>
    <row r="655" spans="5:6" x14ac:dyDescent="0.3">
      <c r="E655" s="16">
        <v>1069</v>
      </c>
      <c r="F655" s="5">
        <v>3964</v>
      </c>
    </row>
    <row r="656" spans="5:6" x14ac:dyDescent="0.3">
      <c r="E656" s="16">
        <v>1070</v>
      </c>
      <c r="F656" s="5">
        <v>9600</v>
      </c>
    </row>
    <row r="657" spans="5:6" x14ac:dyDescent="0.3">
      <c r="E657" s="16">
        <v>1071</v>
      </c>
      <c r="F657" s="5">
        <v>10152</v>
      </c>
    </row>
    <row r="658" spans="5:6" x14ac:dyDescent="0.3">
      <c r="E658" s="16">
        <v>1072</v>
      </c>
      <c r="F658" s="5">
        <v>11700</v>
      </c>
    </row>
    <row r="659" spans="5:6" x14ac:dyDescent="0.3">
      <c r="E659" s="16">
        <v>1073</v>
      </c>
      <c r="F659" s="5">
        <v>7585</v>
      </c>
    </row>
    <row r="660" spans="5:6" x14ac:dyDescent="0.3">
      <c r="E660" s="16">
        <v>1074</v>
      </c>
      <c r="F660" s="5">
        <v>7950</v>
      </c>
    </row>
    <row r="661" spans="5:6" x14ac:dyDescent="0.3">
      <c r="E661" s="16">
        <v>1077</v>
      </c>
      <c r="F661" s="5">
        <v>10800</v>
      </c>
    </row>
    <row r="662" spans="5:6" x14ac:dyDescent="0.3">
      <c r="E662" s="16">
        <v>1078</v>
      </c>
      <c r="F662" s="5">
        <v>15870</v>
      </c>
    </row>
    <row r="663" spans="5:6" x14ac:dyDescent="0.3">
      <c r="E663" s="16">
        <v>1079</v>
      </c>
      <c r="F663" s="5">
        <v>4435</v>
      </c>
    </row>
    <row r="664" spans="5:6" x14ac:dyDescent="0.3">
      <c r="E664" s="16">
        <v>1080</v>
      </c>
      <c r="F664" s="5">
        <v>8775</v>
      </c>
    </row>
    <row r="665" spans="5:6" x14ac:dyDescent="0.3">
      <c r="E665" s="16">
        <v>1081</v>
      </c>
      <c r="F665" s="5">
        <v>11040</v>
      </c>
    </row>
    <row r="666" spans="5:6" x14ac:dyDescent="0.3">
      <c r="E666" s="16">
        <v>1082</v>
      </c>
      <c r="F666" s="5">
        <v>7500</v>
      </c>
    </row>
    <row r="667" spans="5:6" x14ac:dyDescent="0.3">
      <c r="E667" s="16">
        <v>1084</v>
      </c>
      <c r="F667" s="5">
        <v>8800</v>
      </c>
    </row>
    <row r="668" spans="5:6" x14ac:dyDescent="0.3">
      <c r="E668" s="16">
        <v>1086</v>
      </c>
      <c r="F668" s="5">
        <v>9069</v>
      </c>
    </row>
    <row r="669" spans="5:6" x14ac:dyDescent="0.3">
      <c r="E669" s="16">
        <v>1087</v>
      </c>
      <c r="F669" s="5">
        <v>1974</v>
      </c>
    </row>
    <row r="670" spans="5:6" x14ac:dyDescent="0.3">
      <c r="E670" s="16">
        <v>1089</v>
      </c>
      <c r="F670" s="5">
        <v>2522</v>
      </c>
    </row>
    <row r="671" spans="5:6" x14ac:dyDescent="0.3">
      <c r="E671" s="16">
        <v>1091</v>
      </c>
      <c r="F671" s="5">
        <v>8544</v>
      </c>
    </row>
    <row r="672" spans="5:6" x14ac:dyDescent="0.3">
      <c r="E672" s="16">
        <v>1092</v>
      </c>
      <c r="F672" s="5">
        <v>2160</v>
      </c>
    </row>
    <row r="673" spans="5:6" x14ac:dyDescent="0.3">
      <c r="E673" s="16">
        <v>1093</v>
      </c>
      <c r="F673" s="5">
        <v>8400</v>
      </c>
    </row>
    <row r="674" spans="5:6" x14ac:dyDescent="0.3">
      <c r="E674" s="16">
        <v>1094</v>
      </c>
      <c r="F674" s="5">
        <v>9230</v>
      </c>
    </row>
    <row r="675" spans="5:6" x14ac:dyDescent="0.3">
      <c r="E675" s="16">
        <v>1095</v>
      </c>
      <c r="F675" s="5">
        <v>5868</v>
      </c>
    </row>
    <row r="676" spans="5:6" x14ac:dyDescent="0.3">
      <c r="E676" s="16">
        <v>1096</v>
      </c>
      <c r="F676" s="5">
        <v>9317</v>
      </c>
    </row>
    <row r="677" spans="5:6" x14ac:dyDescent="0.3">
      <c r="E677" s="16">
        <v>1097</v>
      </c>
      <c r="F677" s="5">
        <v>6882</v>
      </c>
    </row>
    <row r="678" spans="5:6" x14ac:dyDescent="0.3">
      <c r="E678" s="16">
        <v>1098</v>
      </c>
      <c r="F678" s="5">
        <v>3696</v>
      </c>
    </row>
    <row r="679" spans="5:6" x14ac:dyDescent="0.3">
      <c r="E679" s="16">
        <v>1099</v>
      </c>
      <c r="F679" s="5">
        <v>6000</v>
      </c>
    </row>
    <row r="680" spans="5:6" x14ac:dyDescent="0.3">
      <c r="E680" s="16">
        <v>1100</v>
      </c>
      <c r="F680" s="5">
        <v>11880</v>
      </c>
    </row>
    <row r="681" spans="5:6" x14ac:dyDescent="0.3">
      <c r="E681" s="16">
        <v>1101</v>
      </c>
      <c r="F681" s="5">
        <v>8400</v>
      </c>
    </row>
    <row r="682" spans="5:6" x14ac:dyDescent="0.3">
      <c r="E682" s="16">
        <v>1102</v>
      </c>
      <c r="F682" s="5">
        <v>9758</v>
      </c>
    </row>
    <row r="683" spans="5:6" x14ac:dyDescent="0.3">
      <c r="E683" s="16">
        <v>1103</v>
      </c>
      <c r="F683" s="5">
        <v>7000</v>
      </c>
    </row>
    <row r="684" spans="5:6" x14ac:dyDescent="0.3">
      <c r="E684" s="16">
        <v>1104</v>
      </c>
      <c r="F684" s="5">
        <v>8910</v>
      </c>
    </row>
    <row r="685" spans="5:6" x14ac:dyDescent="0.3">
      <c r="E685" s="16">
        <v>1105</v>
      </c>
      <c r="F685" s="5">
        <v>2016</v>
      </c>
    </row>
    <row r="686" spans="5:6" x14ac:dyDescent="0.3">
      <c r="E686" s="16">
        <v>1107</v>
      </c>
      <c r="F686" s="5">
        <v>10357</v>
      </c>
    </row>
    <row r="687" spans="5:6" x14ac:dyDescent="0.3">
      <c r="E687" s="16">
        <v>1113</v>
      </c>
      <c r="F687" s="5">
        <v>7100</v>
      </c>
    </row>
    <row r="688" spans="5:6" x14ac:dyDescent="0.3">
      <c r="E688" s="16">
        <v>1114</v>
      </c>
      <c r="F688" s="5">
        <v>8923</v>
      </c>
    </row>
    <row r="689" spans="5:6" x14ac:dyDescent="0.3">
      <c r="E689" s="16">
        <v>1115</v>
      </c>
      <c r="F689" s="5">
        <v>5400</v>
      </c>
    </row>
    <row r="690" spans="5:6" x14ac:dyDescent="0.3">
      <c r="E690" s="16">
        <v>1118</v>
      </c>
      <c r="F690" s="5">
        <v>9764</v>
      </c>
    </row>
    <row r="691" spans="5:6" x14ac:dyDescent="0.3">
      <c r="E691" s="16">
        <v>1119</v>
      </c>
      <c r="F691" s="5">
        <v>13825</v>
      </c>
    </row>
    <row r="692" spans="5:6" x14ac:dyDescent="0.3">
      <c r="E692" s="16">
        <v>1120</v>
      </c>
      <c r="F692" s="5">
        <v>7560</v>
      </c>
    </row>
    <row r="693" spans="5:6" x14ac:dyDescent="0.3">
      <c r="E693" s="16">
        <v>1121</v>
      </c>
      <c r="F693" s="5">
        <v>8263</v>
      </c>
    </row>
    <row r="694" spans="5:6" x14ac:dyDescent="0.3">
      <c r="E694" s="16">
        <v>1123</v>
      </c>
      <c r="F694" s="5">
        <v>8926</v>
      </c>
    </row>
    <row r="695" spans="5:6" x14ac:dyDescent="0.3">
      <c r="E695" s="16">
        <v>1124</v>
      </c>
      <c r="F695" s="5">
        <v>9405</v>
      </c>
    </row>
    <row r="696" spans="5:6" x14ac:dyDescent="0.3">
      <c r="E696" s="16">
        <v>1125</v>
      </c>
      <c r="F696" s="5">
        <v>9125</v>
      </c>
    </row>
    <row r="697" spans="5:6" x14ac:dyDescent="0.3">
      <c r="E697" s="16">
        <v>1126</v>
      </c>
      <c r="F697" s="5">
        <v>10434</v>
      </c>
    </row>
    <row r="698" spans="5:6" x14ac:dyDescent="0.3">
      <c r="E698" s="16">
        <v>1127</v>
      </c>
      <c r="F698" s="5">
        <v>3684</v>
      </c>
    </row>
    <row r="699" spans="5:6" x14ac:dyDescent="0.3">
      <c r="E699" s="16">
        <v>1130</v>
      </c>
      <c r="F699" s="5">
        <v>7200</v>
      </c>
    </row>
    <row r="700" spans="5:6" x14ac:dyDescent="0.3">
      <c r="E700" s="16">
        <v>1131</v>
      </c>
      <c r="F700" s="5">
        <v>7804</v>
      </c>
    </row>
    <row r="701" spans="5:6" x14ac:dyDescent="0.3">
      <c r="E701" s="16">
        <v>1132</v>
      </c>
      <c r="F701" s="5">
        <v>10712</v>
      </c>
    </row>
    <row r="702" spans="5:6" x14ac:dyDescent="0.3">
      <c r="E702" s="16">
        <v>1133</v>
      </c>
      <c r="F702" s="5">
        <v>9900</v>
      </c>
    </row>
    <row r="703" spans="5:6" x14ac:dyDescent="0.3">
      <c r="E703" s="16">
        <v>1135</v>
      </c>
      <c r="F703" s="5">
        <v>8773</v>
      </c>
    </row>
    <row r="704" spans="5:6" x14ac:dyDescent="0.3">
      <c r="E704" s="16">
        <v>1136</v>
      </c>
      <c r="F704" s="5">
        <v>6180</v>
      </c>
    </row>
    <row r="705" spans="5:6" x14ac:dyDescent="0.3">
      <c r="E705" s="16">
        <v>1137</v>
      </c>
      <c r="F705" s="5">
        <v>9600</v>
      </c>
    </row>
    <row r="706" spans="5:6" x14ac:dyDescent="0.3">
      <c r="E706" s="16">
        <v>1138</v>
      </c>
      <c r="F706" s="5">
        <v>6342</v>
      </c>
    </row>
    <row r="707" spans="5:6" x14ac:dyDescent="0.3">
      <c r="E707" s="16">
        <v>1140</v>
      </c>
      <c r="F707" s="5">
        <v>8731</v>
      </c>
    </row>
    <row r="708" spans="5:6" x14ac:dyDescent="0.3">
      <c r="E708" s="16">
        <v>1141</v>
      </c>
      <c r="F708" s="5">
        <v>7350</v>
      </c>
    </row>
    <row r="709" spans="5:6" x14ac:dyDescent="0.3">
      <c r="E709" s="16">
        <v>1144</v>
      </c>
      <c r="F709" s="5">
        <v>9000</v>
      </c>
    </row>
    <row r="710" spans="5:6" x14ac:dyDescent="0.3">
      <c r="E710" s="16">
        <v>1145</v>
      </c>
      <c r="F710" s="5">
        <v>12180</v>
      </c>
    </row>
    <row r="711" spans="5:6" x14ac:dyDescent="0.3">
      <c r="E711" s="16">
        <v>1146</v>
      </c>
      <c r="F711" s="5">
        <v>6240</v>
      </c>
    </row>
    <row r="712" spans="5:6" x14ac:dyDescent="0.3">
      <c r="E712" s="16">
        <v>1147</v>
      </c>
      <c r="F712" s="5">
        <v>11200</v>
      </c>
    </row>
    <row r="713" spans="5:6" x14ac:dyDescent="0.3">
      <c r="E713" s="16">
        <v>1148</v>
      </c>
      <c r="F713" s="5">
        <v>12000</v>
      </c>
    </row>
    <row r="714" spans="5:6" x14ac:dyDescent="0.3">
      <c r="E714" s="16">
        <v>1149</v>
      </c>
      <c r="F714" s="5">
        <v>5700</v>
      </c>
    </row>
    <row r="715" spans="5:6" x14ac:dyDescent="0.3">
      <c r="E715" s="16">
        <v>1150</v>
      </c>
      <c r="F715" s="5">
        <v>9000</v>
      </c>
    </row>
    <row r="716" spans="5:6" x14ac:dyDescent="0.3">
      <c r="E716" s="16">
        <v>1151</v>
      </c>
      <c r="F716" s="5">
        <v>8280</v>
      </c>
    </row>
    <row r="717" spans="5:6" x14ac:dyDescent="0.3">
      <c r="E717" s="16">
        <v>1152</v>
      </c>
      <c r="F717" s="5">
        <v>17755</v>
      </c>
    </row>
    <row r="718" spans="5:6" x14ac:dyDescent="0.3">
      <c r="E718" s="16">
        <v>1154</v>
      </c>
      <c r="F718" s="5">
        <v>5890</v>
      </c>
    </row>
    <row r="719" spans="5:6" x14ac:dyDescent="0.3">
      <c r="E719" s="16">
        <v>1157</v>
      </c>
      <c r="F719" s="5">
        <v>9350</v>
      </c>
    </row>
    <row r="720" spans="5:6" x14ac:dyDescent="0.3">
      <c r="E720" s="16">
        <v>1161</v>
      </c>
      <c r="F720" s="5">
        <v>2280</v>
      </c>
    </row>
    <row r="721" spans="5:6" x14ac:dyDescent="0.3">
      <c r="E721" s="16">
        <v>1163</v>
      </c>
      <c r="F721" s="5">
        <v>8724</v>
      </c>
    </row>
    <row r="722" spans="5:6" x14ac:dyDescent="0.3">
      <c r="E722" s="16">
        <v>1164</v>
      </c>
      <c r="F722" s="5">
        <v>12900</v>
      </c>
    </row>
    <row r="723" spans="5:6" x14ac:dyDescent="0.3">
      <c r="E723" s="16">
        <v>1168</v>
      </c>
      <c r="F723" s="5">
        <v>10852</v>
      </c>
    </row>
    <row r="724" spans="5:6" x14ac:dyDescent="0.3">
      <c r="E724" s="16">
        <v>1171</v>
      </c>
      <c r="F724" s="5">
        <v>9880</v>
      </c>
    </row>
    <row r="725" spans="5:6" x14ac:dyDescent="0.3">
      <c r="E725" s="16">
        <v>1172</v>
      </c>
      <c r="F725" s="5">
        <v>9120</v>
      </c>
    </row>
    <row r="726" spans="5:6" x14ac:dyDescent="0.3">
      <c r="E726" s="16">
        <v>1173</v>
      </c>
      <c r="F726" s="5">
        <v>4017</v>
      </c>
    </row>
    <row r="727" spans="5:6" x14ac:dyDescent="0.3">
      <c r="E727" s="16">
        <v>1177</v>
      </c>
      <c r="F727" s="5">
        <v>6951</v>
      </c>
    </row>
    <row r="728" spans="5:6" x14ac:dyDescent="0.3">
      <c r="E728" s="16">
        <v>1178</v>
      </c>
      <c r="F728" s="5">
        <v>3950</v>
      </c>
    </row>
    <row r="729" spans="5:6" x14ac:dyDescent="0.3">
      <c r="E729" s="16">
        <v>1179</v>
      </c>
      <c r="F729" s="5">
        <v>7681</v>
      </c>
    </row>
    <row r="730" spans="5:6" x14ac:dyDescent="0.3">
      <c r="E730" s="16">
        <v>1180</v>
      </c>
      <c r="F730" s="5">
        <v>8335</v>
      </c>
    </row>
    <row r="731" spans="5:6" x14ac:dyDescent="0.3">
      <c r="E731" s="16">
        <v>1184</v>
      </c>
      <c r="F731" s="5">
        <v>10800</v>
      </c>
    </row>
    <row r="732" spans="5:6" x14ac:dyDescent="0.3">
      <c r="E732" s="16">
        <v>1186</v>
      </c>
      <c r="F732" s="5">
        <v>9738</v>
      </c>
    </row>
    <row r="733" spans="5:6" x14ac:dyDescent="0.3">
      <c r="E733" s="16">
        <v>1187</v>
      </c>
      <c r="F733" s="5">
        <v>10615</v>
      </c>
    </row>
    <row r="734" spans="5:6" x14ac:dyDescent="0.3">
      <c r="E734" s="16">
        <v>1191</v>
      </c>
      <c r="F734" s="5">
        <v>32463</v>
      </c>
    </row>
    <row r="735" spans="5:6" x14ac:dyDescent="0.3">
      <c r="E735" s="16">
        <v>1192</v>
      </c>
      <c r="F735" s="5">
        <v>2645</v>
      </c>
    </row>
    <row r="736" spans="5:6" x14ac:dyDescent="0.3">
      <c r="E736" s="16">
        <v>1193</v>
      </c>
      <c r="F736" s="5">
        <v>9600</v>
      </c>
    </row>
    <row r="737" spans="5:6" x14ac:dyDescent="0.3">
      <c r="E737" s="16">
        <v>1194</v>
      </c>
      <c r="F737" s="5">
        <v>4500</v>
      </c>
    </row>
    <row r="738" spans="5:6" x14ac:dyDescent="0.3">
      <c r="E738" s="16">
        <v>1195</v>
      </c>
      <c r="F738" s="5">
        <v>9364</v>
      </c>
    </row>
    <row r="739" spans="5:6" x14ac:dyDescent="0.3">
      <c r="E739" s="16">
        <v>1196</v>
      </c>
      <c r="F739" s="5">
        <v>8029</v>
      </c>
    </row>
    <row r="740" spans="5:6" x14ac:dyDescent="0.3">
      <c r="E740" s="16">
        <v>1198</v>
      </c>
      <c r="F740" s="5">
        <v>8850</v>
      </c>
    </row>
    <row r="741" spans="5:6" x14ac:dyDescent="0.3">
      <c r="E741" s="16">
        <v>1199</v>
      </c>
      <c r="F741" s="5">
        <v>9100</v>
      </c>
    </row>
    <row r="742" spans="5:6" x14ac:dyDescent="0.3">
      <c r="E742" s="16">
        <v>1200</v>
      </c>
      <c r="F742" s="5">
        <v>11235</v>
      </c>
    </row>
    <row r="743" spans="5:6" x14ac:dyDescent="0.3">
      <c r="E743" s="16">
        <v>1201</v>
      </c>
      <c r="F743" s="5">
        <v>9353</v>
      </c>
    </row>
    <row r="744" spans="5:6" x14ac:dyDescent="0.3">
      <c r="E744" s="16">
        <v>1203</v>
      </c>
      <c r="F744" s="5">
        <v>6000</v>
      </c>
    </row>
    <row r="745" spans="5:6" x14ac:dyDescent="0.3">
      <c r="E745" s="16">
        <v>1205</v>
      </c>
      <c r="F745" s="5">
        <v>10140</v>
      </c>
    </row>
    <row r="746" spans="5:6" x14ac:dyDescent="0.3">
      <c r="E746" s="16">
        <v>1207</v>
      </c>
      <c r="F746" s="5">
        <v>8900</v>
      </c>
    </row>
    <row r="747" spans="5:6" x14ac:dyDescent="0.3">
      <c r="E747" s="16">
        <v>1209</v>
      </c>
      <c r="F747" s="5">
        <v>7763</v>
      </c>
    </row>
    <row r="748" spans="5:6" x14ac:dyDescent="0.3">
      <c r="E748" s="16">
        <v>1212</v>
      </c>
      <c r="F748" s="5">
        <v>12134</v>
      </c>
    </row>
    <row r="749" spans="5:6" x14ac:dyDescent="0.3">
      <c r="E749" s="16">
        <v>1213</v>
      </c>
      <c r="F749" s="5">
        <v>9340</v>
      </c>
    </row>
    <row r="750" spans="5:6" x14ac:dyDescent="0.3">
      <c r="E750" s="16">
        <v>1214</v>
      </c>
      <c r="F750" s="5">
        <v>10246</v>
      </c>
    </row>
    <row r="751" spans="5:6" x14ac:dyDescent="0.3">
      <c r="E751" s="16">
        <v>1215</v>
      </c>
      <c r="F751" s="5">
        <v>10205</v>
      </c>
    </row>
    <row r="752" spans="5:6" x14ac:dyDescent="0.3">
      <c r="E752" s="16">
        <v>1216</v>
      </c>
      <c r="F752" s="5">
        <v>7094</v>
      </c>
    </row>
    <row r="753" spans="5:6" x14ac:dyDescent="0.3">
      <c r="E753" s="16">
        <v>1217</v>
      </c>
      <c r="F753" s="5">
        <v>8930</v>
      </c>
    </row>
    <row r="754" spans="5:6" x14ac:dyDescent="0.3">
      <c r="E754" s="16">
        <v>1219</v>
      </c>
      <c r="F754" s="5">
        <v>6240</v>
      </c>
    </row>
    <row r="755" spans="5:6" x14ac:dyDescent="0.3">
      <c r="E755" s="16">
        <v>1220</v>
      </c>
      <c r="F755" s="5">
        <v>1680</v>
      </c>
    </row>
    <row r="756" spans="5:6" x14ac:dyDescent="0.3">
      <c r="E756" s="16">
        <v>1221</v>
      </c>
      <c r="F756" s="5">
        <v>7800</v>
      </c>
    </row>
    <row r="757" spans="5:6" x14ac:dyDescent="0.3">
      <c r="E757" s="16">
        <v>1222</v>
      </c>
      <c r="F757" s="5">
        <v>8250</v>
      </c>
    </row>
    <row r="758" spans="5:6" x14ac:dyDescent="0.3">
      <c r="E758" s="16">
        <v>1223</v>
      </c>
      <c r="F758" s="5">
        <v>10496</v>
      </c>
    </row>
    <row r="759" spans="5:6" x14ac:dyDescent="0.3">
      <c r="E759" s="16">
        <v>1224</v>
      </c>
      <c r="F759" s="5">
        <v>10680</v>
      </c>
    </row>
    <row r="760" spans="5:6" x14ac:dyDescent="0.3">
      <c r="E760" s="16">
        <v>1226</v>
      </c>
      <c r="F760" s="5">
        <v>10482</v>
      </c>
    </row>
    <row r="761" spans="5:6" x14ac:dyDescent="0.3">
      <c r="E761" s="16">
        <v>1228</v>
      </c>
      <c r="F761" s="5">
        <v>8872</v>
      </c>
    </row>
    <row r="762" spans="5:6" x14ac:dyDescent="0.3">
      <c r="E762" s="16">
        <v>1230</v>
      </c>
      <c r="F762" s="5">
        <v>7910</v>
      </c>
    </row>
    <row r="763" spans="5:6" x14ac:dyDescent="0.3">
      <c r="E763" s="16">
        <v>1232</v>
      </c>
      <c r="F763" s="5">
        <v>7728</v>
      </c>
    </row>
    <row r="764" spans="5:6" x14ac:dyDescent="0.3">
      <c r="E764" s="16">
        <v>1233</v>
      </c>
      <c r="F764" s="5">
        <v>9842</v>
      </c>
    </row>
    <row r="765" spans="5:6" x14ac:dyDescent="0.3">
      <c r="E765" s="16">
        <v>1234</v>
      </c>
      <c r="F765" s="5">
        <v>12160</v>
      </c>
    </row>
    <row r="766" spans="5:6" x14ac:dyDescent="0.3">
      <c r="E766" s="16">
        <v>1235</v>
      </c>
      <c r="F766" s="5">
        <v>8525</v>
      </c>
    </row>
    <row r="767" spans="5:6" x14ac:dyDescent="0.3">
      <c r="E767" s="16">
        <v>1236</v>
      </c>
      <c r="F767" s="5">
        <v>13132</v>
      </c>
    </row>
    <row r="768" spans="5:6" x14ac:dyDescent="0.3">
      <c r="E768" s="16">
        <v>1237</v>
      </c>
      <c r="F768" s="5">
        <v>2628</v>
      </c>
    </row>
    <row r="769" spans="5:6" x14ac:dyDescent="0.3">
      <c r="E769" s="16">
        <v>1239</v>
      </c>
      <c r="F769" s="5">
        <v>13072</v>
      </c>
    </row>
    <row r="770" spans="5:6" x14ac:dyDescent="0.3">
      <c r="E770" s="16">
        <v>1243</v>
      </c>
      <c r="F770" s="5">
        <v>10625</v>
      </c>
    </row>
    <row r="771" spans="5:6" x14ac:dyDescent="0.3">
      <c r="E771" s="16">
        <v>1246</v>
      </c>
      <c r="F771" s="5">
        <v>12090</v>
      </c>
    </row>
    <row r="772" spans="5:6" x14ac:dyDescent="0.3">
      <c r="E772" s="16">
        <v>1248</v>
      </c>
      <c r="F772" s="5">
        <v>12328</v>
      </c>
    </row>
    <row r="773" spans="5:6" x14ac:dyDescent="0.3">
      <c r="E773" s="16">
        <v>1249</v>
      </c>
      <c r="F773" s="5">
        <v>9600</v>
      </c>
    </row>
    <row r="774" spans="5:6" x14ac:dyDescent="0.3">
      <c r="E774" s="16">
        <v>1250</v>
      </c>
      <c r="F774" s="5">
        <v>7200</v>
      </c>
    </row>
    <row r="775" spans="5:6" x14ac:dyDescent="0.3">
      <c r="E775" s="16">
        <v>1252</v>
      </c>
      <c r="F775" s="5">
        <v>3136</v>
      </c>
    </row>
    <row r="776" spans="5:6" x14ac:dyDescent="0.3">
      <c r="E776" s="16">
        <v>1253</v>
      </c>
      <c r="F776" s="5">
        <v>9858</v>
      </c>
    </row>
    <row r="777" spans="5:6" x14ac:dyDescent="0.3">
      <c r="E777" s="16">
        <v>1255</v>
      </c>
      <c r="F777" s="5">
        <v>6931</v>
      </c>
    </row>
    <row r="778" spans="5:6" x14ac:dyDescent="0.3">
      <c r="E778" s="16">
        <v>1256</v>
      </c>
      <c r="F778" s="5">
        <v>6240</v>
      </c>
    </row>
    <row r="779" spans="5:6" x14ac:dyDescent="0.3">
      <c r="E779" s="16">
        <v>1258</v>
      </c>
      <c r="F779" s="5">
        <v>4060</v>
      </c>
    </row>
    <row r="780" spans="5:6" x14ac:dyDescent="0.3">
      <c r="E780" s="16">
        <v>1260</v>
      </c>
      <c r="F780" s="5">
        <v>9750</v>
      </c>
    </row>
    <row r="781" spans="5:6" x14ac:dyDescent="0.3">
      <c r="E781" s="16">
        <v>1262</v>
      </c>
      <c r="F781" s="5">
        <v>9600</v>
      </c>
    </row>
    <row r="782" spans="5:6" x14ac:dyDescent="0.3">
      <c r="E782" s="16">
        <v>1263</v>
      </c>
      <c r="F782" s="5">
        <v>11250</v>
      </c>
    </row>
    <row r="783" spans="5:6" x14ac:dyDescent="0.3">
      <c r="E783" s="16">
        <v>1264</v>
      </c>
      <c r="F783" s="5">
        <v>13515</v>
      </c>
    </row>
    <row r="784" spans="5:6" x14ac:dyDescent="0.3">
      <c r="E784" s="16">
        <v>1267</v>
      </c>
      <c r="F784" s="5">
        <v>10120</v>
      </c>
    </row>
    <row r="785" spans="5:6" x14ac:dyDescent="0.3">
      <c r="E785" s="16">
        <v>1270</v>
      </c>
      <c r="F785" s="5">
        <v>11344</v>
      </c>
    </row>
    <row r="786" spans="5:6" x14ac:dyDescent="0.3">
      <c r="E786" s="16">
        <v>1273</v>
      </c>
      <c r="F786" s="5">
        <v>13526</v>
      </c>
    </row>
    <row r="787" spans="5:6" x14ac:dyDescent="0.3">
      <c r="E787" s="16">
        <v>1274</v>
      </c>
      <c r="F787" s="5">
        <v>11512</v>
      </c>
    </row>
    <row r="788" spans="5:6" x14ac:dyDescent="0.3">
      <c r="E788" s="16">
        <v>1275</v>
      </c>
      <c r="F788" s="5">
        <v>5362</v>
      </c>
    </row>
    <row r="789" spans="5:6" x14ac:dyDescent="0.3">
      <c r="E789" s="16">
        <v>1276</v>
      </c>
      <c r="F789" s="5">
        <v>11345</v>
      </c>
    </row>
    <row r="790" spans="5:6" x14ac:dyDescent="0.3">
      <c r="E790" s="16">
        <v>1277</v>
      </c>
      <c r="F790" s="5">
        <v>12936</v>
      </c>
    </row>
    <row r="791" spans="5:6" x14ac:dyDescent="0.3">
      <c r="E791" s="16">
        <v>1280</v>
      </c>
      <c r="F791" s="5">
        <v>7500</v>
      </c>
    </row>
    <row r="792" spans="5:6" x14ac:dyDescent="0.3">
      <c r="E792" s="16">
        <v>1282</v>
      </c>
      <c r="F792" s="5">
        <v>8049</v>
      </c>
    </row>
    <row r="793" spans="5:6" x14ac:dyDescent="0.3">
      <c r="E793" s="16">
        <v>1283</v>
      </c>
      <c r="F793" s="5">
        <v>8800</v>
      </c>
    </row>
    <row r="794" spans="5:6" x14ac:dyDescent="0.3">
      <c r="E794" s="16">
        <v>1284</v>
      </c>
      <c r="F794" s="5">
        <v>9400</v>
      </c>
    </row>
    <row r="795" spans="5:6" x14ac:dyDescent="0.3">
      <c r="E795" s="16">
        <v>1285</v>
      </c>
      <c r="F795" s="5">
        <v>9638</v>
      </c>
    </row>
    <row r="796" spans="5:6" x14ac:dyDescent="0.3">
      <c r="E796" s="16">
        <v>1286</v>
      </c>
      <c r="F796" s="5">
        <v>6000</v>
      </c>
    </row>
    <row r="797" spans="5:6" x14ac:dyDescent="0.3">
      <c r="E797" s="16">
        <v>1287</v>
      </c>
      <c r="F797" s="5">
        <v>9790</v>
      </c>
    </row>
    <row r="798" spans="5:6" x14ac:dyDescent="0.3">
      <c r="E798" s="16">
        <v>1291</v>
      </c>
      <c r="F798" s="5">
        <v>14112</v>
      </c>
    </row>
    <row r="799" spans="5:6" x14ac:dyDescent="0.3">
      <c r="E799" s="16">
        <v>1292</v>
      </c>
      <c r="F799" s="5">
        <v>1680</v>
      </c>
    </row>
    <row r="800" spans="5:6" x14ac:dyDescent="0.3">
      <c r="E800" s="16">
        <v>1293</v>
      </c>
      <c r="F800" s="5">
        <v>6600</v>
      </c>
    </row>
    <row r="801" spans="5:6" x14ac:dyDescent="0.3">
      <c r="E801" s="16">
        <v>1294</v>
      </c>
      <c r="F801" s="5">
        <v>10140</v>
      </c>
    </row>
    <row r="802" spans="5:6" x14ac:dyDescent="0.3">
      <c r="E802" s="16">
        <v>1295</v>
      </c>
      <c r="F802" s="5">
        <v>8172</v>
      </c>
    </row>
    <row r="803" spans="5:6" x14ac:dyDescent="0.3">
      <c r="E803" s="16">
        <v>1296</v>
      </c>
      <c r="F803" s="5">
        <v>8400</v>
      </c>
    </row>
    <row r="804" spans="5:6" x14ac:dyDescent="0.3">
      <c r="E804" s="16">
        <v>1297</v>
      </c>
      <c r="F804" s="5">
        <v>8700</v>
      </c>
    </row>
    <row r="805" spans="5:6" x14ac:dyDescent="0.3">
      <c r="E805" s="16">
        <v>1298</v>
      </c>
      <c r="F805" s="5">
        <v>3675</v>
      </c>
    </row>
    <row r="806" spans="5:6" x14ac:dyDescent="0.3">
      <c r="E806" s="16">
        <v>1299</v>
      </c>
      <c r="F806" s="5">
        <v>63887</v>
      </c>
    </row>
    <row r="807" spans="5:6" x14ac:dyDescent="0.3">
      <c r="E807" s="16">
        <v>1300</v>
      </c>
      <c r="F807" s="5">
        <v>7500</v>
      </c>
    </row>
    <row r="808" spans="5:6" x14ac:dyDescent="0.3">
      <c r="E808" s="16">
        <v>1302</v>
      </c>
      <c r="F808" s="5">
        <v>7500</v>
      </c>
    </row>
    <row r="809" spans="5:6" x14ac:dyDescent="0.3">
      <c r="E809" s="16">
        <v>1305</v>
      </c>
      <c r="F809" s="5">
        <v>3363</v>
      </c>
    </row>
    <row r="810" spans="5:6" x14ac:dyDescent="0.3">
      <c r="E810" s="16">
        <v>1308</v>
      </c>
      <c r="F810" s="5">
        <v>8072</v>
      </c>
    </row>
    <row r="811" spans="5:6" x14ac:dyDescent="0.3">
      <c r="E811" s="16">
        <v>1309</v>
      </c>
      <c r="F811" s="5">
        <v>12000</v>
      </c>
    </row>
    <row r="812" spans="5:6" x14ac:dyDescent="0.3">
      <c r="E812" s="16">
        <v>1310</v>
      </c>
      <c r="F812" s="5">
        <v>7153</v>
      </c>
    </row>
    <row r="813" spans="5:6" x14ac:dyDescent="0.3">
      <c r="E813" s="16">
        <v>1315</v>
      </c>
      <c r="F813" s="5">
        <v>8190</v>
      </c>
    </row>
    <row r="814" spans="5:6" x14ac:dyDescent="0.3">
      <c r="E814" s="16">
        <v>1320</v>
      </c>
      <c r="F814" s="5">
        <v>10215</v>
      </c>
    </row>
    <row r="815" spans="5:6" x14ac:dyDescent="0.3">
      <c r="E815" s="16">
        <v>1321</v>
      </c>
      <c r="F815" s="5">
        <v>8400</v>
      </c>
    </row>
    <row r="816" spans="5:6" x14ac:dyDescent="0.3">
      <c r="E816" s="16">
        <v>1322</v>
      </c>
      <c r="F816" s="5">
        <v>6627</v>
      </c>
    </row>
    <row r="817" spans="5:6" x14ac:dyDescent="0.3">
      <c r="E817" s="16">
        <v>1324</v>
      </c>
      <c r="F817" s="5">
        <v>5330</v>
      </c>
    </row>
    <row r="818" spans="5:6" x14ac:dyDescent="0.3">
      <c r="E818" s="16">
        <v>1325</v>
      </c>
      <c r="F818" s="5">
        <v>9986</v>
      </c>
    </row>
    <row r="819" spans="5:6" x14ac:dyDescent="0.3">
      <c r="E819" s="16">
        <v>1326</v>
      </c>
      <c r="F819" s="5">
        <v>3636</v>
      </c>
    </row>
    <row r="820" spans="5:6" x14ac:dyDescent="0.3">
      <c r="E820" s="16">
        <v>1327</v>
      </c>
      <c r="F820" s="5">
        <v>4270</v>
      </c>
    </row>
    <row r="821" spans="5:6" x14ac:dyDescent="0.3">
      <c r="E821" s="16">
        <v>1328</v>
      </c>
      <c r="F821" s="5">
        <v>6600</v>
      </c>
    </row>
    <row r="822" spans="5:6" x14ac:dyDescent="0.3">
      <c r="E822" s="16">
        <v>1330</v>
      </c>
      <c r="F822" s="5">
        <v>9084</v>
      </c>
    </row>
    <row r="823" spans="5:6" x14ac:dyDescent="0.3">
      <c r="E823" s="16">
        <v>1332</v>
      </c>
      <c r="F823" s="5">
        <v>10780</v>
      </c>
    </row>
    <row r="824" spans="5:6" x14ac:dyDescent="0.3">
      <c r="E824" s="16">
        <v>1333</v>
      </c>
      <c r="F824" s="5">
        <v>8877</v>
      </c>
    </row>
    <row r="825" spans="5:6" x14ac:dyDescent="0.3">
      <c r="E825" s="16">
        <v>1334</v>
      </c>
      <c r="F825" s="5">
        <v>7200</v>
      </c>
    </row>
    <row r="826" spans="5:6" x14ac:dyDescent="0.3">
      <c r="E826" s="16">
        <v>1335</v>
      </c>
      <c r="F826" s="5">
        <v>2368</v>
      </c>
    </row>
    <row r="827" spans="5:6" x14ac:dyDescent="0.3">
      <c r="E827" s="16">
        <v>1336</v>
      </c>
      <c r="F827" s="5">
        <v>9650</v>
      </c>
    </row>
    <row r="828" spans="5:6" x14ac:dyDescent="0.3">
      <c r="E828" s="16">
        <v>1337</v>
      </c>
      <c r="F828" s="5">
        <v>9246</v>
      </c>
    </row>
    <row r="829" spans="5:6" x14ac:dyDescent="0.3">
      <c r="E829" s="16">
        <v>1338</v>
      </c>
      <c r="F829" s="5">
        <v>4118</v>
      </c>
    </row>
    <row r="830" spans="5:6" x14ac:dyDescent="0.3">
      <c r="E830" s="16">
        <v>1340</v>
      </c>
      <c r="F830" s="5">
        <v>9560</v>
      </c>
    </row>
    <row r="831" spans="5:6" x14ac:dyDescent="0.3">
      <c r="E831" s="16">
        <v>1341</v>
      </c>
      <c r="F831" s="5">
        <v>8294</v>
      </c>
    </row>
    <row r="832" spans="5:6" x14ac:dyDescent="0.3">
      <c r="E832" s="16">
        <v>1342</v>
      </c>
      <c r="F832" s="5">
        <v>13695</v>
      </c>
    </row>
    <row r="833" spans="5:6" x14ac:dyDescent="0.3">
      <c r="E833" s="16">
        <v>1344</v>
      </c>
      <c r="F833" s="5">
        <v>7558</v>
      </c>
    </row>
    <row r="834" spans="5:6" x14ac:dyDescent="0.3">
      <c r="E834" s="16">
        <v>1345</v>
      </c>
      <c r="F834" s="5">
        <v>11103</v>
      </c>
    </row>
    <row r="835" spans="5:6" x14ac:dyDescent="0.3">
      <c r="E835" s="16">
        <v>1346</v>
      </c>
      <c r="F835" s="5">
        <v>6000</v>
      </c>
    </row>
    <row r="836" spans="5:6" x14ac:dyDescent="0.3">
      <c r="E836" s="16">
        <v>1350</v>
      </c>
      <c r="F836" s="5">
        <v>5250</v>
      </c>
    </row>
    <row r="837" spans="5:6" x14ac:dyDescent="0.3">
      <c r="E837" s="16">
        <v>1352</v>
      </c>
      <c r="F837" s="5">
        <v>9247</v>
      </c>
    </row>
    <row r="838" spans="5:6" x14ac:dyDescent="0.3">
      <c r="E838" s="16">
        <v>1353</v>
      </c>
      <c r="F838" s="5">
        <v>6000</v>
      </c>
    </row>
    <row r="839" spans="5:6" x14ac:dyDescent="0.3">
      <c r="E839" s="16">
        <v>1356</v>
      </c>
      <c r="F839" s="5">
        <v>10192</v>
      </c>
    </row>
    <row r="840" spans="5:6" x14ac:dyDescent="0.3">
      <c r="E840" s="16">
        <v>1357</v>
      </c>
      <c r="F840" s="5">
        <v>9477</v>
      </c>
    </row>
    <row r="841" spans="5:6" x14ac:dyDescent="0.3">
      <c r="E841" s="16">
        <v>1358</v>
      </c>
      <c r="F841" s="5">
        <v>12537</v>
      </c>
    </row>
    <row r="842" spans="5:6" x14ac:dyDescent="0.3">
      <c r="E842" s="16">
        <v>1359</v>
      </c>
      <c r="F842" s="5">
        <v>2117</v>
      </c>
    </row>
    <row r="843" spans="5:6" x14ac:dyDescent="0.3">
      <c r="E843" s="16">
        <v>1363</v>
      </c>
      <c r="F843" s="5">
        <v>12513</v>
      </c>
    </row>
    <row r="844" spans="5:6" x14ac:dyDescent="0.3">
      <c r="E844" s="16">
        <v>1364</v>
      </c>
      <c r="F844" s="5">
        <v>8499</v>
      </c>
    </row>
    <row r="845" spans="5:6" x14ac:dyDescent="0.3">
      <c r="E845" s="16">
        <v>1365</v>
      </c>
      <c r="F845" s="5">
        <v>3180</v>
      </c>
    </row>
    <row r="846" spans="5:6" x14ac:dyDescent="0.3">
      <c r="E846" s="16">
        <v>1368</v>
      </c>
      <c r="F846" s="5">
        <v>2665</v>
      </c>
    </row>
    <row r="847" spans="5:6" x14ac:dyDescent="0.3">
      <c r="E847" s="16">
        <v>1369</v>
      </c>
      <c r="F847" s="5">
        <v>4435</v>
      </c>
    </row>
    <row r="848" spans="5:6" x14ac:dyDescent="0.3">
      <c r="E848" s="16">
        <v>1371</v>
      </c>
      <c r="F848" s="5">
        <v>5400</v>
      </c>
    </row>
    <row r="849" spans="5:6" x14ac:dyDescent="0.3">
      <c r="E849" s="16">
        <v>1372</v>
      </c>
      <c r="F849" s="5">
        <v>9600</v>
      </c>
    </row>
    <row r="850" spans="5:6" x14ac:dyDescent="0.3">
      <c r="E850" s="16">
        <v>1377</v>
      </c>
      <c r="F850" s="5">
        <v>6292</v>
      </c>
    </row>
    <row r="851" spans="5:6" x14ac:dyDescent="0.3">
      <c r="E851" s="16">
        <v>1378</v>
      </c>
      <c r="F851" s="5">
        <v>10998</v>
      </c>
    </row>
    <row r="852" spans="5:6" x14ac:dyDescent="0.3">
      <c r="E852" s="16">
        <v>1379</v>
      </c>
      <c r="F852" s="5">
        <v>1953</v>
      </c>
    </row>
    <row r="853" spans="5:6" x14ac:dyDescent="0.3">
      <c r="E853" s="16">
        <v>1380</v>
      </c>
      <c r="F853" s="5">
        <v>9735</v>
      </c>
    </row>
    <row r="854" spans="5:6" x14ac:dyDescent="0.3">
      <c r="E854" s="16">
        <v>1381</v>
      </c>
      <c r="F854" s="5">
        <v>8212</v>
      </c>
    </row>
    <row r="855" spans="5:6" x14ac:dyDescent="0.3">
      <c r="E855" s="16">
        <v>1383</v>
      </c>
      <c r="F855" s="5">
        <v>7200</v>
      </c>
    </row>
    <row r="856" spans="5:6" x14ac:dyDescent="0.3">
      <c r="E856" s="16">
        <v>1384</v>
      </c>
      <c r="F856" s="5">
        <v>25339</v>
      </c>
    </row>
    <row r="857" spans="5:6" x14ac:dyDescent="0.3">
      <c r="E857" s="16">
        <v>1385</v>
      </c>
      <c r="F857" s="5">
        <v>9060</v>
      </c>
    </row>
    <row r="858" spans="5:6" x14ac:dyDescent="0.3">
      <c r="E858" s="16">
        <v>1386</v>
      </c>
      <c r="F858" s="5">
        <v>5436</v>
      </c>
    </row>
    <row r="859" spans="5:6" x14ac:dyDescent="0.3">
      <c r="E859" s="16">
        <v>1388</v>
      </c>
      <c r="F859" s="5">
        <v>8520</v>
      </c>
    </row>
    <row r="860" spans="5:6" x14ac:dyDescent="0.3">
      <c r="E860" s="16">
        <v>1390</v>
      </c>
      <c r="F860" s="5">
        <v>6000</v>
      </c>
    </row>
    <row r="861" spans="5:6" x14ac:dyDescent="0.3">
      <c r="E861" s="16">
        <v>1392</v>
      </c>
      <c r="F861" s="5">
        <v>8944</v>
      </c>
    </row>
    <row r="862" spans="5:6" x14ac:dyDescent="0.3">
      <c r="E862" s="16">
        <v>1393</v>
      </c>
      <c r="F862" s="5">
        <v>7838</v>
      </c>
    </row>
    <row r="863" spans="5:6" x14ac:dyDescent="0.3">
      <c r="E863" s="16">
        <v>1394</v>
      </c>
      <c r="F863" s="5">
        <v>10800</v>
      </c>
    </row>
    <row r="864" spans="5:6" x14ac:dyDescent="0.3">
      <c r="E864" s="16">
        <v>1397</v>
      </c>
      <c r="F864" s="5">
        <v>57200</v>
      </c>
    </row>
    <row r="865" spans="5:6" x14ac:dyDescent="0.3">
      <c r="E865" s="16">
        <v>1398</v>
      </c>
      <c r="F865" s="5">
        <v>6120</v>
      </c>
    </row>
    <row r="866" spans="5:6" x14ac:dyDescent="0.3">
      <c r="E866" s="16">
        <v>1399</v>
      </c>
      <c r="F866" s="5">
        <v>7200</v>
      </c>
    </row>
    <row r="867" spans="5:6" x14ac:dyDescent="0.3">
      <c r="E867" s="16">
        <v>1400</v>
      </c>
      <c r="F867" s="5">
        <v>6171</v>
      </c>
    </row>
    <row r="868" spans="5:6" x14ac:dyDescent="0.3">
      <c r="E868" s="16">
        <v>1401</v>
      </c>
      <c r="F868" s="5">
        <v>6000</v>
      </c>
    </row>
    <row r="869" spans="5:6" x14ac:dyDescent="0.3">
      <c r="E869" s="16">
        <v>1405</v>
      </c>
      <c r="F869" s="5">
        <v>10410</v>
      </c>
    </row>
    <row r="870" spans="5:6" x14ac:dyDescent="0.3">
      <c r="E870" s="16">
        <v>1407</v>
      </c>
      <c r="F870" s="5">
        <v>8445</v>
      </c>
    </row>
    <row r="871" spans="5:6" x14ac:dyDescent="0.3">
      <c r="E871" s="16">
        <v>1408</v>
      </c>
      <c r="F871" s="5">
        <v>8780</v>
      </c>
    </row>
    <row r="872" spans="5:6" x14ac:dyDescent="0.3">
      <c r="E872" s="16">
        <v>1409</v>
      </c>
      <c r="F872" s="5">
        <v>7740</v>
      </c>
    </row>
    <row r="873" spans="5:6" x14ac:dyDescent="0.3">
      <c r="E873" s="16">
        <v>1412</v>
      </c>
      <c r="F873" s="5">
        <v>9600</v>
      </c>
    </row>
    <row r="874" spans="5:6" x14ac:dyDescent="0.3">
      <c r="E874" s="16">
        <v>1413</v>
      </c>
      <c r="F874" s="5">
        <v>7200</v>
      </c>
    </row>
    <row r="875" spans="5:6" x14ac:dyDescent="0.3">
      <c r="E875" s="16">
        <v>1416</v>
      </c>
      <c r="F875" s="5">
        <v>3635</v>
      </c>
    </row>
    <row r="876" spans="5:6" x14ac:dyDescent="0.3">
      <c r="E876" s="16">
        <v>1417</v>
      </c>
      <c r="F876" s="5">
        <v>11340</v>
      </c>
    </row>
    <row r="877" spans="5:6" x14ac:dyDescent="0.3">
      <c r="E877" s="16">
        <v>1419</v>
      </c>
      <c r="F877" s="5">
        <v>9204</v>
      </c>
    </row>
    <row r="878" spans="5:6" x14ac:dyDescent="0.3">
      <c r="E878" s="16">
        <v>1421</v>
      </c>
      <c r="F878" s="5">
        <v>11700</v>
      </c>
    </row>
    <row r="879" spans="5:6" x14ac:dyDescent="0.3">
      <c r="E879" s="16">
        <v>1422</v>
      </c>
      <c r="F879" s="5">
        <v>4043</v>
      </c>
    </row>
    <row r="880" spans="5:6" x14ac:dyDescent="0.3">
      <c r="E880" s="16">
        <v>1423</v>
      </c>
      <c r="F880" s="5">
        <v>4435</v>
      </c>
    </row>
    <row r="881" spans="5:6" x14ac:dyDescent="0.3">
      <c r="E881" s="16">
        <v>1425</v>
      </c>
      <c r="F881" s="5">
        <v>9503</v>
      </c>
    </row>
    <row r="882" spans="5:6" x14ac:dyDescent="0.3">
      <c r="E882" s="16">
        <v>1426</v>
      </c>
      <c r="F882" s="5">
        <v>10721</v>
      </c>
    </row>
    <row r="883" spans="5:6" x14ac:dyDescent="0.3">
      <c r="E883" s="16">
        <v>1428</v>
      </c>
      <c r="F883" s="5">
        <v>10930</v>
      </c>
    </row>
    <row r="884" spans="5:6" x14ac:dyDescent="0.3">
      <c r="E884" s="16">
        <v>1429</v>
      </c>
      <c r="F884" s="5">
        <v>7200</v>
      </c>
    </row>
    <row r="885" spans="5:6" x14ac:dyDescent="0.3">
      <c r="E885" s="16">
        <v>1432</v>
      </c>
      <c r="F885" s="5">
        <v>4928</v>
      </c>
    </row>
    <row r="886" spans="5:6" x14ac:dyDescent="0.3">
      <c r="E886" s="16">
        <v>1433</v>
      </c>
      <c r="F886" s="5">
        <v>10800</v>
      </c>
    </row>
    <row r="887" spans="5:6" x14ac:dyDescent="0.3">
      <c r="E887" s="16">
        <v>1435</v>
      </c>
      <c r="F887" s="5">
        <v>17400</v>
      </c>
    </row>
    <row r="888" spans="5:6" x14ac:dyDescent="0.3">
      <c r="E888" s="16">
        <v>1436</v>
      </c>
      <c r="F888" s="5">
        <v>8400</v>
      </c>
    </row>
    <row r="889" spans="5:6" x14ac:dyDescent="0.3">
      <c r="E889" s="16">
        <v>1437</v>
      </c>
      <c r="F889" s="5">
        <v>9000</v>
      </c>
    </row>
    <row r="890" spans="5:6" x14ac:dyDescent="0.3">
      <c r="E890" s="16">
        <v>1439</v>
      </c>
      <c r="F890" s="5">
        <v>7407</v>
      </c>
    </row>
    <row r="891" spans="5:6" x14ac:dyDescent="0.3">
      <c r="E891" s="16">
        <v>1442</v>
      </c>
      <c r="F891" s="5">
        <v>4426</v>
      </c>
    </row>
    <row r="892" spans="5:6" x14ac:dyDescent="0.3">
      <c r="E892" s="16">
        <v>1444</v>
      </c>
      <c r="F892" s="5">
        <v>8854</v>
      </c>
    </row>
    <row r="893" spans="5:6" x14ac:dyDescent="0.3">
      <c r="E893" s="16">
        <v>1445</v>
      </c>
      <c r="F893" s="5">
        <v>8500</v>
      </c>
    </row>
    <row r="894" spans="5:6" x14ac:dyDescent="0.3">
      <c r="E894" s="16">
        <v>1446</v>
      </c>
      <c r="F894" s="5">
        <v>8400</v>
      </c>
    </row>
    <row r="895" spans="5:6" x14ac:dyDescent="0.3">
      <c r="E895" s="16">
        <v>1447</v>
      </c>
      <c r="F895" s="5">
        <v>26142</v>
      </c>
    </row>
    <row r="896" spans="5:6" x14ac:dyDescent="0.3">
      <c r="E896" s="16">
        <v>1449</v>
      </c>
      <c r="F896" s="5">
        <v>11767</v>
      </c>
    </row>
    <row r="897" spans="5:6" x14ac:dyDescent="0.3">
      <c r="E897" s="16">
        <v>1450</v>
      </c>
      <c r="F897" s="5">
        <v>1533</v>
      </c>
    </row>
    <row r="898" spans="5:6" x14ac:dyDescent="0.3">
      <c r="E898" s="16">
        <v>1451</v>
      </c>
      <c r="F898" s="5">
        <v>9000</v>
      </c>
    </row>
    <row r="899" spans="5:6" x14ac:dyDescent="0.3">
      <c r="E899" s="16">
        <v>1453</v>
      </c>
      <c r="F899" s="5">
        <v>3675</v>
      </c>
    </row>
    <row r="900" spans="5:6" x14ac:dyDescent="0.3">
      <c r="E900" s="16">
        <v>1454</v>
      </c>
      <c r="F900" s="5">
        <v>17217</v>
      </c>
    </row>
    <row r="901" spans="5:6" x14ac:dyDescent="0.3">
      <c r="E901" s="16">
        <v>1456</v>
      </c>
      <c r="F901" s="5">
        <v>7917</v>
      </c>
    </row>
    <row r="902" spans="5:6" x14ac:dyDescent="0.3">
      <c r="E902" s="16">
        <v>1459</v>
      </c>
      <c r="F902" s="5">
        <v>9717</v>
      </c>
    </row>
    <row r="903" spans="5:6" x14ac:dyDescent="0.3">
      <c r="E903" s="16">
        <v>1460</v>
      </c>
      <c r="F903" s="5">
        <v>9937</v>
      </c>
    </row>
    <row r="904" spans="5:6" x14ac:dyDescent="0.3">
      <c r="E904" s="16" t="s">
        <v>308</v>
      </c>
      <c r="F904" s="5">
        <v>7949541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656C-1E2F-4504-97EE-4ECD64F611F4}">
  <dimension ref="A1:O904"/>
  <sheetViews>
    <sheetView topLeftCell="G15" workbookViewId="0">
      <selection activeCell="M36" sqref="M36"/>
    </sheetView>
  </sheetViews>
  <sheetFormatPr defaultRowHeight="14.4" x14ac:dyDescent="0.3"/>
  <cols>
    <col min="1" max="1" width="12.5546875" bestFit="1" customWidth="1"/>
    <col min="2" max="2" width="28.33203125" customWidth="1"/>
    <col min="5" max="5" width="12.5546875" bestFit="1" customWidth="1"/>
    <col min="6" max="6" width="26.109375" bestFit="1" customWidth="1"/>
    <col min="8" max="8" width="10.44140625" customWidth="1"/>
    <col min="9" max="9" width="21.77734375" customWidth="1"/>
    <col min="10" max="10" width="27.6640625" customWidth="1"/>
    <col min="11" max="11" width="25.44140625" bestFit="1" customWidth="1"/>
    <col min="13" max="13" width="26.44140625" bestFit="1" customWidth="1"/>
    <col min="14" max="15" width="25.44140625" bestFit="1" customWidth="1"/>
  </cols>
  <sheetData>
    <row r="1" spans="1:15" x14ac:dyDescent="0.3">
      <c r="A1" s="15" t="s">
        <v>309</v>
      </c>
      <c r="B1" t="s">
        <v>311</v>
      </c>
      <c r="E1" s="15" t="s">
        <v>309</v>
      </c>
      <c r="F1" t="s">
        <v>195</v>
      </c>
      <c r="I1" s="9"/>
    </row>
    <row r="2" spans="1:15" x14ac:dyDescent="0.3">
      <c r="I2" t="s">
        <v>318</v>
      </c>
    </row>
    <row r="3" spans="1:15" x14ac:dyDescent="0.3">
      <c r="A3" s="15" t="s">
        <v>307</v>
      </c>
      <c r="B3" t="s">
        <v>312</v>
      </c>
      <c r="E3" s="15" t="s">
        <v>307</v>
      </c>
      <c r="F3" t="s">
        <v>312</v>
      </c>
      <c r="I3" s="18" t="s">
        <v>319</v>
      </c>
    </row>
    <row r="4" spans="1:15" x14ac:dyDescent="0.3">
      <c r="A4" s="16">
        <v>1</v>
      </c>
      <c r="B4" s="5">
        <v>1</v>
      </c>
      <c r="E4" s="16">
        <v>4</v>
      </c>
      <c r="F4" s="5">
        <v>4</v>
      </c>
    </row>
    <row r="5" spans="1:15" x14ac:dyDescent="0.3">
      <c r="A5" s="16">
        <v>2</v>
      </c>
      <c r="B5" s="5">
        <v>3</v>
      </c>
      <c r="E5" s="16">
        <v>6</v>
      </c>
      <c r="F5" s="5">
        <v>2</v>
      </c>
    </row>
    <row r="6" spans="1:15" x14ac:dyDescent="0.3">
      <c r="A6" s="16">
        <v>3</v>
      </c>
      <c r="B6" s="5">
        <v>1</v>
      </c>
      <c r="E6" s="16">
        <v>9</v>
      </c>
      <c r="F6" s="5">
        <v>6</v>
      </c>
      <c r="I6" t="s">
        <v>290</v>
      </c>
    </row>
    <row r="7" spans="1:15" ht="15" thickBot="1" x14ac:dyDescent="0.35">
      <c r="A7" s="16">
        <v>5</v>
      </c>
      <c r="B7" s="5">
        <v>1</v>
      </c>
      <c r="E7" s="16">
        <v>10</v>
      </c>
      <c r="F7" s="5">
        <v>6</v>
      </c>
    </row>
    <row r="8" spans="1:15" ht="15" thickBot="1" x14ac:dyDescent="0.35">
      <c r="A8" s="16">
        <v>7</v>
      </c>
      <c r="B8" s="5">
        <v>1</v>
      </c>
      <c r="E8" s="16">
        <v>11</v>
      </c>
      <c r="F8" s="5">
        <v>4</v>
      </c>
      <c r="H8" t="s">
        <v>333</v>
      </c>
      <c r="I8" s="8" t="s">
        <v>334</v>
      </c>
      <c r="J8" s="8" t="s">
        <v>335</v>
      </c>
      <c r="K8" s="8" t="s">
        <v>336</v>
      </c>
      <c r="M8" s="8"/>
      <c r="N8" s="8" t="str">
        <f t="shared" ref="N8:O12" si="0">J9</f>
        <v>Sum of years since renovated</v>
      </c>
      <c r="O8" s="8" t="str">
        <f t="shared" si="0"/>
        <v>Sum of years since renovated</v>
      </c>
    </row>
    <row r="9" spans="1:15" x14ac:dyDescent="0.3">
      <c r="A9" s="16">
        <v>8</v>
      </c>
      <c r="B9" s="5">
        <v>4</v>
      </c>
      <c r="E9" s="16">
        <v>13</v>
      </c>
      <c r="F9" s="5">
        <v>5</v>
      </c>
      <c r="I9" s="8"/>
      <c r="J9" s="8" t="s">
        <v>312</v>
      </c>
      <c r="K9" s="8" t="s">
        <v>312</v>
      </c>
      <c r="M9" s="6" t="str">
        <f>I10</f>
        <v>Mean</v>
      </c>
      <c r="N9" s="11">
        <f t="shared" si="0"/>
        <v>1.5839285714285714</v>
      </c>
      <c r="O9" s="11">
        <f t="shared" si="0"/>
        <v>3.3966666666666665</v>
      </c>
    </row>
    <row r="10" spans="1:15" x14ac:dyDescent="0.3">
      <c r="A10" s="16">
        <v>12</v>
      </c>
      <c r="B10" s="5">
        <v>1</v>
      </c>
      <c r="E10" s="16">
        <v>15</v>
      </c>
      <c r="F10" s="5">
        <v>5</v>
      </c>
      <c r="I10" s="6" t="s">
        <v>274</v>
      </c>
      <c r="J10" s="10">
        <v>1.5839285714285714</v>
      </c>
      <c r="K10" s="10">
        <v>3.3966666666666665</v>
      </c>
      <c r="M10" t="str">
        <f>I11</f>
        <v>Variance</v>
      </c>
      <c r="N10" s="4">
        <f t="shared" si="0"/>
        <v>1.0233548428315873</v>
      </c>
      <c r="O10" s="4">
        <f t="shared" si="0"/>
        <v>3.3741824249165733</v>
      </c>
    </row>
    <row r="11" spans="1:15" x14ac:dyDescent="0.3">
      <c r="A11" s="16">
        <v>14</v>
      </c>
      <c r="B11" s="5">
        <v>1</v>
      </c>
      <c r="E11" s="16">
        <v>16</v>
      </c>
      <c r="F11" s="5">
        <v>1</v>
      </c>
      <c r="I11" s="6" t="s">
        <v>291</v>
      </c>
      <c r="J11" s="10">
        <v>1.0233548428315873</v>
      </c>
      <c r="K11" s="10">
        <v>3.3741824249165733</v>
      </c>
      <c r="M11" t="str">
        <f>I12</f>
        <v>Observations</v>
      </c>
      <c r="N11" s="4">
        <f t="shared" si="0"/>
        <v>560</v>
      </c>
      <c r="O11" s="4">
        <f t="shared" si="0"/>
        <v>900</v>
      </c>
    </row>
    <row r="12" spans="1:15" x14ac:dyDescent="0.3">
      <c r="A12" s="16">
        <v>21</v>
      </c>
      <c r="B12" s="5">
        <v>1</v>
      </c>
      <c r="E12" s="16">
        <v>17</v>
      </c>
      <c r="F12" s="5">
        <v>4</v>
      </c>
      <c r="I12" s="6" t="s">
        <v>292</v>
      </c>
      <c r="J12" s="11">
        <v>560</v>
      </c>
      <c r="K12" s="11">
        <v>900</v>
      </c>
      <c r="M12" t="str">
        <f>I13</f>
        <v>Hypothesized Mean Difference</v>
      </c>
      <c r="N12" s="12">
        <f t="shared" si="0"/>
        <v>0</v>
      </c>
      <c r="O12" s="12">
        <f t="shared" si="0"/>
        <v>0</v>
      </c>
    </row>
    <row r="13" spans="1:15" x14ac:dyDescent="0.3">
      <c r="A13" s="16">
        <v>23</v>
      </c>
      <c r="B13" s="5">
        <v>1</v>
      </c>
      <c r="E13" s="16">
        <v>18</v>
      </c>
      <c r="F13" s="5">
        <v>4</v>
      </c>
      <c r="I13" s="6" t="s">
        <v>293</v>
      </c>
      <c r="J13" s="6">
        <v>0</v>
      </c>
      <c r="K13" s="6"/>
      <c r="M13" t="s">
        <v>326</v>
      </c>
      <c r="N13" s="4">
        <f>SQRT(N10)/SQRT(N11)</f>
        <v>4.2748325840894198E-2</v>
      </c>
      <c r="O13" s="4">
        <f>SQRT(O10)/SQRT(O11)</f>
        <v>6.1229825928550842E-2</v>
      </c>
    </row>
    <row r="14" spans="1:15" x14ac:dyDescent="0.3">
      <c r="A14" s="16">
        <v>26</v>
      </c>
      <c r="B14" s="5">
        <v>1</v>
      </c>
      <c r="E14" s="16">
        <v>19</v>
      </c>
      <c r="F14" s="5">
        <v>1</v>
      </c>
      <c r="I14" s="6" t="s">
        <v>294</v>
      </c>
      <c r="J14" s="6">
        <v>1439</v>
      </c>
      <c r="K14" s="6"/>
      <c r="M14" t="s">
        <v>331</v>
      </c>
      <c r="N14" s="4">
        <f>$N$10*$N$11</f>
        <v>573.07871198568887</v>
      </c>
      <c r="O14" s="4">
        <f>$N$10*$N$11</f>
        <v>573.07871198568887</v>
      </c>
    </row>
    <row r="15" spans="1:15" x14ac:dyDescent="0.3">
      <c r="A15" s="16">
        <v>28</v>
      </c>
      <c r="B15" s="5">
        <v>1</v>
      </c>
      <c r="E15" s="16">
        <v>20</v>
      </c>
      <c r="F15" s="5">
        <v>4</v>
      </c>
      <c r="I15" s="6" t="s">
        <v>295</v>
      </c>
      <c r="J15" s="6">
        <v>-24.274695015864879</v>
      </c>
      <c r="K15" s="6"/>
      <c r="M15" t="s">
        <v>332</v>
      </c>
      <c r="N15" s="4">
        <f>$N$10*$N$11</f>
        <v>573.07871198568887</v>
      </c>
      <c r="O15" s="4">
        <f>$N$10*$N$11</f>
        <v>573.07871198568887</v>
      </c>
    </row>
    <row r="16" spans="1:15" x14ac:dyDescent="0.3">
      <c r="A16" s="16">
        <v>29</v>
      </c>
      <c r="B16" s="5">
        <v>2</v>
      </c>
      <c r="E16" s="16">
        <v>22</v>
      </c>
      <c r="F16" s="5">
        <v>6</v>
      </c>
      <c r="I16" s="6" t="s">
        <v>296</v>
      </c>
      <c r="J16" s="6">
        <v>1.0930645621071503E-109</v>
      </c>
      <c r="K16" s="6"/>
    </row>
    <row r="17" spans="1:11" x14ac:dyDescent="0.3">
      <c r="A17" s="16">
        <v>35</v>
      </c>
      <c r="B17" s="5">
        <v>1</v>
      </c>
      <c r="E17" s="16">
        <v>24</v>
      </c>
      <c r="F17" s="5">
        <v>3</v>
      </c>
      <c r="I17" s="6" t="s">
        <v>297</v>
      </c>
      <c r="J17" s="6">
        <v>1.6459132215030639</v>
      </c>
      <c r="K17" s="6"/>
    </row>
    <row r="18" spans="1:11" x14ac:dyDescent="0.3">
      <c r="A18" s="16">
        <v>36</v>
      </c>
      <c r="B18" s="5">
        <v>1</v>
      </c>
      <c r="E18" s="16">
        <v>25</v>
      </c>
      <c r="F18" s="5">
        <v>1</v>
      </c>
      <c r="I18" s="6" t="s">
        <v>298</v>
      </c>
      <c r="J18" s="6">
        <v>2.1861291242143006E-109</v>
      </c>
      <c r="K18" s="6"/>
    </row>
    <row r="19" spans="1:11" ht="15" thickBot="1" x14ac:dyDescent="0.35">
      <c r="A19" s="16">
        <v>46</v>
      </c>
      <c r="B19" s="5">
        <v>1</v>
      </c>
      <c r="E19" s="16">
        <v>27</v>
      </c>
      <c r="F19" s="5">
        <v>1</v>
      </c>
      <c r="I19" s="7" t="s">
        <v>299</v>
      </c>
      <c r="J19" s="7">
        <v>1.9616139038560374</v>
      </c>
      <c r="K19" s="7"/>
    </row>
    <row r="20" spans="1:11" x14ac:dyDescent="0.3">
      <c r="A20" s="16">
        <v>47</v>
      </c>
      <c r="B20" s="5">
        <v>1</v>
      </c>
      <c r="E20" s="16">
        <v>30</v>
      </c>
      <c r="F20" s="5">
        <v>6</v>
      </c>
      <c r="I20" t="s">
        <v>304</v>
      </c>
      <c r="J20" s="14">
        <f>SUM(J12:K12)</f>
        <v>1460</v>
      </c>
    </row>
    <row r="21" spans="1:11" x14ac:dyDescent="0.3">
      <c r="A21" s="16">
        <v>48</v>
      </c>
      <c r="B21" s="5">
        <v>1</v>
      </c>
      <c r="E21" s="16">
        <v>31</v>
      </c>
      <c r="F21" s="5">
        <v>6</v>
      </c>
      <c r="I21" t="s">
        <v>305</v>
      </c>
      <c r="J21" s="14">
        <f>J10-K10</f>
        <v>-1.8127380952380951</v>
      </c>
    </row>
    <row r="22" spans="1:11" x14ac:dyDescent="0.3">
      <c r="A22" s="16">
        <v>54</v>
      </c>
      <c r="B22" s="5">
        <v>2</v>
      </c>
      <c r="E22" s="16">
        <v>32</v>
      </c>
      <c r="F22" s="5">
        <v>1</v>
      </c>
      <c r="I22" t="s">
        <v>306</v>
      </c>
      <c r="J22" s="14">
        <f>SQRT((J12/J11)+(K12/K11))</f>
        <v>28.529827359464193</v>
      </c>
    </row>
    <row r="23" spans="1:11" x14ac:dyDescent="0.3">
      <c r="A23" s="16">
        <v>58</v>
      </c>
      <c r="B23" s="5">
        <v>1</v>
      </c>
      <c r="E23" s="16">
        <v>33</v>
      </c>
      <c r="F23" s="5">
        <v>1</v>
      </c>
      <c r="I23" t="s">
        <v>300</v>
      </c>
      <c r="J23" s="13">
        <f>SQRT(J10)/SQRT(J12)</f>
        <v>5.318311647084082E-2</v>
      </c>
    </row>
    <row r="24" spans="1:11" x14ac:dyDescent="0.3">
      <c r="A24" s="16">
        <v>59</v>
      </c>
      <c r="B24" s="5">
        <v>1</v>
      </c>
      <c r="E24" s="16">
        <v>34</v>
      </c>
      <c r="F24" s="5">
        <v>5</v>
      </c>
    </row>
    <row r="25" spans="1:11" x14ac:dyDescent="0.3">
      <c r="A25" s="16">
        <v>63</v>
      </c>
      <c r="B25" s="5">
        <v>1</v>
      </c>
      <c r="E25" s="16">
        <v>37</v>
      </c>
      <c r="F25" s="5">
        <v>2</v>
      </c>
      <c r="I25" t="s">
        <v>303</v>
      </c>
      <c r="J25" s="13">
        <f>J19*J23</f>
        <v>0.10432474071959638</v>
      </c>
    </row>
    <row r="26" spans="1:11" x14ac:dyDescent="0.3">
      <c r="A26" s="16">
        <v>65</v>
      </c>
      <c r="B26" s="5">
        <v>2</v>
      </c>
      <c r="E26" s="16">
        <v>38</v>
      </c>
      <c r="F26" s="5">
        <v>2</v>
      </c>
      <c r="I26" t="s">
        <v>301</v>
      </c>
      <c r="J26" s="13">
        <f>J10-J25</f>
        <v>1.4796038307089749</v>
      </c>
    </row>
    <row r="27" spans="1:11" x14ac:dyDescent="0.3">
      <c r="A27" s="16">
        <v>66</v>
      </c>
      <c r="B27" s="5">
        <v>1</v>
      </c>
      <c r="E27" s="16">
        <v>39</v>
      </c>
      <c r="F27" s="5">
        <v>1</v>
      </c>
      <c r="I27" t="s">
        <v>302</v>
      </c>
      <c r="J27" s="13">
        <f>J25+J10</f>
        <v>1.6882533121481678</v>
      </c>
    </row>
    <row r="28" spans="1:11" x14ac:dyDescent="0.3">
      <c r="A28" s="16">
        <v>68</v>
      </c>
      <c r="B28" s="5">
        <v>1</v>
      </c>
      <c r="E28" s="16">
        <v>40</v>
      </c>
      <c r="F28" s="5">
        <v>5</v>
      </c>
    </row>
    <row r="29" spans="1:11" x14ac:dyDescent="0.3">
      <c r="A29" s="16">
        <v>70</v>
      </c>
      <c r="B29" s="5">
        <v>5</v>
      </c>
      <c r="E29" s="16">
        <v>41</v>
      </c>
      <c r="F29" s="5">
        <v>4</v>
      </c>
      <c r="I29" t="s">
        <v>322</v>
      </c>
    </row>
    <row r="30" spans="1:11" x14ac:dyDescent="0.3">
      <c r="A30" s="16">
        <v>71</v>
      </c>
      <c r="B30" s="5">
        <v>4</v>
      </c>
      <c r="E30" s="16">
        <v>42</v>
      </c>
      <c r="F30" s="5">
        <v>5</v>
      </c>
      <c r="I30" t="s">
        <v>323</v>
      </c>
    </row>
    <row r="31" spans="1:11" x14ac:dyDescent="0.3">
      <c r="A31" s="16">
        <v>73</v>
      </c>
      <c r="B31" s="5">
        <v>2</v>
      </c>
      <c r="E31" s="16">
        <v>43</v>
      </c>
      <c r="F31" s="5">
        <v>3</v>
      </c>
    </row>
    <row r="32" spans="1:11" x14ac:dyDescent="0.3">
      <c r="A32" s="16">
        <v>81</v>
      </c>
      <c r="B32" s="5">
        <v>4</v>
      </c>
      <c r="E32" s="16">
        <v>44</v>
      </c>
      <c r="F32" s="5">
        <v>3</v>
      </c>
    </row>
    <row r="33" spans="1:6" x14ac:dyDescent="0.3">
      <c r="A33" s="16">
        <v>83</v>
      </c>
      <c r="B33" s="5">
        <v>1</v>
      </c>
      <c r="E33" s="16">
        <v>45</v>
      </c>
      <c r="F33" s="5">
        <v>5</v>
      </c>
    </row>
    <row r="34" spans="1:6" x14ac:dyDescent="0.3">
      <c r="A34" s="16">
        <v>86</v>
      </c>
      <c r="B34" s="5">
        <v>2</v>
      </c>
      <c r="E34" s="16">
        <v>49</v>
      </c>
      <c r="F34" s="5">
        <v>1</v>
      </c>
    </row>
    <row r="35" spans="1:6" x14ac:dyDescent="0.3">
      <c r="A35" s="16">
        <v>95</v>
      </c>
      <c r="B35" s="5">
        <v>2</v>
      </c>
      <c r="E35" s="16">
        <v>50</v>
      </c>
      <c r="F35" s="5">
        <v>4</v>
      </c>
    </row>
    <row r="36" spans="1:6" x14ac:dyDescent="0.3">
      <c r="A36" s="16">
        <v>96</v>
      </c>
      <c r="B36" s="5">
        <v>2</v>
      </c>
      <c r="E36" s="16">
        <v>51</v>
      </c>
      <c r="F36" s="5">
        <v>2</v>
      </c>
    </row>
    <row r="37" spans="1:6" x14ac:dyDescent="0.3">
      <c r="A37" s="16">
        <v>97</v>
      </c>
      <c r="B37" s="5">
        <v>1</v>
      </c>
      <c r="E37" s="16">
        <v>52</v>
      </c>
      <c r="F37" s="5">
        <v>6</v>
      </c>
    </row>
    <row r="38" spans="1:6" x14ac:dyDescent="0.3">
      <c r="A38" s="16">
        <v>101</v>
      </c>
      <c r="B38" s="5">
        <v>1</v>
      </c>
      <c r="E38" s="16">
        <v>53</v>
      </c>
      <c r="F38" s="5">
        <v>4</v>
      </c>
    </row>
    <row r="39" spans="1:6" x14ac:dyDescent="0.3">
      <c r="A39" s="16">
        <v>104</v>
      </c>
      <c r="B39" s="5">
        <v>1</v>
      </c>
      <c r="E39" s="16">
        <v>55</v>
      </c>
      <c r="F39" s="5">
        <v>5</v>
      </c>
    </row>
    <row r="40" spans="1:6" x14ac:dyDescent="0.3">
      <c r="A40" s="16">
        <v>106</v>
      </c>
      <c r="B40" s="5">
        <v>1</v>
      </c>
      <c r="E40" s="16">
        <v>56</v>
      </c>
      <c r="F40" s="5">
        <v>4</v>
      </c>
    </row>
    <row r="41" spans="1:6" x14ac:dyDescent="0.3">
      <c r="A41" s="16">
        <v>110</v>
      </c>
      <c r="B41" s="5">
        <v>3</v>
      </c>
      <c r="E41" s="16">
        <v>57</v>
      </c>
      <c r="F41" s="5">
        <v>1</v>
      </c>
    </row>
    <row r="42" spans="1:6" x14ac:dyDescent="0.3">
      <c r="A42" s="16">
        <v>113</v>
      </c>
      <c r="B42" s="5">
        <v>1</v>
      </c>
      <c r="E42" s="16">
        <v>60</v>
      </c>
      <c r="F42" s="5">
        <v>4</v>
      </c>
    </row>
    <row r="43" spans="1:6" x14ac:dyDescent="0.3">
      <c r="A43" s="16">
        <v>114</v>
      </c>
      <c r="B43" s="5">
        <v>5</v>
      </c>
      <c r="E43" s="16">
        <v>61</v>
      </c>
      <c r="F43" s="5">
        <v>1</v>
      </c>
    </row>
    <row r="44" spans="1:6" x14ac:dyDescent="0.3">
      <c r="A44" s="16">
        <v>115</v>
      </c>
      <c r="B44" s="5">
        <v>1</v>
      </c>
      <c r="E44" s="16">
        <v>62</v>
      </c>
      <c r="F44" s="5">
        <v>2</v>
      </c>
    </row>
    <row r="45" spans="1:6" x14ac:dyDescent="0.3">
      <c r="A45" s="16">
        <v>119</v>
      </c>
      <c r="B45" s="5">
        <v>2</v>
      </c>
      <c r="E45" s="16">
        <v>64</v>
      </c>
      <c r="F45" s="5">
        <v>6</v>
      </c>
    </row>
    <row r="46" spans="1:6" x14ac:dyDescent="0.3">
      <c r="A46" s="16">
        <v>125</v>
      </c>
      <c r="B46" s="5">
        <v>2</v>
      </c>
      <c r="E46" s="16">
        <v>67</v>
      </c>
      <c r="F46" s="5">
        <v>2</v>
      </c>
    </row>
    <row r="47" spans="1:6" x14ac:dyDescent="0.3">
      <c r="A47" s="16">
        <v>131</v>
      </c>
      <c r="B47" s="5">
        <v>4</v>
      </c>
      <c r="E47" s="16">
        <v>69</v>
      </c>
      <c r="F47" s="5">
        <v>6</v>
      </c>
    </row>
    <row r="48" spans="1:6" x14ac:dyDescent="0.3">
      <c r="A48" s="16">
        <v>132</v>
      </c>
      <c r="B48" s="5">
        <v>1</v>
      </c>
      <c r="E48" s="16">
        <v>72</v>
      </c>
      <c r="F48" s="5">
        <v>1</v>
      </c>
    </row>
    <row r="49" spans="1:6" x14ac:dyDescent="0.3">
      <c r="A49" s="16">
        <v>134</v>
      </c>
      <c r="B49" s="5">
        <v>1</v>
      </c>
      <c r="E49" s="16">
        <v>74</v>
      </c>
      <c r="F49" s="5">
        <v>1</v>
      </c>
    </row>
    <row r="50" spans="1:6" x14ac:dyDescent="0.3">
      <c r="A50" s="16">
        <v>139</v>
      </c>
      <c r="B50" s="5">
        <v>1</v>
      </c>
      <c r="E50" s="16">
        <v>75</v>
      </c>
      <c r="F50" s="5">
        <v>6</v>
      </c>
    </row>
    <row r="51" spans="1:6" x14ac:dyDescent="0.3">
      <c r="A51" s="16">
        <v>140</v>
      </c>
      <c r="B51" s="5">
        <v>2</v>
      </c>
      <c r="E51" s="16">
        <v>76</v>
      </c>
      <c r="F51" s="5">
        <v>4</v>
      </c>
    </row>
    <row r="52" spans="1:6" x14ac:dyDescent="0.3">
      <c r="A52" s="16">
        <v>142</v>
      </c>
      <c r="B52" s="5">
        <v>1</v>
      </c>
      <c r="E52" s="16">
        <v>77</v>
      </c>
      <c r="F52" s="5">
        <v>5</v>
      </c>
    </row>
    <row r="53" spans="1:6" x14ac:dyDescent="0.3">
      <c r="A53" s="16">
        <v>144</v>
      </c>
      <c r="B53" s="5">
        <v>1</v>
      </c>
      <c r="E53" s="16">
        <v>78</v>
      </c>
      <c r="F53" s="5">
        <v>1</v>
      </c>
    </row>
    <row r="54" spans="1:6" x14ac:dyDescent="0.3">
      <c r="A54" s="16">
        <v>148</v>
      </c>
      <c r="B54" s="5">
        <v>1</v>
      </c>
      <c r="E54" s="16">
        <v>79</v>
      </c>
      <c r="F54" s="5">
        <v>4</v>
      </c>
    </row>
    <row r="55" spans="1:6" x14ac:dyDescent="0.3">
      <c r="A55" s="16">
        <v>152</v>
      </c>
      <c r="B55" s="5">
        <v>1</v>
      </c>
      <c r="E55" s="16">
        <v>80</v>
      </c>
      <c r="F55" s="5">
        <v>3</v>
      </c>
    </row>
    <row r="56" spans="1:6" x14ac:dyDescent="0.3">
      <c r="A56" s="16">
        <v>153</v>
      </c>
      <c r="B56" s="5">
        <v>4</v>
      </c>
      <c r="E56" s="16">
        <v>82</v>
      </c>
      <c r="F56" s="5">
        <v>2</v>
      </c>
    </row>
    <row r="57" spans="1:6" x14ac:dyDescent="0.3">
      <c r="A57" s="16">
        <v>154</v>
      </c>
      <c r="B57" s="5">
        <v>3</v>
      </c>
      <c r="E57" s="16">
        <v>84</v>
      </c>
      <c r="F57" s="5">
        <v>5</v>
      </c>
    </row>
    <row r="58" spans="1:6" x14ac:dyDescent="0.3">
      <c r="A58" s="16">
        <v>158</v>
      </c>
      <c r="B58" s="5">
        <v>1</v>
      </c>
      <c r="E58" s="16">
        <v>85</v>
      </c>
      <c r="F58" s="5">
        <v>2</v>
      </c>
    </row>
    <row r="59" spans="1:6" x14ac:dyDescent="0.3">
      <c r="A59" s="16">
        <v>159</v>
      </c>
      <c r="B59" s="5">
        <v>1</v>
      </c>
      <c r="E59" s="16">
        <v>87</v>
      </c>
      <c r="F59" s="5">
        <v>1</v>
      </c>
    </row>
    <row r="60" spans="1:6" x14ac:dyDescent="0.3">
      <c r="A60" s="16">
        <v>160</v>
      </c>
      <c r="B60" s="5">
        <v>1</v>
      </c>
      <c r="E60" s="16">
        <v>88</v>
      </c>
      <c r="F60" s="5">
        <v>1</v>
      </c>
    </row>
    <row r="61" spans="1:6" x14ac:dyDescent="0.3">
      <c r="A61" s="16">
        <v>162</v>
      </c>
      <c r="B61" s="5">
        <v>1</v>
      </c>
      <c r="E61" s="16">
        <v>89</v>
      </c>
      <c r="F61" s="5">
        <v>3</v>
      </c>
    </row>
    <row r="62" spans="1:6" x14ac:dyDescent="0.3">
      <c r="A62" s="16">
        <v>163</v>
      </c>
      <c r="B62" s="5">
        <v>1</v>
      </c>
      <c r="E62" s="16">
        <v>90</v>
      </c>
      <c r="F62" s="5">
        <v>2</v>
      </c>
    </row>
    <row r="63" spans="1:6" x14ac:dyDescent="0.3">
      <c r="A63" s="16">
        <v>167</v>
      </c>
      <c r="B63" s="5">
        <v>2</v>
      </c>
      <c r="E63" s="16">
        <v>91</v>
      </c>
      <c r="F63" s="5">
        <v>6</v>
      </c>
    </row>
    <row r="64" spans="1:6" x14ac:dyDescent="0.3">
      <c r="A64" s="16">
        <v>168</v>
      </c>
      <c r="B64" s="5">
        <v>1</v>
      </c>
      <c r="E64" s="16">
        <v>92</v>
      </c>
      <c r="F64" s="5">
        <v>5</v>
      </c>
    </row>
    <row r="65" spans="1:6" x14ac:dyDescent="0.3">
      <c r="A65" s="16">
        <v>169</v>
      </c>
      <c r="B65" s="5">
        <v>1</v>
      </c>
      <c r="E65" s="16">
        <v>93</v>
      </c>
      <c r="F65" s="5">
        <v>1</v>
      </c>
    </row>
    <row r="66" spans="1:6" x14ac:dyDescent="0.3">
      <c r="A66" s="16">
        <v>170</v>
      </c>
      <c r="B66" s="5">
        <v>3</v>
      </c>
      <c r="E66" s="16">
        <v>94</v>
      </c>
      <c r="F66" s="5">
        <v>2</v>
      </c>
    </row>
    <row r="67" spans="1:6" x14ac:dyDescent="0.3">
      <c r="A67" s="16">
        <v>172</v>
      </c>
      <c r="B67" s="5">
        <v>5</v>
      </c>
      <c r="E67" s="16">
        <v>98</v>
      </c>
      <c r="F67" s="5">
        <v>4</v>
      </c>
    </row>
    <row r="68" spans="1:6" x14ac:dyDescent="0.3">
      <c r="A68" s="16">
        <v>173</v>
      </c>
      <c r="B68" s="5">
        <v>2</v>
      </c>
      <c r="E68" s="16">
        <v>99</v>
      </c>
      <c r="F68" s="5">
        <v>6</v>
      </c>
    </row>
    <row r="69" spans="1:6" x14ac:dyDescent="0.3">
      <c r="A69" s="16">
        <v>175</v>
      </c>
      <c r="B69" s="5">
        <v>3</v>
      </c>
      <c r="E69" s="16">
        <v>100</v>
      </c>
      <c r="F69" s="5">
        <v>5</v>
      </c>
    </row>
    <row r="70" spans="1:6" x14ac:dyDescent="0.3">
      <c r="A70" s="16">
        <v>176</v>
      </c>
      <c r="B70" s="5">
        <v>1</v>
      </c>
      <c r="E70" s="16">
        <v>102</v>
      </c>
      <c r="F70" s="5">
        <v>3</v>
      </c>
    </row>
    <row r="71" spans="1:6" x14ac:dyDescent="0.3">
      <c r="A71" s="16">
        <v>177</v>
      </c>
      <c r="B71" s="5">
        <v>2</v>
      </c>
      <c r="E71" s="16">
        <v>103</v>
      </c>
      <c r="F71" s="5">
        <v>3</v>
      </c>
    </row>
    <row r="72" spans="1:6" x14ac:dyDescent="0.3">
      <c r="A72" s="16">
        <v>179</v>
      </c>
      <c r="B72" s="5">
        <v>1</v>
      </c>
      <c r="E72" s="16">
        <v>105</v>
      </c>
      <c r="F72" s="5">
        <v>6</v>
      </c>
    </row>
    <row r="73" spans="1:6" x14ac:dyDescent="0.3">
      <c r="A73" s="16">
        <v>182</v>
      </c>
      <c r="B73" s="5">
        <v>6</v>
      </c>
      <c r="E73" s="16">
        <v>107</v>
      </c>
      <c r="F73" s="5">
        <v>2</v>
      </c>
    </row>
    <row r="74" spans="1:6" x14ac:dyDescent="0.3">
      <c r="A74" s="16">
        <v>184</v>
      </c>
      <c r="B74" s="5">
        <v>1</v>
      </c>
      <c r="E74" s="16">
        <v>108</v>
      </c>
      <c r="F74" s="5">
        <v>6</v>
      </c>
    </row>
    <row r="75" spans="1:6" x14ac:dyDescent="0.3">
      <c r="A75" s="16">
        <v>186</v>
      </c>
      <c r="B75" s="5">
        <v>2</v>
      </c>
      <c r="E75" s="16">
        <v>109</v>
      </c>
      <c r="F75" s="5">
        <v>1</v>
      </c>
    </row>
    <row r="76" spans="1:6" x14ac:dyDescent="0.3">
      <c r="A76" s="16">
        <v>190</v>
      </c>
      <c r="B76" s="5">
        <v>1</v>
      </c>
      <c r="E76" s="16">
        <v>111</v>
      </c>
      <c r="F76" s="5">
        <v>4</v>
      </c>
    </row>
    <row r="77" spans="1:6" x14ac:dyDescent="0.3">
      <c r="A77" s="16">
        <v>191</v>
      </c>
      <c r="B77" s="5">
        <v>2</v>
      </c>
      <c r="E77" s="16">
        <v>112</v>
      </c>
      <c r="F77" s="5">
        <v>1</v>
      </c>
    </row>
    <row r="78" spans="1:6" x14ac:dyDescent="0.3">
      <c r="A78" s="16">
        <v>192</v>
      </c>
      <c r="B78" s="5">
        <v>1</v>
      </c>
      <c r="E78" s="16">
        <v>116</v>
      </c>
      <c r="F78" s="5">
        <v>1</v>
      </c>
    </row>
    <row r="79" spans="1:6" x14ac:dyDescent="0.3">
      <c r="A79" s="16">
        <v>193</v>
      </c>
      <c r="B79" s="5">
        <v>1</v>
      </c>
      <c r="E79" s="16">
        <v>117</v>
      </c>
      <c r="F79" s="5">
        <v>5</v>
      </c>
    </row>
    <row r="80" spans="1:6" x14ac:dyDescent="0.3">
      <c r="A80" s="16">
        <v>197</v>
      </c>
      <c r="B80" s="5">
        <v>1</v>
      </c>
      <c r="E80" s="16">
        <v>118</v>
      </c>
      <c r="F80" s="5">
        <v>1</v>
      </c>
    </row>
    <row r="81" spans="1:6" x14ac:dyDescent="0.3">
      <c r="A81" s="16">
        <v>198</v>
      </c>
      <c r="B81" s="5">
        <v>2</v>
      </c>
      <c r="E81" s="16">
        <v>120</v>
      </c>
      <c r="F81" s="5">
        <v>1</v>
      </c>
    </row>
    <row r="82" spans="1:6" x14ac:dyDescent="0.3">
      <c r="A82" s="16">
        <v>200</v>
      </c>
      <c r="B82" s="5">
        <v>1</v>
      </c>
      <c r="E82" s="16">
        <v>121</v>
      </c>
      <c r="F82" s="5">
        <v>4</v>
      </c>
    </row>
    <row r="83" spans="1:6" x14ac:dyDescent="0.3">
      <c r="A83" s="16">
        <v>209</v>
      </c>
      <c r="B83" s="5">
        <v>2</v>
      </c>
      <c r="E83" s="16">
        <v>122</v>
      </c>
      <c r="F83" s="5">
        <v>6</v>
      </c>
    </row>
    <row r="84" spans="1:6" x14ac:dyDescent="0.3">
      <c r="A84" s="16">
        <v>212</v>
      </c>
      <c r="B84" s="5">
        <v>1</v>
      </c>
      <c r="E84" s="16">
        <v>123</v>
      </c>
      <c r="F84" s="5">
        <v>5</v>
      </c>
    </row>
    <row r="85" spans="1:6" x14ac:dyDescent="0.3">
      <c r="A85" s="16">
        <v>213</v>
      </c>
      <c r="B85" s="5">
        <v>1</v>
      </c>
      <c r="E85" s="16">
        <v>124</v>
      </c>
      <c r="F85" s="5">
        <v>2</v>
      </c>
    </row>
    <row r="86" spans="1:6" x14ac:dyDescent="0.3">
      <c r="A86" s="16">
        <v>217</v>
      </c>
      <c r="B86" s="5">
        <v>1</v>
      </c>
      <c r="E86" s="16">
        <v>126</v>
      </c>
      <c r="F86" s="5">
        <v>3</v>
      </c>
    </row>
    <row r="87" spans="1:6" x14ac:dyDescent="0.3">
      <c r="A87" s="16">
        <v>219</v>
      </c>
      <c r="B87" s="5">
        <v>1</v>
      </c>
      <c r="E87" s="16">
        <v>127</v>
      </c>
      <c r="F87" s="5">
        <v>3</v>
      </c>
    </row>
    <row r="88" spans="1:6" x14ac:dyDescent="0.3">
      <c r="A88" s="16">
        <v>221</v>
      </c>
      <c r="B88" s="5">
        <v>1</v>
      </c>
      <c r="E88" s="16">
        <v>128</v>
      </c>
      <c r="F88" s="5">
        <v>6</v>
      </c>
    </row>
    <row r="89" spans="1:6" x14ac:dyDescent="0.3">
      <c r="A89" s="16">
        <v>222</v>
      </c>
      <c r="B89" s="5">
        <v>1</v>
      </c>
      <c r="E89" s="16">
        <v>129</v>
      </c>
      <c r="F89" s="5">
        <v>4</v>
      </c>
    </row>
    <row r="90" spans="1:6" x14ac:dyDescent="0.3">
      <c r="A90" s="16">
        <v>225</v>
      </c>
      <c r="B90" s="5">
        <v>1</v>
      </c>
      <c r="E90" s="16">
        <v>130</v>
      </c>
      <c r="F90" s="5">
        <v>2</v>
      </c>
    </row>
    <row r="91" spans="1:6" x14ac:dyDescent="0.3">
      <c r="A91" s="16">
        <v>227</v>
      </c>
      <c r="B91" s="5">
        <v>2</v>
      </c>
      <c r="E91" s="16">
        <v>133</v>
      </c>
      <c r="F91" s="5">
        <v>1</v>
      </c>
    </row>
    <row r="92" spans="1:6" x14ac:dyDescent="0.3">
      <c r="A92" s="16">
        <v>230</v>
      </c>
      <c r="B92" s="5">
        <v>1</v>
      </c>
      <c r="E92" s="16">
        <v>135</v>
      </c>
      <c r="F92" s="5">
        <v>2</v>
      </c>
    </row>
    <row r="93" spans="1:6" x14ac:dyDescent="0.3">
      <c r="A93" s="16">
        <v>232</v>
      </c>
      <c r="B93" s="5">
        <v>2</v>
      </c>
      <c r="E93" s="16">
        <v>136</v>
      </c>
      <c r="F93" s="5">
        <v>4</v>
      </c>
    </row>
    <row r="94" spans="1:6" x14ac:dyDescent="0.3">
      <c r="A94" s="16">
        <v>235</v>
      </c>
      <c r="B94" s="5">
        <v>1</v>
      </c>
      <c r="E94" s="16">
        <v>137</v>
      </c>
      <c r="F94" s="5">
        <v>4</v>
      </c>
    </row>
    <row r="95" spans="1:6" x14ac:dyDescent="0.3">
      <c r="A95" s="16">
        <v>237</v>
      </c>
      <c r="B95" s="5">
        <v>1</v>
      </c>
      <c r="E95" s="16">
        <v>138</v>
      </c>
      <c r="F95" s="5">
        <v>2</v>
      </c>
    </row>
    <row r="96" spans="1:6" x14ac:dyDescent="0.3">
      <c r="A96" s="16">
        <v>238</v>
      </c>
      <c r="B96" s="5">
        <v>1</v>
      </c>
      <c r="E96" s="16">
        <v>141</v>
      </c>
      <c r="F96" s="5">
        <v>4</v>
      </c>
    </row>
    <row r="97" spans="1:6" x14ac:dyDescent="0.3">
      <c r="A97" s="16">
        <v>239</v>
      </c>
      <c r="B97" s="5">
        <v>1</v>
      </c>
      <c r="E97" s="16">
        <v>143</v>
      </c>
      <c r="F97" s="5">
        <v>5</v>
      </c>
    </row>
    <row r="98" spans="1:6" x14ac:dyDescent="0.3">
      <c r="A98" s="16">
        <v>241</v>
      </c>
      <c r="B98" s="5">
        <v>1</v>
      </c>
      <c r="E98" s="16">
        <v>145</v>
      </c>
      <c r="F98" s="5">
        <v>4</v>
      </c>
    </row>
    <row r="99" spans="1:6" x14ac:dyDescent="0.3">
      <c r="A99" s="16">
        <v>245</v>
      </c>
      <c r="B99" s="5">
        <v>1</v>
      </c>
      <c r="E99" s="16">
        <v>146</v>
      </c>
      <c r="F99" s="5">
        <v>1</v>
      </c>
    </row>
    <row r="100" spans="1:6" x14ac:dyDescent="0.3">
      <c r="A100" s="16">
        <v>246</v>
      </c>
      <c r="B100" s="5">
        <v>2</v>
      </c>
      <c r="E100" s="16">
        <v>147</v>
      </c>
      <c r="F100" s="5">
        <v>2</v>
      </c>
    </row>
    <row r="101" spans="1:6" x14ac:dyDescent="0.3">
      <c r="A101" s="16">
        <v>250</v>
      </c>
      <c r="B101" s="5">
        <v>1</v>
      </c>
      <c r="E101" s="16">
        <v>149</v>
      </c>
      <c r="F101" s="5">
        <v>1</v>
      </c>
    </row>
    <row r="102" spans="1:6" x14ac:dyDescent="0.3">
      <c r="A102" s="16">
        <v>252</v>
      </c>
      <c r="B102" s="5">
        <v>1</v>
      </c>
      <c r="E102" s="16">
        <v>150</v>
      </c>
      <c r="F102" s="5">
        <v>6</v>
      </c>
    </row>
    <row r="103" spans="1:6" x14ac:dyDescent="0.3">
      <c r="A103" s="16">
        <v>256</v>
      </c>
      <c r="B103" s="5">
        <v>1</v>
      </c>
      <c r="E103" s="16">
        <v>151</v>
      </c>
      <c r="F103" s="5">
        <v>3</v>
      </c>
    </row>
    <row r="104" spans="1:6" x14ac:dyDescent="0.3">
      <c r="A104" s="16">
        <v>257</v>
      </c>
      <c r="B104" s="5">
        <v>1</v>
      </c>
      <c r="E104" s="16">
        <v>155</v>
      </c>
      <c r="F104" s="5">
        <v>6</v>
      </c>
    </row>
    <row r="105" spans="1:6" x14ac:dyDescent="0.3">
      <c r="A105" s="16">
        <v>258</v>
      </c>
      <c r="B105" s="5">
        <v>1</v>
      </c>
      <c r="E105" s="16">
        <v>156</v>
      </c>
      <c r="F105" s="5">
        <v>6</v>
      </c>
    </row>
    <row r="106" spans="1:6" x14ac:dyDescent="0.3">
      <c r="A106" s="16">
        <v>259</v>
      </c>
      <c r="B106" s="5">
        <v>1</v>
      </c>
      <c r="E106" s="16">
        <v>157</v>
      </c>
      <c r="F106" s="5">
        <v>6</v>
      </c>
    </row>
    <row r="107" spans="1:6" x14ac:dyDescent="0.3">
      <c r="A107" s="16">
        <v>262</v>
      </c>
      <c r="B107" s="5">
        <v>1</v>
      </c>
      <c r="E107" s="16">
        <v>161</v>
      </c>
      <c r="F107" s="5">
        <v>3</v>
      </c>
    </row>
    <row r="108" spans="1:6" x14ac:dyDescent="0.3">
      <c r="A108" s="16">
        <v>267</v>
      </c>
      <c r="B108" s="5">
        <v>2</v>
      </c>
      <c r="E108" s="16">
        <v>164</v>
      </c>
      <c r="F108" s="5">
        <v>5</v>
      </c>
    </row>
    <row r="109" spans="1:6" x14ac:dyDescent="0.3">
      <c r="A109" s="16">
        <v>271</v>
      </c>
      <c r="B109" s="5">
        <v>1</v>
      </c>
      <c r="E109" s="16">
        <v>165</v>
      </c>
      <c r="F109" s="5">
        <v>1</v>
      </c>
    </row>
    <row r="110" spans="1:6" x14ac:dyDescent="0.3">
      <c r="A110" s="16">
        <v>272</v>
      </c>
      <c r="B110" s="5">
        <v>1</v>
      </c>
      <c r="E110" s="16">
        <v>166</v>
      </c>
      <c r="F110" s="5">
        <v>1</v>
      </c>
    </row>
    <row r="111" spans="1:6" x14ac:dyDescent="0.3">
      <c r="A111" s="16">
        <v>273</v>
      </c>
      <c r="B111" s="5">
        <v>1</v>
      </c>
      <c r="E111" s="16">
        <v>171</v>
      </c>
      <c r="F111" s="5">
        <v>6</v>
      </c>
    </row>
    <row r="112" spans="1:6" x14ac:dyDescent="0.3">
      <c r="A112" s="16">
        <v>276</v>
      </c>
      <c r="B112" s="5">
        <v>1</v>
      </c>
      <c r="E112" s="16">
        <v>174</v>
      </c>
      <c r="F112" s="5">
        <v>5</v>
      </c>
    </row>
    <row r="113" spans="1:6" x14ac:dyDescent="0.3">
      <c r="A113" s="16">
        <v>277</v>
      </c>
      <c r="B113" s="5">
        <v>1</v>
      </c>
      <c r="E113" s="16">
        <v>178</v>
      </c>
      <c r="F113" s="5">
        <v>5</v>
      </c>
    </row>
    <row r="114" spans="1:6" x14ac:dyDescent="0.3">
      <c r="A114" s="16">
        <v>279</v>
      </c>
      <c r="B114" s="5">
        <v>1</v>
      </c>
      <c r="E114" s="16">
        <v>180</v>
      </c>
      <c r="F114" s="5">
        <v>1</v>
      </c>
    </row>
    <row r="115" spans="1:6" x14ac:dyDescent="0.3">
      <c r="A115" s="16">
        <v>280</v>
      </c>
      <c r="B115" s="5">
        <v>3</v>
      </c>
      <c r="E115" s="16">
        <v>181</v>
      </c>
      <c r="F115" s="5">
        <v>1</v>
      </c>
    </row>
    <row r="116" spans="1:6" x14ac:dyDescent="0.3">
      <c r="A116" s="16">
        <v>281</v>
      </c>
      <c r="B116" s="5">
        <v>2</v>
      </c>
      <c r="E116" s="16">
        <v>183</v>
      </c>
      <c r="F116" s="5">
        <v>1</v>
      </c>
    </row>
    <row r="117" spans="1:6" x14ac:dyDescent="0.3">
      <c r="A117" s="16">
        <v>282</v>
      </c>
      <c r="B117" s="5">
        <v>1</v>
      </c>
      <c r="E117" s="16">
        <v>185</v>
      </c>
      <c r="F117" s="5">
        <v>2</v>
      </c>
    </row>
    <row r="118" spans="1:6" x14ac:dyDescent="0.3">
      <c r="A118" s="16">
        <v>283</v>
      </c>
      <c r="B118" s="5">
        <v>1</v>
      </c>
      <c r="E118" s="16">
        <v>187</v>
      </c>
      <c r="F118" s="5">
        <v>2</v>
      </c>
    </row>
    <row r="119" spans="1:6" x14ac:dyDescent="0.3">
      <c r="A119" s="16">
        <v>284</v>
      </c>
      <c r="B119" s="5">
        <v>1</v>
      </c>
      <c r="E119" s="16">
        <v>188</v>
      </c>
      <c r="F119" s="5">
        <v>2</v>
      </c>
    </row>
    <row r="120" spans="1:6" x14ac:dyDescent="0.3">
      <c r="A120" s="16">
        <v>291</v>
      </c>
      <c r="B120" s="5">
        <v>1</v>
      </c>
      <c r="E120" s="16">
        <v>189</v>
      </c>
      <c r="F120" s="5">
        <v>3</v>
      </c>
    </row>
    <row r="121" spans="1:6" x14ac:dyDescent="0.3">
      <c r="A121" s="16">
        <v>294</v>
      </c>
      <c r="B121" s="5">
        <v>2</v>
      </c>
      <c r="E121" s="16">
        <v>194</v>
      </c>
      <c r="F121" s="5">
        <v>1</v>
      </c>
    </row>
    <row r="122" spans="1:6" x14ac:dyDescent="0.3">
      <c r="A122" s="16">
        <v>298</v>
      </c>
      <c r="B122" s="5">
        <v>2</v>
      </c>
      <c r="E122" s="16">
        <v>195</v>
      </c>
      <c r="F122" s="5">
        <v>4</v>
      </c>
    </row>
    <row r="123" spans="1:6" x14ac:dyDescent="0.3">
      <c r="A123" s="16">
        <v>302</v>
      </c>
      <c r="B123" s="5">
        <v>1</v>
      </c>
      <c r="E123" s="16">
        <v>196</v>
      </c>
      <c r="F123" s="5">
        <v>3</v>
      </c>
    </row>
    <row r="124" spans="1:6" x14ac:dyDescent="0.3">
      <c r="A124" s="16">
        <v>303</v>
      </c>
      <c r="B124" s="5">
        <v>1</v>
      </c>
      <c r="E124" s="16">
        <v>199</v>
      </c>
      <c r="F124" s="5">
        <v>6</v>
      </c>
    </row>
    <row r="125" spans="1:6" x14ac:dyDescent="0.3">
      <c r="A125" s="16">
        <v>305</v>
      </c>
      <c r="B125" s="5">
        <v>1</v>
      </c>
      <c r="E125" s="16">
        <v>201</v>
      </c>
      <c r="F125" s="5">
        <v>1</v>
      </c>
    </row>
    <row r="126" spans="1:6" x14ac:dyDescent="0.3">
      <c r="A126" s="16">
        <v>306</v>
      </c>
      <c r="B126" s="5">
        <v>1</v>
      </c>
      <c r="E126" s="16">
        <v>202</v>
      </c>
      <c r="F126" s="5">
        <v>3</v>
      </c>
    </row>
    <row r="127" spans="1:6" x14ac:dyDescent="0.3">
      <c r="A127" s="16">
        <v>307</v>
      </c>
      <c r="B127" s="5">
        <v>2</v>
      </c>
      <c r="E127" s="16">
        <v>203</v>
      </c>
      <c r="F127" s="5">
        <v>6</v>
      </c>
    </row>
    <row r="128" spans="1:6" x14ac:dyDescent="0.3">
      <c r="A128" s="16">
        <v>310</v>
      </c>
      <c r="B128" s="5">
        <v>1</v>
      </c>
      <c r="E128" s="16">
        <v>204</v>
      </c>
      <c r="F128" s="5">
        <v>1</v>
      </c>
    </row>
    <row r="129" spans="1:6" x14ac:dyDescent="0.3">
      <c r="A129" s="16">
        <v>314</v>
      </c>
      <c r="B129" s="5">
        <v>4</v>
      </c>
      <c r="E129" s="16">
        <v>205</v>
      </c>
      <c r="F129" s="5">
        <v>6</v>
      </c>
    </row>
    <row r="130" spans="1:6" x14ac:dyDescent="0.3">
      <c r="A130" s="16">
        <v>316</v>
      </c>
      <c r="B130" s="5">
        <v>1</v>
      </c>
      <c r="E130" s="16">
        <v>206</v>
      </c>
      <c r="F130" s="5">
        <v>2</v>
      </c>
    </row>
    <row r="131" spans="1:6" x14ac:dyDescent="0.3">
      <c r="A131" s="16">
        <v>317</v>
      </c>
      <c r="B131" s="5">
        <v>3</v>
      </c>
      <c r="E131" s="16">
        <v>207</v>
      </c>
      <c r="F131" s="5">
        <v>5</v>
      </c>
    </row>
    <row r="132" spans="1:6" x14ac:dyDescent="0.3">
      <c r="A132" s="16">
        <v>318</v>
      </c>
      <c r="B132" s="5">
        <v>1</v>
      </c>
      <c r="E132" s="16">
        <v>208</v>
      </c>
      <c r="F132" s="5">
        <v>5</v>
      </c>
    </row>
    <row r="133" spans="1:6" x14ac:dyDescent="0.3">
      <c r="A133" s="16">
        <v>319</v>
      </c>
      <c r="B133" s="5">
        <v>2</v>
      </c>
      <c r="E133" s="16">
        <v>210</v>
      </c>
      <c r="F133" s="5">
        <v>4</v>
      </c>
    </row>
    <row r="134" spans="1:6" x14ac:dyDescent="0.3">
      <c r="A134" s="16">
        <v>320</v>
      </c>
      <c r="B134" s="5">
        <v>3</v>
      </c>
      <c r="E134" s="16">
        <v>211</v>
      </c>
      <c r="F134" s="5">
        <v>6</v>
      </c>
    </row>
    <row r="135" spans="1:6" x14ac:dyDescent="0.3">
      <c r="A135" s="16">
        <v>321</v>
      </c>
      <c r="B135" s="5">
        <v>1</v>
      </c>
      <c r="E135" s="16">
        <v>214</v>
      </c>
      <c r="F135" s="5">
        <v>2</v>
      </c>
    </row>
    <row r="136" spans="1:6" x14ac:dyDescent="0.3">
      <c r="A136" s="16">
        <v>322</v>
      </c>
      <c r="B136" s="5">
        <v>1</v>
      </c>
      <c r="E136" s="16">
        <v>215</v>
      </c>
      <c r="F136" s="5">
        <v>3</v>
      </c>
    </row>
    <row r="137" spans="1:6" x14ac:dyDescent="0.3">
      <c r="A137" s="16">
        <v>323</v>
      </c>
      <c r="B137" s="5">
        <v>2</v>
      </c>
      <c r="E137" s="16">
        <v>216</v>
      </c>
      <c r="F137" s="5">
        <v>2</v>
      </c>
    </row>
    <row r="138" spans="1:6" x14ac:dyDescent="0.3">
      <c r="A138" s="16">
        <v>325</v>
      </c>
      <c r="B138" s="5">
        <v>1</v>
      </c>
      <c r="E138" s="16">
        <v>218</v>
      </c>
      <c r="F138" s="5">
        <v>6</v>
      </c>
    </row>
    <row r="139" spans="1:6" x14ac:dyDescent="0.3">
      <c r="A139" s="16">
        <v>327</v>
      </c>
      <c r="B139" s="5">
        <v>2</v>
      </c>
      <c r="E139" s="16">
        <v>220</v>
      </c>
      <c r="F139" s="5">
        <v>1</v>
      </c>
    </row>
    <row r="140" spans="1:6" x14ac:dyDescent="0.3">
      <c r="A140" s="16">
        <v>329</v>
      </c>
      <c r="B140" s="5">
        <v>2</v>
      </c>
      <c r="E140" s="16">
        <v>223</v>
      </c>
      <c r="F140" s="5">
        <v>3</v>
      </c>
    </row>
    <row r="141" spans="1:6" x14ac:dyDescent="0.3">
      <c r="A141" s="16">
        <v>333</v>
      </c>
      <c r="B141" s="5">
        <v>1</v>
      </c>
      <c r="E141" s="16">
        <v>224</v>
      </c>
      <c r="F141" s="5">
        <v>4</v>
      </c>
    </row>
    <row r="142" spans="1:6" x14ac:dyDescent="0.3">
      <c r="A142" s="16">
        <v>334</v>
      </c>
      <c r="B142" s="5">
        <v>1</v>
      </c>
      <c r="E142" s="16">
        <v>226</v>
      </c>
      <c r="F142" s="5">
        <v>4</v>
      </c>
    </row>
    <row r="143" spans="1:6" x14ac:dyDescent="0.3">
      <c r="A143" s="16">
        <v>335</v>
      </c>
      <c r="B143" s="5">
        <v>2</v>
      </c>
      <c r="E143" s="16">
        <v>228</v>
      </c>
      <c r="F143" s="5">
        <v>4</v>
      </c>
    </row>
    <row r="144" spans="1:6" x14ac:dyDescent="0.3">
      <c r="A144" s="16">
        <v>336</v>
      </c>
      <c r="B144" s="5">
        <v>4</v>
      </c>
      <c r="E144" s="16">
        <v>229</v>
      </c>
      <c r="F144" s="5">
        <v>4</v>
      </c>
    </row>
    <row r="145" spans="1:6" x14ac:dyDescent="0.3">
      <c r="A145" s="16">
        <v>337</v>
      </c>
      <c r="B145" s="5">
        <v>1</v>
      </c>
      <c r="E145" s="16">
        <v>231</v>
      </c>
      <c r="F145" s="5">
        <v>5</v>
      </c>
    </row>
    <row r="146" spans="1:6" x14ac:dyDescent="0.3">
      <c r="A146" s="16">
        <v>338</v>
      </c>
      <c r="B146" s="5">
        <v>1</v>
      </c>
      <c r="E146" s="16">
        <v>233</v>
      </c>
      <c r="F146" s="5">
        <v>4</v>
      </c>
    </row>
    <row r="147" spans="1:6" x14ac:dyDescent="0.3">
      <c r="A147" s="16">
        <v>339</v>
      </c>
      <c r="B147" s="5">
        <v>2</v>
      </c>
      <c r="E147" s="16">
        <v>234</v>
      </c>
      <c r="F147" s="5">
        <v>3</v>
      </c>
    </row>
    <row r="148" spans="1:6" x14ac:dyDescent="0.3">
      <c r="A148" s="16">
        <v>341</v>
      </c>
      <c r="B148" s="5">
        <v>1</v>
      </c>
      <c r="E148" s="16">
        <v>236</v>
      </c>
      <c r="F148" s="5">
        <v>4</v>
      </c>
    </row>
    <row r="149" spans="1:6" x14ac:dyDescent="0.3">
      <c r="A149" s="16">
        <v>344</v>
      </c>
      <c r="B149" s="5">
        <v>1</v>
      </c>
      <c r="E149" s="16">
        <v>240</v>
      </c>
      <c r="F149" s="5">
        <v>6</v>
      </c>
    </row>
    <row r="150" spans="1:6" x14ac:dyDescent="0.3">
      <c r="A150" s="16">
        <v>350</v>
      </c>
      <c r="B150" s="5">
        <v>1</v>
      </c>
      <c r="E150" s="16">
        <v>242</v>
      </c>
      <c r="F150" s="5">
        <v>2</v>
      </c>
    </row>
    <row r="151" spans="1:6" x14ac:dyDescent="0.3">
      <c r="A151" s="16">
        <v>351</v>
      </c>
      <c r="B151" s="5">
        <v>1</v>
      </c>
      <c r="E151" s="16">
        <v>243</v>
      </c>
      <c r="F151" s="5">
        <v>6</v>
      </c>
    </row>
    <row r="152" spans="1:6" x14ac:dyDescent="0.3">
      <c r="A152" s="16">
        <v>352</v>
      </c>
      <c r="B152" s="5">
        <v>3</v>
      </c>
      <c r="E152" s="16">
        <v>244</v>
      </c>
      <c r="F152" s="5">
        <v>3</v>
      </c>
    </row>
    <row r="153" spans="1:6" x14ac:dyDescent="0.3">
      <c r="A153" s="16">
        <v>360</v>
      </c>
      <c r="B153" s="5">
        <v>2</v>
      </c>
      <c r="E153" s="16">
        <v>247</v>
      </c>
      <c r="F153" s="5">
        <v>6</v>
      </c>
    </row>
    <row r="154" spans="1:6" x14ac:dyDescent="0.3">
      <c r="A154" s="16">
        <v>363</v>
      </c>
      <c r="B154" s="5">
        <v>1</v>
      </c>
      <c r="E154" s="16">
        <v>248</v>
      </c>
      <c r="F154" s="5">
        <v>5</v>
      </c>
    </row>
    <row r="155" spans="1:6" x14ac:dyDescent="0.3">
      <c r="A155" s="16">
        <v>365</v>
      </c>
      <c r="B155" s="5">
        <v>3</v>
      </c>
      <c r="E155" s="16">
        <v>249</v>
      </c>
      <c r="F155" s="5">
        <v>1</v>
      </c>
    </row>
    <row r="156" spans="1:6" x14ac:dyDescent="0.3">
      <c r="A156" s="16">
        <v>375</v>
      </c>
      <c r="B156" s="5">
        <v>1</v>
      </c>
      <c r="E156" s="16">
        <v>251</v>
      </c>
      <c r="F156" s="5">
        <v>4</v>
      </c>
    </row>
    <row r="157" spans="1:6" x14ac:dyDescent="0.3">
      <c r="A157" s="16">
        <v>378</v>
      </c>
      <c r="B157" s="5">
        <v>1</v>
      </c>
      <c r="E157" s="16">
        <v>253</v>
      </c>
      <c r="F157" s="5">
        <v>1</v>
      </c>
    </row>
    <row r="158" spans="1:6" x14ac:dyDescent="0.3">
      <c r="A158" s="16">
        <v>379</v>
      </c>
      <c r="B158" s="5">
        <v>1</v>
      </c>
      <c r="E158" s="16">
        <v>254</v>
      </c>
      <c r="F158" s="5">
        <v>2</v>
      </c>
    </row>
    <row r="159" spans="1:6" x14ac:dyDescent="0.3">
      <c r="A159" s="16">
        <v>382</v>
      </c>
      <c r="B159" s="5">
        <v>1</v>
      </c>
      <c r="E159" s="16">
        <v>255</v>
      </c>
      <c r="F159" s="5">
        <v>5</v>
      </c>
    </row>
    <row r="160" spans="1:6" x14ac:dyDescent="0.3">
      <c r="A160" s="16">
        <v>383</v>
      </c>
      <c r="B160" s="5">
        <v>1</v>
      </c>
      <c r="E160" s="16">
        <v>260</v>
      </c>
      <c r="F160" s="5">
        <v>5</v>
      </c>
    </row>
    <row r="161" spans="1:6" x14ac:dyDescent="0.3">
      <c r="A161" s="16">
        <v>385</v>
      </c>
      <c r="B161" s="5">
        <v>2</v>
      </c>
      <c r="E161" s="16">
        <v>261</v>
      </c>
      <c r="F161" s="5">
        <v>5</v>
      </c>
    </row>
    <row r="162" spans="1:6" x14ac:dyDescent="0.3">
      <c r="A162" s="16">
        <v>386</v>
      </c>
      <c r="B162" s="5">
        <v>1</v>
      </c>
      <c r="E162" s="16">
        <v>263</v>
      </c>
      <c r="F162" s="5">
        <v>2</v>
      </c>
    </row>
    <row r="163" spans="1:6" x14ac:dyDescent="0.3">
      <c r="A163" s="16">
        <v>389</v>
      </c>
      <c r="B163" s="5">
        <v>1</v>
      </c>
      <c r="E163" s="16">
        <v>264</v>
      </c>
      <c r="F163" s="5">
        <v>1</v>
      </c>
    </row>
    <row r="164" spans="1:6" x14ac:dyDescent="0.3">
      <c r="A164" s="16">
        <v>390</v>
      </c>
      <c r="B164" s="5">
        <v>1</v>
      </c>
      <c r="E164" s="16">
        <v>265</v>
      </c>
      <c r="F164" s="5">
        <v>1</v>
      </c>
    </row>
    <row r="165" spans="1:6" x14ac:dyDescent="0.3">
      <c r="A165" s="16">
        <v>392</v>
      </c>
      <c r="B165" s="5">
        <v>1</v>
      </c>
      <c r="E165" s="16">
        <v>266</v>
      </c>
      <c r="F165" s="5">
        <v>3</v>
      </c>
    </row>
    <row r="166" spans="1:6" x14ac:dyDescent="0.3">
      <c r="A166" s="16">
        <v>400</v>
      </c>
      <c r="B166" s="5">
        <v>1</v>
      </c>
      <c r="E166" s="16">
        <v>268</v>
      </c>
      <c r="F166" s="5">
        <v>2</v>
      </c>
    </row>
    <row r="167" spans="1:6" x14ac:dyDescent="0.3">
      <c r="A167" s="16">
        <v>401</v>
      </c>
      <c r="B167" s="5">
        <v>2</v>
      </c>
      <c r="E167" s="16">
        <v>269</v>
      </c>
      <c r="F167" s="5">
        <v>5</v>
      </c>
    </row>
    <row r="168" spans="1:6" x14ac:dyDescent="0.3">
      <c r="A168" s="16">
        <v>404</v>
      </c>
      <c r="B168" s="5">
        <v>2</v>
      </c>
      <c r="E168" s="16">
        <v>270</v>
      </c>
      <c r="F168" s="5">
        <v>3</v>
      </c>
    </row>
    <row r="169" spans="1:6" x14ac:dyDescent="0.3">
      <c r="A169" s="16">
        <v>409</v>
      </c>
      <c r="B169" s="5">
        <v>1</v>
      </c>
      <c r="E169" s="16">
        <v>274</v>
      </c>
      <c r="F169" s="5">
        <v>2</v>
      </c>
    </row>
    <row r="170" spans="1:6" x14ac:dyDescent="0.3">
      <c r="A170" s="16">
        <v>410</v>
      </c>
      <c r="B170" s="5">
        <v>1</v>
      </c>
      <c r="E170" s="16">
        <v>275</v>
      </c>
      <c r="F170" s="5">
        <v>3</v>
      </c>
    </row>
    <row r="171" spans="1:6" x14ac:dyDescent="0.3">
      <c r="A171" s="16">
        <v>413</v>
      </c>
      <c r="B171" s="5">
        <v>1</v>
      </c>
      <c r="E171" s="16">
        <v>278</v>
      </c>
      <c r="F171" s="5">
        <v>5</v>
      </c>
    </row>
    <row r="172" spans="1:6" x14ac:dyDescent="0.3">
      <c r="A172" s="16">
        <v>415</v>
      </c>
      <c r="B172" s="5">
        <v>2</v>
      </c>
      <c r="E172" s="16">
        <v>285</v>
      </c>
      <c r="F172" s="5">
        <v>2</v>
      </c>
    </row>
    <row r="173" spans="1:6" x14ac:dyDescent="0.3">
      <c r="A173" s="16">
        <v>416</v>
      </c>
      <c r="B173" s="5">
        <v>1</v>
      </c>
      <c r="E173" s="16">
        <v>286</v>
      </c>
      <c r="F173" s="5">
        <v>1</v>
      </c>
    </row>
    <row r="174" spans="1:6" x14ac:dyDescent="0.3">
      <c r="A174" s="16">
        <v>418</v>
      </c>
      <c r="B174" s="5">
        <v>6</v>
      </c>
      <c r="E174" s="16">
        <v>287</v>
      </c>
      <c r="F174" s="5">
        <v>3</v>
      </c>
    </row>
    <row r="175" spans="1:6" x14ac:dyDescent="0.3">
      <c r="A175" s="16">
        <v>421</v>
      </c>
      <c r="B175" s="5">
        <v>2</v>
      </c>
      <c r="E175" s="16">
        <v>288</v>
      </c>
      <c r="F175" s="5">
        <v>4</v>
      </c>
    </row>
    <row r="176" spans="1:6" x14ac:dyDescent="0.3">
      <c r="A176" s="16">
        <v>422</v>
      </c>
      <c r="B176" s="5">
        <v>1</v>
      </c>
      <c r="E176" s="16">
        <v>289</v>
      </c>
      <c r="F176" s="5">
        <v>4</v>
      </c>
    </row>
    <row r="177" spans="1:6" x14ac:dyDescent="0.3">
      <c r="A177" s="16">
        <v>424</v>
      </c>
      <c r="B177" s="5">
        <v>2</v>
      </c>
      <c r="E177" s="16">
        <v>290</v>
      </c>
      <c r="F177" s="5">
        <v>1</v>
      </c>
    </row>
    <row r="178" spans="1:6" x14ac:dyDescent="0.3">
      <c r="A178" s="16">
        <v>427</v>
      </c>
      <c r="B178" s="5">
        <v>2</v>
      </c>
      <c r="E178" s="16">
        <v>292</v>
      </c>
      <c r="F178" s="5">
        <v>1</v>
      </c>
    </row>
    <row r="179" spans="1:6" x14ac:dyDescent="0.3">
      <c r="A179" s="16">
        <v>429</v>
      </c>
      <c r="B179" s="5">
        <v>1</v>
      </c>
      <c r="E179" s="16">
        <v>293</v>
      </c>
      <c r="F179" s="5">
        <v>1</v>
      </c>
    </row>
    <row r="180" spans="1:6" x14ac:dyDescent="0.3">
      <c r="A180" s="16">
        <v>434</v>
      </c>
      <c r="B180" s="5">
        <v>2</v>
      </c>
      <c r="E180" s="16">
        <v>295</v>
      </c>
      <c r="F180" s="5">
        <v>5</v>
      </c>
    </row>
    <row r="181" spans="1:6" x14ac:dyDescent="0.3">
      <c r="A181" s="16">
        <v>436</v>
      </c>
      <c r="B181" s="5">
        <v>2</v>
      </c>
      <c r="E181" s="16">
        <v>296</v>
      </c>
      <c r="F181" s="5">
        <v>3</v>
      </c>
    </row>
    <row r="182" spans="1:6" x14ac:dyDescent="0.3">
      <c r="A182" s="16">
        <v>441</v>
      </c>
      <c r="B182" s="5">
        <v>1</v>
      </c>
      <c r="E182" s="16">
        <v>297</v>
      </c>
      <c r="F182" s="5">
        <v>6</v>
      </c>
    </row>
    <row r="183" spans="1:6" x14ac:dyDescent="0.3">
      <c r="A183" s="16">
        <v>445</v>
      </c>
      <c r="B183" s="5">
        <v>2</v>
      </c>
      <c r="E183" s="16">
        <v>299</v>
      </c>
      <c r="F183" s="5">
        <v>4</v>
      </c>
    </row>
    <row r="184" spans="1:6" x14ac:dyDescent="0.3">
      <c r="A184" s="16">
        <v>447</v>
      </c>
      <c r="B184" s="5">
        <v>1</v>
      </c>
      <c r="E184" s="16">
        <v>300</v>
      </c>
      <c r="F184" s="5">
        <v>1</v>
      </c>
    </row>
    <row r="185" spans="1:6" x14ac:dyDescent="0.3">
      <c r="A185" s="16">
        <v>448</v>
      </c>
      <c r="B185" s="5">
        <v>1</v>
      </c>
      <c r="E185" s="16">
        <v>301</v>
      </c>
      <c r="F185" s="5">
        <v>5</v>
      </c>
    </row>
    <row r="186" spans="1:6" x14ac:dyDescent="0.3">
      <c r="A186" s="16">
        <v>452</v>
      </c>
      <c r="B186" s="5">
        <v>3</v>
      </c>
      <c r="E186" s="16">
        <v>304</v>
      </c>
      <c r="F186" s="5">
        <v>4</v>
      </c>
    </row>
    <row r="187" spans="1:6" x14ac:dyDescent="0.3">
      <c r="A187" s="16">
        <v>453</v>
      </c>
      <c r="B187" s="5">
        <v>2</v>
      </c>
      <c r="E187" s="16">
        <v>308</v>
      </c>
      <c r="F187" s="5">
        <v>6</v>
      </c>
    </row>
    <row r="188" spans="1:6" x14ac:dyDescent="0.3">
      <c r="A188" s="16">
        <v>454</v>
      </c>
      <c r="B188" s="5">
        <v>1</v>
      </c>
      <c r="E188" s="16">
        <v>309</v>
      </c>
      <c r="F188" s="5">
        <v>6</v>
      </c>
    </row>
    <row r="189" spans="1:6" x14ac:dyDescent="0.3">
      <c r="A189" s="16">
        <v>455</v>
      </c>
      <c r="B189" s="5">
        <v>3</v>
      </c>
      <c r="E189" s="16">
        <v>311</v>
      </c>
      <c r="F189" s="5">
        <v>2</v>
      </c>
    </row>
    <row r="190" spans="1:6" x14ac:dyDescent="0.3">
      <c r="A190" s="16">
        <v>458</v>
      </c>
      <c r="B190" s="5">
        <v>2</v>
      </c>
      <c r="E190" s="16">
        <v>312</v>
      </c>
      <c r="F190" s="5">
        <v>1</v>
      </c>
    </row>
    <row r="191" spans="1:6" x14ac:dyDescent="0.3">
      <c r="A191" s="16">
        <v>461</v>
      </c>
      <c r="B191" s="5">
        <v>1</v>
      </c>
      <c r="E191" s="16">
        <v>313</v>
      </c>
      <c r="F191" s="5">
        <v>6</v>
      </c>
    </row>
    <row r="192" spans="1:6" x14ac:dyDescent="0.3">
      <c r="A192" s="16">
        <v>464</v>
      </c>
      <c r="B192" s="5">
        <v>2</v>
      </c>
      <c r="E192" s="16">
        <v>315</v>
      </c>
      <c r="F192" s="5">
        <v>2</v>
      </c>
    </row>
    <row r="193" spans="1:6" x14ac:dyDescent="0.3">
      <c r="A193" s="16">
        <v>469</v>
      </c>
      <c r="B193" s="5">
        <v>1</v>
      </c>
      <c r="E193" s="16">
        <v>324</v>
      </c>
      <c r="F193" s="5">
        <v>1</v>
      </c>
    </row>
    <row r="194" spans="1:6" x14ac:dyDescent="0.3">
      <c r="A194" s="16">
        <v>470</v>
      </c>
      <c r="B194" s="5">
        <v>2</v>
      </c>
      <c r="E194" s="16">
        <v>326</v>
      </c>
      <c r="F194" s="5">
        <v>6</v>
      </c>
    </row>
    <row r="195" spans="1:6" x14ac:dyDescent="0.3">
      <c r="A195" s="16">
        <v>471</v>
      </c>
      <c r="B195" s="5">
        <v>3</v>
      </c>
      <c r="E195" s="16">
        <v>328</v>
      </c>
      <c r="F195" s="5">
        <v>5</v>
      </c>
    </row>
    <row r="196" spans="1:6" x14ac:dyDescent="0.3">
      <c r="A196" s="16">
        <v>472</v>
      </c>
      <c r="B196" s="5">
        <v>3</v>
      </c>
      <c r="E196" s="16">
        <v>330</v>
      </c>
      <c r="F196" s="5">
        <v>6</v>
      </c>
    </row>
    <row r="197" spans="1:6" x14ac:dyDescent="0.3">
      <c r="A197" s="16">
        <v>474</v>
      </c>
      <c r="B197" s="5">
        <v>1</v>
      </c>
      <c r="E197" s="16">
        <v>331</v>
      </c>
      <c r="F197" s="5">
        <v>4</v>
      </c>
    </row>
    <row r="198" spans="1:6" x14ac:dyDescent="0.3">
      <c r="A198" s="16">
        <v>475</v>
      </c>
      <c r="B198" s="5">
        <v>1</v>
      </c>
      <c r="E198" s="16">
        <v>332</v>
      </c>
      <c r="F198" s="5">
        <v>2</v>
      </c>
    </row>
    <row r="199" spans="1:6" x14ac:dyDescent="0.3">
      <c r="A199" s="16">
        <v>477</v>
      </c>
      <c r="B199" s="5">
        <v>2</v>
      </c>
      <c r="E199" s="16">
        <v>340</v>
      </c>
      <c r="F199" s="5">
        <v>2</v>
      </c>
    </row>
    <row r="200" spans="1:6" x14ac:dyDescent="0.3">
      <c r="A200" s="16">
        <v>478</v>
      </c>
      <c r="B200" s="5">
        <v>1</v>
      </c>
      <c r="E200" s="16">
        <v>342</v>
      </c>
      <c r="F200" s="5">
        <v>6</v>
      </c>
    </row>
    <row r="201" spans="1:6" x14ac:dyDescent="0.3">
      <c r="A201" s="16">
        <v>479</v>
      </c>
      <c r="B201" s="5">
        <v>1</v>
      </c>
      <c r="E201" s="16">
        <v>343</v>
      </c>
      <c r="F201" s="5">
        <v>6</v>
      </c>
    </row>
    <row r="202" spans="1:6" x14ac:dyDescent="0.3">
      <c r="A202" s="16">
        <v>481</v>
      </c>
      <c r="B202" s="5">
        <v>1</v>
      </c>
      <c r="E202" s="16">
        <v>345</v>
      </c>
      <c r="F202" s="5">
        <v>3</v>
      </c>
    </row>
    <row r="203" spans="1:6" x14ac:dyDescent="0.3">
      <c r="A203" s="16">
        <v>482</v>
      </c>
      <c r="B203" s="5">
        <v>1</v>
      </c>
      <c r="E203" s="16">
        <v>346</v>
      </c>
      <c r="F203" s="5">
        <v>6</v>
      </c>
    </row>
    <row r="204" spans="1:6" x14ac:dyDescent="0.3">
      <c r="A204" s="16">
        <v>497</v>
      </c>
      <c r="B204" s="5">
        <v>2</v>
      </c>
      <c r="E204" s="16">
        <v>347</v>
      </c>
      <c r="F204" s="5">
        <v>2</v>
      </c>
    </row>
    <row r="205" spans="1:6" x14ac:dyDescent="0.3">
      <c r="A205" s="16">
        <v>498</v>
      </c>
      <c r="B205" s="5">
        <v>6</v>
      </c>
      <c r="E205" s="16">
        <v>348</v>
      </c>
      <c r="F205" s="5">
        <v>5</v>
      </c>
    </row>
    <row r="206" spans="1:6" x14ac:dyDescent="0.3">
      <c r="A206" s="16">
        <v>502</v>
      </c>
      <c r="B206" s="5">
        <v>1</v>
      </c>
      <c r="E206" s="16">
        <v>349</v>
      </c>
      <c r="F206" s="5">
        <v>1</v>
      </c>
    </row>
    <row r="207" spans="1:6" x14ac:dyDescent="0.3">
      <c r="A207" s="16">
        <v>504</v>
      </c>
      <c r="B207" s="5">
        <v>2</v>
      </c>
      <c r="E207" s="16">
        <v>353</v>
      </c>
      <c r="F207" s="5">
        <v>6</v>
      </c>
    </row>
    <row r="208" spans="1:6" x14ac:dyDescent="0.3">
      <c r="A208" s="16">
        <v>507</v>
      </c>
      <c r="B208" s="5">
        <v>2</v>
      </c>
      <c r="E208" s="16">
        <v>354</v>
      </c>
      <c r="F208" s="5">
        <v>1</v>
      </c>
    </row>
    <row r="209" spans="1:6" x14ac:dyDescent="0.3">
      <c r="A209" s="16">
        <v>508</v>
      </c>
      <c r="B209" s="5">
        <v>1</v>
      </c>
      <c r="E209" s="16">
        <v>355</v>
      </c>
      <c r="F209" s="5">
        <v>1</v>
      </c>
    </row>
    <row r="210" spans="1:6" x14ac:dyDescent="0.3">
      <c r="A210" s="16">
        <v>512</v>
      </c>
      <c r="B210" s="5">
        <v>1</v>
      </c>
      <c r="E210" s="16">
        <v>356</v>
      </c>
      <c r="F210" s="5">
        <v>2</v>
      </c>
    </row>
    <row r="211" spans="1:6" x14ac:dyDescent="0.3">
      <c r="A211" s="16">
        <v>516</v>
      </c>
      <c r="B211" s="5">
        <v>1</v>
      </c>
      <c r="E211" s="16">
        <v>357</v>
      </c>
      <c r="F211" s="5">
        <v>2</v>
      </c>
    </row>
    <row r="212" spans="1:6" x14ac:dyDescent="0.3">
      <c r="A212" s="16">
        <v>518</v>
      </c>
      <c r="B212" s="5">
        <v>2</v>
      </c>
      <c r="E212" s="16">
        <v>358</v>
      </c>
      <c r="F212" s="5">
        <v>3</v>
      </c>
    </row>
    <row r="213" spans="1:6" x14ac:dyDescent="0.3">
      <c r="A213" s="16">
        <v>519</v>
      </c>
      <c r="B213" s="5">
        <v>2</v>
      </c>
      <c r="E213" s="16">
        <v>359</v>
      </c>
      <c r="F213" s="5">
        <v>5</v>
      </c>
    </row>
    <row r="214" spans="1:6" x14ac:dyDescent="0.3">
      <c r="A214" s="16">
        <v>520</v>
      </c>
      <c r="B214" s="5">
        <v>1</v>
      </c>
      <c r="E214" s="16">
        <v>361</v>
      </c>
      <c r="F214" s="5">
        <v>3</v>
      </c>
    </row>
    <row r="215" spans="1:6" x14ac:dyDescent="0.3">
      <c r="A215" s="16">
        <v>524</v>
      </c>
      <c r="B215" s="5">
        <v>1</v>
      </c>
      <c r="E215" s="16">
        <v>362</v>
      </c>
      <c r="F215" s="5">
        <v>3</v>
      </c>
    </row>
    <row r="216" spans="1:6" x14ac:dyDescent="0.3">
      <c r="A216" s="16">
        <v>525</v>
      </c>
      <c r="B216" s="5">
        <v>2</v>
      </c>
      <c r="E216" s="16">
        <v>364</v>
      </c>
      <c r="F216" s="5">
        <v>1</v>
      </c>
    </row>
    <row r="217" spans="1:6" x14ac:dyDescent="0.3">
      <c r="A217" s="16">
        <v>528</v>
      </c>
      <c r="B217" s="5">
        <v>1</v>
      </c>
      <c r="E217" s="16">
        <v>366</v>
      </c>
      <c r="F217" s="5">
        <v>2</v>
      </c>
    </row>
    <row r="218" spans="1:6" x14ac:dyDescent="0.3">
      <c r="A218" s="16">
        <v>530</v>
      </c>
      <c r="B218" s="5">
        <v>3</v>
      </c>
      <c r="E218" s="16">
        <v>367</v>
      </c>
      <c r="F218" s="5">
        <v>4</v>
      </c>
    </row>
    <row r="219" spans="1:6" x14ac:dyDescent="0.3">
      <c r="A219" s="16">
        <v>537</v>
      </c>
      <c r="B219" s="5">
        <v>1</v>
      </c>
      <c r="E219" s="16">
        <v>368</v>
      </c>
      <c r="F219" s="5">
        <v>5</v>
      </c>
    </row>
    <row r="220" spans="1:6" x14ac:dyDescent="0.3">
      <c r="A220" s="16">
        <v>540</v>
      </c>
      <c r="B220" s="5">
        <v>1</v>
      </c>
      <c r="E220" s="16">
        <v>369</v>
      </c>
      <c r="F220" s="5">
        <v>5</v>
      </c>
    </row>
    <row r="221" spans="1:6" x14ac:dyDescent="0.3">
      <c r="A221" s="16">
        <v>541</v>
      </c>
      <c r="B221" s="5">
        <v>1</v>
      </c>
      <c r="E221" s="16">
        <v>370</v>
      </c>
      <c r="F221" s="5">
        <v>1</v>
      </c>
    </row>
    <row r="222" spans="1:6" x14ac:dyDescent="0.3">
      <c r="A222" s="16">
        <v>542</v>
      </c>
      <c r="B222" s="5">
        <v>1</v>
      </c>
      <c r="E222" s="16">
        <v>371</v>
      </c>
      <c r="F222" s="5">
        <v>1</v>
      </c>
    </row>
    <row r="223" spans="1:6" x14ac:dyDescent="0.3">
      <c r="A223" s="16">
        <v>543</v>
      </c>
      <c r="B223" s="5">
        <v>1</v>
      </c>
      <c r="E223" s="16">
        <v>372</v>
      </c>
      <c r="F223" s="5">
        <v>5</v>
      </c>
    </row>
    <row r="224" spans="1:6" x14ac:dyDescent="0.3">
      <c r="A224" s="16">
        <v>546</v>
      </c>
      <c r="B224" s="5">
        <v>2</v>
      </c>
      <c r="E224" s="16">
        <v>373</v>
      </c>
      <c r="F224" s="5">
        <v>3</v>
      </c>
    </row>
    <row r="225" spans="1:6" x14ac:dyDescent="0.3">
      <c r="A225" s="16">
        <v>547</v>
      </c>
      <c r="B225" s="5">
        <v>6</v>
      </c>
      <c r="E225" s="16">
        <v>374</v>
      </c>
      <c r="F225" s="5">
        <v>5</v>
      </c>
    </row>
    <row r="226" spans="1:6" x14ac:dyDescent="0.3">
      <c r="A226" s="16">
        <v>550</v>
      </c>
      <c r="B226" s="5">
        <v>1</v>
      </c>
      <c r="E226" s="16">
        <v>376</v>
      </c>
      <c r="F226" s="5">
        <v>6</v>
      </c>
    </row>
    <row r="227" spans="1:6" x14ac:dyDescent="0.3">
      <c r="A227" s="16">
        <v>553</v>
      </c>
      <c r="B227" s="5">
        <v>1</v>
      </c>
      <c r="E227" s="16">
        <v>377</v>
      </c>
      <c r="F227" s="5">
        <v>2</v>
      </c>
    </row>
    <row r="228" spans="1:6" x14ac:dyDescent="0.3">
      <c r="A228" s="16">
        <v>555</v>
      </c>
      <c r="B228" s="5">
        <v>1</v>
      </c>
      <c r="E228" s="16">
        <v>380</v>
      </c>
      <c r="F228" s="5">
        <v>1</v>
      </c>
    </row>
    <row r="229" spans="1:6" x14ac:dyDescent="0.3">
      <c r="A229" s="16">
        <v>560</v>
      </c>
      <c r="B229" s="5">
        <v>1</v>
      </c>
      <c r="E229" s="16">
        <v>381</v>
      </c>
      <c r="F229" s="5">
        <v>6</v>
      </c>
    </row>
    <row r="230" spans="1:6" x14ac:dyDescent="0.3">
      <c r="A230" s="16">
        <v>564</v>
      </c>
      <c r="B230" s="5">
        <v>6</v>
      </c>
      <c r="E230" s="16">
        <v>384</v>
      </c>
      <c r="F230" s="5">
        <v>6</v>
      </c>
    </row>
    <row r="231" spans="1:6" x14ac:dyDescent="0.3">
      <c r="A231" s="16">
        <v>565</v>
      </c>
      <c r="B231" s="5">
        <v>1</v>
      </c>
      <c r="E231" s="16">
        <v>387</v>
      </c>
      <c r="F231" s="5">
        <v>2</v>
      </c>
    </row>
    <row r="232" spans="1:6" x14ac:dyDescent="0.3">
      <c r="A232" s="16">
        <v>567</v>
      </c>
      <c r="B232" s="5">
        <v>1</v>
      </c>
      <c r="E232" s="16">
        <v>388</v>
      </c>
      <c r="F232" s="5">
        <v>3</v>
      </c>
    </row>
    <row r="233" spans="1:6" x14ac:dyDescent="0.3">
      <c r="A233" s="16">
        <v>568</v>
      </c>
      <c r="B233" s="5">
        <v>1</v>
      </c>
      <c r="E233" s="16">
        <v>391</v>
      </c>
      <c r="F233" s="5">
        <v>6</v>
      </c>
    </row>
    <row r="234" spans="1:6" x14ac:dyDescent="0.3">
      <c r="A234" s="16">
        <v>569</v>
      </c>
      <c r="B234" s="5">
        <v>1</v>
      </c>
      <c r="E234" s="16">
        <v>393</v>
      </c>
      <c r="F234" s="5">
        <v>5</v>
      </c>
    </row>
    <row r="235" spans="1:6" x14ac:dyDescent="0.3">
      <c r="A235" s="16">
        <v>573</v>
      </c>
      <c r="B235" s="5">
        <v>1</v>
      </c>
      <c r="E235" s="16">
        <v>394</v>
      </c>
      <c r="F235" s="5">
        <v>6</v>
      </c>
    </row>
    <row r="236" spans="1:6" x14ac:dyDescent="0.3">
      <c r="A236" s="16">
        <v>581</v>
      </c>
      <c r="B236" s="5">
        <v>2</v>
      </c>
      <c r="E236" s="16">
        <v>395</v>
      </c>
      <c r="F236" s="5">
        <v>6</v>
      </c>
    </row>
    <row r="237" spans="1:6" x14ac:dyDescent="0.3">
      <c r="A237" s="16">
        <v>582</v>
      </c>
      <c r="B237" s="5">
        <v>1</v>
      </c>
      <c r="E237" s="16">
        <v>396</v>
      </c>
      <c r="F237" s="5">
        <v>5</v>
      </c>
    </row>
    <row r="238" spans="1:6" x14ac:dyDescent="0.3">
      <c r="A238" s="16">
        <v>584</v>
      </c>
      <c r="B238" s="5">
        <v>1</v>
      </c>
      <c r="E238" s="16">
        <v>397</v>
      </c>
      <c r="F238" s="5">
        <v>4</v>
      </c>
    </row>
    <row r="239" spans="1:6" x14ac:dyDescent="0.3">
      <c r="A239" s="16">
        <v>586</v>
      </c>
      <c r="B239" s="5">
        <v>1</v>
      </c>
      <c r="E239" s="16">
        <v>398</v>
      </c>
      <c r="F239" s="5">
        <v>5</v>
      </c>
    </row>
    <row r="240" spans="1:6" x14ac:dyDescent="0.3">
      <c r="A240" s="16">
        <v>591</v>
      </c>
      <c r="B240" s="5">
        <v>1</v>
      </c>
      <c r="E240" s="16">
        <v>399</v>
      </c>
      <c r="F240" s="5">
        <v>6</v>
      </c>
    </row>
    <row r="241" spans="1:6" x14ac:dyDescent="0.3">
      <c r="A241" s="16">
        <v>592</v>
      </c>
      <c r="B241" s="5">
        <v>1</v>
      </c>
      <c r="E241" s="16">
        <v>402</v>
      </c>
      <c r="F241" s="5">
        <v>1</v>
      </c>
    </row>
    <row r="242" spans="1:6" x14ac:dyDescent="0.3">
      <c r="A242" s="16">
        <v>596</v>
      </c>
      <c r="B242" s="5">
        <v>1</v>
      </c>
      <c r="E242" s="16">
        <v>403</v>
      </c>
      <c r="F242" s="5">
        <v>2</v>
      </c>
    </row>
    <row r="243" spans="1:6" x14ac:dyDescent="0.3">
      <c r="A243" s="16">
        <v>598</v>
      </c>
      <c r="B243" s="5">
        <v>1</v>
      </c>
      <c r="E243" s="16">
        <v>405</v>
      </c>
      <c r="F243" s="5">
        <v>2</v>
      </c>
    </row>
    <row r="244" spans="1:6" x14ac:dyDescent="0.3">
      <c r="A244" s="16">
        <v>599</v>
      </c>
      <c r="B244" s="5">
        <v>3</v>
      </c>
      <c r="E244" s="16">
        <v>406</v>
      </c>
      <c r="F244" s="5">
        <v>2</v>
      </c>
    </row>
    <row r="245" spans="1:6" x14ac:dyDescent="0.3">
      <c r="A245" s="16">
        <v>601</v>
      </c>
      <c r="B245" s="5">
        <v>1</v>
      </c>
      <c r="E245" s="16">
        <v>407</v>
      </c>
      <c r="F245" s="5">
        <v>6</v>
      </c>
    </row>
    <row r="246" spans="1:6" x14ac:dyDescent="0.3">
      <c r="A246" s="16">
        <v>603</v>
      </c>
      <c r="B246" s="5">
        <v>2</v>
      </c>
      <c r="E246" s="16">
        <v>408</v>
      </c>
      <c r="F246" s="5">
        <v>3</v>
      </c>
    </row>
    <row r="247" spans="1:6" x14ac:dyDescent="0.3">
      <c r="A247" s="16">
        <v>605</v>
      </c>
      <c r="B247" s="5">
        <v>1</v>
      </c>
      <c r="E247" s="16">
        <v>411</v>
      </c>
      <c r="F247" s="5">
        <v>5</v>
      </c>
    </row>
    <row r="248" spans="1:6" x14ac:dyDescent="0.3">
      <c r="A248" s="16">
        <v>606</v>
      </c>
      <c r="B248" s="5">
        <v>2</v>
      </c>
      <c r="E248" s="16">
        <v>412</v>
      </c>
      <c r="F248" s="5">
        <v>5</v>
      </c>
    </row>
    <row r="249" spans="1:6" x14ac:dyDescent="0.3">
      <c r="A249" s="16">
        <v>608</v>
      </c>
      <c r="B249" s="5">
        <v>1</v>
      </c>
      <c r="E249" s="16">
        <v>414</v>
      </c>
      <c r="F249" s="5">
        <v>6</v>
      </c>
    </row>
    <row r="250" spans="1:6" x14ac:dyDescent="0.3">
      <c r="A250" s="16">
        <v>609</v>
      </c>
      <c r="B250" s="5">
        <v>2</v>
      </c>
      <c r="E250" s="16">
        <v>417</v>
      </c>
      <c r="F250" s="5">
        <v>3</v>
      </c>
    </row>
    <row r="251" spans="1:6" x14ac:dyDescent="0.3">
      <c r="A251" s="16">
        <v>611</v>
      </c>
      <c r="B251" s="5">
        <v>1</v>
      </c>
      <c r="E251" s="16">
        <v>419</v>
      </c>
      <c r="F251" s="5">
        <v>6</v>
      </c>
    </row>
    <row r="252" spans="1:6" x14ac:dyDescent="0.3">
      <c r="A252" s="16">
        <v>613</v>
      </c>
      <c r="B252" s="5">
        <v>1</v>
      </c>
      <c r="E252" s="16">
        <v>420</v>
      </c>
      <c r="F252" s="5">
        <v>4</v>
      </c>
    </row>
    <row r="253" spans="1:6" x14ac:dyDescent="0.3">
      <c r="A253" s="16">
        <v>617</v>
      </c>
      <c r="B253" s="5">
        <v>1</v>
      </c>
      <c r="E253" s="16">
        <v>423</v>
      </c>
      <c r="F253" s="5">
        <v>5</v>
      </c>
    </row>
    <row r="254" spans="1:6" x14ac:dyDescent="0.3">
      <c r="A254" s="16">
        <v>619</v>
      </c>
      <c r="B254" s="5">
        <v>1</v>
      </c>
      <c r="E254" s="16">
        <v>425</v>
      </c>
      <c r="F254" s="5">
        <v>5</v>
      </c>
    </row>
    <row r="255" spans="1:6" x14ac:dyDescent="0.3">
      <c r="A255" s="16">
        <v>620</v>
      </c>
      <c r="B255" s="5">
        <v>1</v>
      </c>
      <c r="E255" s="16">
        <v>426</v>
      </c>
      <c r="F255" s="5">
        <v>2</v>
      </c>
    </row>
    <row r="256" spans="1:6" x14ac:dyDescent="0.3">
      <c r="A256" s="16">
        <v>622</v>
      </c>
      <c r="B256" s="5">
        <v>2</v>
      </c>
      <c r="E256" s="16">
        <v>428</v>
      </c>
      <c r="F256" s="5">
        <v>5</v>
      </c>
    </row>
    <row r="257" spans="1:6" x14ac:dyDescent="0.3">
      <c r="A257" s="16">
        <v>632</v>
      </c>
      <c r="B257" s="5">
        <v>1</v>
      </c>
      <c r="E257" s="16">
        <v>430</v>
      </c>
      <c r="F257" s="5">
        <v>2</v>
      </c>
    </row>
    <row r="258" spans="1:6" x14ac:dyDescent="0.3">
      <c r="A258" s="16">
        <v>636</v>
      </c>
      <c r="B258" s="5">
        <v>2</v>
      </c>
      <c r="E258" s="16">
        <v>431</v>
      </c>
      <c r="F258" s="5">
        <v>4</v>
      </c>
    </row>
    <row r="259" spans="1:6" x14ac:dyDescent="0.3">
      <c r="A259" s="16">
        <v>640</v>
      </c>
      <c r="B259" s="5">
        <v>1</v>
      </c>
      <c r="E259" s="16">
        <v>432</v>
      </c>
      <c r="F259" s="5">
        <v>2</v>
      </c>
    </row>
    <row r="260" spans="1:6" x14ac:dyDescent="0.3">
      <c r="A260" s="16">
        <v>641</v>
      </c>
      <c r="B260" s="5">
        <v>1</v>
      </c>
      <c r="E260" s="16">
        <v>433</v>
      </c>
      <c r="F260" s="5">
        <v>4</v>
      </c>
    </row>
    <row r="261" spans="1:6" x14ac:dyDescent="0.3">
      <c r="A261" s="16">
        <v>642</v>
      </c>
      <c r="B261" s="5">
        <v>1</v>
      </c>
      <c r="E261" s="16">
        <v>435</v>
      </c>
      <c r="F261" s="5">
        <v>4</v>
      </c>
    </row>
    <row r="262" spans="1:6" x14ac:dyDescent="0.3">
      <c r="A262" s="16">
        <v>643</v>
      </c>
      <c r="B262" s="5">
        <v>2</v>
      </c>
      <c r="E262" s="16">
        <v>437</v>
      </c>
      <c r="F262" s="5">
        <v>6</v>
      </c>
    </row>
    <row r="263" spans="1:6" x14ac:dyDescent="0.3">
      <c r="A263" s="16">
        <v>645</v>
      </c>
      <c r="B263" s="5">
        <v>1</v>
      </c>
      <c r="E263" s="16">
        <v>438</v>
      </c>
      <c r="F263" s="5">
        <v>1</v>
      </c>
    </row>
    <row r="264" spans="1:6" x14ac:dyDescent="0.3">
      <c r="A264" s="16">
        <v>651</v>
      </c>
      <c r="B264" s="5">
        <v>1</v>
      </c>
      <c r="E264" s="16">
        <v>439</v>
      </c>
      <c r="F264" s="5">
        <v>1</v>
      </c>
    </row>
    <row r="265" spans="1:6" x14ac:dyDescent="0.3">
      <c r="A265" s="16">
        <v>653</v>
      </c>
      <c r="B265" s="5">
        <v>2</v>
      </c>
      <c r="E265" s="16">
        <v>440</v>
      </c>
      <c r="F265" s="5">
        <v>1</v>
      </c>
    </row>
    <row r="266" spans="1:6" x14ac:dyDescent="0.3">
      <c r="A266" s="16">
        <v>655</v>
      </c>
      <c r="B266" s="5">
        <v>2</v>
      </c>
      <c r="E266" s="16">
        <v>442</v>
      </c>
      <c r="F266" s="5">
        <v>5</v>
      </c>
    </row>
    <row r="267" spans="1:6" x14ac:dyDescent="0.3">
      <c r="A267" s="16">
        <v>661</v>
      </c>
      <c r="B267" s="5">
        <v>3</v>
      </c>
      <c r="E267" s="16">
        <v>443</v>
      </c>
      <c r="F267" s="5">
        <v>2</v>
      </c>
    </row>
    <row r="268" spans="1:6" x14ac:dyDescent="0.3">
      <c r="A268" s="16">
        <v>662</v>
      </c>
      <c r="B268" s="5">
        <v>1</v>
      </c>
      <c r="E268" s="16">
        <v>444</v>
      </c>
      <c r="F268" s="5">
        <v>1</v>
      </c>
    </row>
    <row r="269" spans="1:6" x14ac:dyDescent="0.3">
      <c r="A269" s="16">
        <v>665</v>
      </c>
      <c r="B269" s="5">
        <v>1</v>
      </c>
      <c r="E269" s="16">
        <v>446</v>
      </c>
      <c r="F269" s="5">
        <v>5</v>
      </c>
    </row>
    <row r="270" spans="1:6" x14ac:dyDescent="0.3">
      <c r="A270" s="16">
        <v>666</v>
      </c>
      <c r="B270" s="5">
        <v>1</v>
      </c>
      <c r="E270" s="16">
        <v>449</v>
      </c>
      <c r="F270" s="5">
        <v>6</v>
      </c>
    </row>
    <row r="271" spans="1:6" x14ac:dyDescent="0.3">
      <c r="A271" s="16">
        <v>668</v>
      </c>
      <c r="B271" s="5">
        <v>2</v>
      </c>
      <c r="E271" s="16">
        <v>450</v>
      </c>
      <c r="F271" s="5">
        <v>1</v>
      </c>
    </row>
    <row r="272" spans="1:6" x14ac:dyDescent="0.3">
      <c r="A272" s="16">
        <v>674</v>
      </c>
      <c r="B272" s="5">
        <v>1</v>
      </c>
      <c r="E272" s="16">
        <v>451</v>
      </c>
      <c r="F272" s="5">
        <v>1</v>
      </c>
    </row>
    <row r="273" spans="1:6" x14ac:dyDescent="0.3">
      <c r="A273" s="16">
        <v>679</v>
      </c>
      <c r="B273" s="5">
        <v>1</v>
      </c>
      <c r="E273" s="16">
        <v>456</v>
      </c>
      <c r="F273" s="5">
        <v>4</v>
      </c>
    </row>
    <row r="274" spans="1:6" x14ac:dyDescent="0.3">
      <c r="A274" s="16">
        <v>684</v>
      </c>
      <c r="B274" s="5">
        <v>1</v>
      </c>
      <c r="E274" s="16">
        <v>457</v>
      </c>
      <c r="F274" s="5">
        <v>6</v>
      </c>
    </row>
    <row r="275" spans="1:6" x14ac:dyDescent="0.3">
      <c r="A275" s="16">
        <v>685</v>
      </c>
      <c r="B275" s="5">
        <v>2</v>
      </c>
      <c r="E275" s="16">
        <v>459</v>
      </c>
      <c r="F275" s="5">
        <v>2</v>
      </c>
    </row>
    <row r="276" spans="1:6" x14ac:dyDescent="0.3">
      <c r="A276" s="16">
        <v>686</v>
      </c>
      <c r="B276" s="5">
        <v>3</v>
      </c>
      <c r="E276" s="16">
        <v>460</v>
      </c>
      <c r="F276" s="5">
        <v>6</v>
      </c>
    </row>
    <row r="277" spans="1:6" x14ac:dyDescent="0.3">
      <c r="A277" s="16">
        <v>687</v>
      </c>
      <c r="B277" s="5">
        <v>1</v>
      </c>
      <c r="E277" s="16">
        <v>462</v>
      </c>
      <c r="F277" s="5">
        <v>1</v>
      </c>
    </row>
    <row r="278" spans="1:6" x14ac:dyDescent="0.3">
      <c r="A278" s="16">
        <v>689</v>
      </c>
      <c r="B278" s="5">
        <v>1</v>
      </c>
      <c r="E278" s="16">
        <v>463</v>
      </c>
      <c r="F278" s="5">
        <v>4</v>
      </c>
    </row>
    <row r="279" spans="1:6" x14ac:dyDescent="0.3">
      <c r="A279" s="16">
        <v>690</v>
      </c>
      <c r="B279" s="5">
        <v>1</v>
      </c>
      <c r="E279" s="16">
        <v>465</v>
      </c>
      <c r="F279" s="5">
        <v>3</v>
      </c>
    </row>
    <row r="280" spans="1:6" x14ac:dyDescent="0.3">
      <c r="A280" s="16">
        <v>692</v>
      </c>
      <c r="B280" s="5">
        <v>2</v>
      </c>
      <c r="E280" s="16">
        <v>466</v>
      </c>
      <c r="F280" s="5">
        <v>1</v>
      </c>
    </row>
    <row r="281" spans="1:6" x14ac:dyDescent="0.3">
      <c r="A281" s="16">
        <v>693</v>
      </c>
      <c r="B281" s="5">
        <v>2</v>
      </c>
      <c r="E281" s="16">
        <v>467</v>
      </c>
      <c r="F281" s="5">
        <v>4</v>
      </c>
    </row>
    <row r="282" spans="1:6" x14ac:dyDescent="0.3">
      <c r="A282" s="16">
        <v>700</v>
      </c>
      <c r="B282" s="5">
        <v>1</v>
      </c>
      <c r="E282" s="16">
        <v>468</v>
      </c>
      <c r="F282" s="5">
        <v>2</v>
      </c>
    </row>
    <row r="283" spans="1:6" x14ac:dyDescent="0.3">
      <c r="A283" s="16">
        <v>701</v>
      </c>
      <c r="B283" s="5">
        <v>1</v>
      </c>
      <c r="E283" s="16">
        <v>473</v>
      </c>
      <c r="F283" s="5">
        <v>1</v>
      </c>
    </row>
    <row r="284" spans="1:6" x14ac:dyDescent="0.3">
      <c r="A284" s="16">
        <v>703</v>
      </c>
      <c r="B284" s="5">
        <v>1</v>
      </c>
      <c r="E284" s="16">
        <v>476</v>
      </c>
      <c r="F284" s="5">
        <v>4</v>
      </c>
    </row>
    <row r="285" spans="1:6" x14ac:dyDescent="0.3">
      <c r="A285" s="16">
        <v>705</v>
      </c>
      <c r="B285" s="5">
        <v>1</v>
      </c>
      <c r="E285" s="16">
        <v>480</v>
      </c>
      <c r="F285" s="5">
        <v>1</v>
      </c>
    </row>
    <row r="286" spans="1:6" x14ac:dyDescent="0.3">
      <c r="A286" s="16">
        <v>707</v>
      </c>
      <c r="B286" s="5">
        <v>1</v>
      </c>
      <c r="E286" s="16">
        <v>483</v>
      </c>
      <c r="F286" s="5">
        <v>1</v>
      </c>
    </row>
    <row r="287" spans="1:6" x14ac:dyDescent="0.3">
      <c r="A287" s="16">
        <v>708</v>
      </c>
      <c r="B287" s="5">
        <v>1</v>
      </c>
      <c r="E287" s="16">
        <v>484</v>
      </c>
      <c r="F287" s="5">
        <v>2</v>
      </c>
    </row>
    <row r="288" spans="1:6" x14ac:dyDescent="0.3">
      <c r="A288" s="16">
        <v>713</v>
      </c>
      <c r="B288" s="5">
        <v>2</v>
      </c>
      <c r="E288" s="16">
        <v>485</v>
      </c>
      <c r="F288" s="5">
        <v>1</v>
      </c>
    </row>
    <row r="289" spans="1:6" x14ac:dyDescent="0.3">
      <c r="A289" s="16">
        <v>719</v>
      </c>
      <c r="B289" s="5">
        <v>2</v>
      </c>
      <c r="E289" s="16">
        <v>486</v>
      </c>
      <c r="F289" s="5">
        <v>1</v>
      </c>
    </row>
    <row r="290" spans="1:6" x14ac:dyDescent="0.3">
      <c r="A290" s="16">
        <v>721</v>
      </c>
      <c r="B290" s="5">
        <v>3</v>
      </c>
      <c r="E290" s="16">
        <v>487</v>
      </c>
      <c r="F290" s="5">
        <v>4</v>
      </c>
    </row>
    <row r="291" spans="1:6" x14ac:dyDescent="0.3">
      <c r="A291" s="16">
        <v>725</v>
      </c>
      <c r="B291" s="5">
        <v>1</v>
      </c>
      <c r="E291" s="16">
        <v>488</v>
      </c>
      <c r="F291" s="5">
        <v>4</v>
      </c>
    </row>
    <row r="292" spans="1:6" x14ac:dyDescent="0.3">
      <c r="A292" s="16">
        <v>727</v>
      </c>
      <c r="B292" s="5">
        <v>1</v>
      </c>
      <c r="E292" s="16">
        <v>489</v>
      </c>
      <c r="F292" s="5">
        <v>4</v>
      </c>
    </row>
    <row r="293" spans="1:6" x14ac:dyDescent="0.3">
      <c r="A293" s="16">
        <v>728</v>
      </c>
      <c r="B293" s="5">
        <v>1</v>
      </c>
      <c r="E293" s="16">
        <v>490</v>
      </c>
      <c r="F293" s="5">
        <v>1</v>
      </c>
    </row>
    <row r="294" spans="1:6" x14ac:dyDescent="0.3">
      <c r="A294" s="16">
        <v>731</v>
      </c>
      <c r="B294" s="5">
        <v>2</v>
      </c>
      <c r="E294" s="16">
        <v>491</v>
      </c>
      <c r="F294" s="5">
        <v>3</v>
      </c>
    </row>
    <row r="295" spans="1:6" x14ac:dyDescent="0.3">
      <c r="A295" s="16">
        <v>732</v>
      </c>
      <c r="B295" s="5">
        <v>1</v>
      </c>
      <c r="E295" s="16">
        <v>492</v>
      </c>
      <c r="F295" s="5">
        <v>6</v>
      </c>
    </row>
    <row r="296" spans="1:6" x14ac:dyDescent="0.3">
      <c r="A296" s="16">
        <v>733</v>
      </c>
      <c r="B296" s="5">
        <v>1</v>
      </c>
      <c r="E296" s="16">
        <v>493</v>
      </c>
      <c r="F296" s="5">
        <v>1</v>
      </c>
    </row>
    <row r="297" spans="1:6" x14ac:dyDescent="0.3">
      <c r="A297" s="16">
        <v>738</v>
      </c>
      <c r="B297" s="5">
        <v>1</v>
      </c>
      <c r="E297" s="16">
        <v>494</v>
      </c>
      <c r="F297" s="5">
        <v>5</v>
      </c>
    </row>
    <row r="298" spans="1:6" x14ac:dyDescent="0.3">
      <c r="A298" s="16">
        <v>740</v>
      </c>
      <c r="B298" s="5">
        <v>1</v>
      </c>
      <c r="E298" s="16">
        <v>495</v>
      </c>
      <c r="F298" s="5">
        <v>2</v>
      </c>
    </row>
    <row r="299" spans="1:6" x14ac:dyDescent="0.3">
      <c r="A299" s="16">
        <v>746</v>
      </c>
      <c r="B299" s="5">
        <v>2</v>
      </c>
      <c r="E299" s="16">
        <v>496</v>
      </c>
      <c r="F299" s="5">
        <v>6</v>
      </c>
    </row>
    <row r="300" spans="1:6" x14ac:dyDescent="0.3">
      <c r="A300" s="16">
        <v>747</v>
      </c>
      <c r="B300" s="5">
        <v>1</v>
      </c>
      <c r="E300" s="16">
        <v>499</v>
      </c>
      <c r="F300" s="5">
        <v>1</v>
      </c>
    </row>
    <row r="301" spans="1:6" x14ac:dyDescent="0.3">
      <c r="A301" s="16">
        <v>748</v>
      </c>
      <c r="B301" s="5">
        <v>1</v>
      </c>
      <c r="E301" s="16">
        <v>500</v>
      </c>
      <c r="F301" s="5">
        <v>3</v>
      </c>
    </row>
    <row r="302" spans="1:6" x14ac:dyDescent="0.3">
      <c r="A302" s="16">
        <v>749</v>
      </c>
      <c r="B302" s="5">
        <v>2</v>
      </c>
      <c r="E302" s="16">
        <v>501</v>
      </c>
      <c r="F302" s="5">
        <v>4</v>
      </c>
    </row>
    <row r="303" spans="1:6" x14ac:dyDescent="0.3">
      <c r="A303" s="16">
        <v>753</v>
      </c>
      <c r="B303" s="5">
        <v>2</v>
      </c>
      <c r="E303" s="16">
        <v>503</v>
      </c>
      <c r="F303" s="5">
        <v>4</v>
      </c>
    </row>
    <row r="304" spans="1:6" x14ac:dyDescent="0.3">
      <c r="A304" s="16">
        <v>754</v>
      </c>
      <c r="B304" s="5">
        <v>1</v>
      </c>
      <c r="E304" s="16">
        <v>505</v>
      </c>
      <c r="F304" s="5">
        <v>4</v>
      </c>
    </row>
    <row r="305" spans="1:6" x14ac:dyDescent="0.3">
      <c r="A305" s="16">
        <v>757</v>
      </c>
      <c r="B305" s="5">
        <v>1</v>
      </c>
      <c r="E305" s="16">
        <v>506</v>
      </c>
      <c r="F305" s="5">
        <v>5</v>
      </c>
    </row>
    <row r="306" spans="1:6" x14ac:dyDescent="0.3">
      <c r="A306" s="16">
        <v>760</v>
      </c>
      <c r="B306" s="5">
        <v>2</v>
      </c>
      <c r="E306" s="16">
        <v>509</v>
      </c>
      <c r="F306" s="5">
        <v>1</v>
      </c>
    </row>
    <row r="307" spans="1:6" x14ac:dyDescent="0.3">
      <c r="A307" s="16">
        <v>763</v>
      </c>
      <c r="B307" s="5">
        <v>1</v>
      </c>
      <c r="E307" s="16">
        <v>510</v>
      </c>
      <c r="F307" s="5">
        <v>5</v>
      </c>
    </row>
    <row r="308" spans="1:6" x14ac:dyDescent="0.3">
      <c r="A308" s="16">
        <v>764</v>
      </c>
      <c r="B308" s="5">
        <v>1</v>
      </c>
      <c r="E308" s="16">
        <v>511</v>
      </c>
      <c r="F308" s="5">
        <v>1</v>
      </c>
    </row>
    <row r="309" spans="1:6" x14ac:dyDescent="0.3">
      <c r="A309" s="16">
        <v>765</v>
      </c>
      <c r="B309" s="5">
        <v>2</v>
      </c>
      <c r="E309" s="16">
        <v>513</v>
      </c>
      <c r="F309" s="5">
        <v>5</v>
      </c>
    </row>
    <row r="310" spans="1:6" x14ac:dyDescent="0.3">
      <c r="A310" s="16">
        <v>766</v>
      </c>
      <c r="B310" s="5">
        <v>1</v>
      </c>
      <c r="E310" s="16">
        <v>514</v>
      </c>
      <c r="F310" s="5">
        <v>3</v>
      </c>
    </row>
    <row r="311" spans="1:6" x14ac:dyDescent="0.3">
      <c r="A311" s="16">
        <v>767</v>
      </c>
      <c r="B311" s="5">
        <v>2</v>
      </c>
      <c r="E311" s="16">
        <v>515</v>
      </c>
      <c r="F311" s="5">
        <v>6</v>
      </c>
    </row>
    <row r="312" spans="1:6" x14ac:dyDescent="0.3">
      <c r="A312" s="16">
        <v>769</v>
      </c>
      <c r="B312" s="5">
        <v>1</v>
      </c>
      <c r="E312" s="16">
        <v>517</v>
      </c>
      <c r="F312" s="5">
        <v>4</v>
      </c>
    </row>
    <row r="313" spans="1:6" x14ac:dyDescent="0.3">
      <c r="A313" s="16">
        <v>770</v>
      </c>
      <c r="B313" s="5">
        <v>1</v>
      </c>
      <c r="E313" s="16">
        <v>521</v>
      </c>
      <c r="F313" s="5">
        <v>1</v>
      </c>
    </row>
    <row r="314" spans="1:6" x14ac:dyDescent="0.3">
      <c r="A314" s="16">
        <v>775</v>
      </c>
      <c r="B314" s="5">
        <v>1</v>
      </c>
      <c r="E314" s="16">
        <v>522</v>
      </c>
      <c r="F314" s="5">
        <v>5</v>
      </c>
    </row>
    <row r="315" spans="1:6" x14ac:dyDescent="0.3">
      <c r="A315" s="16">
        <v>777</v>
      </c>
      <c r="B315" s="5">
        <v>1</v>
      </c>
      <c r="E315" s="16">
        <v>523</v>
      </c>
      <c r="F315" s="5">
        <v>6</v>
      </c>
    </row>
    <row r="316" spans="1:6" x14ac:dyDescent="0.3">
      <c r="A316" s="16">
        <v>783</v>
      </c>
      <c r="B316" s="5">
        <v>1</v>
      </c>
      <c r="E316" s="16">
        <v>526</v>
      </c>
      <c r="F316" s="5">
        <v>1</v>
      </c>
    </row>
    <row r="317" spans="1:6" x14ac:dyDescent="0.3">
      <c r="A317" s="16">
        <v>788</v>
      </c>
      <c r="B317" s="5">
        <v>1</v>
      </c>
      <c r="E317" s="16">
        <v>527</v>
      </c>
      <c r="F317" s="5">
        <v>1</v>
      </c>
    </row>
    <row r="318" spans="1:6" x14ac:dyDescent="0.3">
      <c r="A318" s="16">
        <v>790</v>
      </c>
      <c r="B318" s="5">
        <v>1</v>
      </c>
      <c r="E318" s="16">
        <v>529</v>
      </c>
      <c r="F318" s="5">
        <v>1</v>
      </c>
    </row>
    <row r="319" spans="1:6" x14ac:dyDescent="0.3">
      <c r="A319" s="16">
        <v>793</v>
      </c>
      <c r="B319" s="5">
        <v>2</v>
      </c>
      <c r="E319" s="16">
        <v>531</v>
      </c>
      <c r="F319" s="5">
        <v>2</v>
      </c>
    </row>
    <row r="320" spans="1:6" x14ac:dyDescent="0.3">
      <c r="A320" s="16">
        <v>794</v>
      </c>
      <c r="B320" s="5">
        <v>1</v>
      </c>
      <c r="E320" s="16">
        <v>532</v>
      </c>
      <c r="F320" s="5">
        <v>1</v>
      </c>
    </row>
    <row r="321" spans="1:6" x14ac:dyDescent="0.3">
      <c r="A321" s="16">
        <v>795</v>
      </c>
      <c r="B321" s="5">
        <v>2</v>
      </c>
      <c r="E321" s="16">
        <v>533</v>
      </c>
      <c r="F321" s="5">
        <v>1</v>
      </c>
    </row>
    <row r="322" spans="1:6" x14ac:dyDescent="0.3">
      <c r="A322" s="16">
        <v>799</v>
      </c>
      <c r="B322" s="5">
        <v>1</v>
      </c>
      <c r="E322" s="16">
        <v>534</v>
      </c>
      <c r="F322" s="5">
        <v>6</v>
      </c>
    </row>
    <row r="323" spans="1:6" x14ac:dyDescent="0.3">
      <c r="A323" s="16">
        <v>801</v>
      </c>
      <c r="B323" s="5">
        <v>2</v>
      </c>
      <c r="E323" s="16">
        <v>535</v>
      </c>
      <c r="F323" s="5">
        <v>1</v>
      </c>
    </row>
    <row r="324" spans="1:6" x14ac:dyDescent="0.3">
      <c r="A324" s="16">
        <v>803</v>
      </c>
      <c r="B324" s="5">
        <v>1</v>
      </c>
      <c r="E324" s="16">
        <v>536</v>
      </c>
      <c r="F324" s="5">
        <v>2</v>
      </c>
    </row>
    <row r="325" spans="1:6" x14ac:dyDescent="0.3">
      <c r="A325" s="16">
        <v>804</v>
      </c>
      <c r="B325" s="5">
        <v>1</v>
      </c>
      <c r="E325" s="16">
        <v>538</v>
      </c>
      <c r="F325" s="5">
        <v>4</v>
      </c>
    </row>
    <row r="326" spans="1:6" x14ac:dyDescent="0.3">
      <c r="A326" s="16">
        <v>806</v>
      </c>
      <c r="B326" s="5">
        <v>1</v>
      </c>
      <c r="E326" s="16">
        <v>539</v>
      </c>
      <c r="F326" s="5">
        <v>4</v>
      </c>
    </row>
    <row r="327" spans="1:6" x14ac:dyDescent="0.3">
      <c r="A327" s="16">
        <v>808</v>
      </c>
      <c r="B327" s="5">
        <v>1</v>
      </c>
      <c r="E327" s="16">
        <v>544</v>
      </c>
      <c r="F327" s="5">
        <v>2</v>
      </c>
    </row>
    <row r="328" spans="1:6" x14ac:dyDescent="0.3">
      <c r="A328" s="16">
        <v>811</v>
      </c>
      <c r="B328" s="5">
        <v>1</v>
      </c>
      <c r="E328" s="16">
        <v>545</v>
      </c>
      <c r="F328" s="5">
        <v>1</v>
      </c>
    </row>
    <row r="329" spans="1:6" x14ac:dyDescent="0.3">
      <c r="A329" s="16">
        <v>816</v>
      </c>
      <c r="B329" s="5">
        <v>2</v>
      </c>
      <c r="E329" s="16">
        <v>548</v>
      </c>
      <c r="F329" s="5">
        <v>4</v>
      </c>
    </row>
    <row r="330" spans="1:6" x14ac:dyDescent="0.3">
      <c r="A330" s="16">
        <v>818</v>
      </c>
      <c r="B330" s="5">
        <v>1</v>
      </c>
      <c r="E330" s="16">
        <v>549</v>
      </c>
      <c r="F330" s="5">
        <v>2</v>
      </c>
    </row>
    <row r="331" spans="1:6" x14ac:dyDescent="0.3">
      <c r="A331" s="16">
        <v>820</v>
      </c>
      <c r="B331" s="5">
        <v>1</v>
      </c>
      <c r="E331" s="16">
        <v>551</v>
      </c>
      <c r="F331" s="5">
        <v>3</v>
      </c>
    </row>
    <row r="332" spans="1:6" x14ac:dyDescent="0.3">
      <c r="A332" s="16">
        <v>821</v>
      </c>
      <c r="B332" s="5">
        <v>1</v>
      </c>
      <c r="E332" s="16">
        <v>552</v>
      </c>
      <c r="F332" s="5">
        <v>5</v>
      </c>
    </row>
    <row r="333" spans="1:6" x14ac:dyDescent="0.3">
      <c r="A333" s="16">
        <v>823</v>
      </c>
      <c r="B333" s="5">
        <v>1</v>
      </c>
      <c r="E333" s="16">
        <v>554</v>
      </c>
      <c r="F333" s="5">
        <v>1</v>
      </c>
    </row>
    <row r="334" spans="1:6" x14ac:dyDescent="0.3">
      <c r="A334" s="16">
        <v>825</v>
      </c>
      <c r="B334" s="5">
        <v>1</v>
      </c>
      <c r="E334" s="16">
        <v>556</v>
      </c>
      <c r="F334" s="5">
        <v>6</v>
      </c>
    </row>
    <row r="335" spans="1:6" x14ac:dyDescent="0.3">
      <c r="A335" s="16">
        <v>826</v>
      </c>
      <c r="B335" s="5">
        <v>1</v>
      </c>
      <c r="E335" s="16">
        <v>557</v>
      </c>
      <c r="F335" s="5">
        <v>5</v>
      </c>
    </row>
    <row r="336" spans="1:6" x14ac:dyDescent="0.3">
      <c r="A336" s="16">
        <v>828</v>
      </c>
      <c r="B336" s="5">
        <v>1</v>
      </c>
      <c r="E336" s="16">
        <v>558</v>
      </c>
      <c r="F336" s="5">
        <v>6</v>
      </c>
    </row>
    <row r="337" spans="1:6" x14ac:dyDescent="0.3">
      <c r="A337" s="16">
        <v>829</v>
      </c>
      <c r="B337" s="5">
        <v>4</v>
      </c>
      <c r="E337" s="16">
        <v>559</v>
      </c>
      <c r="F337" s="5">
        <v>2</v>
      </c>
    </row>
    <row r="338" spans="1:6" x14ac:dyDescent="0.3">
      <c r="A338" s="16">
        <v>833</v>
      </c>
      <c r="B338" s="5">
        <v>1</v>
      </c>
      <c r="E338" s="16">
        <v>561</v>
      </c>
      <c r="F338" s="5">
        <v>2</v>
      </c>
    </row>
    <row r="339" spans="1:6" x14ac:dyDescent="0.3">
      <c r="A339" s="16">
        <v>847</v>
      </c>
      <c r="B339" s="5">
        <v>2</v>
      </c>
      <c r="E339" s="16">
        <v>562</v>
      </c>
      <c r="F339" s="5">
        <v>3</v>
      </c>
    </row>
    <row r="340" spans="1:6" x14ac:dyDescent="0.3">
      <c r="A340" s="16">
        <v>849</v>
      </c>
      <c r="B340" s="5">
        <v>2</v>
      </c>
      <c r="E340" s="16">
        <v>563</v>
      </c>
      <c r="F340" s="5">
        <v>4</v>
      </c>
    </row>
    <row r="341" spans="1:6" x14ac:dyDescent="0.3">
      <c r="A341" s="16">
        <v>850</v>
      </c>
      <c r="B341" s="5">
        <v>2</v>
      </c>
      <c r="E341" s="16">
        <v>566</v>
      </c>
      <c r="F341" s="5">
        <v>6</v>
      </c>
    </row>
    <row r="342" spans="1:6" x14ac:dyDescent="0.3">
      <c r="A342" s="16">
        <v>852</v>
      </c>
      <c r="B342" s="5">
        <v>1</v>
      </c>
      <c r="E342" s="16">
        <v>570</v>
      </c>
      <c r="F342" s="5">
        <v>3</v>
      </c>
    </row>
    <row r="343" spans="1:6" x14ac:dyDescent="0.3">
      <c r="A343" s="16">
        <v>860</v>
      </c>
      <c r="B343" s="5">
        <v>3</v>
      </c>
      <c r="E343" s="16">
        <v>571</v>
      </c>
      <c r="F343" s="5">
        <v>4</v>
      </c>
    </row>
    <row r="344" spans="1:6" x14ac:dyDescent="0.3">
      <c r="A344" s="16">
        <v>861</v>
      </c>
      <c r="B344" s="5">
        <v>2</v>
      </c>
      <c r="E344" s="16">
        <v>572</v>
      </c>
      <c r="F344" s="5">
        <v>5</v>
      </c>
    </row>
    <row r="345" spans="1:6" x14ac:dyDescent="0.3">
      <c r="A345" s="16">
        <v>865</v>
      </c>
      <c r="B345" s="5">
        <v>1</v>
      </c>
      <c r="E345" s="16">
        <v>574</v>
      </c>
      <c r="F345" s="5">
        <v>1</v>
      </c>
    </row>
    <row r="346" spans="1:6" x14ac:dyDescent="0.3">
      <c r="A346" s="16">
        <v>867</v>
      </c>
      <c r="B346" s="5">
        <v>1</v>
      </c>
      <c r="E346" s="16">
        <v>575</v>
      </c>
      <c r="F346" s="5">
        <v>1</v>
      </c>
    </row>
    <row r="347" spans="1:6" x14ac:dyDescent="0.3">
      <c r="A347" s="16">
        <v>870</v>
      </c>
      <c r="B347" s="5">
        <v>2</v>
      </c>
      <c r="E347" s="16">
        <v>576</v>
      </c>
      <c r="F347" s="5">
        <v>6</v>
      </c>
    </row>
    <row r="348" spans="1:6" x14ac:dyDescent="0.3">
      <c r="A348" s="16">
        <v>872</v>
      </c>
      <c r="B348" s="5">
        <v>2</v>
      </c>
      <c r="E348" s="16">
        <v>577</v>
      </c>
      <c r="F348" s="5">
        <v>6</v>
      </c>
    </row>
    <row r="349" spans="1:6" x14ac:dyDescent="0.3">
      <c r="A349" s="16">
        <v>876</v>
      </c>
      <c r="B349" s="5">
        <v>1</v>
      </c>
      <c r="E349" s="16">
        <v>578</v>
      </c>
      <c r="F349" s="5">
        <v>4</v>
      </c>
    </row>
    <row r="350" spans="1:6" x14ac:dyDescent="0.3">
      <c r="A350" s="16">
        <v>878</v>
      </c>
      <c r="B350" s="5">
        <v>1</v>
      </c>
      <c r="E350" s="16">
        <v>579</v>
      </c>
      <c r="F350" s="5">
        <v>1</v>
      </c>
    </row>
    <row r="351" spans="1:6" x14ac:dyDescent="0.3">
      <c r="A351" s="16">
        <v>882</v>
      </c>
      <c r="B351" s="5">
        <v>2</v>
      </c>
      <c r="E351" s="16">
        <v>580</v>
      </c>
      <c r="F351" s="5">
        <v>5</v>
      </c>
    </row>
    <row r="352" spans="1:6" x14ac:dyDescent="0.3">
      <c r="A352" s="16">
        <v>886</v>
      </c>
      <c r="B352" s="5">
        <v>1</v>
      </c>
      <c r="E352" s="16">
        <v>583</v>
      </c>
      <c r="F352" s="5">
        <v>2</v>
      </c>
    </row>
    <row r="353" spans="1:6" x14ac:dyDescent="0.3">
      <c r="A353" s="16">
        <v>889</v>
      </c>
      <c r="B353" s="5">
        <v>4</v>
      </c>
      <c r="E353" s="16">
        <v>585</v>
      </c>
      <c r="F353" s="5">
        <v>2</v>
      </c>
    </row>
    <row r="354" spans="1:6" x14ac:dyDescent="0.3">
      <c r="A354" s="16">
        <v>899</v>
      </c>
      <c r="B354" s="5">
        <v>1</v>
      </c>
      <c r="E354" s="16">
        <v>587</v>
      </c>
      <c r="F354" s="5">
        <v>1</v>
      </c>
    </row>
    <row r="355" spans="1:6" x14ac:dyDescent="0.3">
      <c r="A355" s="16">
        <v>904</v>
      </c>
      <c r="B355" s="5">
        <v>1</v>
      </c>
      <c r="E355" s="16">
        <v>588</v>
      </c>
      <c r="F355" s="5">
        <v>3</v>
      </c>
    </row>
    <row r="356" spans="1:6" x14ac:dyDescent="0.3">
      <c r="A356" s="16">
        <v>907</v>
      </c>
      <c r="B356" s="5">
        <v>1</v>
      </c>
      <c r="E356" s="16">
        <v>589</v>
      </c>
      <c r="F356" s="5">
        <v>1</v>
      </c>
    </row>
    <row r="357" spans="1:6" x14ac:dyDescent="0.3">
      <c r="A357" s="16">
        <v>908</v>
      </c>
      <c r="B357" s="5">
        <v>2</v>
      </c>
      <c r="E357" s="16">
        <v>590</v>
      </c>
      <c r="F357" s="5">
        <v>5</v>
      </c>
    </row>
    <row r="358" spans="1:6" x14ac:dyDescent="0.3">
      <c r="A358" s="16">
        <v>919</v>
      </c>
      <c r="B358" s="5">
        <v>2</v>
      </c>
      <c r="E358" s="16">
        <v>593</v>
      </c>
      <c r="F358" s="5">
        <v>1</v>
      </c>
    </row>
    <row r="359" spans="1:6" x14ac:dyDescent="0.3">
      <c r="A359" s="16">
        <v>921</v>
      </c>
      <c r="B359" s="5">
        <v>2</v>
      </c>
      <c r="E359" s="16">
        <v>594</v>
      </c>
      <c r="F359" s="5">
        <v>1</v>
      </c>
    </row>
    <row r="360" spans="1:6" x14ac:dyDescent="0.3">
      <c r="A360" s="16">
        <v>924</v>
      </c>
      <c r="B360" s="5">
        <v>2</v>
      </c>
      <c r="E360" s="16">
        <v>595</v>
      </c>
      <c r="F360" s="5">
        <v>3</v>
      </c>
    </row>
    <row r="361" spans="1:6" x14ac:dyDescent="0.3">
      <c r="A361" s="16">
        <v>925</v>
      </c>
      <c r="B361" s="5">
        <v>3</v>
      </c>
      <c r="E361" s="16">
        <v>597</v>
      </c>
      <c r="F361" s="5">
        <v>2</v>
      </c>
    </row>
    <row r="362" spans="1:6" x14ac:dyDescent="0.3">
      <c r="A362" s="16">
        <v>927</v>
      </c>
      <c r="B362" s="5">
        <v>1</v>
      </c>
      <c r="E362" s="16">
        <v>600</v>
      </c>
      <c r="F362" s="5">
        <v>3</v>
      </c>
    </row>
    <row r="363" spans="1:6" x14ac:dyDescent="0.3">
      <c r="A363" s="16">
        <v>929</v>
      </c>
      <c r="B363" s="5">
        <v>1</v>
      </c>
      <c r="E363" s="16">
        <v>602</v>
      </c>
      <c r="F363" s="5">
        <v>6</v>
      </c>
    </row>
    <row r="364" spans="1:6" x14ac:dyDescent="0.3">
      <c r="A364" s="16">
        <v>930</v>
      </c>
      <c r="B364" s="5">
        <v>2</v>
      </c>
      <c r="E364" s="16">
        <v>604</v>
      </c>
      <c r="F364" s="5">
        <v>1</v>
      </c>
    </row>
    <row r="365" spans="1:6" x14ac:dyDescent="0.3">
      <c r="A365" s="16">
        <v>931</v>
      </c>
      <c r="B365" s="5">
        <v>1</v>
      </c>
      <c r="E365" s="16">
        <v>607</v>
      </c>
      <c r="F365" s="5">
        <v>2</v>
      </c>
    </row>
    <row r="366" spans="1:6" x14ac:dyDescent="0.3">
      <c r="A366" s="16">
        <v>933</v>
      </c>
      <c r="B366" s="5">
        <v>1</v>
      </c>
      <c r="E366" s="16">
        <v>610</v>
      </c>
      <c r="F366" s="5">
        <v>5</v>
      </c>
    </row>
    <row r="367" spans="1:6" x14ac:dyDescent="0.3">
      <c r="A367" s="16">
        <v>934</v>
      </c>
      <c r="B367" s="5">
        <v>1</v>
      </c>
      <c r="E367" s="16">
        <v>612</v>
      </c>
      <c r="F367" s="5">
        <v>3</v>
      </c>
    </row>
    <row r="368" spans="1:6" x14ac:dyDescent="0.3">
      <c r="A368" s="16">
        <v>935</v>
      </c>
      <c r="B368" s="5">
        <v>1</v>
      </c>
      <c r="E368" s="16">
        <v>614</v>
      </c>
      <c r="F368" s="5">
        <v>1</v>
      </c>
    </row>
    <row r="369" spans="1:6" x14ac:dyDescent="0.3">
      <c r="A369" s="16">
        <v>937</v>
      </c>
      <c r="B369" s="5">
        <v>1</v>
      </c>
      <c r="E369" s="16">
        <v>615</v>
      </c>
      <c r="F369" s="5">
        <v>4</v>
      </c>
    </row>
    <row r="370" spans="1:6" x14ac:dyDescent="0.3">
      <c r="A370" s="16">
        <v>938</v>
      </c>
      <c r="B370" s="5">
        <v>1</v>
      </c>
      <c r="E370" s="16">
        <v>616</v>
      </c>
      <c r="F370" s="5">
        <v>4</v>
      </c>
    </row>
    <row r="371" spans="1:6" x14ac:dyDescent="0.3">
      <c r="A371" s="16">
        <v>939</v>
      </c>
      <c r="B371" s="5">
        <v>1</v>
      </c>
      <c r="E371" s="16">
        <v>618</v>
      </c>
      <c r="F371" s="5">
        <v>5</v>
      </c>
    </row>
    <row r="372" spans="1:6" x14ac:dyDescent="0.3">
      <c r="A372" s="16">
        <v>940</v>
      </c>
      <c r="B372" s="5">
        <v>6</v>
      </c>
      <c r="E372" s="16">
        <v>621</v>
      </c>
      <c r="F372" s="5">
        <v>6</v>
      </c>
    </row>
    <row r="373" spans="1:6" x14ac:dyDescent="0.3">
      <c r="A373" s="16">
        <v>942</v>
      </c>
      <c r="B373" s="5">
        <v>1</v>
      </c>
      <c r="E373" s="16">
        <v>623</v>
      </c>
      <c r="F373" s="5">
        <v>3</v>
      </c>
    </row>
    <row r="374" spans="1:6" x14ac:dyDescent="0.3">
      <c r="A374" s="16">
        <v>948</v>
      </c>
      <c r="B374" s="5">
        <v>1</v>
      </c>
      <c r="E374" s="16">
        <v>624</v>
      </c>
      <c r="F374" s="5">
        <v>1</v>
      </c>
    </row>
    <row r="375" spans="1:6" x14ac:dyDescent="0.3">
      <c r="A375" s="16">
        <v>949</v>
      </c>
      <c r="B375" s="5">
        <v>1</v>
      </c>
      <c r="E375" s="16">
        <v>625</v>
      </c>
      <c r="F375" s="5">
        <v>4</v>
      </c>
    </row>
    <row r="376" spans="1:6" x14ac:dyDescent="0.3">
      <c r="A376" s="16">
        <v>950</v>
      </c>
      <c r="B376" s="5">
        <v>1</v>
      </c>
      <c r="E376" s="16">
        <v>626</v>
      </c>
      <c r="F376" s="5">
        <v>5</v>
      </c>
    </row>
    <row r="377" spans="1:6" x14ac:dyDescent="0.3">
      <c r="A377" s="16">
        <v>959</v>
      </c>
      <c r="B377" s="5">
        <v>1</v>
      </c>
      <c r="E377" s="16">
        <v>627</v>
      </c>
      <c r="F377" s="5">
        <v>3</v>
      </c>
    </row>
    <row r="378" spans="1:6" x14ac:dyDescent="0.3">
      <c r="A378" s="16">
        <v>962</v>
      </c>
      <c r="B378" s="5">
        <v>2</v>
      </c>
      <c r="E378" s="16">
        <v>628</v>
      </c>
      <c r="F378" s="5">
        <v>4</v>
      </c>
    </row>
    <row r="379" spans="1:6" x14ac:dyDescent="0.3">
      <c r="A379" s="16">
        <v>964</v>
      </c>
      <c r="B379" s="5">
        <v>1</v>
      </c>
      <c r="E379" s="16">
        <v>629</v>
      </c>
      <c r="F379" s="5">
        <v>4</v>
      </c>
    </row>
    <row r="380" spans="1:6" x14ac:dyDescent="0.3">
      <c r="A380" s="16">
        <v>965</v>
      </c>
      <c r="B380" s="5">
        <v>1</v>
      </c>
      <c r="E380" s="16">
        <v>630</v>
      </c>
      <c r="F380" s="5">
        <v>4</v>
      </c>
    </row>
    <row r="381" spans="1:6" x14ac:dyDescent="0.3">
      <c r="A381" s="16">
        <v>974</v>
      </c>
      <c r="B381" s="5">
        <v>1</v>
      </c>
      <c r="E381" s="16">
        <v>631</v>
      </c>
      <c r="F381" s="5">
        <v>2</v>
      </c>
    </row>
    <row r="382" spans="1:6" x14ac:dyDescent="0.3">
      <c r="A382" s="16">
        <v>978</v>
      </c>
      <c r="B382" s="5">
        <v>1</v>
      </c>
      <c r="E382" s="16">
        <v>633</v>
      </c>
      <c r="F382" s="5">
        <v>3</v>
      </c>
    </row>
    <row r="383" spans="1:6" x14ac:dyDescent="0.3">
      <c r="A383" s="16">
        <v>982</v>
      </c>
      <c r="B383" s="5">
        <v>1</v>
      </c>
      <c r="E383" s="16">
        <v>634</v>
      </c>
      <c r="F383" s="5">
        <v>1</v>
      </c>
    </row>
    <row r="384" spans="1:6" x14ac:dyDescent="0.3">
      <c r="A384" s="16">
        <v>984</v>
      </c>
      <c r="B384" s="5">
        <v>1</v>
      </c>
      <c r="E384" s="16">
        <v>635</v>
      </c>
      <c r="F384" s="5">
        <v>3</v>
      </c>
    </row>
    <row r="385" spans="1:6" x14ac:dyDescent="0.3">
      <c r="A385" s="16">
        <v>988</v>
      </c>
      <c r="B385" s="5">
        <v>1</v>
      </c>
      <c r="E385" s="16">
        <v>637</v>
      </c>
      <c r="F385" s="5">
        <v>6</v>
      </c>
    </row>
    <row r="386" spans="1:6" x14ac:dyDescent="0.3">
      <c r="A386" s="16">
        <v>989</v>
      </c>
      <c r="B386" s="5">
        <v>3</v>
      </c>
      <c r="E386" s="16">
        <v>638</v>
      </c>
      <c r="F386" s="5">
        <v>5</v>
      </c>
    </row>
    <row r="387" spans="1:6" x14ac:dyDescent="0.3">
      <c r="A387" s="16">
        <v>990</v>
      </c>
      <c r="B387" s="5">
        <v>1</v>
      </c>
      <c r="E387" s="16">
        <v>639</v>
      </c>
      <c r="F387" s="5">
        <v>6</v>
      </c>
    </row>
    <row r="388" spans="1:6" x14ac:dyDescent="0.3">
      <c r="A388" s="16">
        <v>991</v>
      </c>
      <c r="B388" s="5">
        <v>2</v>
      </c>
      <c r="E388" s="16">
        <v>644</v>
      </c>
      <c r="F388" s="5">
        <v>4</v>
      </c>
    </row>
    <row r="389" spans="1:6" x14ac:dyDescent="0.3">
      <c r="A389" s="16">
        <v>993</v>
      </c>
      <c r="B389" s="5">
        <v>2</v>
      </c>
      <c r="E389" s="16">
        <v>646</v>
      </c>
      <c r="F389" s="5">
        <v>4</v>
      </c>
    </row>
    <row r="390" spans="1:6" x14ac:dyDescent="0.3">
      <c r="A390" s="16">
        <v>995</v>
      </c>
      <c r="B390" s="5">
        <v>1</v>
      </c>
      <c r="E390" s="16">
        <v>647</v>
      </c>
      <c r="F390" s="5">
        <v>6</v>
      </c>
    </row>
    <row r="391" spans="1:6" x14ac:dyDescent="0.3">
      <c r="A391" s="16">
        <v>998</v>
      </c>
      <c r="B391" s="5">
        <v>4</v>
      </c>
      <c r="E391" s="16">
        <v>648</v>
      </c>
      <c r="F391" s="5">
        <v>5</v>
      </c>
    </row>
    <row r="392" spans="1:6" x14ac:dyDescent="0.3">
      <c r="A392" s="16">
        <v>1000</v>
      </c>
      <c r="B392" s="5">
        <v>1</v>
      </c>
      <c r="E392" s="16">
        <v>649</v>
      </c>
      <c r="F392" s="5">
        <v>4</v>
      </c>
    </row>
    <row r="393" spans="1:6" x14ac:dyDescent="0.3">
      <c r="A393" s="16">
        <v>1003</v>
      </c>
      <c r="B393" s="5">
        <v>1</v>
      </c>
      <c r="E393" s="16">
        <v>650</v>
      </c>
      <c r="F393" s="5">
        <v>4</v>
      </c>
    </row>
    <row r="394" spans="1:6" x14ac:dyDescent="0.3">
      <c r="A394" s="16">
        <v>1005</v>
      </c>
      <c r="B394" s="5">
        <v>1</v>
      </c>
      <c r="E394" s="16">
        <v>652</v>
      </c>
      <c r="F394" s="5">
        <v>6</v>
      </c>
    </row>
    <row r="395" spans="1:6" x14ac:dyDescent="0.3">
      <c r="A395" s="16">
        <v>1009</v>
      </c>
      <c r="B395" s="5">
        <v>1</v>
      </c>
      <c r="E395" s="16">
        <v>654</v>
      </c>
      <c r="F395" s="5">
        <v>2</v>
      </c>
    </row>
    <row r="396" spans="1:6" x14ac:dyDescent="0.3">
      <c r="A396" s="16">
        <v>1016</v>
      </c>
      <c r="B396" s="5">
        <v>1</v>
      </c>
      <c r="E396" s="16">
        <v>656</v>
      </c>
      <c r="F396" s="5">
        <v>4</v>
      </c>
    </row>
    <row r="397" spans="1:6" x14ac:dyDescent="0.3">
      <c r="A397" s="16">
        <v>1017</v>
      </c>
      <c r="B397" s="5">
        <v>2</v>
      </c>
      <c r="E397" s="16">
        <v>657</v>
      </c>
      <c r="F397" s="5">
        <v>1</v>
      </c>
    </row>
    <row r="398" spans="1:6" x14ac:dyDescent="0.3">
      <c r="A398" s="16">
        <v>1018</v>
      </c>
      <c r="B398" s="5">
        <v>3</v>
      </c>
      <c r="E398" s="16">
        <v>658</v>
      </c>
      <c r="F398" s="5">
        <v>1</v>
      </c>
    </row>
    <row r="399" spans="1:6" x14ac:dyDescent="0.3">
      <c r="A399" s="16">
        <v>1020</v>
      </c>
      <c r="B399" s="5">
        <v>1</v>
      </c>
      <c r="E399" s="16">
        <v>659</v>
      </c>
      <c r="F399" s="5">
        <v>6</v>
      </c>
    </row>
    <row r="400" spans="1:6" x14ac:dyDescent="0.3">
      <c r="A400" s="16">
        <v>1022</v>
      </c>
      <c r="B400" s="5">
        <v>1</v>
      </c>
      <c r="E400" s="16">
        <v>660</v>
      </c>
      <c r="F400" s="5">
        <v>1</v>
      </c>
    </row>
    <row r="401" spans="1:6" x14ac:dyDescent="0.3">
      <c r="A401" s="16">
        <v>1024</v>
      </c>
      <c r="B401" s="5">
        <v>1</v>
      </c>
      <c r="E401" s="16">
        <v>663</v>
      </c>
      <c r="F401" s="5">
        <v>4</v>
      </c>
    </row>
    <row r="402" spans="1:6" x14ac:dyDescent="0.3">
      <c r="A402" s="16">
        <v>1025</v>
      </c>
      <c r="B402" s="5">
        <v>3</v>
      </c>
      <c r="E402" s="16">
        <v>664</v>
      </c>
      <c r="F402" s="5">
        <v>4</v>
      </c>
    </row>
    <row r="403" spans="1:6" x14ac:dyDescent="0.3">
      <c r="A403" s="16">
        <v>1028</v>
      </c>
      <c r="B403" s="5">
        <v>1</v>
      </c>
      <c r="E403" s="16">
        <v>667</v>
      </c>
      <c r="F403" s="5">
        <v>3</v>
      </c>
    </row>
    <row r="404" spans="1:6" x14ac:dyDescent="0.3">
      <c r="A404" s="16">
        <v>1032</v>
      </c>
      <c r="B404" s="5">
        <v>4</v>
      </c>
      <c r="E404" s="16">
        <v>669</v>
      </c>
      <c r="F404" s="5">
        <v>2</v>
      </c>
    </row>
    <row r="405" spans="1:6" x14ac:dyDescent="0.3">
      <c r="A405" s="16">
        <v>1033</v>
      </c>
      <c r="B405" s="5">
        <v>2</v>
      </c>
      <c r="E405" s="16">
        <v>670</v>
      </c>
      <c r="F405" s="5">
        <v>6</v>
      </c>
    </row>
    <row r="406" spans="1:6" x14ac:dyDescent="0.3">
      <c r="A406" s="16">
        <v>1034</v>
      </c>
      <c r="B406" s="5">
        <v>1</v>
      </c>
      <c r="E406" s="16">
        <v>671</v>
      </c>
      <c r="F406" s="5">
        <v>1</v>
      </c>
    </row>
    <row r="407" spans="1:6" x14ac:dyDescent="0.3">
      <c r="A407" s="16">
        <v>1037</v>
      </c>
      <c r="B407" s="5">
        <v>1</v>
      </c>
      <c r="E407" s="16">
        <v>672</v>
      </c>
      <c r="F407" s="5">
        <v>6</v>
      </c>
    </row>
    <row r="408" spans="1:6" x14ac:dyDescent="0.3">
      <c r="A408" s="16">
        <v>1038</v>
      </c>
      <c r="B408" s="5">
        <v>1</v>
      </c>
      <c r="E408" s="16">
        <v>673</v>
      </c>
      <c r="F408" s="5">
        <v>3</v>
      </c>
    </row>
    <row r="409" spans="1:6" x14ac:dyDescent="0.3">
      <c r="A409" s="16">
        <v>1043</v>
      </c>
      <c r="B409" s="5">
        <v>1</v>
      </c>
      <c r="E409" s="16">
        <v>675</v>
      </c>
      <c r="F409" s="5">
        <v>4</v>
      </c>
    </row>
    <row r="410" spans="1:6" x14ac:dyDescent="0.3">
      <c r="A410" s="16">
        <v>1044</v>
      </c>
      <c r="B410" s="5">
        <v>2</v>
      </c>
      <c r="E410" s="16">
        <v>676</v>
      </c>
      <c r="F410" s="5">
        <v>3</v>
      </c>
    </row>
    <row r="411" spans="1:6" x14ac:dyDescent="0.3">
      <c r="A411" s="16">
        <v>1045</v>
      </c>
      <c r="B411" s="5">
        <v>3</v>
      </c>
      <c r="E411" s="16">
        <v>677</v>
      </c>
      <c r="F411" s="5">
        <v>6</v>
      </c>
    </row>
    <row r="412" spans="1:6" x14ac:dyDescent="0.3">
      <c r="A412" s="16">
        <v>1047</v>
      </c>
      <c r="B412" s="5">
        <v>1</v>
      </c>
      <c r="E412" s="16">
        <v>678</v>
      </c>
      <c r="F412" s="5">
        <v>1</v>
      </c>
    </row>
    <row r="413" spans="1:6" x14ac:dyDescent="0.3">
      <c r="A413" s="16">
        <v>1052</v>
      </c>
      <c r="B413" s="5">
        <v>1</v>
      </c>
      <c r="E413" s="16">
        <v>680</v>
      </c>
      <c r="F413" s="5">
        <v>5</v>
      </c>
    </row>
    <row r="414" spans="1:6" x14ac:dyDescent="0.3">
      <c r="A414" s="16">
        <v>1055</v>
      </c>
      <c r="B414" s="5">
        <v>1</v>
      </c>
      <c r="E414" s="16">
        <v>681</v>
      </c>
      <c r="F414" s="5">
        <v>3</v>
      </c>
    </row>
    <row r="415" spans="1:6" x14ac:dyDescent="0.3">
      <c r="A415" s="16">
        <v>1057</v>
      </c>
      <c r="B415" s="5">
        <v>1</v>
      </c>
      <c r="E415" s="16">
        <v>682</v>
      </c>
      <c r="F415" s="5">
        <v>1</v>
      </c>
    </row>
    <row r="416" spans="1:6" x14ac:dyDescent="0.3">
      <c r="A416" s="16">
        <v>1058</v>
      </c>
      <c r="B416" s="5">
        <v>2</v>
      </c>
      <c r="E416" s="16">
        <v>683</v>
      </c>
      <c r="F416" s="5">
        <v>2</v>
      </c>
    </row>
    <row r="417" spans="1:6" x14ac:dyDescent="0.3">
      <c r="A417" s="16">
        <v>1059</v>
      </c>
      <c r="B417" s="5">
        <v>1</v>
      </c>
      <c r="E417" s="16">
        <v>688</v>
      </c>
      <c r="F417" s="5">
        <v>1</v>
      </c>
    </row>
    <row r="418" spans="1:6" x14ac:dyDescent="0.3">
      <c r="A418" s="16">
        <v>1060</v>
      </c>
      <c r="B418" s="5">
        <v>6</v>
      </c>
      <c r="E418" s="16">
        <v>691</v>
      </c>
      <c r="F418" s="5">
        <v>1</v>
      </c>
    </row>
    <row r="419" spans="1:6" x14ac:dyDescent="0.3">
      <c r="A419" s="16">
        <v>1061</v>
      </c>
      <c r="B419" s="5">
        <v>1</v>
      </c>
      <c r="E419" s="16">
        <v>694</v>
      </c>
      <c r="F419" s="5">
        <v>4</v>
      </c>
    </row>
    <row r="420" spans="1:6" x14ac:dyDescent="0.3">
      <c r="A420" s="16">
        <v>1066</v>
      </c>
      <c r="B420" s="5">
        <v>2</v>
      </c>
      <c r="E420" s="16">
        <v>695</v>
      </c>
      <c r="F420" s="5">
        <v>6</v>
      </c>
    </row>
    <row r="421" spans="1:6" x14ac:dyDescent="0.3">
      <c r="A421" s="16">
        <v>1075</v>
      </c>
      <c r="B421" s="5">
        <v>1</v>
      </c>
      <c r="E421" s="16">
        <v>696</v>
      </c>
      <c r="F421" s="5">
        <v>2</v>
      </c>
    </row>
    <row r="422" spans="1:6" x14ac:dyDescent="0.3">
      <c r="A422" s="16">
        <v>1076</v>
      </c>
      <c r="B422" s="5">
        <v>3</v>
      </c>
      <c r="E422" s="16">
        <v>697</v>
      </c>
      <c r="F422" s="5">
        <v>6</v>
      </c>
    </row>
    <row r="423" spans="1:6" x14ac:dyDescent="0.3">
      <c r="A423" s="16">
        <v>1083</v>
      </c>
      <c r="B423" s="5">
        <v>1</v>
      </c>
      <c r="E423" s="16">
        <v>698</v>
      </c>
      <c r="F423" s="5">
        <v>5</v>
      </c>
    </row>
    <row r="424" spans="1:6" x14ac:dyDescent="0.3">
      <c r="A424" s="16">
        <v>1085</v>
      </c>
      <c r="B424" s="5">
        <v>2</v>
      </c>
      <c r="E424" s="16">
        <v>699</v>
      </c>
      <c r="F424" s="5">
        <v>1</v>
      </c>
    </row>
    <row r="425" spans="1:6" x14ac:dyDescent="0.3">
      <c r="A425" s="16">
        <v>1088</v>
      </c>
      <c r="B425" s="5">
        <v>1</v>
      </c>
      <c r="E425" s="16">
        <v>702</v>
      </c>
      <c r="F425" s="5">
        <v>4</v>
      </c>
    </row>
    <row r="426" spans="1:6" x14ac:dyDescent="0.3">
      <c r="A426" s="16">
        <v>1090</v>
      </c>
      <c r="B426" s="5">
        <v>1</v>
      </c>
      <c r="E426" s="16">
        <v>704</v>
      </c>
      <c r="F426" s="5">
        <v>2</v>
      </c>
    </row>
    <row r="427" spans="1:6" x14ac:dyDescent="0.3">
      <c r="A427" s="16">
        <v>1106</v>
      </c>
      <c r="B427" s="5">
        <v>2</v>
      </c>
      <c r="E427" s="16">
        <v>706</v>
      </c>
      <c r="F427" s="5">
        <v>6</v>
      </c>
    </row>
    <row r="428" spans="1:6" x14ac:dyDescent="0.3">
      <c r="A428" s="16">
        <v>1108</v>
      </c>
      <c r="B428" s="5">
        <v>1</v>
      </c>
      <c r="E428" s="16">
        <v>709</v>
      </c>
      <c r="F428" s="5">
        <v>1</v>
      </c>
    </row>
    <row r="429" spans="1:6" x14ac:dyDescent="0.3">
      <c r="A429" s="16">
        <v>1109</v>
      </c>
      <c r="B429" s="5">
        <v>1</v>
      </c>
      <c r="E429" s="16">
        <v>710</v>
      </c>
      <c r="F429" s="5">
        <v>4</v>
      </c>
    </row>
    <row r="430" spans="1:6" x14ac:dyDescent="0.3">
      <c r="A430" s="16">
        <v>1110</v>
      </c>
      <c r="B430" s="5">
        <v>1</v>
      </c>
      <c r="E430" s="16">
        <v>711</v>
      </c>
      <c r="F430" s="5">
        <v>1</v>
      </c>
    </row>
    <row r="431" spans="1:6" x14ac:dyDescent="0.3">
      <c r="A431" s="16">
        <v>1111</v>
      </c>
      <c r="B431" s="5">
        <v>2</v>
      </c>
      <c r="E431" s="16">
        <v>712</v>
      </c>
      <c r="F431" s="5">
        <v>6</v>
      </c>
    </row>
    <row r="432" spans="1:6" x14ac:dyDescent="0.3">
      <c r="A432" s="16">
        <v>1112</v>
      </c>
      <c r="B432" s="5">
        <v>3</v>
      </c>
      <c r="E432" s="16">
        <v>714</v>
      </c>
      <c r="F432" s="5">
        <v>4</v>
      </c>
    </row>
    <row r="433" spans="1:6" x14ac:dyDescent="0.3">
      <c r="A433" s="16">
        <v>1116</v>
      </c>
      <c r="B433" s="5">
        <v>1</v>
      </c>
      <c r="E433" s="16">
        <v>715</v>
      </c>
      <c r="F433" s="5">
        <v>1</v>
      </c>
    </row>
    <row r="434" spans="1:6" x14ac:dyDescent="0.3">
      <c r="A434" s="16">
        <v>1117</v>
      </c>
      <c r="B434" s="5">
        <v>1</v>
      </c>
      <c r="E434" s="16">
        <v>716</v>
      </c>
      <c r="F434" s="5">
        <v>4</v>
      </c>
    </row>
    <row r="435" spans="1:6" x14ac:dyDescent="0.3">
      <c r="A435" s="16">
        <v>1122</v>
      </c>
      <c r="B435" s="5">
        <v>1</v>
      </c>
      <c r="E435" s="16">
        <v>717</v>
      </c>
      <c r="F435" s="5">
        <v>2</v>
      </c>
    </row>
    <row r="436" spans="1:6" x14ac:dyDescent="0.3">
      <c r="A436" s="16">
        <v>1128</v>
      </c>
      <c r="B436" s="5">
        <v>1</v>
      </c>
      <c r="E436" s="16">
        <v>718</v>
      </c>
      <c r="F436" s="5">
        <v>1</v>
      </c>
    </row>
    <row r="437" spans="1:6" x14ac:dyDescent="0.3">
      <c r="A437" s="16">
        <v>1129</v>
      </c>
      <c r="B437" s="5">
        <v>1</v>
      </c>
      <c r="E437" s="16">
        <v>720</v>
      </c>
      <c r="F437" s="5">
        <v>4</v>
      </c>
    </row>
    <row r="438" spans="1:6" x14ac:dyDescent="0.3">
      <c r="A438" s="16">
        <v>1134</v>
      </c>
      <c r="B438" s="5">
        <v>2</v>
      </c>
      <c r="E438" s="16">
        <v>722</v>
      </c>
      <c r="F438" s="5">
        <v>1</v>
      </c>
    </row>
    <row r="439" spans="1:6" x14ac:dyDescent="0.3">
      <c r="A439" s="16">
        <v>1139</v>
      </c>
      <c r="B439" s="5">
        <v>3</v>
      </c>
      <c r="E439" s="16">
        <v>723</v>
      </c>
      <c r="F439" s="5">
        <v>4</v>
      </c>
    </row>
    <row r="440" spans="1:6" x14ac:dyDescent="0.3">
      <c r="A440" s="16">
        <v>1142</v>
      </c>
      <c r="B440" s="5">
        <v>3</v>
      </c>
      <c r="E440" s="16">
        <v>724</v>
      </c>
      <c r="F440" s="5">
        <v>4</v>
      </c>
    </row>
    <row r="441" spans="1:6" x14ac:dyDescent="0.3">
      <c r="A441" s="16">
        <v>1143</v>
      </c>
      <c r="B441" s="5">
        <v>1</v>
      </c>
      <c r="E441" s="16">
        <v>726</v>
      </c>
      <c r="F441" s="5">
        <v>4</v>
      </c>
    </row>
    <row r="442" spans="1:6" x14ac:dyDescent="0.3">
      <c r="A442" s="16">
        <v>1153</v>
      </c>
      <c r="B442" s="5">
        <v>1</v>
      </c>
      <c r="E442" s="16">
        <v>729</v>
      </c>
      <c r="F442" s="5">
        <v>5</v>
      </c>
    </row>
    <row r="443" spans="1:6" x14ac:dyDescent="0.3">
      <c r="A443" s="16">
        <v>1155</v>
      </c>
      <c r="B443" s="5">
        <v>2</v>
      </c>
      <c r="E443" s="16">
        <v>730</v>
      </c>
      <c r="F443" s="5">
        <v>6</v>
      </c>
    </row>
    <row r="444" spans="1:6" x14ac:dyDescent="0.3">
      <c r="A444" s="16">
        <v>1156</v>
      </c>
      <c r="B444" s="5">
        <v>1</v>
      </c>
      <c r="E444" s="16">
        <v>734</v>
      </c>
      <c r="F444" s="5">
        <v>3</v>
      </c>
    </row>
    <row r="445" spans="1:6" x14ac:dyDescent="0.3">
      <c r="A445" s="16">
        <v>1158</v>
      </c>
      <c r="B445" s="5">
        <v>1</v>
      </c>
      <c r="E445" s="16">
        <v>735</v>
      </c>
      <c r="F445" s="5">
        <v>4</v>
      </c>
    </row>
    <row r="446" spans="1:6" x14ac:dyDescent="0.3">
      <c r="A446" s="16">
        <v>1159</v>
      </c>
      <c r="B446" s="5">
        <v>1</v>
      </c>
      <c r="E446" s="16">
        <v>736</v>
      </c>
      <c r="F446" s="5">
        <v>4</v>
      </c>
    </row>
    <row r="447" spans="1:6" x14ac:dyDescent="0.3">
      <c r="A447" s="16">
        <v>1160</v>
      </c>
      <c r="B447" s="5">
        <v>4</v>
      </c>
      <c r="E447" s="16">
        <v>737</v>
      </c>
      <c r="F447" s="5">
        <v>6</v>
      </c>
    </row>
    <row r="448" spans="1:6" x14ac:dyDescent="0.3">
      <c r="A448" s="16">
        <v>1162</v>
      </c>
      <c r="B448" s="5">
        <v>1</v>
      </c>
      <c r="E448" s="16">
        <v>739</v>
      </c>
      <c r="F448" s="5">
        <v>2</v>
      </c>
    </row>
    <row r="449" spans="1:6" x14ac:dyDescent="0.3">
      <c r="A449" s="16">
        <v>1165</v>
      </c>
      <c r="B449" s="5">
        <v>3</v>
      </c>
      <c r="E449" s="16">
        <v>741</v>
      </c>
      <c r="F449" s="5">
        <v>1</v>
      </c>
    </row>
    <row r="450" spans="1:6" x14ac:dyDescent="0.3">
      <c r="A450" s="16">
        <v>1166</v>
      </c>
      <c r="B450" s="5">
        <v>1</v>
      </c>
      <c r="E450" s="16">
        <v>742</v>
      </c>
      <c r="F450" s="5">
        <v>2</v>
      </c>
    </row>
    <row r="451" spans="1:6" x14ac:dyDescent="0.3">
      <c r="A451" s="16">
        <v>1167</v>
      </c>
      <c r="B451" s="5">
        <v>1</v>
      </c>
      <c r="E451" s="16">
        <v>743</v>
      </c>
      <c r="F451" s="5">
        <v>1</v>
      </c>
    </row>
    <row r="452" spans="1:6" x14ac:dyDescent="0.3">
      <c r="A452" s="16">
        <v>1169</v>
      </c>
      <c r="B452" s="5">
        <v>3</v>
      </c>
      <c r="E452" s="16">
        <v>744</v>
      </c>
      <c r="F452" s="5">
        <v>1</v>
      </c>
    </row>
    <row r="453" spans="1:6" x14ac:dyDescent="0.3">
      <c r="A453" s="16">
        <v>1170</v>
      </c>
      <c r="B453" s="5">
        <v>2</v>
      </c>
      <c r="E453" s="16">
        <v>745</v>
      </c>
      <c r="F453" s="5">
        <v>2</v>
      </c>
    </row>
    <row r="454" spans="1:6" x14ac:dyDescent="0.3">
      <c r="A454" s="16">
        <v>1174</v>
      </c>
      <c r="B454" s="5">
        <v>2</v>
      </c>
      <c r="E454" s="16">
        <v>750</v>
      </c>
      <c r="F454" s="5">
        <v>6</v>
      </c>
    </row>
    <row r="455" spans="1:6" x14ac:dyDescent="0.3">
      <c r="A455" s="16">
        <v>1175</v>
      </c>
      <c r="B455" s="5">
        <v>6</v>
      </c>
      <c r="E455" s="16">
        <v>751</v>
      </c>
      <c r="F455" s="5">
        <v>1</v>
      </c>
    </row>
    <row r="456" spans="1:6" x14ac:dyDescent="0.3">
      <c r="A456" s="16">
        <v>1176</v>
      </c>
      <c r="B456" s="5">
        <v>1</v>
      </c>
      <c r="E456" s="16">
        <v>752</v>
      </c>
      <c r="F456" s="5">
        <v>1</v>
      </c>
    </row>
    <row r="457" spans="1:6" x14ac:dyDescent="0.3">
      <c r="A457" s="16">
        <v>1181</v>
      </c>
      <c r="B457" s="5">
        <v>2</v>
      </c>
      <c r="E457" s="16">
        <v>755</v>
      </c>
      <c r="F457" s="5">
        <v>1</v>
      </c>
    </row>
    <row r="458" spans="1:6" x14ac:dyDescent="0.3">
      <c r="A458" s="16">
        <v>1182</v>
      </c>
      <c r="B458" s="5">
        <v>1</v>
      </c>
      <c r="E458" s="16">
        <v>756</v>
      </c>
      <c r="F458" s="5">
        <v>1</v>
      </c>
    </row>
    <row r="459" spans="1:6" x14ac:dyDescent="0.3">
      <c r="A459" s="16">
        <v>1183</v>
      </c>
      <c r="B459" s="5">
        <v>2</v>
      </c>
      <c r="E459" s="16">
        <v>758</v>
      </c>
      <c r="F459" s="5">
        <v>3</v>
      </c>
    </row>
    <row r="460" spans="1:6" x14ac:dyDescent="0.3">
      <c r="A460" s="16">
        <v>1185</v>
      </c>
      <c r="B460" s="5">
        <v>4</v>
      </c>
      <c r="E460" s="16">
        <v>759</v>
      </c>
      <c r="F460" s="5">
        <v>1</v>
      </c>
    </row>
    <row r="461" spans="1:6" x14ac:dyDescent="0.3">
      <c r="A461" s="16">
        <v>1188</v>
      </c>
      <c r="B461" s="5">
        <v>2</v>
      </c>
      <c r="E461" s="16">
        <v>761</v>
      </c>
      <c r="F461" s="5">
        <v>5</v>
      </c>
    </row>
    <row r="462" spans="1:6" x14ac:dyDescent="0.3">
      <c r="A462" s="16">
        <v>1189</v>
      </c>
      <c r="B462" s="5">
        <v>1</v>
      </c>
      <c r="E462" s="16">
        <v>762</v>
      </c>
      <c r="F462" s="5">
        <v>6</v>
      </c>
    </row>
    <row r="463" spans="1:6" x14ac:dyDescent="0.3">
      <c r="A463" s="16">
        <v>1190</v>
      </c>
      <c r="B463" s="5">
        <v>1</v>
      </c>
      <c r="E463" s="16">
        <v>768</v>
      </c>
      <c r="F463" s="5">
        <v>3</v>
      </c>
    </row>
    <row r="464" spans="1:6" x14ac:dyDescent="0.3">
      <c r="A464" s="16">
        <v>1197</v>
      </c>
      <c r="B464" s="5">
        <v>1</v>
      </c>
      <c r="E464" s="16">
        <v>771</v>
      </c>
      <c r="F464" s="5">
        <v>3</v>
      </c>
    </row>
    <row r="465" spans="1:6" x14ac:dyDescent="0.3">
      <c r="A465" s="16">
        <v>1202</v>
      </c>
      <c r="B465" s="5">
        <v>2</v>
      </c>
      <c r="E465" s="16">
        <v>772</v>
      </c>
      <c r="F465" s="5">
        <v>5</v>
      </c>
    </row>
    <row r="466" spans="1:6" x14ac:dyDescent="0.3">
      <c r="A466" s="16">
        <v>1204</v>
      </c>
      <c r="B466" s="5">
        <v>1</v>
      </c>
      <c r="E466" s="16">
        <v>773</v>
      </c>
      <c r="F466" s="5">
        <v>3</v>
      </c>
    </row>
    <row r="467" spans="1:6" x14ac:dyDescent="0.3">
      <c r="A467" s="16">
        <v>1206</v>
      </c>
      <c r="B467" s="5">
        <v>2</v>
      </c>
      <c r="E467" s="16">
        <v>774</v>
      </c>
      <c r="F467" s="5">
        <v>5</v>
      </c>
    </row>
    <row r="468" spans="1:6" x14ac:dyDescent="0.3">
      <c r="A468" s="16">
        <v>1208</v>
      </c>
      <c r="B468" s="5">
        <v>1</v>
      </c>
      <c r="E468" s="16">
        <v>776</v>
      </c>
      <c r="F468" s="5">
        <v>2</v>
      </c>
    </row>
    <row r="469" spans="1:6" x14ac:dyDescent="0.3">
      <c r="A469" s="16">
        <v>1210</v>
      </c>
      <c r="B469" s="5">
        <v>1</v>
      </c>
      <c r="E469" s="16">
        <v>778</v>
      </c>
      <c r="F469" s="5">
        <v>4</v>
      </c>
    </row>
    <row r="470" spans="1:6" x14ac:dyDescent="0.3">
      <c r="A470" s="16">
        <v>1211</v>
      </c>
      <c r="B470" s="5">
        <v>2</v>
      </c>
      <c r="E470" s="16">
        <v>779</v>
      </c>
      <c r="F470" s="5">
        <v>3</v>
      </c>
    </row>
    <row r="471" spans="1:6" x14ac:dyDescent="0.3">
      <c r="A471" s="16">
        <v>1218</v>
      </c>
      <c r="B471" s="5">
        <v>1</v>
      </c>
      <c r="E471" s="16">
        <v>780</v>
      </c>
      <c r="F471" s="5">
        <v>3</v>
      </c>
    </row>
    <row r="472" spans="1:6" x14ac:dyDescent="0.3">
      <c r="A472" s="16">
        <v>1225</v>
      </c>
      <c r="B472" s="5">
        <v>1</v>
      </c>
      <c r="E472" s="16">
        <v>781</v>
      </c>
      <c r="F472" s="5">
        <v>2</v>
      </c>
    </row>
    <row r="473" spans="1:6" x14ac:dyDescent="0.3">
      <c r="A473" s="16">
        <v>1227</v>
      </c>
      <c r="B473" s="5">
        <v>1</v>
      </c>
      <c r="E473" s="16">
        <v>782</v>
      </c>
      <c r="F473" s="5">
        <v>2</v>
      </c>
    </row>
    <row r="474" spans="1:6" x14ac:dyDescent="0.3">
      <c r="A474" s="16">
        <v>1229</v>
      </c>
      <c r="B474" s="5">
        <v>1</v>
      </c>
      <c r="E474" s="16">
        <v>784</v>
      </c>
      <c r="F474" s="5">
        <v>3</v>
      </c>
    </row>
    <row r="475" spans="1:6" x14ac:dyDescent="0.3">
      <c r="A475" s="16">
        <v>1231</v>
      </c>
      <c r="B475" s="5">
        <v>3</v>
      </c>
      <c r="E475" s="16">
        <v>785</v>
      </c>
      <c r="F475" s="5">
        <v>1</v>
      </c>
    </row>
    <row r="476" spans="1:6" x14ac:dyDescent="0.3">
      <c r="A476" s="16">
        <v>1238</v>
      </c>
      <c r="B476" s="5">
        <v>1</v>
      </c>
      <c r="E476" s="16">
        <v>786</v>
      </c>
      <c r="F476" s="5">
        <v>4</v>
      </c>
    </row>
    <row r="477" spans="1:6" x14ac:dyDescent="0.3">
      <c r="A477" s="16">
        <v>1240</v>
      </c>
      <c r="B477" s="5">
        <v>1</v>
      </c>
      <c r="E477" s="16">
        <v>787</v>
      </c>
      <c r="F477" s="5">
        <v>6</v>
      </c>
    </row>
    <row r="478" spans="1:6" x14ac:dyDescent="0.3">
      <c r="A478" s="16">
        <v>1241</v>
      </c>
      <c r="B478" s="5">
        <v>1</v>
      </c>
      <c r="E478" s="16">
        <v>789</v>
      </c>
      <c r="F478" s="5">
        <v>1</v>
      </c>
    </row>
    <row r="479" spans="1:6" x14ac:dyDescent="0.3">
      <c r="A479" s="16">
        <v>1242</v>
      </c>
      <c r="B479" s="5">
        <v>1</v>
      </c>
      <c r="E479" s="16">
        <v>791</v>
      </c>
      <c r="F479" s="5">
        <v>1</v>
      </c>
    </row>
    <row r="480" spans="1:6" x14ac:dyDescent="0.3">
      <c r="A480" s="16">
        <v>1244</v>
      </c>
      <c r="B480" s="5">
        <v>1</v>
      </c>
      <c r="E480" s="16">
        <v>792</v>
      </c>
      <c r="F480" s="5">
        <v>3</v>
      </c>
    </row>
    <row r="481" spans="1:6" x14ac:dyDescent="0.3">
      <c r="A481" s="16">
        <v>1245</v>
      </c>
      <c r="B481" s="5">
        <v>6</v>
      </c>
      <c r="E481" s="16">
        <v>796</v>
      </c>
      <c r="F481" s="5">
        <v>3</v>
      </c>
    </row>
    <row r="482" spans="1:6" x14ac:dyDescent="0.3">
      <c r="A482" s="16">
        <v>1247</v>
      </c>
      <c r="B482" s="5">
        <v>1</v>
      </c>
      <c r="E482" s="16">
        <v>797</v>
      </c>
      <c r="F482" s="5">
        <v>3</v>
      </c>
    </row>
    <row r="483" spans="1:6" x14ac:dyDescent="0.3">
      <c r="A483" s="16">
        <v>1251</v>
      </c>
      <c r="B483" s="5">
        <v>4</v>
      </c>
      <c r="E483" s="16">
        <v>798</v>
      </c>
      <c r="F483" s="5">
        <v>5</v>
      </c>
    </row>
    <row r="484" spans="1:6" x14ac:dyDescent="0.3">
      <c r="A484" s="16">
        <v>1254</v>
      </c>
      <c r="B484" s="5">
        <v>1</v>
      </c>
      <c r="E484" s="16">
        <v>800</v>
      </c>
      <c r="F484" s="5">
        <v>6</v>
      </c>
    </row>
    <row r="485" spans="1:6" x14ac:dyDescent="0.3">
      <c r="A485" s="16">
        <v>1257</v>
      </c>
      <c r="B485" s="5">
        <v>2</v>
      </c>
      <c r="E485" s="16">
        <v>802</v>
      </c>
      <c r="F485" s="5">
        <v>2</v>
      </c>
    </row>
    <row r="486" spans="1:6" x14ac:dyDescent="0.3">
      <c r="A486" s="16">
        <v>1259</v>
      </c>
      <c r="B486" s="5">
        <v>1</v>
      </c>
      <c r="E486" s="16">
        <v>805</v>
      </c>
      <c r="F486" s="5">
        <v>5</v>
      </c>
    </row>
    <row r="487" spans="1:6" x14ac:dyDescent="0.3">
      <c r="A487" s="16">
        <v>1261</v>
      </c>
      <c r="B487" s="5">
        <v>1</v>
      </c>
      <c r="E487" s="16">
        <v>807</v>
      </c>
      <c r="F487" s="5">
        <v>4</v>
      </c>
    </row>
    <row r="488" spans="1:6" x14ac:dyDescent="0.3">
      <c r="A488" s="16">
        <v>1265</v>
      </c>
      <c r="B488" s="5">
        <v>1</v>
      </c>
      <c r="E488" s="16">
        <v>809</v>
      </c>
      <c r="F488" s="5">
        <v>4</v>
      </c>
    </row>
    <row r="489" spans="1:6" x14ac:dyDescent="0.3">
      <c r="A489" s="16">
        <v>1266</v>
      </c>
      <c r="B489" s="5">
        <v>1</v>
      </c>
      <c r="E489" s="16">
        <v>810</v>
      </c>
      <c r="F489" s="5">
        <v>4</v>
      </c>
    </row>
    <row r="490" spans="1:6" x14ac:dyDescent="0.3">
      <c r="A490" s="16">
        <v>1268</v>
      </c>
      <c r="B490" s="5">
        <v>1</v>
      </c>
      <c r="E490" s="16">
        <v>812</v>
      </c>
      <c r="F490" s="5">
        <v>1</v>
      </c>
    </row>
    <row r="491" spans="1:6" x14ac:dyDescent="0.3">
      <c r="A491" s="16">
        <v>1269</v>
      </c>
      <c r="B491" s="5">
        <v>2</v>
      </c>
      <c r="E491" s="16">
        <v>813</v>
      </c>
      <c r="F491" s="5">
        <v>5</v>
      </c>
    </row>
    <row r="492" spans="1:6" x14ac:dyDescent="0.3">
      <c r="A492" s="16">
        <v>1271</v>
      </c>
      <c r="B492" s="5">
        <v>3</v>
      </c>
      <c r="E492" s="16">
        <v>814</v>
      </c>
      <c r="F492" s="5">
        <v>5</v>
      </c>
    </row>
    <row r="493" spans="1:6" x14ac:dyDescent="0.3">
      <c r="A493" s="16">
        <v>1272</v>
      </c>
      <c r="B493" s="5">
        <v>4</v>
      </c>
      <c r="E493" s="16">
        <v>815</v>
      </c>
      <c r="F493" s="5">
        <v>6</v>
      </c>
    </row>
    <row r="494" spans="1:6" x14ac:dyDescent="0.3">
      <c r="A494" s="16">
        <v>1278</v>
      </c>
      <c r="B494" s="5">
        <v>3</v>
      </c>
      <c r="E494" s="16">
        <v>817</v>
      </c>
      <c r="F494" s="5">
        <v>5</v>
      </c>
    </row>
    <row r="495" spans="1:6" x14ac:dyDescent="0.3">
      <c r="A495" s="16">
        <v>1279</v>
      </c>
      <c r="B495" s="5">
        <v>1</v>
      </c>
      <c r="E495" s="16">
        <v>819</v>
      </c>
      <c r="F495" s="5">
        <v>4</v>
      </c>
    </row>
    <row r="496" spans="1:6" x14ac:dyDescent="0.3">
      <c r="A496" s="16">
        <v>1281</v>
      </c>
      <c r="B496" s="5">
        <v>1</v>
      </c>
      <c r="E496" s="16">
        <v>822</v>
      </c>
      <c r="F496" s="5">
        <v>5</v>
      </c>
    </row>
    <row r="497" spans="1:6" x14ac:dyDescent="0.3">
      <c r="A497" s="16">
        <v>1288</v>
      </c>
      <c r="B497" s="5">
        <v>4</v>
      </c>
      <c r="E497" s="16">
        <v>824</v>
      </c>
      <c r="F497" s="5">
        <v>6</v>
      </c>
    </row>
    <row r="498" spans="1:6" x14ac:dyDescent="0.3">
      <c r="A498" s="16">
        <v>1289</v>
      </c>
      <c r="B498" s="5">
        <v>1</v>
      </c>
      <c r="E498" s="16">
        <v>827</v>
      </c>
      <c r="F498" s="5">
        <v>6</v>
      </c>
    </row>
    <row r="499" spans="1:6" x14ac:dyDescent="0.3">
      <c r="A499" s="16">
        <v>1290</v>
      </c>
      <c r="B499" s="5">
        <v>1</v>
      </c>
      <c r="E499" s="16">
        <v>830</v>
      </c>
      <c r="F499" s="5">
        <v>1</v>
      </c>
    </row>
    <row r="500" spans="1:6" x14ac:dyDescent="0.3">
      <c r="A500" s="16">
        <v>1301</v>
      </c>
      <c r="B500" s="5">
        <v>1</v>
      </c>
      <c r="E500" s="16">
        <v>831</v>
      </c>
      <c r="F500" s="5">
        <v>5</v>
      </c>
    </row>
    <row r="501" spans="1:6" x14ac:dyDescent="0.3">
      <c r="A501" s="16">
        <v>1303</v>
      </c>
      <c r="B501" s="5">
        <v>2</v>
      </c>
      <c r="E501" s="16">
        <v>832</v>
      </c>
      <c r="F501" s="5">
        <v>1</v>
      </c>
    </row>
    <row r="502" spans="1:6" x14ac:dyDescent="0.3">
      <c r="A502" s="16">
        <v>1304</v>
      </c>
      <c r="B502" s="5">
        <v>1</v>
      </c>
      <c r="E502" s="16">
        <v>834</v>
      </c>
      <c r="F502" s="5">
        <v>4</v>
      </c>
    </row>
    <row r="503" spans="1:6" x14ac:dyDescent="0.3">
      <c r="A503" s="16">
        <v>1306</v>
      </c>
      <c r="B503" s="5">
        <v>1</v>
      </c>
      <c r="E503" s="16">
        <v>835</v>
      </c>
      <c r="F503" s="5">
        <v>5</v>
      </c>
    </row>
    <row r="504" spans="1:6" x14ac:dyDescent="0.3">
      <c r="A504" s="16">
        <v>1307</v>
      </c>
      <c r="B504" s="5">
        <v>1</v>
      </c>
      <c r="E504" s="16">
        <v>836</v>
      </c>
      <c r="F504" s="5">
        <v>2</v>
      </c>
    </row>
    <row r="505" spans="1:6" x14ac:dyDescent="0.3">
      <c r="A505" s="16">
        <v>1311</v>
      </c>
      <c r="B505" s="5">
        <v>1</v>
      </c>
      <c r="E505" s="16">
        <v>837</v>
      </c>
      <c r="F505" s="5">
        <v>4</v>
      </c>
    </row>
    <row r="506" spans="1:6" x14ac:dyDescent="0.3">
      <c r="A506" s="16">
        <v>1312</v>
      </c>
      <c r="B506" s="5">
        <v>1</v>
      </c>
      <c r="E506" s="16">
        <v>838</v>
      </c>
      <c r="F506" s="5">
        <v>4</v>
      </c>
    </row>
    <row r="507" spans="1:6" x14ac:dyDescent="0.3">
      <c r="A507" s="16">
        <v>1313</v>
      </c>
      <c r="B507" s="5">
        <v>2</v>
      </c>
      <c r="E507" s="16">
        <v>839</v>
      </c>
      <c r="F507" s="5">
        <v>1</v>
      </c>
    </row>
    <row r="508" spans="1:6" x14ac:dyDescent="0.3">
      <c r="A508" s="16">
        <v>1314</v>
      </c>
      <c r="B508" s="5">
        <v>1</v>
      </c>
      <c r="E508" s="16">
        <v>840</v>
      </c>
      <c r="F508" s="5">
        <v>2</v>
      </c>
    </row>
    <row r="509" spans="1:6" x14ac:dyDescent="0.3">
      <c r="A509" s="16">
        <v>1316</v>
      </c>
      <c r="B509" s="5">
        <v>4</v>
      </c>
      <c r="E509" s="16">
        <v>841</v>
      </c>
      <c r="F509" s="5">
        <v>6</v>
      </c>
    </row>
    <row r="510" spans="1:6" x14ac:dyDescent="0.3">
      <c r="A510" s="16">
        <v>1317</v>
      </c>
      <c r="B510" s="5">
        <v>1</v>
      </c>
      <c r="E510" s="16">
        <v>842</v>
      </c>
      <c r="F510" s="5">
        <v>1</v>
      </c>
    </row>
    <row r="511" spans="1:6" x14ac:dyDescent="0.3">
      <c r="A511" s="16">
        <v>1318</v>
      </c>
      <c r="B511" s="5">
        <v>1</v>
      </c>
      <c r="E511" s="16">
        <v>843</v>
      </c>
      <c r="F511" s="5">
        <v>4</v>
      </c>
    </row>
    <row r="512" spans="1:6" x14ac:dyDescent="0.3">
      <c r="A512" s="16">
        <v>1319</v>
      </c>
      <c r="B512" s="5">
        <v>1</v>
      </c>
      <c r="E512" s="16">
        <v>844</v>
      </c>
      <c r="F512" s="5">
        <v>5</v>
      </c>
    </row>
    <row r="513" spans="1:6" x14ac:dyDescent="0.3">
      <c r="A513" s="16">
        <v>1323</v>
      </c>
      <c r="B513" s="5">
        <v>2</v>
      </c>
      <c r="E513" s="16">
        <v>845</v>
      </c>
      <c r="F513" s="5">
        <v>6</v>
      </c>
    </row>
    <row r="514" spans="1:6" x14ac:dyDescent="0.3">
      <c r="A514" s="16">
        <v>1329</v>
      </c>
      <c r="B514" s="5">
        <v>6</v>
      </c>
      <c r="E514" s="16">
        <v>846</v>
      </c>
      <c r="F514" s="5">
        <v>3</v>
      </c>
    </row>
    <row r="515" spans="1:6" x14ac:dyDescent="0.3">
      <c r="A515" s="16">
        <v>1331</v>
      </c>
      <c r="B515" s="5">
        <v>1</v>
      </c>
      <c r="E515" s="16">
        <v>848</v>
      </c>
      <c r="F515" s="5">
        <v>4</v>
      </c>
    </row>
    <row r="516" spans="1:6" x14ac:dyDescent="0.3">
      <c r="A516" s="16">
        <v>1339</v>
      </c>
      <c r="B516" s="5">
        <v>1</v>
      </c>
      <c r="E516" s="16">
        <v>851</v>
      </c>
      <c r="F516" s="5">
        <v>1</v>
      </c>
    </row>
    <row r="517" spans="1:6" x14ac:dyDescent="0.3">
      <c r="A517" s="16">
        <v>1343</v>
      </c>
      <c r="B517" s="5">
        <v>1</v>
      </c>
      <c r="E517" s="16">
        <v>853</v>
      </c>
      <c r="F517" s="5">
        <v>6</v>
      </c>
    </row>
    <row r="518" spans="1:6" x14ac:dyDescent="0.3">
      <c r="A518" s="16">
        <v>1347</v>
      </c>
      <c r="B518" s="5">
        <v>1</v>
      </c>
      <c r="E518" s="16">
        <v>854</v>
      </c>
      <c r="F518" s="5">
        <v>4</v>
      </c>
    </row>
    <row r="519" spans="1:6" x14ac:dyDescent="0.3">
      <c r="A519" s="16">
        <v>1348</v>
      </c>
      <c r="B519" s="5">
        <v>1</v>
      </c>
      <c r="E519" s="16">
        <v>855</v>
      </c>
      <c r="F519" s="5">
        <v>4</v>
      </c>
    </row>
    <row r="520" spans="1:6" x14ac:dyDescent="0.3">
      <c r="A520" s="16">
        <v>1349</v>
      </c>
      <c r="B520" s="5">
        <v>2</v>
      </c>
      <c r="E520" s="16">
        <v>856</v>
      </c>
      <c r="F520" s="5">
        <v>1</v>
      </c>
    </row>
    <row r="521" spans="1:6" x14ac:dyDescent="0.3">
      <c r="A521" s="16">
        <v>1351</v>
      </c>
      <c r="B521" s="5">
        <v>4</v>
      </c>
      <c r="E521" s="16">
        <v>857</v>
      </c>
      <c r="F521" s="5">
        <v>3</v>
      </c>
    </row>
    <row r="522" spans="1:6" x14ac:dyDescent="0.3">
      <c r="A522" s="16">
        <v>1354</v>
      </c>
      <c r="B522" s="5">
        <v>2</v>
      </c>
      <c r="E522" s="16">
        <v>858</v>
      </c>
      <c r="F522" s="5">
        <v>2</v>
      </c>
    </row>
    <row r="523" spans="1:6" x14ac:dyDescent="0.3">
      <c r="A523" s="16">
        <v>1355</v>
      </c>
      <c r="B523" s="5">
        <v>1</v>
      </c>
      <c r="E523" s="16">
        <v>859</v>
      </c>
      <c r="F523" s="5">
        <v>3</v>
      </c>
    </row>
    <row r="524" spans="1:6" x14ac:dyDescent="0.3">
      <c r="A524" s="16">
        <v>1360</v>
      </c>
      <c r="B524" s="5">
        <v>1</v>
      </c>
      <c r="E524" s="16">
        <v>862</v>
      </c>
      <c r="F524" s="5">
        <v>4</v>
      </c>
    </row>
    <row r="525" spans="1:6" x14ac:dyDescent="0.3">
      <c r="A525" s="16">
        <v>1361</v>
      </c>
      <c r="B525" s="5">
        <v>2</v>
      </c>
      <c r="E525" s="16">
        <v>863</v>
      </c>
      <c r="F525" s="5">
        <v>3</v>
      </c>
    </row>
    <row r="526" spans="1:6" x14ac:dyDescent="0.3">
      <c r="A526" s="16">
        <v>1362</v>
      </c>
      <c r="B526" s="5">
        <v>1</v>
      </c>
      <c r="E526" s="16">
        <v>864</v>
      </c>
      <c r="F526" s="5">
        <v>5</v>
      </c>
    </row>
    <row r="527" spans="1:6" x14ac:dyDescent="0.3">
      <c r="A527" s="16">
        <v>1366</v>
      </c>
      <c r="B527" s="5">
        <v>1</v>
      </c>
      <c r="E527" s="16">
        <v>866</v>
      </c>
      <c r="F527" s="5">
        <v>4</v>
      </c>
    </row>
    <row r="528" spans="1:6" x14ac:dyDescent="0.3">
      <c r="A528" s="16">
        <v>1367</v>
      </c>
      <c r="B528" s="5">
        <v>1</v>
      </c>
      <c r="E528" s="16">
        <v>868</v>
      </c>
      <c r="F528" s="5">
        <v>5</v>
      </c>
    </row>
    <row r="529" spans="1:6" x14ac:dyDescent="0.3">
      <c r="A529" s="16">
        <v>1370</v>
      </c>
      <c r="B529" s="5">
        <v>1</v>
      </c>
      <c r="E529" s="16">
        <v>869</v>
      </c>
      <c r="F529" s="5">
        <v>6</v>
      </c>
    </row>
    <row r="530" spans="1:6" x14ac:dyDescent="0.3">
      <c r="A530" s="16">
        <v>1373</v>
      </c>
      <c r="B530" s="5">
        <v>2</v>
      </c>
      <c r="E530" s="16">
        <v>871</v>
      </c>
      <c r="F530" s="5">
        <v>5</v>
      </c>
    </row>
    <row r="531" spans="1:6" x14ac:dyDescent="0.3">
      <c r="A531" s="16">
        <v>1374</v>
      </c>
      <c r="B531" s="5">
        <v>1</v>
      </c>
      <c r="E531" s="16">
        <v>873</v>
      </c>
      <c r="F531" s="5">
        <v>2</v>
      </c>
    </row>
    <row r="532" spans="1:6" x14ac:dyDescent="0.3">
      <c r="A532" s="16">
        <v>1375</v>
      </c>
      <c r="B532" s="5">
        <v>1</v>
      </c>
      <c r="E532" s="16">
        <v>874</v>
      </c>
      <c r="F532" s="5">
        <v>6</v>
      </c>
    </row>
    <row r="533" spans="1:6" x14ac:dyDescent="0.3">
      <c r="A533" s="16">
        <v>1376</v>
      </c>
      <c r="B533" s="5">
        <v>1</v>
      </c>
      <c r="E533" s="16">
        <v>875</v>
      </c>
      <c r="F533" s="5">
        <v>6</v>
      </c>
    </row>
    <row r="534" spans="1:6" x14ac:dyDescent="0.3">
      <c r="A534" s="16">
        <v>1382</v>
      </c>
      <c r="B534" s="5">
        <v>4</v>
      </c>
      <c r="E534" s="16">
        <v>877</v>
      </c>
      <c r="F534" s="5">
        <v>4</v>
      </c>
    </row>
    <row r="535" spans="1:6" x14ac:dyDescent="0.3">
      <c r="A535" s="16">
        <v>1387</v>
      </c>
      <c r="B535" s="5">
        <v>3</v>
      </c>
      <c r="E535" s="16">
        <v>879</v>
      </c>
      <c r="F535" s="5">
        <v>2</v>
      </c>
    </row>
    <row r="536" spans="1:6" x14ac:dyDescent="0.3">
      <c r="A536" s="16">
        <v>1389</v>
      </c>
      <c r="B536" s="5">
        <v>1</v>
      </c>
      <c r="E536" s="16">
        <v>880</v>
      </c>
      <c r="F536" s="5">
        <v>1</v>
      </c>
    </row>
    <row r="537" spans="1:6" x14ac:dyDescent="0.3">
      <c r="A537" s="16">
        <v>1391</v>
      </c>
      <c r="B537" s="5">
        <v>1</v>
      </c>
      <c r="E537" s="16">
        <v>881</v>
      </c>
      <c r="F537" s="5">
        <v>1</v>
      </c>
    </row>
    <row r="538" spans="1:6" x14ac:dyDescent="0.3">
      <c r="A538" s="16">
        <v>1395</v>
      </c>
      <c r="B538" s="5">
        <v>1</v>
      </c>
      <c r="E538" s="16">
        <v>883</v>
      </c>
      <c r="F538" s="5">
        <v>2</v>
      </c>
    </row>
    <row r="539" spans="1:6" x14ac:dyDescent="0.3">
      <c r="A539" s="16">
        <v>1396</v>
      </c>
      <c r="B539" s="5">
        <v>1</v>
      </c>
      <c r="E539" s="16">
        <v>884</v>
      </c>
      <c r="F539" s="5">
        <v>6</v>
      </c>
    </row>
    <row r="540" spans="1:6" x14ac:dyDescent="0.3">
      <c r="A540" s="16">
        <v>1402</v>
      </c>
      <c r="B540" s="5">
        <v>1</v>
      </c>
      <c r="E540" s="16">
        <v>885</v>
      </c>
      <c r="F540" s="5">
        <v>4</v>
      </c>
    </row>
    <row r="541" spans="1:6" x14ac:dyDescent="0.3">
      <c r="A541" s="16">
        <v>1403</v>
      </c>
      <c r="B541" s="5">
        <v>1</v>
      </c>
      <c r="E541" s="16">
        <v>887</v>
      </c>
      <c r="F541" s="5">
        <v>1</v>
      </c>
    </row>
    <row r="542" spans="1:6" x14ac:dyDescent="0.3">
      <c r="A542" s="16">
        <v>1404</v>
      </c>
      <c r="B542" s="5">
        <v>1</v>
      </c>
      <c r="E542" s="16">
        <v>888</v>
      </c>
      <c r="F542" s="5">
        <v>5</v>
      </c>
    </row>
    <row r="543" spans="1:6" x14ac:dyDescent="0.3">
      <c r="A543" s="16">
        <v>1406</v>
      </c>
      <c r="B543" s="5">
        <v>1</v>
      </c>
      <c r="E543" s="16">
        <v>890</v>
      </c>
      <c r="F543" s="5">
        <v>5</v>
      </c>
    </row>
    <row r="544" spans="1:6" x14ac:dyDescent="0.3">
      <c r="A544" s="16">
        <v>1410</v>
      </c>
      <c r="B544" s="5">
        <v>2</v>
      </c>
      <c r="E544" s="16">
        <v>891</v>
      </c>
      <c r="F544" s="5">
        <v>1</v>
      </c>
    </row>
    <row r="545" spans="1:6" x14ac:dyDescent="0.3">
      <c r="A545" s="16">
        <v>1411</v>
      </c>
      <c r="B545" s="5">
        <v>1</v>
      </c>
      <c r="E545" s="16">
        <v>892</v>
      </c>
      <c r="F545" s="5">
        <v>3</v>
      </c>
    </row>
    <row r="546" spans="1:6" x14ac:dyDescent="0.3">
      <c r="A546" s="16">
        <v>1414</v>
      </c>
      <c r="B546" s="5">
        <v>1</v>
      </c>
      <c r="E546" s="16">
        <v>893</v>
      </c>
      <c r="F546" s="5">
        <v>1</v>
      </c>
    </row>
    <row r="547" spans="1:6" x14ac:dyDescent="0.3">
      <c r="A547" s="16">
        <v>1415</v>
      </c>
      <c r="B547" s="5">
        <v>1</v>
      </c>
      <c r="E547" s="16">
        <v>894</v>
      </c>
      <c r="F547" s="5">
        <v>5</v>
      </c>
    </row>
    <row r="548" spans="1:6" x14ac:dyDescent="0.3">
      <c r="A548" s="16">
        <v>1418</v>
      </c>
      <c r="B548" s="5">
        <v>2</v>
      </c>
      <c r="E548" s="16">
        <v>895</v>
      </c>
      <c r="F548" s="5">
        <v>3</v>
      </c>
    </row>
    <row r="549" spans="1:6" x14ac:dyDescent="0.3">
      <c r="A549" s="16">
        <v>1420</v>
      </c>
      <c r="B549" s="5">
        <v>4</v>
      </c>
      <c r="E549" s="16">
        <v>896</v>
      </c>
      <c r="F549" s="5">
        <v>4</v>
      </c>
    </row>
    <row r="550" spans="1:6" x14ac:dyDescent="0.3">
      <c r="A550" s="16">
        <v>1424</v>
      </c>
      <c r="B550" s="5">
        <v>4</v>
      </c>
      <c r="E550" s="16">
        <v>897</v>
      </c>
      <c r="F550" s="5">
        <v>6</v>
      </c>
    </row>
    <row r="551" spans="1:6" x14ac:dyDescent="0.3">
      <c r="A551" s="16">
        <v>1427</v>
      </c>
      <c r="B551" s="5">
        <v>2</v>
      </c>
      <c r="E551" s="16">
        <v>898</v>
      </c>
      <c r="F551" s="5">
        <v>3</v>
      </c>
    </row>
    <row r="552" spans="1:6" x14ac:dyDescent="0.3">
      <c r="A552" s="16">
        <v>1430</v>
      </c>
      <c r="B552" s="5">
        <v>3</v>
      </c>
      <c r="E552" s="16">
        <v>900</v>
      </c>
      <c r="F552" s="5">
        <v>2</v>
      </c>
    </row>
    <row r="553" spans="1:6" x14ac:dyDescent="0.3">
      <c r="A553" s="16">
        <v>1431</v>
      </c>
      <c r="B553" s="5">
        <v>1</v>
      </c>
      <c r="E553" s="16">
        <v>901</v>
      </c>
      <c r="F553" s="5">
        <v>4</v>
      </c>
    </row>
    <row r="554" spans="1:6" x14ac:dyDescent="0.3">
      <c r="A554" s="16">
        <v>1434</v>
      </c>
      <c r="B554" s="5">
        <v>1</v>
      </c>
      <c r="E554" s="16">
        <v>902</v>
      </c>
      <c r="F554" s="5">
        <v>1</v>
      </c>
    </row>
    <row r="555" spans="1:6" x14ac:dyDescent="0.3">
      <c r="A555" s="16">
        <v>1438</v>
      </c>
      <c r="B555" s="5">
        <v>1</v>
      </c>
      <c r="E555" s="16">
        <v>903</v>
      </c>
      <c r="F555" s="5">
        <v>1</v>
      </c>
    </row>
    <row r="556" spans="1:6" x14ac:dyDescent="0.3">
      <c r="A556" s="16">
        <v>1440</v>
      </c>
      <c r="B556" s="5">
        <v>3</v>
      </c>
      <c r="E556" s="16">
        <v>905</v>
      </c>
      <c r="F556" s="5">
        <v>4</v>
      </c>
    </row>
    <row r="557" spans="1:6" x14ac:dyDescent="0.3">
      <c r="A557" s="16">
        <v>1441</v>
      </c>
      <c r="B557" s="5">
        <v>2</v>
      </c>
      <c r="E557" s="16">
        <v>906</v>
      </c>
      <c r="F557" s="5">
        <v>5</v>
      </c>
    </row>
    <row r="558" spans="1:6" x14ac:dyDescent="0.3">
      <c r="A558" s="16">
        <v>1443</v>
      </c>
      <c r="B558" s="5">
        <v>1</v>
      </c>
      <c r="E558" s="16">
        <v>909</v>
      </c>
      <c r="F558" s="5">
        <v>3</v>
      </c>
    </row>
    <row r="559" spans="1:6" x14ac:dyDescent="0.3">
      <c r="A559" s="16">
        <v>1448</v>
      </c>
      <c r="B559" s="5">
        <v>2</v>
      </c>
      <c r="E559" s="16">
        <v>910</v>
      </c>
      <c r="F559" s="5">
        <v>1</v>
      </c>
    </row>
    <row r="560" spans="1:6" x14ac:dyDescent="0.3">
      <c r="A560" s="16">
        <v>1452</v>
      </c>
      <c r="B560" s="5">
        <v>1</v>
      </c>
      <c r="E560" s="16">
        <v>911</v>
      </c>
      <c r="F560" s="5">
        <v>5</v>
      </c>
    </row>
    <row r="561" spans="1:6" x14ac:dyDescent="0.3">
      <c r="A561" s="16">
        <v>1455</v>
      </c>
      <c r="B561" s="5">
        <v>1</v>
      </c>
      <c r="E561" s="16">
        <v>912</v>
      </c>
      <c r="F561" s="5">
        <v>2</v>
      </c>
    </row>
    <row r="562" spans="1:6" x14ac:dyDescent="0.3">
      <c r="A562" s="16">
        <v>1457</v>
      </c>
      <c r="B562" s="5">
        <v>2</v>
      </c>
      <c r="E562" s="16">
        <v>913</v>
      </c>
      <c r="F562" s="5">
        <v>6</v>
      </c>
    </row>
    <row r="563" spans="1:6" x14ac:dyDescent="0.3">
      <c r="A563" s="16">
        <v>1458</v>
      </c>
      <c r="B563" s="5">
        <v>1</v>
      </c>
      <c r="E563" s="16">
        <v>914</v>
      </c>
      <c r="F563" s="5">
        <v>6</v>
      </c>
    </row>
    <row r="564" spans="1:6" x14ac:dyDescent="0.3">
      <c r="A564" s="16" t="s">
        <v>308</v>
      </c>
      <c r="B564" s="5">
        <v>887</v>
      </c>
      <c r="E564" s="16">
        <v>915</v>
      </c>
      <c r="F564" s="5">
        <v>1</v>
      </c>
    </row>
    <row r="565" spans="1:6" x14ac:dyDescent="0.3">
      <c r="E565" s="16">
        <v>916</v>
      </c>
      <c r="F565" s="5">
        <v>4</v>
      </c>
    </row>
    <row r="566" spans="1:6" x14ac:dyDescent="0.3">
      <c r="E566" s="16">
        <v>917</v>
      </c>
      <c r="F566" s="5">
        <v>6</v>
      </c>
    </row>
    <row r="567" spans="1:6" x14ac:dyDescent="0.3">
      <c r="E567" s="16">
        <v>918</v>
      </c>
      <c r="F567" s="5">
        <v>5</v>
      </c>
    </row>
    <row r="568" spans="1:6" x14ac:dyDescent="0.3">
      <c r="E568" s="16">
        <v>920</v>
      </c>
      <c r="F568" s="5">
        <v>1</v>
      </c>
    </row>
    <row r="569" spans="1:6" x14ac:dyDescent="0.3">
      <c r="E569" s="16">
        <v>922</v>
      </c>
      <c r="F569" s="5">
        <v>1</v>
      </c>
    </row>
    <row r="570" spans="1:6" x14ac:dyDescent="0.3">
      <c r="E570" s="16">
        <v>923</v>
      </c>
      <c r="F570" s="5">
        <v>1</v>
      </c>
    </row>
    <row r="571" spans="1:6" x14ac:dyDescent="0.3">
      <c r="E571" s="16">
        <v>926</v>
      </c>
      <c r="F571" s="5">
        <v>3</v>
      </c>
    </row>
    <row r="572" spans="1:6" x14ac:dyDescent="0.3">
      <c r="E572" s="16">
        <v>928</v>
      </c>
      <c r="F572" s="5">
        <v>4</v>
      </c>
    </row>
    <row r="573" spans="1:6" x14ac:dyDescent="0.3">
      <c r="E573" s="16">
        <v>932</v>
      </c>
      <c r="F573" s="5">
        <v>4</v>
      </c>
    </row>
    <row r="574" spans="1:6" x14ac:dyDescent="0.3">
      <c r="E574" s="16">
        <v>936</v>
      </c>
      <c r="F574" s="5">
        <v>5</v>
      </c>
    </row>
    <row r="575" spans="1:6" x14ac:dyDescent="0.3">
      <c r="E575" s="16">
        <v>941</v>
      </c>
      <c r="F575" s="5">
        <v>3</v>
      </c>
    </row>
    <row r="576" spans="1:6" x14ac:dyDescent="0.3">
      <c r="E576" s="16">
        <v>943</v>
      </c>
      <c r="F576" s="5">
        <v>3</v>
      </c>
    </row>
    <row r="577" spans="5:6" x14ac:dyDescent="0.3">
      <c r="E577" s="16">
        <v>944</v>
      </c>
      <c r="F577" s="5">
        <v>4</v>
      </c>
    </row>
    <row r="578" spans="5:6" x14ac:dyDescent="0.3">
      <c r="E578" s="16">
        <v>945</v>
      </c>
      <c r="F578" s="5">
        <v>5</v>
      </c>
    </row>
    <row r="579" spans="5:6" x14ac:dyDescent="0.3">
      <c r="E579" s="16">
        <v>946</v>
      </c>
      <c r="F579" s="5">
        <v>2</v>
      </c>
    </row>
    <row r="580" spans="5:6" x14ac:dyDescent="0.3">
      <c r="E580" s="16">
        <v>947</v>
      </c>
      <c r="F580" s="5">
        <v>5</v>
      </c>
    </row>
    <row r="581" spans="5:6" x14ac:dyDescent="0.3">
      <c r="E581" s="16">
        <v>951</v>
      </c>
      <c r="F581" s="5">
        <v>1</v>
      </c>
    </row>
    <row r="582" spans="5:6" x14ac:dyDescent="0.3">
      <c r="E582" s="16">
        <v>952</v>
      </c>
      <c r="F582" s="5">
        <v>4</v>
      </c>
    </row>
    <row r="583" spans="5:6" x14ac:dyDescent="0.3">
      <c r="E583" s="16">
        <v>953</v>
      </c>
      <c r="F583" s="5">
        <v>1</v>
      </c>
    </row>
    <row r="584" spans="5:6" x14ac:dyDescent="0.3">
      <c r="E584" s="16">
        <v>954</v>
      </c>
      <c r="F584" s="5">
        <v>4</v>
      </c>
    </row>
    <row r="585" spans="5:6" x14ac:dyDescent="0.3">
      <c r="E585" s="16">
        <v>955</v>
      </c>
      <c r="F585" s="5">
        <v>3</v>
      </c>
    </row>
    <row r="586" spans="5:6" x14ac:dyDescent="0.3">
      <c r="E586" s="16">
        <v>956</v>
      </c>
      <c r="F586" s="5">
        <v>6</v>
      </c>
    </row>
    <row r="587" spans="5:6" x14ac:dyDescent="0.3">
      <c r="E587" s="16">
        <v>957</v>
      </c>
      <c r="F587" s="5">
        <v>3</v>
      </c>
    </row>
    <row r="588" spans="5:6" x14ac:dyDescent="0.3">
      <c r="E588" s="16">
        <v>958</v>
      </c>
      <c r="F588" s="5">
        <v>5</v>
      </c>
    </row>
    <row r="589" spans="5:6" x14ac:dyDescent="0.3">
      <c r="E589" s="16">
        <v>960</v>
      </c>
      <c r="F589" s="5">
        <v>1</v>
      </c>
    </row>
    <row r="590" spans="5:6" x14ac:dyDescent="0.3">
      <c r="E590" s="16">
        <v>961</v>
      </c>
      <c r="F590" s="5">
        <v>1</v>
      </c>
    </row>
    <row r="591" spans="5:6" x14ac:dyDescent="0.3">
      <c r="E591" s="16">
        <v>963</v>
      </c>
      <c r="F591" s="5">
        <v>3</v>
      </c>
    </row>
    <row r="592" spans="5:6" x14ac:dyDescent="0.3">
      <c r="E592" s="16">
        <v>966</v>
      </c>
      <c r="F592" s="5">
        <v>1</v>
      </c>
    </row>
    <row r="593" spans="5:6" x14ac:dyDescent="0.3">
      <c r="E593" s="16">
        <v>967</v>
      </c>
      <c r="F593" s="5">
        <v>6</v>
      </c>
    </row>
    <row r="594" spans="5:6" x14ac:dyDescent="0.3">
      <c r="E594" s="16">
        <v>968</v>
      </c>
      <c r="F594" s="5">
        <v>5</v>
      </c>
    </row>
    <row r="595" spans="5:6" x14ac:dyDescent="0.3">
      <c r="E595" s="16">
        <v>969</v>
      </c>
      <c r="F595" s="5">
        <v>6</v>
      </c>
    </row>
    <row r="596" spans="5:6" x14ac:dyDescent="0.3">
      <c r="E596" s="16">
        <v>970</v>
      </c>
      <c r="F596" s="5">
        <v>5</v>
      </c>
    </row>
    <row r="597" spans="5:6" x14ac:dyDescent="0.3">
      <c r="E597" s="16">
        <v>971</v>
      </c>
      <c r="F597" s="5">
        <v>6</v>
      </c>
    </row>
    <row r="598" spans="5:6" x14ac:dyDescent="0.3">
      <c r="E598" s="16">
        <v>972</v>
      </c>
      <c r="F598" s="5">
        <v>1</v>
      </c>
    </row>
    <row r="599" spans="5:6" x14ac:dyDescent="0.3">
      <c r="E599" s="16">
        <v>973</v>
      </c>
      <c r="F599" s="5">
        <v>3</v>
      </c>
    </row>
    <row r="600" spans="5:6" x14ac:dyDescent="0.3">
      <c r="E600" s="16">
        <v>975</v>
      </c>
      <c r="F600" s="5">
        <v>2</v>
      </c>
    </row>
    <row r="601" spans="5:6" x14ac:dyDescent="0.3">
      <c r="E601" s="16">
        <v>976</v>
      </c>
      <c r="F601" s="5">
        <v>1</v>
      </c>
    </row>
    <row r="602" spans="5:6" x14ac:dyDescent="0.3">
      <c r="E602" s="16">
        <v>977</v>
      </c>
      <c r="F602" s="5">
        <v>5</v>
      </c>
    </row>
    <row r="603" spans="5:6" x14ac:dyDescent="0.3">
      <c r="E603" s="16">
        <v>979</v>
      </c>
      <c r="F603" s="5">
        <v>5</v>
      </c>
    </row>
    <row r="604" spans="5:6" x14ac:dyDescent="0.3">
      <c r="E604" s="16">
        <v>980</v>
      </c>
      <c r="F604" s="5">
        <v>4</v>
      </c>
    </row>
    <row r="605" spans="5:6" x14ac:dyDescent="0.3">
      <c r="E605" s="16">
        <v>981</v>
      </c>
      <c r="F605" s="5">
        <v>1</v>
      </c>
    </row>
    <row r="606" spans="5:6" x14ac:dyDescent="0.3">
      <c r="E606" s="16">
        <v>983</v>
      </c>
      <c r="F606" s="5">
        <v>1</v>
      </c>
    </row>
    <row r="607" spans="5:6" x14ac:dyDescent="0.3">
      <c r="E607" s="16">
        <v>985</v>
      </c>
      <c r="F607" s="5">
        <v>3</v>
      </c>
    </row>
    <row r="608" spans="5:6" x14ac:dyDescent="0.3">
      <c r="E608" s="16">
        <v>986</v>
      </c>
      <c r="F608" s="5">
        <v>6</v>
      </c>
    </row>
    <row r="609" spans="5:6" x14ac:dyDescent="0.3">
      <c r="E609" s="16">
        <v>987</v>
      </c>
      <c r="F609" s="5">
        <v>1</v>
      </c>
    </row>
    <row r="610" spans="5:6" x14ac:dyDescent="0.3">
      <c r="E610" s="16">
        <v>992</v>
      </c>
      <c r="F610" s="5">
        <v>3</v>
      </c>
    </row>
    <row r="611" spans="5:6" x14ac:dyDescent="0.3">
      <c r="E611" s="16">
        <v>994</v>
      </c>
      <c r="F611" s="5">
        <v>1</v>
      </c>
    </row>
    <row r="612" spans="5:6" x14ac:dyDescent="0.3">
      <c r="E612" s="16">
        <v>996</v>
      </c>
      <c r="F612" s="5">
        <v>6</v>
      </c>
    </row>
    <row r="613" spans="5:6" x14ac:dyDescent="0.3">
      <c r="E613" s="16">
        <v>997</v>
      </c>
      <c r="F613" s="5">
        <v>5</v>
      </c>
    </row>
    <row r="614" spans="5:6" x14ac:dyDescent="0.3">
      <c r="E614" s="16">
        <v>999</v>
      </c>
      <c r="F614" s="5">
        <v>6</v>
      </c>
    </row>
    <row r="615" spans="5:6" x14ac:dyDescent="0.3">
      <c r="E615" s="16">
        <v>1001</v>
      </c>
      <c r="F615" s="5">
        <v>5</v>
      </c>
    </row>
    <row r="616" spans="5:6" x14ac:dyDescent="0.3">
      <c r="E616" s="16">
        <v>1002</v>
      </c>
      <c r="F616" s="5">
        <v>6</v>
      </c>
    </row>
    <row r="617" spans="5:6" x14ac:dyDescent="0.3">
      <c r="E617" s="16">
        <v>1004</v>
      </c>
      <c r="F617" s="5">
        <v>3</v>
      </c>
    </row>
    <row r="618" spans="5:6" x14ac:dyDescent="0.3">
      <c r="E618" s="16">
        <v>1006</v>
      </c>
      <c r="F618" s="5">
        <v>3</v>
      </c>
    </row>
    <row r="619" spans="5:6" x14ac:dyDescent="0.3">
      <c r="E619" s="16">
        <v>1007</v>
      </c>
      <c r="F619" s="5">
        <v>4</v>
      </c>
    </row>
    <row r="620" spans="5:6" x14ac:dyDescent="0.3">
      <c r="E620" s="16">
        <v>1008</v>
      </c>
      <c r="F620" s="5">
        <v>4</v>
      </c>
    </row>
    <row r="621" spans="5:6" x14ac:dyDescent="0.3">
      <c r="E621" s="16">
        <v>1010</v>
      </c>
      <c r="F621" s="5">
        <v>6</v>
      </c>
    </row>
    <row r="622" spans="5:6" x14ac:dyDescent="0.3">
      <c r="E622" s="16">
        <v>1011</v>
      </c>
      <c r="F622" s="5">
        <v>6</v>
      </c>
    </row>
    <row r="623" spans="5:6" x14ac:dyDescent="0.3">
      <c r="E623" s="16">
        <v>1012</v>
      </c>
      <c r="F623" s="5">
        <v>4</v>
      </c>
    </row>
    <row r="624" spans="5:6" x14ac:dyDescent="0.3">
      <c r="E624" s="16">
        <v>1013</v>
      </c>
      <c r="F624" s="5">
        <v>2</v>
      </c>
    </row>
    <row r="625" spans="5:6" x14ac:dyDescent="0.3">
      <c r="E625" s="16">
        <v>1014</v>
      </c>
      <c r="F625" s="5">
        <v>1</v>
      </c>
    </row>
    <row r="626" spans="5:6" x14ac:dyDescent="0.3">
      <c r="E626" s="16">
        <v>1015</v>
      </c>
      <c r="F626" s="5">
        <v>6</v>
      </c>
    </row>
    <row r="627" spans="5:6" x14ac:dyDescent="0.3">
      <c r="E627" s="16">
        <v>1019</v>
      </c>
      <c r="F627" s="5">
        <v>2</v>
      </c>
    </row>
    <row r="628" spans="5:6" x14ac:dyDescent="0.3">
      <c r="E628" s="16">
        <v>1021</v>
      </c>
      <c r="F628" s="5">
        <v>1</v>
      </c>
    </row>
    <row r="629" spans="5:6" x14ac:dyDescent="0.3">
      <c r="E629" s="16">
        <v>1023</v>
      </c>
      <c r="F629" s="5">
        <v>6</v>
      </c>
    </row>
    <row r="630" spans="5:6" x14ac:dyDescent="0.3">
      <c r="E630" s="16">
        <v>1026</v>
      </c>
      <c r="F630" s="5">
        <v>4</v>
      </c>
    </row>
    <row r="631" spans="5:6" x14ac:dyDescent="0.3">
      <c r="E631" s="16">
        <v>1027</v>
      </c>
      <c r="F631" s="5">
        <v>5</v>
      </c>
    </row>
    <row r="632" spans="5:6" x14ac:dyDescent="0.3">
      <c r="E632" s="16">
        <v>1029</v>
      </c>
      <c r="F632" s="5">
        <v>6</v>
      </c>
    </row>
    <row r="633" spans="5:6" x14ac:dyDescent="0.3">
      <c r="E633" s="16">
        <v>1030</v>
      </c>
      <c r="F633" s="5">
        <v>4</v>
      </c>
    </row>
    <row r="634" spans="5:6" x14ac:dyDescent="0.3">
      <c r="E634" s="16">
        <v>1031</v>
      </c>
      <c r="F634" s="5">
        <v>2</v>
      </c>
    </row>
    <row r="635" spans="5:6" x14ac:dyDescent="0.3">
      <c r="E635" s="16">
        <v>1035</v>
      </c>
      <c r="F635" s="5">
        <v>6</v>
      </c>
    </row>
    <row r="636" spans="5:6" x14ac:dyDescent="0.3">
      <c r="E636" s="16">
        <v>1036</v>
      </c>
      <c r="F636" s="5">
        <v>5</v>
      </c>
    </row>
    <row r="637" spans="5:6" x14ac:dyDescent="0.3">
      <c r="E637" s="16">
        <v>1039</v>
      </c>
      <c r="F637" s="5">
        <v>1</v>
      </c>
    </row>
    <row r="638" spans="5:6" x14ac:dyDescent="0.3">
      <c r="E638" s="16">
        <v>1040</v>
      </c>
      <c r="F638" s="5">
        <v>4</v>
      </c>
    </row>
    <row r="639" spans="5:6" x14ac:dyDescent="0.3">
      <c r="E639" s="16">
        <v>1041</v>
      </c>
      <c r="F639" s="5">
        <v>1</v>
      </c>
    </row>
    <row r="640" spans="5:6" x14ac:dyDescent="0.3">
      <c r="E640" s="16">
        <v>1042</v>
      </c>
      <c r="F640" s="5">
        <v>1</v>
      </c>
    </row>
    <row r="641" spans="5:6" x14ac:dyDescent="0.3">
      <c r="E641" s="16">
        <v>1046</v>
      </c>
      <c r="F641" s="5">
        <v>5</v>
      </c>
    </row>
    <row r="642" spans="5:6" x14ac:dyDescent="0.3">
      <c r="E642" s="16">
        <v>1048</v>
      </c>
      <c r="F642" s="5">
        <v>2</v>
      </c>
    </row>
    <row r="643" spans="5:6" x14ac:dyDescent="0.3">
      <c r="E643" s="16">
        <v>1049</v>
      </c>
      <c r="F643" s="5">
        <v>1</v>
      </c>
    </row>
    <row r="644" spans="5:6" x14ac:dyDescent="0.3">
      <c r="E644" s="16">
        <v>1050</v>
      </c>
      <c r="F644" s="5">
        <v>1</v>
      </c>
    </row>
    <row r="645" spans="5:6" x14ac:dyDescent="0.3">
      <c r="E645" s="16">
        <v>1051</v>
      </c>
      <c r="F645" s="5">
        <v>1</v>
      </c>
    </row>
    <row r="646" spans="5:6" x14ac:dyDescent="0.3">
      <c r="E646" s="16">
        <v>1053</v>
      </c>
      <c r="F646" s="5">
        <v>3</v>
      </c>
    </row>
    <row r="647" spans="5:6" x14ac:dyDescent="0.3">
      <c r="E647" s="16">
        <v>1054</v>
      </c>
      <c r="F647" s="5">
        <v>1</v>
      </c>
    </row>
    <row r="648" spans="5:6" x14ac:dyDescent="0.3">
      <c r="E648" s="16">
        <v>1056</v>
      </c>
      <c r="F648" s="5">
        <v>3</v>
      </c>
    </row>
    <row r="649" spans="5:6" x14ac:dyDescent="0.3">
      <c r="E649" s="16">
        <v>1062</v>
      </c>
      <c r="F649" s="5">
        <v>6</v>
      </c>
    </row>
    <row r="650" spans="5:6" x14ac:dyDescent="0.3">
      <c r="E650" s="16">
        <v>1063</v>
      </c>
      <c r="F650" s="5">
        <v>6</v>
      </c>
    </row>
    <row r="651" spans="5:6" x14ac:dyDescent="0.3">
      <c r="E651" s="16">
        <v>1064</v>
      </c>
      <c r="F651" s="5">
        <v>3</v>
      </c>
    </row>
    <row r="652" spans="5:6" x14ac:dyDescent="0.3">
      <c r="E652" s="16">
        <v>1065</v>
      </c>
      <c r="F652" s="5">
        <v>4</v>
      </c>
    </row>
    <row r="653" spans="5:6" x14ac:dyDescent="0.3">
      <c r="E653" s="16">
        <v>1067</v>
      </c>
      <c r="F653" s="5">
        <v>2</v>
      </c>
    </row>
    <row r="654" spans="5:6" x14ac:dyDescent="0.3">
      <c r="E654" s="16">
        <v>1068</v>
      </c>
      <c r="F654" s="5">
        <v>4</v>
      </c>
    </row>
    <row r="655" spans="5:6" x14ac:dyDescent="0.3">
      <c r="E655" s="16">
        <v>1069</v>
      </c>
      <c r="F655" s="5">
        <v>4</v>
      </c>
    </row>
    <row r="656" spans="5:6" x14ac:dyDescent="0.3">
      <c r="E656" s="16">
        <v>1070</v>
      </c>
      <c r="F656" s="5">
        <v>1</v>
      </c>
    </row>
    <row r="657" spans="5:6" x14ac:dyDescent="0.3">
      <c r="E657" s="16">
        <v>1071</v>
      </c>
      <c r="F657" s="5">
        <v>5</v>
      </c>
    </row>
    <row r="658" spans="5:6" x14ac:dyDescent="0.3">
      <c r="E658" s="16">
        <v>1072</v>
      </c>
      <c r="F658" s="5">
        <v>4</v>
      </c>
    </row>
    <row r="659" spans="5:6" x14ac:dyDescent="0.3">
      <c r="E659" s="16">
        <v>1073</v>
      </c>
      <c r="F659" s="5">
        <v>6</v>
      </c>
    </row>
    <row r="660" spans="5:6" x14ac:dyDescent="0.3">
      <c r="E660" s="16">
        <v>1074</v>
      </c>
      <c r="F660" s="5">
        <v>3</v>
      </c>
    </row>
    <row r="661" spans="5:6" x14ac:dyDescent="0.3">
      <c r="E661" s="16">
        <v>1077</v>
      </c>
      <c r="F661" s="5">
        <v>2</v>
      </c>
    </row>
    <row r="662" spans="5:6" x14ac:dyDescent="0.3">
      <c r="E662" s="16">
        <v>1078</v>
      </c>
      <c r="F662" s="5">
        <v>4</v>
      </c>
    </row>
    <row r="663" spans="5:6" x14ac:dyDescent="0.3">
      <c r="E663" s="16">
        <v>1079</v>
      </c>
      <c r="F663" s="5">
        <v>1</v>
      </c>
    </row>
    <row r="664" spans="5:6" x14ac:dyDescent="0.3">
      <c r="E664" s="16">
        <v>1080</v>
      </c>
      <c r="F664" s="5">
        <v>2</v>
      </c>
    </row>
    <row r="665" spans="5:6" x14ac:dyDescent="0.3">
      <c r="E665" s="16">
        <v>1081</v>
      </c>
      <c r="F665" s="5">
        <v>1</v>
      </c>
    </row>
    <row r="666" spans="5:6" x14ac:dyDescent="0.3">
      <c r="E666" s="16">
        <v>1082</v>
      </c>
      <c r="F666" s="5">
        <v>4</v>
      </c>
    </row>
    <row r="667" spans="5:6" x14ac:dyDescent="0.3">
      <c r="E667" s="16">
        <v>1084</v>
      </c>
      <c r="F667" s="5">
        <v>4</v>
      </c>
    </row>
    <row r="668" spans="5:6" x14ac:dyDescent="0.3">
      <c r="E668" s="16">
        <v>1086</v>
      </c>
      <c r="F668" s="5">
        <v>2</v>
      </c>
    </row>
    <row r="669" spans="5:6" x14ac:dyDescent="0.3">
      <c r="E669" s="16">
        <v>1087</v>
      </c>
      <c r="F669" s="5">
        <v>4</v>
      </c>
    </row>
    <row r="670" spans="5:6" x14ac:dyDescent="0.3">
      <c r="E670" s="16">
        <v>1089</v>
      </c>
      <c r="F670" s="5">
        <v>1</v>
      </c>
    </row>
    <row r="671" spans="5:6" x14ac:dyDescent="0.3">
      <c r="E671" s="16">
        <v>1091</v>
      </c>
      <c r="F671" s="5">
        <v>6</v>
      </c>
    </row>
    <row r="672" spans="5:6" x14ac:dyDescent="0.3">
      <c r="E672" s="16">
        <v>1092</v>
      </c>
      <c r="F672" s="5">
        <v>1</v>
      </c>
    </row>
    <row r="673" spans="5:6" x14ac:dyDescent="0.3">
      <c r="E673" s="16">
        <v>1093</v>
      </c>
      <c r="F673" s="5">
        <v>6</v>
      </c>
    </row>
    <row r="674" spans="5:6" x14ac:dyDescent="0.3">
      <c r="E674" s="16">
        <v>1094</v>
      </c>
      <c r="F674" s="5">
        <v>2</v>
      </c>
    </row>
    <row r="675" spans="5:6" x14ac:dyDescent="0.3">
      <c r="E675" s="16">
        <v>1095</v>
      </c>
      <c r="F675" s="5">
        <v>1</v>
      </c>
    </row>
    <row r="676" spans="5:6" x14ac:dyDescent="0.3">
      <c r="E676" s="16">
        <v>1096</v>
      </c>
      <c r="F676" s="5">
        <v>1</v>
      </c>
    </row>
    <row r="677" spans="5:6" x14ac:dyDescent="0.3">
      <c r="E677" s="16">
        <v>1097</v>
      </c>
      <c r="F677" s="5">
        <v>1</v>
      </c>
    </row>
    <row r="678" spans="5:6" x14ac:dyDescent="0.3">
      <c r="E678" s="16">
        <v>1098</v>
      </c>
      <c r="F678" s="5">
        <v>3</v>
      </c>
    </row>
    <row r="679" spans="5:6" x14ac:dyDescent="0.3">
      <c r="E679" s="16">
        <v>1099</v>
      </c>
      <c r="F679" s="5">
        <v>6</v>
      </c>
    </row>
    <row r="680" spans="5:6" x14ac:dyDescent="0.3">
      <c r="E680" s="16">
        <v>1100</v>
      </c>
      <c r="F680" s="5">
        <v>3</v>
      </c>
    </row>
    <row r="681" spans="5:6" x14ac:dyDescent="0.3">
      <c r="E681" s="16">
        <v>1101</v>
      </c>
      <c r="F681" s="5">
        <v>6</v>
      </c>
    </row>
    <row r="682" spans="5:6" x14ac:dyDescent="0.3">
      <c r="E682" s="16">
        <v>1102</v>
      </c>
      <c r="F682" s="5">
        <v>4</v>
      </c>
    </row>
    <row r="683" spans="5:6" x14ac:dyDescent="0.3">
      <c r="E683" s="16">
        <v>1103</v>
      </c>
      <c r="F683" s="5">
        <v>1</v>
      </c>
    </row>
    <row r="684" spans="5:6" x14ac:dyDescent="0.3">
      <c r="E684" s="16">
        <v>1104</v>
      </c>
      <c r="F684" s="5">
        <v>5</v>
      </c>
    </row>
    <row r="685" spans="5:6" x14ac:dyDescent="0.3">
      <c r="E685" s="16">
        <v>1105</v>
      </c>
      <c r="F685" s="5">
        <v>4</v>
      </c>
    </row>
    <row r="686" spans="5:6" x14ac:dyDescent="0.3">
      <c r="E686" s="16">
        <v>1107</v>
      </c>
      <c r="F686" s="5">
        <v>2</v>
      </c>
    </row>
    <row r="687" spans="5:6" x14ac:dyDescent="0.3">
      <c r="E687" s="16">
        <v>1113</v>
      </c>
      <c r="F687" s="5">
        <v>5</v>
      </c>
    </row>
    <row r="688" spans="5:6" x14ac:dyDescent="0.3">
      <c r="E688" s="16">
        <v>1114</v>
      </c>
      <c r="F688" s="5">
        <v>1</v>
      </c>
    </row>
    <row r="689" spans="5:6" x14ac:dyDescent="0.3">
      <c r="E689" s="16">
        <v>1115</v>
      </c>
      <c r="F689" s="5">
        <v>1</v>
      </c>
    </row>
    <row r="690" spans="5:6" x14ac:dyDescent="0.3">
      <c r="E690" s="16">
        <v>1118</v>
      </c>
      <c r="F690" s="5">
        <v>1</v>
      </c>
    </row>
    <row r="691" spans="5:6" x14ac:dyDescent="0.3">
      <c r="E691" s="16">
        <v>1119</v>
      </c>
      <c r="F691" s="5">
        <v>2</v>
      </c>
    </row>
    <row r="692" spans="5:6" x14ac:dyDescent="0.3">
      <c r="E692" s="16">
        <v>1120</v>
      </c>
      <c r="F692" s="5">
        <v>5</v>
      </c>
    </row>
    <row r="693" spans="5:6" x14ac:dyDescent="0.3">
      <c r="E693" s="16">
        <v>1121</v>
      </c>
      <c r="F693" s="5">
        <v>6</v>
      </c>
    </row>
    <row r="694" spans="5:6" x14ac:dyDescent="0.3">
      <c r="E694" s="16">
        <v>1123</v>
      </c>
      <c r="F694" s="5">
        <v>5</v>
      </c>
    </row>
    <row r="695" spans="5:6" x14ac:dyDescent="0.3">
      <c r="E695" s="16">
        <v>1124</v>
      </c>
      <c r="F695" s="5">
        <v>1</v>
      </c>
    </row>
    <row r="696" spans="5:6" x14ac:dyDescent="0.3">
      <c r="E696" s="16">
        <v>1125</v>
      </c>
      <c r="F696" s="5">
        <v>2</v>
      </c>
    </row>
    <row r="697" spans="5:6" x14ac:dyDescent="0.3">
      <c r="E697" s="16">
        <v>1126</v>
      </c>
      <c r="F697" s="5">
        <v>5</v>
      </c>
    </row>
    <row r="698" spans="5:6" x14ac:dyDescent="0.3">
      <c r="E698" s="16">
        <v>1127</v>
      </c>
      <c r="F698" s="5">
        <v>1</v>
      </c>
    </row>
    <row r="699" spans="5:6" x14ac:dyDescent="0.3">
      <c r="E699" s="16">
        <v>1130</v>
      </c>
      <c r="F699" s="5">
        <v>3</v>
      </c>
    </row>
    <row r="700" spans="5:6" x14ac:dyDescent="0.3">
      <c r="E700" s="16">
        <v>1131</v>
      </c>
      <c r="F700" s="5">
        <v>6</v>
      </c>
    </row>
    <row r="701" spans="5:6" x14ac:dyDescent="0.3">
      <c r="E701" s="16">
        <v>1132</v>
      </c>
      <c r="F701" s="5">
        <v>2</v>
      </c>
    </row>
    <row r="702" spans="5:6" x14ac:dyDescent="0.3">
      <c r="E702" s="16">
        <v>1133</v>
      </c>
      <c r="F702" s="5">
        <v>6</v>
      </c>
    </row>
    <row r="703" spans="5:6" x14ac:dyDescent="0.3">
      <c r="E703" s="16">
        <v>1135</v>
      </c>
      <c r="F703" s="5">
        <v>2</v>
      </c>
    </row>
    <row r="704" spans="5:6" x14ac:dyDescent="0.3">
      <c r="E704" s="16">
        <v>1136</v>
      </c>
      <c r="F704" s="5">
        <v>6</v>
      </c>
    </row>
    <row r="705" spans="5:6" x14ac:dyDescent="0.3">
      <c r="E705" s="16">
        <v>1137</v>
      </c>
      <c r="F705" s="5">
        <v>6</v>
      </c>
    </row>
    <row r="706" spans="5:6" x14ac:dyDescent="0.3">
      <c r="E706" s="16">
        <v>1138</v>
      </c>
      <c r="F706" s="5">
        <v>2</v>
      </c>
    </row>
    <row r="707" spans="5:6" x14ac:dyDescent="0.3">
      <c r="E707" s="16">
        <v>1140</v>
      </c>
      <c r="F707" s="5">
        <v>6</v>
      </c>
    </row>
    <row r="708" spans="5:6" x14ac:dyDescent="0.3">
      <c r="E708" s="16">
        <v>1141</v>
      </c>
      <c r="F708" s="5">
        <v>5</v>
      </c>
    </row>
    <row r="709" spans="5:6" x14ac:dyDescent="0.3">
      <c r="E709" s="16">
        <v>1144</v>
      </c>
      <c r="F709" s="5">
        <v>5</v>
      </c>
    </row>
    <row r="710" spans="5:6" x14ac:dyDescent="0.3">
      <c r="E710" s="16">
        <v>1145</v>
      </c>
      <c r="F710" s="5">
        <v>6</v>
      </c>
    </row>
    <row r="711" spans="5:6" x14ac:dyDescent="0.3">
      <c r="E711" s="16">
        <v>1146</v>
      </c>
      <c r="F711" s="5">
        <v>6</v>
      </c>
    </row>
    <row r="712" spans="5:6" x14ac:dyDescent="0.3">
      <c r="E712" s="16">
        <v>1147</v>
      </c>
      <c r="F712" s="5">
        <v>3</v>
      </c>
    </row>
    <row r="713" spans="5:6" x14ac:dyDescent="0.3">
      <c r="E713" s="16">
        <v>1148</v>
      </c>
      <c r="F713" s="5">
        <v>6</v>
      </c>
    </row>
    <row r="714" spans="5:6" x14ac:dyDescent="0.3">
      <c r="E714" s="16">
        <v>1149</v>
      </c>
      <c r="F714" s="5">
        <v>6</v>
      </c>
    </row>
    <row r="715" spans="5:6" x14ac:dyDescent="0.3">
      <c r="E715" s="16">
        <v>1150</v>
      </c>
      <c r="F715" s="5">
        <v>2</v>
      </c>
    </row>
    <row r="716" spans="5:6" x14ac:dyDescent="0.3">
      <c r="E716" s="16">
        <v>1151</v>
      </c>
      <c r="F716" s="5">
        <v>6</v>
      </c>
    </row>
    <row r="717" spans="5:6" x14ac:dyDescent="0.3">
      <c r="E717" s="16">
        <v>1152</v>
      </c>
      <c r="F717" s="5">
        <v>5</v>
      </c>
    </row>
    <row r="718" spans="5:6" x14ac:dyDescent="0.3">
      <c r="E718" s="16">
        <v>1154</v>
      </c>
      <c r="F718" s="5">
        <v>1</v>
      </c>
    </row>
    <row r="719" spans="5:6" x14ac:dyDescent="0.3">
      <c r="E719" s="16">
        <v>1157</v>
      </c>
      <c r="F719" s="5">
        <v>1</v>
      </c>
    </row>
    <row r="720" spans="5:6" x14ac:dyDescent="0.3">
      <c r="E720" s="16">
        <v>1161</v>
      </c>
      <c r="F720" s="5">
        <v>3</v>
      </c>
    </row>
    <row r="721" spans="5:6" x14ac:dyDescent="0.3">
      <c r="E721" s="16">
        <v>1163</v>
      </c>
      <c r="F721" s="5">
        <v>4</v>
      </c>
    </row>
    <row r="722" spans="5:6" x14ac:dyDescent="0.3">
      <c r="E722" s="16">
        <v>1164</v>
      </c>
      <c r="F722" s="5">
        <v>4</v>
      </c>
    </row>
    <row r="723" spans="5:6" x14ac:dyDescent="0.3">
      <c r="E723" s="16">
        <v>1168</v>
      </c>
      <c r="F723" s="5">
        <v>1</v>
      </c>
    </row>
    <row r="724" spans="5:6" x14ac:dyDescent="0.3">
      <c r="E724" s="16">
        <v>1171</v>
      </c>
      <c r="F724" s="5">
        <v>3</v>
      </c>
    </row>
    <row r="725" spans="5:6" x14ac:dyDescent="0.3">
      <c r="E725" s="16">
        <v>1172</v>
      </c>
      <c r="F725" s="5">
        <v>5</v>
      </c>
    </row>
    <row r="726" spans="5:6" x14ac:dyDescent="0.3">
      <c r="E726" s="16">
        <v>1173</v>
      </c>
      <c r="F726" s="5">
        <v>1</v>
      </c>
    </row>
    <row r="727" spans="5:6" x14ac:dyDescent="0.3">
      <c r="E727" s="16">
        <v>1177</v>
      </c>
      <c r="F727" s="5">
        <v>3</v>
      </c>
    </row>
    <row r="728" spans="5:6" x14ac:dyDescent="0.3">
      <c r="E728" s="16">
        <v>1178</v>
      </c>
      <c r="F728" s="5">
        <v>1</v>
      </c>
    </row>
    <row r="729" spans="5:6" x14ac:dyDescent="0.3">
      <c r="E729" s="16">
        <v>1179</v>
      </c>
      <c r="F729" s="5">
        <v>6</v>
      </c>
    </row>
    <row r="730" spans="5:6" x14ac:dyDescent="0.3">
      <c r="E730" s="16">
        <v>1180</v>
      </c>
      <c r="F730" s="5">
        <v>5</v>
      </c>
    </row>
    <row r="731" spans="5:6" x14ac:dyDescent="0.3">
      <c r="E731" s="16">
        <v>1184</v>
      </c>
      <c r="F731" s="5">
        <v>6</v>
      </c>
    </row>
    <row r="732" spans="5:6" x14ac:dyDescent="0.3">
      <c r="E732" s="16">
        <v>1186</v>
      </c>
      <c r="F732" s="5">
        <v>6</v>
      </c>
    </row>
    <row r="733" spans="5:6" x14ac:dyDescent="0.3">
      <c r="E733" s="16">
        <v>1187</v>
      </c>
      <c r="F733" s="5">
        <v>4</v>
      </c>
    </row>
    <row r="734" spans="5:6" x14ac:dyDescent="0.3">
      <c r="E734" s="16">
        <v>1191</v>
      </c>
      <c r="F734" s="5">
        <v>3</v>
      </c>
    </row>
    <row r="735" spans="5:6" x14ac:dyDescent="0.3">
      <c r="E735" s="16">
        <v>1192</v>
      </c>
      <c r="F735" s="5">
        <v>1</v>
      </c>
    </row>
    <row r="736" spans="5:6" x14ac:dyDescent="0.3">
      <c r="E736" s="16">
        <v>1193</v>
      </c>
      <c r="F736" s="5">
        <v>2</v>
      </c>
    </row>
    <row r="737" spans="5:6" x14ac:dyDescent="0.3">
      <c r="E737" s="16">
        <v>1194</v>
      </c>
      <c r="F737" s="5">
        <v>1</v>
      </c>
    </row>
    <row r="738" spans="5:6" x14ac:dyDescent="0.3">
      <c r="E738" s="16">
        <v>1195</v>
      </c>
      <c r="F738" s="5">
        <v>4</v>
      </c>
    </row>
    <row r="739" spans="5:6" x14ac:dyDescent="0.3">
      <c r="E739" s="16">
        <v>1196</v>
      </c>
      <c r="F739" s="5">
        <v>1</v>
      </c>
    </row>
    <row r="740" spans="5:6" x14ac:dyDescent="0.3">
      <c r="E740" s="16">
        <v>1198</v>
      </c>
      <c r="F740" s="5">
        <v>6</v>
      </c>
    </row>
    <row r="741" spans="5:6" x14ac:dyDescent="0.3">
      <c r="E741" s="16">
        <v>1199</v>
      </c>
      <c r="F741" s="5">
        <v>1</v>
      </c>
    </row>
    <row r="742" spans="5:6" x14ac:dyDescent="0.3">
      <c r="E742" s="16">
        <v>1200</v>
      </c>
      <c r="F742" s="5">
        <v>3</v>
      </c>
    </row>
    <row r="743" spans="5:6" x14ac:dyDescent="0.3">
      <c r="E743" s="16">
        <v>1201</v>
      </c>
      <c r="F743" s="5">
        <v>4</v>
      </c>
    </row>
    <row r="744" spans="5:6" x14ac:dyDescent="0.3">
      <c r="E744" s="16">
        <v>1203</v>
      </c>
      <c r="F744" s="5">
        <v>2</v>
      </c>
    </row>
    <row r="745" spans="5:6" x14ac:dyDescent="0.3">
      <c r="E745" s="16">
        <v>1205</v>
      </c>
      <c r="F745" s="5">
        <v>3</v>
      </c>
    </row>
    <row r="746" spans="5:6" x14ac:dyDescent="0.3">
      <c r="E746" s="16">
        <v>1207</v>
      </c>
      <c r="F746" s="5">
        <v>4</v>
      </c>
    </row>
    <row r="747" spans="5:6" x14ac:dyDescent="0.3">
      <c r="E747" s="16">
        <v>1209</v>
      </c>
      <c r="F747" s="5">
        <v>3</v>
      </c>
    </row>
    <row r="748" spans="5:6" x14ac:dyDescent="0.3">
      <c r="E748" s="16">
        <v>1212</v>
      </c>
      <c r="F748" s="5">
        <v>1</v>
      </c>
    </row>
    <row r="749" spans="5:6" x14ac:dyDescent="0.3">
      <c r="E749" s="16">
        <v>1213</v>
      </c>
      <c r="F749" s="5">
        <v>6</v>
      </c>
    </row>
    <row r="750" spans="5:6" x14ac:dyDescent="0.3">
      <c r="E750" s="16">
        <v>1214</v>
      </c>
      <c r="F750" s="5">
        <v>1</v>
      </c>
    </row>
    <row r="751" spans="5:6" x14ac:dyDescent="0.3">
      <c r="E751" s="16">
        <v>1215</v>
      </c>
      <c r="F751" s="5">
        <v>5</v>
      </c>
    </row>
    <row r="752" spans="5:6" x14ac:dyDescent="0.3">
      <c r="E752" s="16">
        <v>1216</v>
      </c>
      <c r="F752" s="5">
        <v>4</v>
      </c>
    </row>
    <row r="753" spans="5:6" x14ac:dyDescent="0.3">
      <c r="E753" s="16">
        <v>1217</v>
      </c>
      <c r="F753" s="5">
        <v>3</v>
      </c>
    </row>
    <row r="754" spans="5:6" x14ac:dyDescent="0.3">
      <c r="E754" s="16">
        <v>1219</v>
      </c>
      <c r="F754" s="5">
        <v>6</v>
      </c>
    </row>
    <row r="755" spans="5:6" x14ac:dyDescent="0.3">
      <c r="E755" s="16">
        <v>1220</v>
      </c>
      <c r="F755" s="5">
        <v>4</v>
      </c>
    </row>
    <row r="756" spans="5:6" x14ac:dyDescent="0.3">
      <c r="E756" s="16">
        <v>1221</v>
      </c>
      <c r="F756" s="5">
        <v>4</v>
      </c>
    </row>
    <row r="757" spans="5:6" x14ac:dyDescent="0.3">
      <c r="E757" s="16">
        <v>1222</v>
      </c>
      <c r="F757" s="5">
        <v>4</v>
      </c>
    </row>
    <row r="758" spans="5:6" x14ac:dyDescent="0.3">
      <c r="E758" s="16">
        <v>1223</v>
      </c>
      <c r="F758" s="5">
        <v>6</v>
      </c>
    </row>
    <row r="759" spans="5:6" x14ac:dyDescent="0.3">
      <c r="E759" s="16">
        <v>1224</v>
      </c>
      <c r="F759" s="5">
        <v>5</v>
      </c>
    </row>
    <row r="760" spans="5:6" x14ac:dyDescent="0.3">
      <c r="E760" s="16">
        <v>1226</v>
      </c>
      <c r="F760" s="5">
        <v>5</v>
      </c>
    </row>
    <row r="761" spans="5:6" x14ac:dyDescent="0.3">
      <c r="E761" s="16">
        <v>1228</v>
      </c>
      <c r="F761" s="5">
        <v>1</v>
      </c>
    </row>
    <row r="762" spans="5:6" x14ac:dyDescent="0.3">
      <c r="E762" s="16">
        <v>1230</v>
      </c>
      <c r="F762" s="5">
        <v>5</v>
      </c>
    </row>
    <row r="763" spans="5:6" x14ac:dyDescent="0.3">
      <c r="E763" s="16">
        <v>1232</v>
      </c>
      <c r="F763" s="5">
        <v>5</v>
      </c>
    </row>
    <row r="764" spans="5:6" x14ac:dyDescent="0.3">
      <c r="E764" s="16">
        <v>1233</v>
      </c>
      <c r="F764" s="5">
        <v>5</v>
      </c>
    </row>
    <row r="765" spans="5:6" x14ac:dyDescent="0.3">
      <c r="E765" s="16">
        <v>1234</v>
      </c>
      <c r="F765" s="5">
        <v>5</v>
      </c>
    </row>
    <row r="766" spans="5:6" x14ac:dyDescent="0.3">
      <c r="E766" s="16">
        <v>1235</v>
      </c>
      <c r="F766" s="5">
        <v>6</v>
      </c>
    </row>
    <row r="767" spans="5:6" x14ac:dyDescent="0.3">
      <c r="E767" s="16">
        <v>1236</v>
      </c>
      <c r="F767" s="5">
        <v>6</v>
      </c>
    </row>
    <row r="768" spans="5:6" x14ac:dyDescent="0.3">
      <c r="E768" s="16">
        <v>1237</v>
      </c>
      <c r="F768" s="5">
        <v>1</v>
      </c>
    </row>
    <row r="769" spans="5:6" x14ac:dyDescent="0.3">
      <c r="E769" s="16">
        <v>1239</v>
      </c>
      <c r="F769" s="5">
        <v>1</v>
      </c>
    </row>
    <row r="770" spans="5:6" x14ac:dyDescent="0.3">
      <c r="E770" s="16">
        <v>1243</v>
      </c>
      <c r="F770" s="5">
        <v>4</v>
      </c>
    </row>
    <row r="771" spans="5:6" x14ac:dyDescent="0.3">
      <c r="E771" s="16">
        <v>1246</v>
      </c>
      <c r="F771" s="5">
        <v>1</v>
      </c>
    </row>
    <row r="772" spans="5:6" x14ac:dyDescent="0.3">
      <c r="E772" s="16">
        <v>1248</v>
      </c>
      <c r="F772" s="5">
        <v>3</v>
      </c>
    </row>
    <row r="773" spans="5:6" x14ac:dyDescent="0.3">
      <c r="E773" s="16">
        <v>1249</v>
      </c>
      <c r="F773" s="5">
        <v>6</v>
      </c>
    </row>
    <row r="774" spans="5:6" x14ac:dyDescent="0.3">
      <c r="E774" s="16">
        <v>1250</v>
      </c>
      <c r="F774" s="5">
        <v>6</v>
      </c>
    </row>
    <row r="775" spans="5:6" x14ac:dyDescent="0.3">
      <c r="E775" s="16">
        <v>1252</v>
      </c>
      <c r="F775" s="5">
        <v>1</v>
      </c>
    </row>
    <row r="776" spans="5:6" x14ac:dyDescent="0.3">
      <c r="E776" s="16">
        <v>1253</v>
      </c>
      <c r="F776" s="5">
        <v>4</v>
      </c>
    </row>
    <row r="777" spans="5:6" x14ac:dyDescent="0.3">
      <c r="E777" s="16">
        <v>1255</v>
      </c>
      <c r="F777" s="5">
        <v>1</v>
      </c>
    </row>
    <row r="778" spans="5:6" x14ac:dyDescent="0.3">
      <c r="E778" s="16">
        <v>1256</v>
      </c>
      <c r="F778" s="5">
        <v>6</v>
      </c>
    </row>
    <row r="779" spans="5:6" x14ac:dyDescent="0.3">
      <c r="E779" s="16">
        <v>1258</v>
      </c>
      <c r="F779" s="5">
        <v>6</v>
      </c>
    </row>
    <row r="780" spans="5:6" x14ac:dyDescent="0.3">
      <c r="E780" s="16">
        <v>1260</v>
      </c>
      <c r="F780" s="5">
        <v>4</v>
      </c>
    </row>
    <row r="781" spans="5:6" x14ac:dyDescent="0.3">
      <c r="E781" s="16">
        <v>1262</v>
      </c>
      <c r="F781" s="5">
        <v>5</v>
      </c>
    </row>
    <row r="782" spans="5:6" x14ac:dyDescent="0.3">
      <c r="E782" s="16">
        <v>1263</v>
      </c>
      <c r="F782" s="5">
        <v>2</v>
      </c>
    </row>
    <row r="783" spans="5:6" x14ac:dyDescent="0.3">
      <c r="E783" s="16">
        <v>1264</v>
      </c>
      <c r="F783" s="5">
        <v>6</v>
      </c>
    </row>
    <row r="784" spans="5:6" x14ac:dyDescent="0.3">
      <c r="E784" s="16">
        <v>1267</v>
      </c>
      <c r="F784" s="5">
        <v>6</v>
      </c>
    </row>
    <row r="785" spans="5:6" x14ac:dyDescent="0.3">
      <c r="E785" s="16">
        <v>1270</v>
      </c>
      <c r="F785" s="5">
        <v>5</v>
      </c>
    </row>
    <row r="786" spans="5:6" x14ac:dyDescent="0.3">
      <c r="E786" s="16">
        <v>1273</v>
      </c>
      <c r="F786" s="5">
        <v>4</v>
      </c>
    </row>
    <row r="787" spans="5:6" x14ac:dyDescent="0.3">
      <c r="E787" s="16">
        <v>1274</v>
      </c>
      <c r="F787" s="5">
        <v>1</v>
      </c>
    </row>
    <row r="788" spans="5:6" x14ac:dyDescent="0.3">
      <c r="E788" s="16">
        <v>1275</v>
      </c>
      <c r="F788" s="5">
        <v>1</v>
      </c>
    </row>
    <row r="789" spans="5:6" x14ac:dyDescent="0.3">
      <c r="E789" s="16">
        <v>1276</v>
      </c>
      <c r="F789" s="5">
        <v>6</v>
      </c>
    </row>
    <row r="790" spans="5:6" x14ac:dyDescent="0.3">
      <c r="E790" s="16">
        <v>1277</v>
      </c>
      <c r="F790" s="5">
        <v>4</v>
      </c>
    </row>
    <row r="791" spans="5:6" x14ac:dyDescent="0.3">
      <c r="E791" s="16">
        <v>1280</v>
      </c>
      <c r="F791" s="5">
        <v>6</v>
      </c>
    </row>
    <row r="792" spans="5:6" x14ac:dyDescent="0.3">
      <c r="E792" s="16">
        <v>1282</v>
      </c>
      <c r="F792" s="5">
        <v>2</v>
      </c>
    </row>
    <row r="793" spans="5:6" x14ac:dyDescent="0.3">
      <c r="E793" s="16">
        <v>1283</v>
      </c>
      <c r="F793" s="5">
        <v>1</v>
      </c>
    </row>
    <row r="794" spans="5:6" x14ac:dyDescent="0.3">
      <c r="E794" s="16">
        <v>1284</v>
      </c>
      <c r="F794" s="5">
        <v>4</v>
      </c>
    </row>
    <row r="795" spans="5:6" x14ac:dyDescent="0.3">
      <c r="E795" s="16">
        <v>1285</v>
      </c>
      <c r="F795" s="5">
        <v>2</v>
      </c>
    </row>
    <row r="796" spans="5:6" x14ac:dyDescent="0.3">
      <c r="E796" s="16">
        <v>1286</v>
      </c>
      <c r="F796" s="5">
        <v>6</v>
      </c>
    </row>
    <row r="797" spans="5:6" x14ac:dyDescent="0.3">
      <c r="E797" s="16">
        <v>1287</v>
      </c>
      <c r="F797" s="5">
        <v>4</v>
      </c>
    </row>
    <row r="798" spans="5:6" x14ac:dyDescent="0.3">
      <c r="E798" s="16">
        <v>1291</v>
      </c>
      <c r="F798" s="5">
        <v>4</v>
      </c>
    </row>
    <row r="799" spans="5:6" x14ac:dyDescent="0.3">
      <c r="E799" s="16">
        <v>1292</v>
      </c>
      <c r="F799" s="5">
        <v>4</v>
      </c>
    </row>
    <row r="800" spans="5:6" x14ac:dyDescent="0.3">
      <c r="E800" s="16">
        <v>1293</v>
      </c>
      <c r="F800" s="5">
        <v>4</v>
      </c>
    </row>
    <row r="801" spans="5:6" x14ac:dyDescent="0.3">
      <c r="E801" s="16">
        <v>1294</v>
      </c>
      <c r="F801" s="5">
        <v>3</v>
      </c>
    </row>
    <row r="802" spans="5:6" x14ac:dyDescent="0.3">
      <c r="E802" s="16">
        <v>1295</v>
      </c>
      <c r="F802" s="5">
        <v>2</v>
      </c>
    </row>
    <row r="803" spans="5:6" x14ac:dyDescent="0.3">
      <c r="E803" s="16">
        <v>1296</v>
      </c>
      <c r="F803" s="5">
        <v>4</v>
      </c>
    </row>
    <row r="804" spans="5:6" x14ac:dyDescent="0.3">
      <c r="E804" s="16">
        <v>1297</v>
      </c>
      <c r="F804" s="5">
        <v>4</v>
      </c>
    </row>
    <row r="805" spans="5:6" x14ac:dyDescent="0.3">
      <c r="E805" s="16">
        <v>1298</v>
      </c>
      <c r="F805" s="5">
        <v>1</v>
      </c>
    </row>
    <row r="806" spans="5:6" x14ac:dyDescent="0.3">
      <c r="E806" s="16">
        <v>1299</v>
      </c>
      <c r="F806" s="5">
        <v>1</v>
      </c>
    </row>
    <row r="807" spans="5:6" x14ac:dyDescent="0.3">
      <c r="E807" s="16">
        <v>1300</v>
      </c>
      <c r="F807" s="5">
        <v>2</v>
      </c>
    </row>
    <row r="808" spans="5:6" x14ac:dyDescent="0.3">
      <c r="E808" s="16">
        <v>1302</v>
      </c>
      <c r="F808" s="5">
        <v>6</v>
      </c>
    </row>
    <row r="809" spans="5:6" x14ac:dyDescent="0.3">
      <c r="E809" s="16">
        <v>1305</v>
      </c>
      <c r="F809" s="5">
        <v>1</v>
      </c>
    </row>
    <row r="810" spans="5:6" x14ac:dyDescent="0.3">
      <c r="E810" s="16">
        <v>1308</v>
      </c>
      <c r="F810" s="5">
        <v>2</v>
      </c>
    </row>
    <row r="811" spans="5:6" x14ac:dyDescent="0.3">
      <c r="E811" s="16">
        <v>1309</v>
      </c>
      <c r="F811" s="5">
        <v>1</v>
      </c>
    </row>
    <row r="812" spans="5:6" x14ac:dyDescent="0.3">
      <c r="E812" s="16">
        <v>1310</v>
      </c>
      <c r="F812" s="5">
        <v>2</v>
      </c>
    </row>
    <row r="813" spans="5:6" x14ac:dyDescent="0.3">
      <c r="E813" s="16">
        <v>1315</v>
      </c>
      <c r="F813" s="5">
        <v>5</v>
      </c>
    </row>
    <row r="814" spans="5:6" x14ac:dyDescent="0.3">
      <c r="E814" s="16">
        <v>1320</v>
      </c>
      <c r="F814" s="5">
        <v>5</v>
      </c>
    </row>
    <row r="815" spans="5:6" x14ac:dyDescent="0.3">
      <c r="E815" s="16">
        <v>1321</v>
      </c>
      <c r="F815" s="5">
        <v>5</v>
      </c>
    </row>
    <row r="816" spans="5:6" x14ac:dyDescent="0.3">
      <c r="E816" s="16">
        <v>1322</v>
      </c>
      <c r="F816" s="5">
        <v>6</v>
      </c>
    </row>
    <row r="817" spans="5:6" x14ac:dyDescent="0.3">
      <c r="E817" s="16">
        <v>1324</v>
      </c>
      <c r="F817" s="5">
        <v>6</v>
      </c>
    </row>
    <row r="818" spans="5:6" x14ac:dyDescent="0.3">
      <c r="E818" s="16">
        <v>1325</v>
      </c>
      <c r="F818" s="5">
        <v>1</v>
      </c>
    </row>
    <row r="819" spans="5:6" x14ac:dyDescent="0.3">
      <c r="E819" s="16">
        <v>1326</v>
      </c>
      <c r="F819" s="5">
        <v>6</v>
      </c>
    </row>
    <row r="820" spans="5:6" x14ac:dyDescent="0.3">
      <c r="E820" s="16">
        <v>1327</v>
      </c>
      <c r="F820" s="5">
        <v>1</v>
      </c>
    </row>
    <row r="821" spans="5:6" x14ac:dyDescent="0.3">
      <c r="E821" s="16">
        <v>1328</v>
      </c>
      <c r="F821" s="5">
        <v>1</v>
      </c>
    </row>
    <row r="822" spans="5:6" x14ac:dyDescent="0.3">
      <c r="E822" s="16">
        <v>1330</v>
      </c>
      <c r="F822" s="5">
        <v>2</v>
      </c>
    </row>
    <row r="823" spans="5:6" x14ac:dyDescent="0.3">
      <c r="E823" s="16">
        <v>1332</v>
      </c>
      <c r="F823" s="5">
        <v>3</v>
      </c>
    </row>
    <row r="824" spans="5:6" x14ac:dyDescent="0.3">
      <c r="E824" s="16">
        <v>1333</v>
      </c>
      <c r="F824" s="5">
        <v>5</v>
      </c>
    </row>
    <row r="825" spans="5:6" x14ac:dyDescent="0.3">
      <c r="E825" s="16">
        <v>1334</v>
      </c>
      <c r="F825" s="5">
        <v>2</v>
      </c>
    </row>
    <row r="826" spans="5:6" x14ac:dyDescent="0.3">
      <c r="E826" s="16">
        <v>1335</v>
      </c>
      <c r="F826" s="5">
        <v>4</v>
      </c>
    </row>
    <row r="827" spans="5:6" x14ac:dyDescent="0.3">
      <c r="E827" s="16">
        <v>1336</v>
      </c>
      <c r="F827" s="5">
        <v>3</v>
      </c>
    </row>
    <row r="828" spans="5:6" x14ac:dyDescent="0.3">
      <c r="E828" s="16">
        <v>1337</v>
      </c>
      <c r="F828" s="5">
        <v>4</v>
      </c>
    </row>
    <row r="829" spans="5:6" x14ac:dyDescent="0.3">
      <c r="E829" s="16">
        <v>1338</v>
      </c>
      <c r="F829" s="5">
        <v>6</v>
      </c>
    </row>
    <row r="830" spans="5:6" x14ac:dyDescent="0.3">
      <c r="E830" s="16">
        <v>1340</v>
      </c>
      <c r="F830" s="5">
        <v>4</v>
      </c>
    </row>
    <row r="831" spans="5:6" x14ac:dyDescent="0.3">
      <c r="E831" s="16">
        <v>1341</v>
      </c>
      <c r="F831" s="5">
        <v>4</v>
      </c>
    </row>
    <row r="832" spans="5:6" x14ac:dyDescent="0.3">
      <c r="E832" s="16">
        <v>1342</v>
      </c>
      <c r="F832" s="5">
        <v>1</v>
      </c>
    </row>
    <row r="833" spans="5:6" x14ac:dyDescent="0.3">
      <c r="E833" s="16">
        <v>1344</v>
      </c>
      <c r="F833" s="5">
        <v>6</v>
      </c>
    </row>
    <row r="834" spans="5:6" x14ac:dyDescent="0.3">
      <c r="E834" s="16">
        <v>1345</v>
      </c>
      <c r="F834" s="5">
        <v>1</v>
      </c>
    </row>
    <row r="835" spans="5:6" x14ac:dyDescent="0.3">
      <c r="E835" s="16">
        <v>1346</v>
      </c>
      <c r="F835" s="5">
        <v>6</v>
      </c>
    </row>
    <row r="836" spans="5:6" x14ac:dyDescent="0.3">
      <c r="E836" s="16">
        <v>1350</v>
      </c>
      <c r="F836" s="5">
        <v>2</v>
      </c>
    </row>
    <row r="837" spans="5:6" x14ac:dyDescent="0.3">
      <c r="E837" s="16">
        <v>1352</v>
      </c>
      <c r="F837" s="5">
        <v>5</v>
      </c>
    </row>
    <row r="838" spans="5:6" x14ac:dyDescent="0.3">
      <c r="E838" s="16">
        <v>1353</v>
      </c>
      <c r="F838" s="5">
        <v>1</v>
      </c>
    </row>
    <row r="839" spans="5:6" x14ac:dyDescent="0.3">
      <c r="E839" s="16">
        <v>1356</v>
      </c>
      <c r="F839" s="5">
        <v>2</v>
      </c>
    </row>
    <row r="840" spans="5:6" x14ac:dyDescent="0.3">
      <c r="E840" s="16">
        <v>1357</v>
      </c>
      <c r="F840" s="5">
        <v>4</v>
      </c>
    </row>
    <row r="841" spans="5:6" x14ac:dyDescent="0.3">
      <c r="E841" s="16">
        <v>1358</v>
      </c>
      <c r="F841" s="5">
        <v>1</v>
      </c>
    </row>
    <row r="842" spans="5:6" x14ac:dyDescent="0.3">
      <c r="E842" s="16">
        <v>1359</v>
      </c>
      <c r="F842" s="5">
        <v>1</v>
      </c>
    </row>
    <row r="843" spans="5:6" x14ac:dyDescent="0.3">
      <c r="E843" s="16">
        <v>1363</v>
      </c>
      <c r="F843" s="5">
        <v>1</v>
      </c>
    </row>
    <row r="844" spans="5:6" x14ac:dyDescent="0.3">
      <c r="E844" s="16">
        <v>1364</v>
      </c>
      <c r="F844" s="5">
        <v>1</v>
      </c>
    </row>
    <row r="845" spans="5:6" x14ac:dyDescent="0.3">
      <c r="E845" s="16">
        <v>1365</v>
      </c>
      <c r="F845" s="5">
        <v>1</v>
      </c>
    </row>
    <row r="846" spans="5:6" x14ac:dyDescent="0.3">
      <c r="E846" s="16">
        <v>1368</v>
      </c>
      <c r="F846" s="5">
        <v>3</v>
      </c>
    </row>
    <row r="847" spans="5:6" x14ac:dyDescent="0.3">
      <c r="E847" s="16">
        <v>1369</v>
      </c>
      <c r="F847" s="5">
        <v>1</v>
      </c>
    </row>
    <row r="848" spans="5:6" x14ac:dyDescent="0.3">
      <c r="E848" s="16">
        <v>1371</v>
      </c>
      <c r="F848" s="5">
        <v>6</v>
      </c>
    </row>
    <row r="849" spans="5:6" x14ac:dyDescent="0.3">
      <c r="E849" s="16">
        <v>1372</v>
      </c>
      <c r="F849" s="5">
        <v>2</v>
      </c>
    </row>
    <row r="850" spans="5:6" x14ac:dyDescent="0.3">
      <c r="E850" s="16">
        <v>1377</v>
      </c>
      <c r="F850" s="5">
        <v>6</v>
      </c>
    </row>
    <row r="851" spans="5:6" x14ac:dyDescent="0.3">
      <c r="E851" s="16">
        <v>1378</v>
      </c>
      <c r="F851" s="5">
        <v>5</v>
      </c>
    </row>
    <row r="852" spans="5:6" x14ac:dyDescent="0.3">
      <c r="E852" s="16">
        <v>1379</v>
      </c>
      <c r="F852" s="5">
        <v>4</v>
      </c>
    </row>
    <row r="853" spans="5:6" x14ac:dyDescent="0.3">
      <c r="E853" s="16">
        <v>1380</v>
      </c>
      <c r="F853" s="5">
        <v>1</v>
      </c>
    </row>
    <row r="854" spans="5:6" x14ac:dyDescent="0.3">
      <c r="E854" s="16">
        <v>1381</v>
      </c>
      <c r="F854" s="5">
        <v>6</v>
      </c>
    </row>
    <row r="855" spans="5:6" x14ac:dyDescent="0.3">
      <c r="E855" s="16">
        <v>1383</v>
      </c>
      <c r="F855" s="5">
        <v>6</v>
      </c>
    </row>
    <row r="856" spans="5:6" x14ac:dyDescent="0.3">
      <c r="E856" s="16">
        <v>1384</v>
      </c>
      <c r="F856" s="5">
        <v>1</v>
      </c>
    </row>
    <row r="857" spans="5:6" x14ac:dyDescent="0.3">
      <c r="E857" s="16">
        <v>1385</v>
      </c>
      <c r="F857" s="5">
        <v>6</v>
      </c>
    </row>
    <row r="858" spans="5:6" x14ac:dyDescent="0.3">
      <c r="E858" s="16">
        <v>1386</v>
      </c>
      <c r="F858" s="5">
        <v>1</v>
      </c>
    </row>
    <row r="859" spans="5:6" x14ac:dyDescent="0.3">
      <c r="E859" s="16">
        <v>1388</v>
      </c>
      <c r="F859" s="5">
        <v>6</v>
      </c>
    </row>
    <row r="860" spans="5:6" x14ac:dyDescent="0.3">
      <c r="E860" s="16">
        <v>1390</v>
      </c>
      <c r="F860" s="5">
        <v>6</v>
      </c>
    </row>
    <row r="861" spans="5:6" x14ac:dyDescent="0.3">
      <c r="E861" s="16">
        <v>1392</v>
      </c>
      <c r="F861" s="5">
        <v>4</v>
      </c>
    </row>
    <row r="862" spans="5:6" x14ac:dyDescent="0.3">
      <c r="E862" s="16">
        <v>1393</v>
      </c>
      <c r="F862" s="5">
        <v>4</v>
      </c>
    </row>
    <row r="863" spans="5:6" x14ac:dyDescent="0.3">
      <c r="E863" s="16">
        <v>1394</v>
      </c>
      <c r="F863" s="5">
        <v>1</v>
      </c>
    </row>
    <row r="864" spans="5:6" x14ac:dyDescent="0.3">
      <c r="E864" s="16">
        <v>1397</v>
      </c>
      <c r="F864" s="5">
        <v>6</v>
      </c>
    </row>
    <row r="865" spans="5:6" x14ac:dyDescent="0.3">
      <c r="E865" s="16">
        <v>1398</v>
      </c>
      <c r="F865" s="5">
        <v>1</v>
      </c>
    </row>
    <row r="866" spans="5:6" x14ac:dyDescent="0.3">
      <c r="E866" s="16">
        <v>1399</v>
      </c>
      <c r="F866" s="5">
        <v>3</v>
      </c>
    </row>
    <row r="867" spans="5:6" x14ac:dyDescent="0.3">
      <c r="E867" s="16">
        <v>1400</v>
      </c>
      <c r="F867" s="5">
        <v>2</v>
      </c>
    </row>
    <row r="868" spans="5:6" x14ac:dyDescent="0.3">
      <c r="E868" s="16">
        <v>1401</v>
      </c>
      <c r="F868" s="5">
        <v>6</v>
      </c>
    </row>
    <row r="869" spans="5:6" x14ac:dyDescent="0.3">
      <c r="E869" s="16">
        <v>1405</v>
      </c>
      <c r="F869" s="5">
        <v>6</v>
      </c>
    </row>
    <row r="870" spans="5:6" x14ac:dyDescent="0.3">
      <c r="E870" s="16">
        <v>1407</v>
      </c>
      <c r="F870" s="5">
        <v>1</v>
      </c>
    </row>
    <row r="871" spans="5:6" x14ac:dyDescent="0.3">
      <c r="E871" s="16">
        <v>1408</v>
      </c>
      <c r="F871" s="5">
        <v>3</v>
      </c>
    </row>
    <row r="872" spans="5:6" x14ac:dyDescent="0.3">
      <c r="E872" s="16">
        <v>1409</v>
      </c>
      <c r="F872" s="5">
        <v>6</v>
      </c>
    </row>
    <row r="873" spans="5:6" x14ac:dyDescent="0.3">
      <c r="E873" s="16">
        <v>1412</v>
      </c>
      <c r="F873" s="5">
        <v>1</v>
      </c>
    </row>
    <row r="874" spans="5:6" x14ac:dyDescent="0.3">
      <c r="E874" s="16">
        <v>1413</v>
      </c>
      <c r="F874" s="5">
        <v>6</v>
      </c>
    </row>
    <row r="875" spans="5:6" x14ac:dyDescent="0.3">
      <c r="E875" s="16">
        <v>1416</v>
      </c>
      <c r="F875" s="5">
        <v>1</v>
      </c>
    </row>
    <row r="876" spans="5:6" x14ac:dyDescent="0.3">
      <c r="E876" s="16">
        <v>1417</v>
      </c>
      <c r="F876" s="5">
        <v>6</v>
      </c>
    </row>
    <row r="877" spans="5:6" x14ac:dyDescent="0.3">
      <c r="E877" s="16">
        <v>1419</v>
      </c>
      <c r="F877" s="5">
        <v>4</v>
      </c>
    </row>
    <row r="878" spans="5:6" x14ac:dyDescent="0.3">
      <c r="E878" s="16">
        <v>1421</v>
      </c>
      <c r="F878" s="5">
        <v>4</v>
      </c>
    </row>
    <row r="879" spans="5:6" x14ac:dyDescent="0.3">
      <c r="E879" s="16">
        <v>1422</v>
      </c>
      <c r="F879" s="5">
        <v>3</v>
      </c>
    </row>
    <row r="880" spans="5:6" x14ac:dyDescent="0.3">
      <c r="E880" s="16">
        <v>1423</v>
      </c>
      <c r="F880" s="5">
        <v>1</v>
      </c>
    </row>
    <row r="881" spans="5:6" x14ac:dyDescent="0.3">
      <c r="E881" s="16">
        <v>1425</v>
      </c>
      <c r="F881" s="5">
        <v>3</v>
      </c>
    </row>
    <row r="882" spans="5:6" x14ac:dyDescent="0.3">
      <c r="E882" s="16">
        <v>1426</v>
      </c>
      <c r="F882" s="5">
        <v>5</v>
      </c>
    </row>
    <row r="883" spans="5:6" x14ac:dyDescent="0.3">
      <c r="E883" s="16">
        <v>1428</v>
      </c>
      <c r="F883" s="5">
        <v>6</v>
      </c>
    </row>
    <row r="884" spans="5:6" x14ac:dyDescent="0.3">
      <c r="E884" s="16">
        <v>1429</v>
      </c>
      <c r="F884" s="5">
        <v>2</v>
      </c>
    </row>
    <row r="885" spans="5:6" x14ac:dyDescent="0.3">
      <c r="E885" s="16">
        <v>1432</v>
      </c>
      <c r="F885" s="5">
        <v>3</v>
      </c>
    </row>
    <row r="886" spans="5:6" x14ac:dyDescent="0.3">
      <c r="E886" s="16">
        <v>1433</v>
      </c>
      <c r="F886" s="5">
        <v>1</v>
      </c>
    </row>
    <row r="887" spans="5:6" x14ac:dyDescent="0.3">
      <c r="E887" s="16">
        <v>1435</v>
      </c>
      <c r="F887" s="5">
        <v>3</v>
      </c>
    </row>
    <row r="888" spans="5:6" x14ac:dyDescent="0.3">
      <c r="E888" s="16">
        <v>1436</v>
      </c>
      <c r="F888" s="5">
        <v>1</v>
      </c>
    </row>
    <row r="889" spans="5:6" x14ac:dyDescent="0.3">
      <c r="E889" s="16">
        <v>1437</v>
      </c>
      <c r="F889" s="5">
        <v>4</v>
      </c>
    </row>
    <row r="890" spans="5:6" x14ac:dyDescent="0.3">
      <c r="E890" s="16">
        <v>1439</v>
      </c>
      <c r="F890" s="5">
        <v>2</v>
      </c>
    </row>
    <row r="891" spans="5:6" x14ac:dyDescent="0.3">
      <c r="E891" s="16">
        <v>1442</v>
      </c>
      <c r="F891" s="5">
        <v>1</v>
      </c>
    </row>
    <row r="892" spans="5:6" x14ac:dyDescent="0.3">
      <c r="E892" s="16">
        <v>1444</v>
      </c>
      <c r="F892" s="5">
        <v>6</v>
      </c>
    </row>
    <row r="893" spans="5:6" x14ac:dyDescent="0.3">
      <c r="E893" s="16">
        <v>1445</v>
      </c>
      <c r="F893" s="5">
        <v>1</v>
      </c>
    </row>
    <row r="894" spans="5:6" x14ac:dyDescent="0.3">
      <c r="E894" s="16">
        <v>1446</v>
      </c>
      <c r="F894" s="5">
        <v>4</v>
      </c>
    </row>
    <row r="895" spans="5:6" x14ac:dyDescent="0.3">
      <c r="E895" s="16">
        <v>1447</v>
      </c>
      <c r="F895" s="5">
        <v>5</v>
      </c>
    </row>
    <row r="896" spans="5:6" x14ac:dyDescent="0.3">
      <c r="E896" s="16">
        <v>1449</v>
      </c>
      <c r="F896" s="5">
        <v>1</v>
      </c>
    </row>
    <row r="897" spans="5:6" x14ac:dyDescent="0.3">
      <c r="E897" s="16">
        <v>1450</v>
      </c>
      <c r="F897" s="5">
        <v>4</v>
      </c>
    </row>
    <row r="898" spans="5:6" x14ac:dyDescent="0.3">
      <c r="E898" s="16">
        <v>1451</v>
      </c>
      <c r="F898" s="5">
        <v>4</v>
      </c>
    </row>
    <row r="899" spans="5:6" x14ac:dyDescent="0.3">
      <c r="E899" s="16">
        <v>1453</v>
      </c>
      <c r="F899" s="5">
        <v>1</v>
      </c>
    </row>
    <row r="900" spans="5:6" x14ac:dyDescent="0.3">
      <c r="E900" s="16">
        <v>1454</v>
      </c>
      <c r="F900" s="5">
        <v>1</v>
      </c>
    </row>
    <row r="901" spans="5:6" x14ac:dyDescent="0.3">
      <c r="E901" s="16">
        <v>1456</v>
      </c>
      <c r="F901" s="5">
        <v>1</v>
      </c>
    </row>
    <row r="902" spans="5:6" x14ac:dyDescent="0.3">
      <c r="E902" s="16">
        <v>1459</v>
      </c>
      <c r="F902" s="5">
        <v>2</v>
      </c>
    </row>
    <row r="903" spans="5:6" x14ac:dyDescent="0.3">
      <c r="E903" s="16">
        <v>1460</v>
      </c>
      <c r="F903" s="5">
        <v>4</v>
      </c>
    </row>
    <row r="904" spans="5:6" x14ac:dyDescent="0.3">
      <c r="E904" s="16" t="s">
        <v>308</v>
      </c>
      <c r="F904" s="5">
        <v>3057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2CF7-E134-4FFD-8B71-1C89B9F41FB6}">
  <dimension ref="A1:AB5"/>
  <sheetViews>
    <sheetView showGridLines="0" showRowColHeaders="0" zoomScale="69" zoomScaleNormal="98" workbookViewId="0">
      <selection activeCell="S2" sqref="S2"/>
    </sheetView>
  </sheetViews>
  <sheetFormatPr defaultRowHeight="14.4" x14ac:dyDescent="0.3"/>
  <cols>
    <col min="1" max="1" width="50.33203125" customWidth="1"/>
    <col min="19" max="19" width="202.33203125" customWidth="1"/>
  </cols>
  <sheetData>
    <row r="1" spans="1:28" ht="21" x14ac:dyDescent="0.4">
      <c r="A1" s="48" t="s">
        <v>337</v>
      </c>
    </row>
    <row r="2" spans="1:28" ht="42" x14ac:dyDescent="0.4">
      <c r="S2" s="49" t="s">
        <v>341</v>
      </c>
      <c r="T2" s="48"/>
      <c r="U2" s="48"/>
      <c r="V2" s="48"/>
      <c r="W2" s="48"/>
      <c r="X2" s="48"/>
      <c r="Y2" s="48"/>
      <c r="Z2" s="48"/>
      <c r="AA2" s="48"/>
      <c r="AB2" s="48"/>
    </row>
    <row r="3" spans="1:28" ht="21" x14ac:dyDescent="0.4">
      <c r="A3" s="48" t="s">
        <v>338</v>
      </c>
    </row>
    <row r="4" spans="1:28" ht="21" x14ac:dyDescent="0.4">
      <c r="A4" s="48" t="s">
        <v>340</v>
      </c>
      <c r="B4" s="48"/>
    </row>
    <row r="5" spans="1:28" ht="21" x14ac:dyDescent="0.4">
      <c r="A5" s="48" t="s">
        <v>339</v>
      </c>
      <c r="B5" s="48"/>
      <c r="C5" s="48"/>
      <c r="D5" s="48"/>
      <c r="E5" s="48"/>
      <c r="F5" s="48"/>
      <c r="G5" s="48"/>
      <c r="H5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Housing Data Set</vt:lpstr>
      <vt:lpstr>Analytical Data- Hypothesis</vt:lpstr>
      <vt:lpstr>Look-Up Tab</vt:lpstr>
      <vt:lpstr>Size t-test</vt:lpstr>
      <vt:lpstr>Renovation t-test</vt:lpstr>
      <vt:lpstr>Summary-Recommendations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Alaysia Venable</dc:creator>
  <cp:lastModifiedBy>Alaysia Venable</cp:lastModifiedBy>
  <dcterms:created xsi:type="dcterms:W3CDTF">2022-05-10T21:56:21Z</dcterms:created>
  <dcterms:modified xsi:type="dcterms:W3CDTF">2022-05-31T18:26:04Z</dcterms:modified>
</cp:coreProperties>
</file>