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619FEFB-2903-41B7-8D71-81442FB52CA9}" xr6:coauthVersionLast="41" xr6:coauthVersionMax="41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Data" sheetId="2" r:id="rId2"/>
    <sheet name="DDF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65" i="2" l="1"/>
  <c r="E66" i="2"/>
  <c r="E67" i="2"/>
  <c r="E68" i="2"/>
  <c r="E69" i="2"/>
  <c r="E64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2" i="2"/>
  <c r="E3" i="3"/>
  <c r="E1" i="3"/>
  <c r="C11" i="3"/>
  <c r="C1" i="3"/>
  <c r="C9" i="3"/>
  <c r="C6" i="3"/>
  <c r="C3" i="3"/>
  <c r="A8" i="3"/>
  <c r="A1" i="3"/>
  <c r="A7" i="3"/>
  <c r="A5" i="3"/>
  <c r="A3" i="3"/>
  <c r="A2" i="3"/>
</calcChain>
</file>

<file path=xl/sharedStrings.xml><?xml version="1.0" encoding="utf-8"?>
<sst xmlns="http://schemas.openxmlformats.org/spreadsheetml/2006/main" count="712" uniqueCount="324">
  <si>
    <t>&lt;modbusServer Version="2.0"&gt;</t>
  </si>
  <si>
    <t xml:space="preserve">  &lt;modbusRegister name="COILS"&gt;</t>
  </si>
  <si>
    <t xml:space="preserve">    &lt;mapping variable="MDB_A_MCCB_QM1_ON" parent="Micro850" dataType="Bool" address="000001" va="0x4d0"&gt;</t>
  </si>
  <si>
    <t xml:space="preserve">      &lt;MBVarInfo ElemType="Bool" SubElemType="Any" DataTypeSize="1" /&gt;</t>
  </si>
  <si>
    <t xml:space="preserve">    &lt;/mapping&gt;</t>
  </si>
  <si>
    <t xml:space="preserve">    &lt;mapping variable="MDB_A_MCCB_QM1_TRIP" parent="Micro850" dataType="Bool" address="000002" va="0x4d1"&gt;</t>
  </si>
  <si>
    <t xml:space="preserve">    &lt;mapping variable="MDB_A_MCCB_QM2_ON" parent="Micro850" dataType="Bool" address="000003" va="0x4d2"&gt;</t>
  </si>
  <si>
    <t xml:space="preserve">    &lt;mapping variable="MDB_A_MCCB_QM2_TRIP" parent="Micro850" dataType="Bool" address="000004" va="0x4d3"&gt;</t>
  </si>
  <si>
    <t xml:space="preserve">    &lt;mapping variable="MDB_A_MCCB_Q1_ON" parent="Micro850" dataType="Bool" address="000005" va="0x4d4"&gt;</t>
  </si>
  <si>
    <t xml:space="preserve">    &lt;mapping variable="MDB_A_MCCB_Q1_TRIP" parent="Micro850" dataType="Bool" address="000006" va="0x4d5"&gt;</t>
  </si>
  <si>
    <t xml:space="preserve">    &lt;mapping variable="MDB_A_MCCB_Q2_ON" parent="Micro850" dataType="Bool" address="000007" va="0x4d6"&gt;</t>
  </si>
  <si>
    <t xml:space="preserve">    &lt;mapping variable="MDB_A_MCCB_Q2_TRIP" parent="Micro850" dataType="Bool" address="000008" va="0x4d7"&gt;</t>
  </si>
  <si>
    <t xml:space="preserve">    &lt;mapping variable="UPS_DB_A_MCCB_QM1_TRIP" parent="Micro850" dataType="Bool" address="000009" va="0x4f3"&gt;</t>
  </si>
  <si>
    <t xml:space="preserve">    &lt;mapping variable="UPS_DB_A_MCCB_QM2_ON" parent="Micro850" dataType="Bool" address="000010" va="0x4f4"&gt;</t>
  </si>
  <si>
    <t xml:space="preserve">    &lt;mapping variable="UPS_DB_A_MCCB_QM2_TRIP" parent="Micro850" dataType="Bool" address="000011" va="0x4f5"&gt;</t>
  </si>
  <si>
    <t xml:space="preserve">    &lt;mapping variable="UPS_DB_A_MCB_Q6_ON" parent="Micro850" dataType="Bool" address="000012" va="0x4f6"&gt;</t>
  </si>
  <si>
    <t xml:space="preserve">    &lt;mapping variable="UPS_DB_A_MCB_Q7_ON" parent="Micro850" dataType="Bool" address="000013" va="0x4f7"&gt;</t>
  </si>
  <si>
    <t xml:space="preserve">    &lt;mapping variable="UPS_DB_A_MCB_Q8_ON" parent="Micro850" dataType="Bool" address="000014" va="0x4f8"&gt;</t>
  </si>
  <si>
    <t xml:space="preserve">    &lt;mapping variable="UPS_DB_A_MCB_Q9_ON" parent="Micro850" dataType="Bool" address="000015" va="0x4f9"&gt;</t>
  </si>
  <si>
    <t xml:space="preserve">    &lt;mapping variable="UPS_DB_A_MCB_Q5_ON" parent="Micro850" dataType="Bool" address="000016" va="0x4fa"&gt;</t>
  </si>
  <si>
    <t xml:space="preserve">    &lt;mapping variable="UPS_DB_B_MCCB_QM1_ON" parent="Micro850" dataType="Bool" address="000017" va="0x4fb"&gt;</t>
  </si>
  <si>
    <t xml:space="preserve">    &lt;mapping variable="UPS_DB_B_MCCB_QM1_TRIP" parent="Micro850" dataType="Bool" address="000018" va="0x4fc"&gt;</t>
  </si>
  <si>
    <t xml:space="preserve">    &lt;mapping variable="UPS_DB_B_MCCB_QM2_ON" parent="Micro850" dataType="Bool" address="000019" va="0x4fd"&gt;</t>
  </si>
  <si>
    <t xml:space="preserve">    &lt;mapping variable="UPS_DB_B_MCCB_QM2_TRIP" parent="Micro850" dataType="Bool" address="000020" va="0x4fe"&gt;</t>
  </si>
  <si>
    <t xml:space="preserve">    &lt;mapping variable="UPS_DB_B_MCB_Q6_ON" parent="Micro850" dataType="Bool" address="000021" va="0x4ff"&gt;</t>
  </si>
  <si>
    <t xml:space="preserve">    &lt;mapping variable="UPS_DB_B_MCB_Q7_ON" parent="Micro850" dataType="Bool" address="000022" va="0x500"&gt;</t>
  </si>
  <si>
    <t xml:space="preserve">    &lt;mapping variable="MDB_A_MCCB_Q3_ON" parent="Micro850" dataType="Bool" address="000023" va="0x4d8"&gt;</t>
  </si>
  <si>
    <t xml:space="preserve">    &lt;mapping variable="MDB_A_MCCB_Q3_TRIP" parent="Micro850" dataType="Bool" address="000024" va="0x4d9"&gt;</t>
  </si>
  <si>
    <t xml:space="preserve">    &lt;mapping variable="MDB_A_MCCB_Q4_ON" parent="Micro850" dataType="Bool" address="000025" va="0x4da"&gt;</t>
  </si>
  <si>
    <t xml:space="preserve">    &lt;mapping variable="MDB_A_MCCB_Q4_TRIP" parent="Micro850" dataType="Bool" address="000026" va="0x4db"&gt;</t>
  </si>
  <si>
    <t xml:space="preserve">    &lt;mapping variable="MDB_A_MCCB_Q5_ON" parent="Micro850" dataType="Bool" address="000027" va="0x4dc"&gt;</t>
  </si>
  <si>
    <t xml:space="preserve">    &lt;mapping variable="MDB_A_MCCB_Q5_TRIP" parent="Micro850" dataType="Bool" address="000028" va="0x4dd"&gt;</t>
  </si>
  <si>
    <t xml:space="preserve">    &lt;mapping variable="MDB_A_MCCB_Q6_ON" parent="Micro850" dataType="Bool" address="000029" va="0x4de"&gt;</t>
  </si>
  <si>
    <t xml:space="preserve">    &lt;mapping variable="MDB_A_MCCB_Q6_TRIP" parent="Micro850" dataType="Bool" address="000030" va="0x4df"&gt;</t>
  </si>
  <si>
    <t xml:space="preserve">    &lt;mapping variable="MDB_A_MCCB_Q7_ON" parent="Micro850" dataType="Bool" address="000031" va="0x4e0"&gt;</t>
  </si>
  <si>
    <t xml:space="preserve">    &lt;mapping variable="MDB_A_MCCB_Q7_TRIP" parent="Micro850" dataType="Bool" address="000032" va="0x4e1"&gt;</t>
  </si>
  <si>
    <t xml:space="preserve">    &lt;mapping variable="MDB_B_MCCB_QM1_ON" parent="Micro850" dataType="Bool" address="000033" va="0x4e2"&gt;</t>
  </si>
  <si>
    <t xml:space="preserve">    &lt;mapping variable="MDB_B_MCCB_QM1_TRIP" parent="Micro850" dataType="Bool" address="000034" va="0x4e3"&gt;</t>
  </si>
  <si>
    <t xml:space="preserve">    &lt;mapping variable="MDB_B_MCCB_QM2_ON" parent="Micro850" dataType="Bool" address="000035" va="0x4e4"&gt;</t>
  </si>
  <si>
    <t xml:space="preserve">    &lt;mapping variable="MDB_B_MCCB_QM2_TRIP" parent="Micro850" dataType="Bool" address="000036" va="0x4e5"&gt;</t>
  </si>
  <si>
    <t xml:space="preserve">    &lt;mapping variable="MDB_B_MCCB_Q1_ON" parent="Micro850" dataType="Bool" address="000037" va="0x4e6"&gt;</t>
  </si>
  <si>
    <t xml:space="preserve">    &lt;mapping variable="MDB_B_MCCB_Q1_TRIP" parent="Micro850" dataType="Bool" address="000038" va="0x4e7"&gt;</t>
  </si>
  <si>
    <t xml:space="preserve">    &lt;mapping variable="MDB_B_MCCB_Q2_ON" parent="Micro850" dataType="Bool" address="000039" va="0x4e8"&gt;</t>
  </si>
  <si>
    <t xml:space="preserve">    &lt;mapping variable="MDB_B_MCCB_Q2_TRIP" parent="Micro850" dataType="Bool" address="000040" va="0x4e9"&gt;</t>
  </si>
  <si>
    <t xml:space="preserve">    &lt;mapping variable="MDB_B_MCCB_Q3_ON" parent="Micro850" dataType="Bool" address="000041" va="0x4ea"&gt;</t>
  </si>
  <si>
    <t xml:space="preserve">    &lt;mapping variable="MDB_B_MCCB_Q3_TRIP" parent="Micro850" dataType="Bool" address="000042" va="0x4eb"&gt;</t>
  </si>
  <si>
    <t xml:space="preserve">    &lt;mapping variable="MDB_B_MCCB_Q4_ON" parent="Micro850" dataType="Bool" address="000043" va="0x4ec"&gt;</t>
  </si>
  <si>
    <t xml:space="preserve">    &lt;mapping variable="MDB_B_MCCB_Q4_TRIP" parent="Micro850" dataType="Bool" address="000044" va="0x4ed"&gt;</t>
  </si>
  <si>
    <t xml:space="preserve">    &lt;mapping variable="MDB_B_MCCB_Q5_ON" parent="Micro850" dataType="Bool" address="000045" va="0x4ee"&gt;</t>
  </si>
  <si>
    <t xml:space="preserve">    &lt;mapping variable="MDB_B_MCCB_Q5_TRIP" parent="Micro850" dataType="Bool" address="000046" va="0x4ef"&gt;</t>
  </si>
  <si>
    <t xml:space="preserve">    &lt;mapping variable="MDB_B_MCCB_Q6_ON" parent="Micro850" dataType="Bool" address="000047" va="0x4f0"&gt;</t>
  </si>
  <si>
    <t xml:space="preserve">    &lt;mapping variable="MDB_B_MCCB_Q6_TRIP" parent="Micro850" dataType="Bool" address="000048" va="0x4f1"&gt;</t>
  </si>
  <si>
    <t xml:space="preserve">    &lt;mapping variable="UPS_DB_A_MCCB_QM1_ON" parent="Micro850" dataType="Bool" address="000049" va="0x4f2"&gt;</t>
  </si>
  <si>
    <t xml:space="preserve">    &lt;mapping variable="UPS_DB_B_MCB_Q8_ON" parent="Micro850" dataType="Bool" address="000050" va="0x501"&gt;</t>
  </si>
  <si>
    <t xml:space="preserve">    &lt;mapping variable="UPS_DB_B_MCB_Q9_ON" parent="Micro850" dataType="Bool" address="000051" va="0x502"&gt;</t>
  </si>
  <si>
    <t xml:space="preserve">    &lt;mapping variable="UPS_DB_B_MCB_Q5_ON" parent="Micro850" dataType="Bool" address="000052" va="0x503"&gt;</t>
  </si>
  <si>
    <t xml:space="preserve">    &lt;mapping variable="CMD_CLS_MDB_A_QM1" parent="Micro850" dataType="Bool" address="000053" va="0x504"&gt;</t>
  </si>
  <si>
    <t xml:space="preserve">    &lt;mapping variable="CMD_OPEN_MDB_A_QM1" parent="Micro850" dataType="Bool" address="000054" va="0x505"&gt;</t>
  </si>
  <si>
    <t xml:space="preserve">    &lt;mapping variable="CMD_CLS_MDB_A_QM2" parent="Micro850" dataType="Bool" address="000055" va="0x506"&gt;</t>
  </si>
  <si>
    <t xml:space="preserve">    &lt;mapping variable="CMD_OPEN_MDB_A_QM2" parent="Micro850" dataType="Bool" address="000056" va="0x507"&gt;</t>
  </si>
  <si>
    <t xml:space="preserve">    &lt;mapping variable="CMD_CLS_MDB_B_QM1" parent="Micro850" dataType="Bool" address="000057" va="0x508"&gt;</t>
  </si>
  <si>
    <t xml:space="preserve">    &lt;mapping variable="CMD_OPEN_MDB_B_QM1" parent="Micro850" dataType="Bool" address="000058" va="0x509"&gt;</t>
  </si>
  <si>
    <t xml:space="preserve">    &lt;mapping variable="CMD_CLS_MDB_B_QM2" parent="Micro850" dataType="Bool" address="000059" va="0x50a"&gt;</t>
  </si>
  <si>
    <t xml:space="preserve">    &lt;mapping variable="CMD_OPEN_MDB_B_QM2" parent="Micro850" dataType="Bool" address="000060" va="0x50b"&gt;</t>
  </si>
  <si>
    <t xml:space="preserve">    &lt;mapping variable="CMD_SHUTOFF_DAMPER" parent="Micro850" dataType="Bool" address="000061" va="0x50c"&gt;</t>
  </si>
  <si>
    <t xml:space="preserve">    &lt;mapping variable="Reset_Time_Eco" parent="Micro850" dataType="Bool" address="000062" va="0x50d"&gt;</t>
  </si>
  <si>
    <t xml:space="preserve">  &lt;/modbusRegister&gt;</t>
  </si>
  <si>
    <t xml:space="preserve">  &lt;modbusRegister name="HOLDING_REGISTERS"&gt;</t>
  </si>
  <si>
    <t xml:space="preserve">    &lt;mapping variable="Set_Speed_Fan" parent="Micro850" dataType="Word" address="400063" va="0x512"&gt;</t>
  </si>
  <si>
    <t xml:space="preserve">      &lt;MBVarInfo ElemType="Word" SubElemType="Any" DataTypeSize="2" /&gt;</t>
  </si>
  <si>
    <t xml:space="preserve">    &lt;mapping variable="Humidity_Set" parent="Micro850" dataType="Word" address="400064" va="0x514"&gt;</t>
  </si>
  <si>
    <t xml:space="preserve">    &lt;mapping variable="Env_Temp_10_Word" parent="Micro850" dataType="Word" address="400065" va="0x516"&gt;</t>
  </si>
  <si>
    <t xml:space="preserve">    &lt;mapping variable="DC_Temp_10_Word" parent="Micro850" dataType="Word" address="400066" va="0x518"&gt;</t>
  </si>
  <si>
    <t xml:space="preserve">    &lt;mapping variable="Env_Humidity_10_Word" parent="Micro850" dataType="Word" address="400067" va="0x51a"&gt;</t>
  </si>
  <si>
    <t xml:space="preserve">    &lt;mapping variable="DC_Room_Humidity_10_Word" parent="Micro850" dataType="Word" address="400068" va="0x51c"&gt;</t>
  </si>
  <si>
    <t>&lt;/modbusServer&gt;</t>
  </si>
  <si>
    <t>Register</t>
  </si>
  <si>
    <t>Data Type</t>
  </si>
  <si>
    <t>Quantity</t>
  </si>
  <si>
    <t>Function</t>
  </si>
  <si>
    <t>start_addr</t>
  </si>
  <si>
    <t>sensorSet</t>
  </si>
  <si>
    <t>ruleId</t>
  </si>
  <si>
    <t>sensorId</t>
  </si>
  <si>
    <t>OID</t>
  </si>
  <si>
    <t>Label</t>
  </si>
  <si>
    <t>valueInc</t>
  </si>
  <si>
    <t>type</t>
  </si>
  <si>
    <t xml:space="preserve">            &lt;value&gt;</t>
  </si>
  <si>
    <t xml:space="preserve">            &lt;/value&gt;</t>
  </si>
  <si>
    <t xml:space="preserve">        &lt;/numSensor&gt;</t>
  </si>
  <si>
    <t xml:space="preserve">            &lt;type&gt;state&lt;/type&gt;</t>
  </si>
  <si>
    <t xml:space="preserve">                &lt;mapValue mapid="0_1state-vm"&gt;</t>
  </si>
  <si>
    <t xml:space="preserve">                &lt;/mapValue&gt;</t>
  </si>
  <si>
    <t xml:space="preserve">            &lt;enum&gt;open_close-em&lt;/enum&gt;</t>
  </si>
  <si>
    <t xml:space="preserve">        &lt;/stateSensor&gt;</t>
  </si>
  <si>
    <t xml:space="preserve">                &lt;function&gt;3&lt;/function&gt;</t>
  </si>
  <si>
    <t xml:space="preserve">                &lt;quantity&gt;2&lt;/quantity&gt;</t>
  </si>
  <si>
    <t xml:space="preserve">                &lt;type&gt;float&lt;/type&gt;</t>
  </si>
  <si>
    <t xml:space="preserve">            &lt;/value_ref_id&gt;</t>
  </si>
  <si>
    <t>MDB_A_QM1_ON</t>
  </si>
  <si>
    <t>MDB_A_QM1_TRIP</t>
  </si>
  <si>
    <t>MDB_A_QM2_ON</t>
  </si>
  <si>
    <t>MDB_A_QM2_TRIP</t>
  </si>
  <si>
    <t>MDB_A_Q1_ON</t>
  </si>
  <si>
    <t>MDB_A_Q1_TRIP</t>
  </si>
  <si>
    <t>MDB_A_Q2_ON</t>
  </si>
  <si>
    <t>MDB_A_Q2_TRIP</t>
  </si>
  <si>
    <t>UPS_DB_A_QM1_TRIP</t>
  </si>
  <si>
    <t>UPS_DB_A_QM2_ON</t>
  </si>
  <si>
    <t>UPS_DB_A_QM2_TRIP</t>
  </si>
  <si>
    <t>UPS_DB_A_Q6_ON</t>
  </si>
  <si>
    <t>UPS_DB_A_Q7_ON</t>
  </si>
  <si>
    <t>UPS_DB_A_Q8_ON</t>
  </si>
  <si>
    <t>UPS_DB_A_Q9_ON</t>
  </si>
  <si>
    <t>UPS_DB_A_Q5_ON</t>
  </si>
  <si>
    <t>UPS_DB_B_QM1_ON</t>
  </si>
  <si>
    <t>UPS_DB_B_QM1_TRIP</t>
  </si>
  <si>
    <t>UPS_DB_B_QM2_ON</t>
  </si>
  <si>
    <t>UPS_DB_B_QM2_TRIP</t>
  </si>
  <si>
    <t>UPS_DB_B_Q6_ON</t>
  </si>
  <si>
    <t>UPS_DB_B_Q7_ON</t>
  </si>
  <si>
    <t>MDB_A_Q3_ON</t>
  </si>
  <si>
    <t>MDB_A_Q3_TRIP</t>
  </si>
  <si>
    <t>MDB_A_Q4_ON</t>
  </si>
  <si>
    <t>MDB_A_Q4_TRIP</t>
  </si>
  <si>
    <t>MDB_A_Q5_ON</t>
  </si>
  <si>
    <t>MDB_A_Q5_TRIP</t>
  </si>
  <si>
    <t>MDB_A_Q6_ON</t>
  </si>
  <si>
    <t>MDB_A_Q6_TRIP</t>
  </si>
  <si>
    <t>MDB_A_Q7_ON</t>
  </si>
  <si>
    <t>MDB_A_Q7_TRIP</t>
  </si>
  <si>
    <t>MDB_B_QM1_ON</t>
  </si>
  <si>
    <t>MDB_B_QM1_TRIP</t>
  </si>
  <si>
    <t>MDB_B_QM2_ON</t>
  </si>
  <si>
    <t>MDB_B_QM2_TRIP</t>
  </si>
  <si>
    <t>MDB_B_Q1_ON</t>
  </si>
  <si>
    <t>MDB_B_Q1_TRIP</t>
  </si>
  <si>
    <t>MDB_B_Q2_ON</t>
  </si>
  <si>
    <t>MDB_B_Q2_TRIP</t>
  </si>
  <si>
    <t>MDB_B_Q3_ON</t>
  </si>
  <si>
    <t>MDB_B_Q3_TRIP</t>
  </si>
  <si>
    <t>MDB_B_Q4_ON</t>
  </si>
  <si>
    <t>MDB_B_Q4_TRIP</t>
  </si>
  <si>
    <t>MDB_B_Q5_ON</t>
  </si>
  <si>
    <t>MDB_B_Q5_TRIP</t>
  </si>
  <si>
    <t>MDB_B_Q6_ON</t>
  </si>
  <si>
    <t>MDB_B_Q6_TRIP</t>
  </si>
  <si>
    <t>UPS_DB_A_QM1_ON</t>
  </si>
  <si>
    <t>UPS_DB_B_Q8_ON</t>
  </si>
  <si>
    <t>UPS_DB_B_Q9_ON</t>
  </si>
  <si>
    <t>UPS_DB_B_Q5_ON</t>
  </si>
  <si>
    <t>CMD_CLS_MDB_A_QM1</t>
  </si>
  <si>
    <t>CMD_OPEN_MDB_A_QM1</t>
  </si>
  <si>
    <t>CMD_CLS_MDB_A_QM2</t>
  </si>
  <si>
    <t>CMD_OPEN_MDB_A_QM2</t>
  </si>
  <si>
    <t>CMD_CLS_MDB_B_QM1</t>
  </si>
  <si>
    <t>CMD_OPEN_MDB_B_QM1</t>
  </si>
  <si>
    <t>CMD_CLS_MDB_B_QM2</t>
  </si>
  <si>
    <t>CMD_OPEN_MDB_B_QM2</t>
  </si>
  <si>
    <t>CMD_SHUTOFF_DAMPER</t>
  </si>
  <si>
    <t>Reset_Time_Eco</t>
  </si>
  <si>
    <t>Set_Speed_Fan</t>
  </si>
  <si>
    <t>Humidity_Set</t>
  </si>
  <si>
    <t>Env_Temp_10_Word</t>
  </si>
  <si>
    <t>DC_Temp_10_Word</t>
  </si>
  <si>
    <t>Env_Humidity_10_Word</t>
  </si>
  <si>
    <t>DC_Room_Humidity_10_Word</t>
  </si>
  <si>
    <t>bit</t>
  </si>
  <si>
    <t>uint_16</t>
  </si>
  <si>
    <t>MDB A</t>
  </si>
  <si>
    <t>UPS DB A</t>
  </si>
  <si>
    <t>UPS DB B</t>
  </si>
  <si>
    <t>MDB B</t>
  </si>
  <si>
    <t>CMD</t>
  </si>
  <si>
    <t>General</t>
  </si>
  <si>
    <t>Environmental</t>
  </si>
  <si>
    <t>mdb_a_qm1_on</t>
  </si>
  <si>
    <t>_MDB_A_QM1_ON</t>
  </si>
  <si>
    <t>mdb_a_qm1_trip</t>
  </si>
  <si>
    <t>_MDB_A_QM1_TRIP</t>
  </si>
  <si>
    <t>mdb_a_qm2_on</t>
  </si>
  <si>
    <t>_MDB_A_QM2_ON</t>
  </si>
  <si>
    <t>mdb_a_qm2_trip</t>
  </si>
  <si>
    <t>_MDB_A_QM2_TRIP</t>
  </si>
  <si>
    <t>mdb_a_q1_on</t>
  </si>
  <si>
    <t>_MDB_A_Q1_ON</t>
  </si>
  <si>
    <t>mdb_a_q1_trip</t>
  </si>
  <si>
    <t>_MDB_A_Q1_TRIP</t>
  </si>
  <si>
    <t>mdb_a_q2_on</t>
  </si>
  <si>
    <t>_MDB_A_Q2_ON</t>
  </si>
  <si>
    <t>mdb_a_q2_trip</t>
  </si>
  <si>
    <t>_MDB_A_Q2_TRIP</t>
  </si>
  <si>
    <t>ups_db_a_qm1_trip</t>
  </si>
  <si>
    <t>_UPS_DB_A_QM1_TRIP</t>
  </si>
  <si>
    <t>ups_db_a_qm2_on</t>
  </si>
  <si>
    <t>_UPS_DB_A_QM2_ON</t>
  </si>
  <si>
    <t>ups_db_a_qm2_trip</t>
  </si>
  <si>
    <t>_UPS_DB_A_QM2_TRIP</t>
  </si>
  <si>
    <t>ups_db_a_q6_on</t>
  </si>
  <si>
    <t>_UPS_DB_A_Q6_ON</t>
  </si>
  <si>
    <t>ups_db_a_q7_on</t>
  </si>
  <si>
    <t>_UPS_DB_A_Q7_ON</t>
  </si>
  <si>
    <t>ups_db_a_q8_on</t>
  </si>
  <si>
    <t>_UPS_DB_A_Q8_ON</t>
  </si>
  <si>
    <t>ups_db_a_q9_on</t>
  </si>
  <si>
    <t>_UPS_DB_A_Q9_ON</t>
  </si>
  <si>
    <t>ups_db_a_q5_on</t>
  </si>
  <si>
    <t>_UPS_DB_A_Q5_ON</t>
  </si>
  <si>
    <t>ups_db_b_qm1_on</t>
  </si>
  <si>
    <t>_UPS_DB_B_QM1_ON</t>
  </si>
  <si>
    <t>ups_db_b_qm1_trip</t>
  </si>
  <si>
    <t>_UPS_DB_B_QM1_TRIP</t>
  </si>
  <si>
    <t>ups_db_b_qm2_on</t>
  </si>
  <si>
    <t>_UPS_DB_B_QM2_ON</t>
  </si>
  <si>
    <t>ups_db_b_qm2_trip</t>
  </si>
  <si>
    <t>_UPS_DB_B_QM2_TRIP</t>
  </si>
  <si>
    <t>ups_db_b_q6_on</t>
  </si>
  <si>
    <t>_UPS_DB_B_Q6_ON</t>
  </si>
  <si>
    <t>ups_db_b_q7_on</t>
  </si>
  <si>
    <t>_UPS_DB_B_Q7_ON</t>
  </si>
  <si>
    <t>mdb_a_q3_on</t>
  </si>
  <si>
    <t>_MDB_A_Q3_ON</t>
  </si>
  <si>
    <t>mdb_a_q3_trip</t>
  </si>
  <si>
    <t>_MDB_A_Q3_TRIP</t>
  </si>
  <si>
    <t>mdb_a_q4_on</t>
  </si>
  <si>
    <t>_MDB_A_Q4_ON</t>
  </si>
  <si>
    <t>mdb_a_q4_trip</t>
  </si>
  <si>
    <t>_MDB_A_Q4_TRIP</t>
  </si>
  <si>
    <t>mdb_a_q5_on</t>
  </si>
  <si>
    <t>_MDB_A_Q5_ON</t>
  </si>
  <si>
    <t>mdb_a_q5_trip</t>
  </si>
  <si>
    <t>_MDB_A_Q5_TRIP</t>
  </si>
  <si>
    <t>mdb_a_q6_on</t>
  </si>
  <si>
    <t>_MDB_A_Q6_ON</t>
  </si>
  <si>
    <t>mdb_a_q6_trip</t>
  </si>
  <si>
    <t>_MDB_A_Q6_TRIP</t>
  </si>
  <si>
    <t>mdb_a_q7_on</t>
  </si>
  <si>
    <t>_MDB_A_Q7_ON</t>
  </si>
  <si>
    <t>mdb_a_q7_trip</t>
  </si>
  <si>
    <t>_MDB_A_Q7_TRIP</t>
  </si>
  <si>
    <t>mdb_b_qm1_on</t>
  </si>
  <si>
    <t>_MDB_B_QM1_ON</t>
  </si>
  <si>
    <t>mdb_b_qm1_trip</t>
  </si>
  <si>
    <t>_MDB_B_QM1_TRIP</t>
  </si>
  <si>
    <t>mdb_b_qm2_on</t>
  </si>
  <si>
    <t>_MDB_B_QM2_ON</t>
  </si>
  <si>
    <t>mdb_b_qm2_trip</t>
  </si>
  <si>
    <t>_MDB_B_QM2_TRIP</t>
  </si>
  <si>
    <t>mdb_b_q1_on</t>
  </si>
  <si>
    <t>_MDB_B_Q1_ON</t>
  </si>
  <si>
    <t>mdb_b_q1_trip</t>
  </si>
  <si>
    <t>_MDB_B_Q1_TRIP</t>
  </si>
  <si>
    <t>mdb_b_q2_on</t>
  </si>
  <si>
    <t>_MDB_B_Q2_ON</t>
  </si>
  <si>
    <t>mdb_b_q2_trip</t>
  </si>
  <si>
    <t>_MDB_B_Q2_TRIP</t>
  </si>
  <si>
    <t>mdb_b_q3_on</t>
  </si>
  <si>
    <t>_MDB_B_Q3_ON</t>
  </si>
  <si>
    <t>mdb_b_q3_trip</t>
  </si>
  <si>
    <t>_MDB_B_Q3_TRIP</t>
  </si>
  <si>
    <t>mdb_b_q4_on</t>
  </si>
  <si>
    <t>_MDB_B_Q4_ON</t>
  </si>
  <si>
    <t>mdb_b_q4_trip</t>
  </si>
  <si>
    <t>_MDB_B_Q4_TRIP</t>
  </si>
  <si>
    <t>mdb_b_q5_on</t>
  </si>
  <si>
    <t>_MDB_B_Q5_ON</t>
  </si>
  <si>
    <t>mdb_b_q5_trip</t>
  </si>
  <si>
    <t>_MDB_B_Q5_TRIP</t>
  </si>
  <si>
    <t>mdb_b_q6_on</t>
  </si>
  <si>
    <t>_MDB_B_Q6_ON</t>
  </si>
  <si>
    <t>mdb_b_q6_trip</t>
  </si>
  <si>
    <t>_MDB_B_Q6_TRIP</t>
  </si>
  <si>
    <t>ups_db_a_qm1_on</t>
  </si>
  <si>
    <t>_UPS_DB_A_QM1_ON</t>
  </si>
  <si>
    <t>ups_db_b_q8_on</t>
  </si>
  <si>
    <t>_UPS_DB_B_Q8_ON</t>
  </si>
  <si>
    <t>ups_db_b_q9_on</t>
  </si>
  <si>
    <t>_UPS_DB_B_Q9_ON</t>
  </si>
  <si>
    <t>ups_db_b_q5_on</t>
  </si>
  <si>
    <t>_UPS_DB_B_Q5_ON</t>
  </si>
  <si>
    <t>cmd_cls_mdb_a_qm1</t>
  </si>
  <si>
    <t>_CMD_CLS_MDB_A_QM1</t>
  </si>
  <si>
    <t>cmd_open_mdb_a_qm1</t>
  </si>
  <si>
    <t>_CMD_OPEN_MDB_A_QM1</t>
  </si>
  <si>
    <t>cmd_cls_mdb_a_qm2</t>
  </si>
  <si>
    <t>_CMD_CLS_MDB_A_QM2</t>
  </si>
  <si>
    <t>cmd_open_mdb_a_qm2</t>
  </si>
  <si>
    <t>_CMD_OPEN_MDB_A_QM2</t>
  </si>
  <si>
    <t>cmd_cls_mdb_b_qm1</t>
  </si>
  <si>
    <t>_CMD_CLS_MDB_B_QM1</t>
  </si>
  <si>
    <t>cmd_open_mdb_b_qm1</t>
  </si>
  <si>
    <t>_CMD_OPEN_MDB_B_QM1</t>
  </si>
  <si>
    <t>cmd_cls_mdb_b_qm2</t>
  </si>
  <si>
    <t>_CMD_CLS_MDB_B_QM2</t>
  </si>
  <si>
    <t>cmd_open_mdb_b_qm2</t>
  </si>
  <si>
    <t>_CMD_OPEN_MDB_B_QM2</t>
  </si>
  <si>
    <t>cmd_shutoff_damper</t>
  </si>
  <si>
    <t>_CMD_SHUTOFF_DAMPER</t>
  </si>
  <si>
    <t>reset_time_eco</t>
  </si>
  <si>
    <t>_RESET_TIME_ECO</t>
  </si>
  <si>
    <t>RESET_TIME_ECO</t>
  </si>
  <si>
    <t>set_speed_fan</t>
  </si>
  <si>
    <t>_SET_SPEED_FAN</t>
  </si>
  <si>
    <t>SET_SPEED_FAN</t>
  </si>
  <si>
    <t>humidity_set</t>
  </si>
  <si>
    <t>_HUMIDITY_SET</t>
  </si>
  <si>
    <t>HUMIDITY_SET</t>
  </si>
  <si>
    <t>env_temp_10_word</t>
  </si>
  <si>
    <t>_ENV_TEMP_10_WORD</t>
  </si>
  <si>
    <t>ENV_TEMP_10_WORD</t>
  </si>
  <si>
    <t>dc_temp_10_word</t>
  </si>
  <si>
    <t>_DC_TEMP_10_WORD</t>
  </si>
  <si>
    <t>DC_TEMP_10_WORD</t>
  </si>
  <si>
    <t>env_humidity_10_word</t>
  </si>
  <si>
    <t>_ENV_HUMIDITY_10_WORD</t>
  </si>
  <si>
    <t>ENV_HUMIDITY_10_WORD</t>
  </si>
  <si>
    <t>dc_room_humidity_10_word</t>
  </si>
  <si>
    <t>_DC_ROOM_HUMIDITY_10_WORD</t>
  </si>
  <si>
    <t>DC_ROOM_HUMIDITY_10_WORD</t>
  </si>
  <si>
    <t>state</t>
  </si>
  <si>
    <t>fanspeed</t>
  </si>
  <si>
    <t>humidity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</si>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</sst>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0"/>
  <sheetViews>
    <sheetView topLeftCell="A185" workbookViewId="0">
      <selection activeCell="A5" sqref="A5"/>
    </sheetView>
  </sheetViews>
  <sheetFormatPr defaultRowHeight="14.4" x14ac:dyDescent="0.3"/>
  <cols>
    <col min="1" max="1" width="104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3</v>
      </c>
    </row>
    <row r="8" spans="1:1" x14ac:dyDescent="0.3">
      <c r="A8" t="s">
        <v>4</v>
      </c>
    </row>
    <row r="9" spans="1:1" x14ac:dyDescent="0.3">
      <c r="A9" t="s">
        <v>6</v>
      </c>
    </row>
    <row r="10" spans="1:1" x14ac:dyDescent="0.3">
      <c r="A10" t="s">
        <v>3</v>
      </c>
    </row>
    <row r="11" spans="1:1" x14ac:dyDescent="0.3">
      <c r="A11" t="s">
        <v>4</v>
      </c>
    </row>
    <row r="12" spans="1:1" x14ac:dyDescent="0.3">
      <c r="A12" t="s">
        <v>7</v>
      </c>
    </row>
    <row r="13" spans="1:1" x14ac:dyDescent="0.3">
      <c r="A13" t="s">
        <v>3</v>
      </c>
    </row>
    <row r="14" spans="1:1" x14ac:dyDescent="0.3">
      <c r="A14" t="s">
        <v>4</v>
      </c>
    </row>
    <row r="15" spans="1:1" x14ac:dyDescent="0.3">
      <c r="A15" t="s">
        <v>8</v>
      </c>
    </row>
    <row r="16" spans="1:1" x14ac:dyDescent="0.3">
      <c r="A16" t="s">
        <v>3</v>
      </c>
    </row>
    <row r="17" spans="1:1" x14ac:dyDescent="0.3">
      <c r="A17" t="s">
        <v>4</v>
      </c>
    </row>
    <row r="18" spans="1:1" x14ac:dyDescent="0.3">
      <c r="A18" t="s">
        <v>9</v>
      </c>
    </row>
    <row r="19" spans="1:1" x14ac:dyDescent="0.3">
      <c r="A19" t="s">
        <v>3</v>
      </c>
    </row>
    <row r="20" spans="1:1" x14ac:dyDescent="0.3">
      <c r="A20" t="s">
        <v>4</v>
      </c>
    </row>
    <row r="21" spans="1:1" x14ac:dyDescent="0.3">
      <c r="A21" t="s">
        <v>10</v>
      </c>
    </row>
    <row r="22" spans="1:1" x14ac:dyDescent="0.3">
      <c r="A22" t="s">
        <v>3</v>
      </c>
    </row>
    <row r="23" spans="1:1" x14ac:dyDescent="0.3">
      <c r="A23" t="s">
        <v>4</v>
      </c>
    </row>
    <row r="24" spans="1:1" x14ac:dyDescent="0.3">
      <c r="A24" t="s">
        <v>11</v>
      </c>
    </row>
    <row r="25" spans="1:1" x14ac:dyDescent="0.3">
      <c r="A25" t="s">
        <v>3</v>
      </c>
    </row>
    <row r="26" spans="1:1" x14ac:dyDescent="0.3">
      <c r="A26" t="s">
        <v>4</v>
      </c>
    </row>
    <row r="27" spans="1:1" x14ac:dyDescent="0.3">
      <c r="A27" t="s">
        <v>12</v>
      </c>
    </row>
    <row r="28" spans="1:1" x14ac:dyDescent="0.3">
      <c r="A28" t="s">
        <v>3</v>
      </c>
    </row>
    <row r="29" spans="1:1" x14ac:dyDescent="0.3">
      <c r="A29" t="s">
        <v>4</v>
      </c>
    </row>
    <row r="30" spans="1:1" x14ac:dyDescent="0.3">
      <c r="A30" t="s">
        <v>13</v>
      </c>
    </row>
    <row r="31" spans="1:1" x14ac:dyDescent="0.3">
      <c r="A31" t="s">
        <v>3</v>
      </c>
    </row>
    <row r="32" spans="1:1" x14ac:dyDescent="0.3">
      <c r="A32" t="s">
        <v>4</v>
      </c>
    </row>
    <row r="33" spans="1:1" x14ac:dyDescent="0.3">
      <c r="A33" t="s">
        <v>14</v>
      </c>
    </row>
    <row r="34" spans="1:1" x14ac:dyDescent="0.3">
      <c r="A34" t="s">
        <v>3</v>
      </c>
    </row>
    <row r="35" spans="1:1" x14ac:dyDescent="0.3">
      <c r="A35" t="s">
        <v>4</v>
      </c>
    </row>
    <row r="36" spans="1:1" x14ac:dyDescent="0.3">
      <c r="A36" t="s">
        <v>15</v>
      </c>
    </row>
    <row r="37" spans="1:1" x14ac:dyDescent="0.3">
      <c r="A37" t="s">
        <v>3</v>
      </c>
    </row>
    <row r="38" spans="1:1" x14ac:dyDescent="0.3">
      <c r="A38" t="s">
        <v>4</v>
      </c>
    </row>
    <row r="39" spans="1:1" x14ac:dyDescent="0.3">
      <c r="A39" t="s">
        <v>16</v>
      </c>
    </row>
    <row r="40" spans="1:1" x14ac:dyDescent="0.3">
      <c r="A40" t="s">
        <v>3</v>
      </c>
    </row>
    <row r="41" spans="1:1" x14ac:dyDescent="0.3">
      <c r="A41" t="s">
        <v>4</v>
      </c>
    </row>
    <row r="42" spans="1:1" x14ac:dyDescent="0.3">
      <c r="A42" t="s">
        <v>17</v>
      </c>
    </row>
    <row r="43" spans="1:1" x14ac:dyDescent="0.3">
      <c r="A43" t="s">
        <v>3</v>
      </c>
    </row>
    <row r="44" spans="1:1" x14ac:dyDescent="0.3">
      <c r="A44" t="s">
        <v>4</v>
      </c>
    </row>
    <row r="45" spans="1:1" x14ac:dyDescent="0.3">
      <c r="A45" t="s">
        <v>18</v>
      </c>
    </row>
    <row r="46" spans="1:1" x14ac:dyDescent="0.3">
      <c r="A46" t="s">
        <v>3</v>
      </c>
    </row>
    <row r="47" spans="1:1" x14ac:dyDescent="0.3">
      <c r="A47" t="s">
        <v>4</v>
      </c>
    </row>
    <row r="48" spans="1:1" x14ac:dyDescent="0.3">
      <c r="A48" t="s">
        <v>19</v>
      </c>
    </row>
    <row r="49" spans="1:1" x14ac:dyDescent="0.3">
      <c r="A49" t="s">
        <v>3</v>
      </c>
    </row>
    <row r="50" spans="1:1" x14ac:dyDescent="0.3">
      <c r="A50" t="s">
        <v>4</v>
      </c>
    </row>
    <row r="51" spans="1:1" x14ac:dyDescent="0.3">
      <c r="A51" t="s">
        <v>20</v>
      </c>
    </row>
    <row r="52" spans="1:1" x14ac:dyDescent="0.3">
      <c r="A52" t="s">
        <v>3</v>
      </c>
    </row>
    <row r="53" spans="1:1" x14ac:dyDescent="0.3">
      <c r="A53" t="s">
        <v>4</v>
      </c>
    </row>
    <row r="54" spans="1:1" x14ac:dyDescent="0.3">
      <c r="A54" t="s">
        <v>21</v>
      </c>
    </row>
    <row r="55" spans="1:1" x14ac:dyDescent="0.3">
      <c r="A55" t="s">
        <v>3</v>
      </c>
    </row>
    <row r="56" spans="1:1" x14ac:dyDescent="0.3">
      <c r="A56" t="s">
        <v>4</v>
      </c>
    </row>
    <row r="57" spans="1:1" x14ac:dyDescent="0.3">
      <c r="A57" t="s">
        <v>22</v>
      </c>
    </row>
    <row r="58" spans="1:1" x14ac:dyDescent="0.3">
      <c r="A58" t="s">
        <v>3</v>
      </c>
    </row>
    <row r="59" spans="1:1" x14ac:dyDescent="0.3">
      <c r="A59" t="s">
        <v>4</v>
      </c>
    </row>
    <row r="60" spans="1:1" x14ac:dyDescent="0.3">
      <c r="A60" t="s">
        <v>23</v>
      </c>
    </row>
    <row r="61" spans="1:1" x14ac:dyDescent="0.3">
      <c r="A61" t="s">
        <v>3</v>
      </c>
    </row>
    <row r="62" spans="1:1" x14ac:dyDescent="0.3">
      <c r="A62" t="s">
        <v>4</v>
      </c>
    </row>
    <row r="63" spans="1:1" x14ac:dyDescent="0.3">
      <c r="A63" t="s">
        <v>24</v>
      </c>
    </row>
    <row r="64" spans="1:1" x14ac:dyDescent="0.3">
      <c r="A64" t="s">
        <v>3</v>
      </c>
    </row>
    <row r="65" spans="1:1" x14ac:dyDescent="0.3">
      <c r="A65" t="s">
        <v>4</v>
      </c>
    </row>
    <row r="66" spans="1:1" x14ac:dyDescent="0.3">
      <c r="A66" t="s">
        <v>25</v>
      </c>
    </row>
    <row r="67" spans="1:1" x14ac:dyDescent="0.3">
      <c r="A67" t="s">
        <v>3</v>
      </c>
    </row>
    <row r="68" spans="1:1" x14ac:dyDescent="0.3">
      <c r="A68" t="s">
        <v>4</v>
      </c>
    </row>
    <row r="69" spans="1:1" x14ac:dyDescent="0.3">
      <c r="A69" t="s">
        <v>26</v>
      </c>
    </row>
    <row r="70" spans="1:1" x14ac:dyDescent="0.3">
      <c r="A70" t="s">
        <v>3</v>
      </c>
    </row>
    <row r="71" spans="1:1" x14ac:dyDescent="0.3">
      <c r="A71" t="s">
        <v>4</v>
      </c>
    </row>
    <row r="72" spans="1:1" x14ac:dyDescent="0.3">
      <c r="A72" t="s">
        <v>27</v>
      </c>
    </row>
    <row r="73" spans="1:1" x14ac:dyDescent="0.3">
      <c r="A73" t="s">
        <v>3</v>
      </c>
    </row>
    <row r="74" spans="1:1" x14ac:dyDescent="0.3">
      <c r="A74" t="s">
        <v>4</v>
      </c>
    </row>
    <row r="75" spans="1:1" x14ac:dyDescent="0.3">
      <c r="A75" t="s">
        <v>28</v>
      </c>
    </row>
    <row r="76" spans="1:1" x14ac:dyDescent="0.3">
      <c r="A76" t="s">
        <v>3</v>
      </c>
    </row>
    <row r="77" spans="1:1" x14ac:dyDescent="0.3">
      <c r="A77" t="s">
        <v>4</v>
      </c>
    </row>
    <row r="78" spans="1:1" x14ac:dyDescent="0.3">
      <c r="A78" t="s">
        <v>29</v>
      </c>
    </row>
    <row r="79" spans="1:1" x14ac:dyDescent="0.3">
      <c r="A79" t="s">
        <v>3</v>
      </c>
    </row>
    <row r="80" spans="1:1" x14ac:dyDescent="0.3">
      <c r="A80" t="s">
        <v>4</v>
      </c>
    </row>
    <row r="81" spans="1:1" x14ac:dyDescent="0.3">
      <c r="A81" t="s">
        <v>30</v>
      </c>
    </row>
    <row r="82" spans="1:1" x14ac:dyDescent="0.3">
      <c r="A82" t="s">
        <v>3</v>
      </c>
    </row>
    <row r="83" spans="1:1" x14ac:dyDescent="0.3">
      <c r="A83" t="s">
        <v>4</v>
      </c>
    </row>
    <row r="84" spans="1:1" x14ac:dyDescent="0.3">
      <c r="A84" t="s">
        <v>31</v>
      </c>
    </row>
    <row r="85" spans="1:1" x14ac:dyDescent="0.3">
      <c r="A85" t="s">
        <v>3</v>
      </c>
    </row>
    <row r="86" spans="1:1" x14ac:dyDescent="0.3">
      <c r="A86" t="s">
        <v>4</v>
      </c>
    </row>
    <row r="87" spans="1:1" x14ac:dyDescent="0.3">
      <c r="A87" t="s">
        <v>32</v>
      </c>
    </row>
    <row r="88" spans="1:1" x14ac:dyDescent="0.3">
      <c r="A88" t="s">
        <v>3</v>
      </c>
    </row>
    <row r="89" spans="1:1" x14ac:dyDescent="0.3">
      <c r="A89" t="s">
        <v>4</v>
      </c>
    </row>
    <row r="90" spans="1:1" x14ac:dyDescent="0.3">
      <c r="A90" t="s">
        <v>33</v>
      </c>
    </row>
    <row r="91" spans="1:1" x14ac:dyDescent="0.3">
      <c r="A91" t="s">
        <v>3</v>
      </c>
    </row>
    <row r="92" spans="1:1" x14ac:dyDescent="0.3">
      <c r="A92" t="s">
        <v>4</v>
      </c>
    </row>
    <row r="93" spans="1:1" x14ac:dyDescent="0.3">
      <c r="A93" t="s">
        <v>34</v>
      </c>
    </row>
    <row r="94" spans="1:1" x14ac:dyDescent="0.3">
      <c r="A94" t="s">
        <v>3</v>
      </c>
    </row>
    <row r="95" spans="1:1" x14ac:dyDescent="0.3">
      <c r="A95" t="s">
        <v>4</v>
      </c>
    </row>
    <row r="96" spans="1:1" x14ac:dyDescent="0.3">
      <c r="A96" t="s">
        <v>35</v>
      </c>
    </row>
    <row r="97" spans="1:1" x14ac:dyDescent="0.3">
      <c r="A97" t="s">
        <v>3</v>
      </c>
    </row>
    <row r="98" spans="1:1" x14ac:dyDescent="0.3">
      <c r="A98" t="s">
        <v>4</v>
      </c>
    </row>
    <row r="99" spans="1:1" x14ac:dyDescent="0.3">
      <c r="A99" t="s">
        <v>36</v>
      </c>
    </row>
    <row r="100" spans="1:1" x14ac:dyDescent="0.3">
      <c r="A100" t="s">
        <v>3</v>
      </c>
    </row>
    <row r="101" spans="1:1" x14ac:dyDescent="0.3">
      <c r="A101" t="s">
        <v>4</v>
      </c>
    </row>
    <row r="102" spans="1:1" x14ac:dyDescent="0.3">
      <c r="A102" t="s">
        <v>37</v>
      </c>
    </row>
    <row r="103" spans="1:1" x14ac:dyDescent="0.3">
      <c r="A103" t="s">
        <v>3</v>
      </c>
    </row>
    <row r="104" spans="1:1" x14ac:dyDescent="0.3">
      <c r="A104" t="s">
        <v>4</v>
      </c>
    </row>
    <row r="105" spans="1:1" x14ac:dyDescent="0.3">
      <c r="A105" t="s">
        <v>38</v>
      </c>
    </row>
    <row r="106" spans="1:1" x14ac:dyDescent="0.3">
      <c r="A106" t="s">
        <v>3</v>
      </c>
    </row>
    <row r="107" spans="1:1" x14ac:dyDescent="0.3">
      <c r="A107" t="s">
        <v>4</v>
      </c>
    </row>
    <row r="108" spans="1:1" x14ac:dyDescent="0.3">
      <c r="A108" t="s">
        <v>39</v>
      </c>
    </row>
    <row r="109" spans="1:1" x14ac:dyDescent="0.3">
      <c r="A109" t="s">
        <v>3</v>
      </c>
    </row>
    <row r="110" spans="1:1" x14ac:dyDescent="0.3">
      <c r="A110" t="s">
        <v>4</v>
      </c>
    </row>
    <row r="111" spans="1:1" x14ac:dyDescent="0.3">
      <c r="A111" t="s">
        <v>40</v>
      </c>
    </row>
    <row r="112" spans="1:1" x14ac:dyDescent="0.3">
      <c r="A112" t="s">
        <v>3</v>
      </c>
    </row>
    <row r="113" spans="1:1" x14ac:dyDescent="0.3">
      <c r="A113" t="s">
        <v>4</v>
      </c>
    </row>
    <row r="114" spans="1:1" x14ac:dyDescent="0.3">
      <c r="A114" t="s">
        <v>41</v>
      </c>
    </row>
    <row r="115" spans="1:1" x14ac:dyDescent="0.3">
      <c r="A115" t="s">
        <v>3</v>
      </c>
    </row>
    <row r="116" spans="1:1" x14ac:dyDescent="0.3">
      <c r="A116" t="s">
        <v>4</v>
      </c>
    </row>
    <row r="117" spans="1:1" x14ac:dyDescent="0.3">
      <c r="A117" t="s">
        <v>42</v>
      </c>
    </row>
    <row r="118" spans="1:1" x14ac:dyDescent="0.3">
      <c r="A118" t="s">
        <v>3</v>
      </c>
    </row>
    <row r="119" spans="1:1" x14ac:dyDescent="0.3">
      <c r="A119" t="s">
        <v>4</v>
      </c>
    </row>
    <row r="120" spans="1:1" x14ac:dyDescent="0.3">
      <c r="A120" t="s">
        <v>43</v>
      </c>
    </row>
    <row r="121" spans="1:1" x14ac:dyDescent="0.3">
      <c r="A121" t="s">
        <v>3</v>
      </c>
    </row>
    <row r="122" spans="1:1" x14ac:dyDescent="0.3">
      <c r="A122" t="s">
        <v>4</v>
      </c>
    </row>
    <row r="123" spans="1:1" x14ac:dyDescent="0.3">
      <c r="A123" t="s">
        <v>44</v>
      </c>
    </row>
    <row r="124" spans="1:1" x14ac:dyDescent="0.3">
      <c r="A124" t="s">
        <v>3</v>
      </c>
    </row>
    <row r="125" spans="1:1" x14ac:dyDescent="0.3">
      <c r="A125" t="s">
        <v>4</v>
      </c>
    </row>
    <row r="126" spans="1:1" x14ac:dyDescent="0.3">
      <c r="A126" t="s">
        <v>45</v>
      </c>
    </row>
    <row r="127" spans="1:1" x14ac:dyDescent="0.3">
      <c r="A127" t="s">
        <v>3</v>
      </c>
    </row>
    <row r="128" spans="1:1" x14ac:dyDescent="0.3">
      <c r="A128" t="s">
        <v>4</v>
      </c>
    </row>
    <row r="129" spans="1:1" x14ac:dyDescent="0.3">
      <c r="A129" t="s">
        <v>46</v>
      </c>
    </row>
    <row r="130" spans="1:1" x14ac:dyDescent="0.3">
      <c r="A130" t="s">
        <v>3</v>
      </c>
    </row>
    <row r="131" spans="1:1" x14ac:dyDescent="0.3">
      <c r="A131" t="s">
        <v>4</v>
      </c>
    </row>
    <row r="132" spans="1:1" x14ac:dyDescent="0.3">
      <c r="A132" t="s">
        <v>47</v>
      </c>
    </row>
    <row r="133" spans="1:1" x14ac:dyDescent="0.3">
      <c r="A133" t="s">
        <v>3</v>
      </c>
    </row>
    <row r="134" spans="1:1" x14ac:dyDescent="0.3">
      <c r="A134" t="s">
        <v>4</v>
      </c>
    </row>
    <row r="135" spans="1:1" x14ac:dyDescent="0.3">
      <c r="A135" t="s">
        <v>48</v>
      </c>
    </row>
    <row r="136" spans="1:1" x14ac:dyDescent="0.3">
      <c r="A136" t="s">
        <v>3</v>
      </c>
    </row>
    <row r="137" spans="1:1" x14ac:dyDescent="0.3">
      <c r="A137" t="s">
        <v>4</v>
      </c>
    </row>
    <row r="138" spans="1:1" x14ac:dyDescent="0.3">
      <c r="A138" t="s">
        <v>49</v>
      </c>
    </row>
    <row r="139" spans="1:1" x14ac:dyDescent="0.3">
      <c r="A139" t="s">
        <v>3</v>
      </c>
    </row>
    <row r="140" spans="1:1" x14ac:dyDescent="0.3">
      <c r="A140" t="s">
        <v>4</v>
      </c>
    </row>
    <row r="141" spans="1:1" x14ac:dyDescent="0.3">
      <c r="A141" t="s">
        <v>50</v>
      </c>
    </row>
    <row r="142" spans="1:1" x14ac:dyDescent="0.3">
      <c r="A142" t="s">
        <v>3</v>
      </c>
    </row>
    <row r="143" spans="1:1" x14ac:dyDescent="0.3">
      <c r="A143" t="s">
        <v>4</v>
      </c>
    </row>
    <row r="144" spans="1:1" x14ac:dyDescent="0.3">
      <c r="A144" t="s">
        <v>51</v>
      </c>
    </row>
    <row r="145" spans="1:1" x14ac:dyDescent="0.3">
      <c r="A145" t="s">
        <v>3</v>
      </c>
    </row>
    <row r="146" spans="1:1" x14ac:dyDescent="0.3">
      <c r="A146" t="s">
        <v>4</v>
      </c>
    </row>
    <row r="147" spans="1:1" x14ac:dyDescent="0.3">
      <c r="A147" t="s">
        <v>52</v>
      </c>
    </row>
    <row r="148" spans="1:1" x14ac:dyDescent="0.3">
      <c r="A148" t="s">
        <v>3</v>
      </c>
    </row>
    <row r="149" spans="1:1" x14ac:dyDescent="0.3">
      <c r="A149" t="s">
        <v>4</v>
      </c>
    </row>
    <row r="150" spans="1:1" x14ac:dyDescent="0.3">
      <c r="A150" t="s">
        <v>53</v>
      </c>
    </row>
    <row r="151" spans="1:1" x14ac:dyDescent="0.3">
      <c r="A151" t="s">
        <v>3</v>
      </c>
    </row>
    <row r="152" spans="1:1" x14ac:dyDescent="0.3">
      <c r="A152" t="s">
        <v>4</v>
      </c>
    </row>
    <row r="153" spans="1:1" x14ac:dyDescent="0.3">
      <c r="A153" t="s">
        <v>54</v>
      </c>
    </row>
    <row r="154" spans="1:1" x14ac:dyDescent="0.3">
      <c r="A154" t="s">
        <v>3</v>
      </c>
    </row>
    <row r="155" spans="1:1" x14ac:dyDescent="0.3">
      <c r="A155" t="s">
        <v>4</v>
      </c>
    </row>
    <row r="156" spans="1:1" x14ac:dyDescent="0.3">
      <c r="A156" t="s">
        <v>55</v>
      </c>
    </row>
    <row r="157" spans="1:1" x14ac:dyDescent="0.3">
      <c r="A157" t="s">
        <v>3</v>
      </c>
    </row>
    <row r="158" spans="1:1" x14ac:dyDescent="0.3">
      <c r="A158" t="s">
        <v>4</v>
      </c>
    </row>
    <row r="159" spans="1:1" x14ac:dyDescent="0.3">
      <c r="A159" t="s">
        <v>56</v>
      </c>
    </row>
    <row r="160" spans="1:1" x14ac:dyDescent="0.3">
      <c r="A160" t="s">
        <v>3</v>
      </c>
    </row>
    <row r="161" spans="1:1" x14ac:dyDescent="0.3">
      <c r="A161" t="s">
        <v>4</v>
      </c>
    </row>
    <row r="162" spans="1:1" x14ac:dyDescent="0.3">
      <c r="A162" t="s">
        <v>57</v>
      </c>
    </row>
    <row r="163" spans="1:1" x14ac:dyDescent="0.3">
      <c r="A163" t="s">
        <v>3</v>
      </c>
    </row>
    <row r="164" spans="1:1" x14ac:dyDescent="0.3">
      <c r="A164" t="s">
        <v>4</v>
      </c>
    </row>
    <row r="165" spans="1:1" x14ac:dyDescent="0.3">
      <c r="A165" t="s">
        <v>58</v>
      </c>
    </row>
    <row r="166" spans="1:1" x14ac:dyDescent="0.3">
      <c r="A166" t="s">
        <v>3</v>
      </c>
    </row>
    <row r="167" spans="1:1" x14ac:dyDescent="0.3">
      <c r="A167" t="s">
        <v>4</v>
      </c>
    </row>
    <row r="168" spans="1:1" x14ac:dyDescent="0.3">
      <c r="A168" t="s">
        <v>59</v>
      </c>
    </row>
    <row r="169" spans="1:1" x14ac:dyDescent="0.3">
      <c r="A169" t="s">
        <v>3</v>
      </c>
    </row>
    <row r="170" spans="1:1" x14ac:dyDescent="0.3">
      <c r="A170" t="s">
        <v>4</v>
      </c>
    </row>
    <row r="171" spans="1:1" x14ac:dyDescent="0.3">
      <c r="A171" t="s">
        <v>60</v>
      </c>
    </row>
    <row r="172" spans="1:1" x14ac:dyDescent="0.3">
      <c r="A172" t="s">
        <v>3</v>
      </c>
    </row>
    <row r="173" spans="1:1" x14ac:dyDescent="0.3">
      <c r="A173" t="s">
        <v>4</v>
      </c>
    </row>
    <row r="174" spans="1:1" x14ac:dyDescent="0.3">
      <c r="A174" t="s">
        <v>61</v>
      </c>
    </row>
    <row r="175" spans="1:1" x14ac:dyDescent="0.3">
      <c r="A175" t="s">
        <v>3</v>
      </c>
    </row>
    <row r="176" spans="1:1" x14ac:dyDescent="0.3">
      <c r="A176" t="s">
        <v>4</v>
      </c>
    </row>
    <row r="177" spans="1:1" x14ac:dyDescent="0.3">
      <c r="A177" t="s">
        <v>62</v>
      </c>
    </row>
    <row r="178" spans="1:1" x14ac:dyDescent="0.3">
      <c r="A178" t="s">
        <v>3</v>
      </c>
    </row>
    <row r="179" spans="1:1" x14ac:dyDescent="0.3">
      <c r="A179" t="s">
        <v>4</v>
      </c>
    </row>
    <row r="180" spans="1:1" x14ac:dyDescent="0.3">
      <c r="A180" t="s">
        <v>63</v>
      </c>
    </row>
    <row r="181" spans="1:1" x14ac:dyDescent="0.3">
      <c r="A181" t="s">
        <v>3</v>
      </c>
    </row>
    <row r="182" spans="1:1" x14ac:dyDescent="0.3">
      <c r="A182" t="s">
        <v>4</v>
      </c>
    </row>
    <row r="183" spans="1:1" x14ac:dyDescent="0.3">
      <c r="A183" t="s">
        <v>64</v>
      </c>
    </row>
    <row r="184" spans="1:1" x14ac:dyDescent="0.3">
      <c r="A184" t="s">
        <v>3</v>
      </c>
    </row>
    <row r="185" spans="1:1" x14ac:dyDescent="0.3">
      <c r="A185" t="s">
        <v>4</v>
      </c>
    </row>
    <row r="186" spans="1:1" x14ac:dyDescent="0.3">
      <c r="A186" t="s">
        <v>65</v>
      </c>
    </row>
    <row r="187" spans="1:1" x14ac:dyDescent="0.3">
      <c r="A187" t="s">
        <v>3</v>
      </c>
    </row>
    <row r="188" spans="1:1" x14ac:dyDescent="0.3">
      <c r="A188" t="s">
        <v>4</v>
      </c>
    </row>
    <row r="189" spans="1:1" x14ac:dyDescent="0.3">
      <c r="A189" t="s">
        <v>66</v>
      </c>
    </row>
    <row r="190" spans="1:1" x14ac:dyDescent="0.3">
      <c r="A190" t="s">
        <v>67</v>
      </c>
    </row>
    <row r="191" spans="1:1" x14ac:dyDescent="0.3">
      <c r="A191" t="s">
        <v>68</v>
      </c>
    </row>
    <row r="192" spans="1:1" x14ac:dyDescent="0.3">
      <c r="A192" t="s">
        <v>69</v>
      </c>
    </row>
    <row r="193" spans="1:1" x14ac:dyDescent="0.3">
      <c r="A193" t="s">
        <v>4</v>
      </c>
    </row>
    <row r="194" spans="1:1" x14ac:dyDescent="0.3">
      <c r="A194" t="s">
        <v>70</v>
      </c>
    </row>
    <row r="195" spans="1:1" x14ac:dyDescent="0.3">
      <c r="A195" t="s">
        <v>69</v>
      </c>
    </row>
    <row r="196" spans="1:1" x14ac:dyDescent="0.3">
      <c r="A196" t="s">
        <v>4</v>
      </c>
    </row>
    <row r="197" spans="1:1" x14ac:dyDescent="0.3">
      <c r="A197" t="s">
        <v>71</v>
      </c>
    </row>
    <row r="198" spans="1:1" x14ac:dyDescent="0.3">
      <c r="A198" t="s">
        <v>69</v>
      </c>
    </row>
    <row r="199" spans="1:1" x14ac:dyDescent="0.3">
      <c r="A199" t="s">
        <v>4</v>
      </c>
    </row>
    <row r="200" spans="1:1" x14ac:dyDescent="0.3">
      <c r="A200" t="s">
        <v>72</v>
      </c>
    </row>
    <row r="201" spans="1:1" x14ac:dyDescent="0.3">
      <c r="A201" t="s">
        <v>69</v>
      </c>
    </row>
    <row r="202" spans="1:1" x14ac:dyDescent="0.3">
      <c r="A202" t="s">
        <v>4</v>
      </c>
    </row>
    <row r="203" spans="1:1" x14ac:dyDescent="0.3">
      <c r="A203" t="s">
        <v>73</v>
      </c>
    </row>
    <row r="204" spans="1:1" x14ac:dyDescent="0.3">
      <c r="A204" t="s">
        <v>69</v>
      </c>
    </row>
    <row r="205" spans="1:1" x14ac:dyDescent="0.3">
      <c r="A205" t="s">
        <v>4</v>
      </c>
    </row>
    <row r="206" spans="1:1" x14ac:dyDescent="0.3">
      <c r="A206" t="s">
        <v>74</v>
      </c>
    </row>
    <row r="207" spans="1:1" x14ac:dyDescent="0.3">
      <c r="A207" t="s">
        <v>69</v>
      </c>
    </row>
    <row r="208" spans="1:1" x14ac:dyDescent="0.3">
      <c r="A208" t="s">
        <v>4</v>
      </c>
    </row>
    <row r="209" spans="1:1" x14ac:dyDescent="0.3">
      <c r="A209" t="s">
        <v>66</v>
      </c>
    </row>
    <row r="210" spans="1:1" x14ac:dyDescent="0.3">
      <c r="A210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97CE2-A2E2-461C-9391-60BC9A50EE05}">
  <dimension ref="A1:L69"/>
  <sheetViews>
    <sheetView tabSelected="1" topLeftCell="A45" workbookViewId="0">
      <selection activeCell="K70" sqref="K70"/>
    </sheetView>
  </sheetViews>
  <sheetFormatPr defaultRowHeight="14.4" x14ac:dyDescent="0.3"/>
  <cols>
    <col min="6" max="6" width="12.77734375" bestFit="1" customWidth="1"/>
    <col min="7" max="7" width="24.88671875" bestFit="1" customWidth="1"/>
    <col min="8" max="8" width="30.33203125" bestFit="1" customWidth="1"/>
    <col min="9" max="9" width="29.21875" bestFit="1" customWidth="1"/>
    <col min="10" max="10" width="26.44140625" bestFit="1" customWidth="1"/>
  </cols>
  <sheetData>
    <row r="1" spans="1:12" x14ac:dyDescent="0.3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</row>
    <row r="2" spans="1:12" x14ac:dyDescent="0.3">
      <c r="A2" s="2">
        <v>1</v>
      </c>
      <c r="B2" t="s">
        <v>168</v>
      </c>
      <c r="C2">
        <v>1</v>
      </c>
      <c r="D2">
        <v>1</v>
      </c>
      <c r="E2">
        <f>SUM(A2,-1)</f>
        <v>0</v>
      </c>
      <c r="F2" t="s">
        <v>170</v>
      </c>
      <c r="G2" t="s">
        <v>177</v>
      </c>
      <c r="H2" t="s">
        <v>178</v>
      </c>
      <c r="I2" t="s">
        <v>100</v>
      </c>
      <c r="J2" s="2" t="s">
        <v>100</v>
      </c>
      <c r="K2" s="2"/>
      <c r="L2" s="2" t="s">
        <v>320</v>
      </c>
    </row>
    <row r="3" spans="1:12" x14ac:dyDescent="0.3">
      <c r="A3" s="2">
        <v>2</v>
      </c>
      <c r="B3" t="s">
        <v>168</v>
      </c>
      <c r="C3">
        <v>1</v>
      </c>
      <c r="D3">
        <v>1</v>
      </c>
      <c r="E3">
        <f t="shared" ref="E3:E63" si="0">SUM(A3,-1)</f>
        <v>1</v>
      </c>
      <c r="F3" t="s">
        <v>170</v>
      </c>
      <c r="G3" t="s">
        <v>179</v>
      </c>
      <c r="H3" t="s">
        <v>180</v>
      </c>
      <c r="I3" t="s">
        <v>101</v>
      </c>
      <c r="J3" s="2" t="s">
        <v>101</v>
      </c>
      <c r="K3" s="2"/>
      <c r="L3" s="2" t="s">
        <v>320</v>
      </c>
    </row>
    <row r="4" spans="1:12" x14ac:dyDescent="0.3">
      <c r="A4" s="2">
        <v>3</v>
      </c>
      <c r="B4" t="s">
        <v>168</v>
      </c>
      <c r="C4">
        <v>1</v>
      </c>
      <c r="D4">
        <v>1</v>
      </c>
      <c r="E4">
        <f t="shared" si="0"/>
        <v>2</v>
      </c>
      <c r="F4" t="s">
        <v>170</v>
      </c>
      <c r="G4" t="s">
        <v>181</v>
      </c>
      <c r="H4" t="s">
        <v>182</v>
      </c>
      <c r="I4" t="s">
        <v>102</v>
      </c>
      <c r="J4" s="2" t="s">
        <v>102</v>
      </c>
      <c r="K4" s="2"/>
      <c r="L4" s="2" t="s">
        <v>320</v>
      </c>
    </row>
    <row r="5" spans="1:12" x14ac:dyDescent="0.3">
      <c r="A5" s="2">
        <v>4</v>
      </c>
      <c r="B5" t="s">
        <v>168</v>
      </c>
      <c r="C5">
        <v>1</v>
      </c>
      <c r="D5">
        <v>1</v>
      </c>
      <c r="E5">
        <f t="shared" si="0"/>
        <v>3</v>
      </c>
      <c r="F5" t="s">
        <v>170</v>
      </c>
      <c r="G5" t="s">
        <v>183</v>
      </c>
      <c r="H5" t="s">
        <v>184</v>
      </c>
      <c r="I5" t="s">
        <v>103</v>
      </c>
      <c r="J5" s="2" t="s">
        <v>103</v>
      </c>
      <c r="K5" s="2"/>
      <c r="L5" s="2" t="s">
        <v>320</v>
      </c>
    </row>
    <row r="6" spans="1:12" x14ac:dyDescent="0.3">
      <c r="A6" s="2">
        <v>5</v>
      </c>
      <c r="B6" t="s">
        <v>168</v>
      </c>
      <c r="C6">
        <v>1</v>
      </c>
      <c r="D6">
        <v>1</v>
      </c>
      <c r="E6">
        <f t="shared" si="0"/>
        <v>4</v>
      </c>
      <c r="F6" t="s">
        <v>170</v>
      </c>
      <c r="G6" t="s">
        <v>185</v>
      </c>
      <c r="H6" t="s">
        <v>186</v>
      </c>
      <c r="I6" t="s">
        <v>104</v>
      </c>
      <c r="J6" s="2" t="s">
        <v>104</v>
      </c>
      <c r="K6" s="2"/>
      <c r="L6" s="2" t="s">
        <v>320</v>
      </c>
    </row>
    <row r="7" spans="1:12" x14ac:dyDescent="0.3">
      <c r="A7" s="2">
        <v>6</v>
      </c>
      <c r="B7" t="s">
        <v>168</v>
      </c>
      <c r="C7">
        <v>1</v>
      </c>
      <c r="D7">
        <v>1</v>
      </c>
      <c r="E7">
        <f t="shared" si="0"/>
        <v>5</v>
      </c>
      <c r="F7" t="s">
        <v>170</v>
      </c>
      <c r="G7" t="s">
        <v>187</v>
      </c>
      <c r="H7" t="s">
        <v>188</v>
      </c>
      <c r="I7" t="s">
        <v>105</v>
      </c>
      <c r="J7" s="2" t="s">
        <v>105</v>
      </c>
      <c r="K7" s="2"/>
      <c r="L7" s="2" t="s">
        <v>320</v>
      </c>
    </row>
    <row r="8" spans="1:12" x14ac:dyDescent="0.3">
      <c r="A8" s="2">
        <v>7</v>
      </c>
      <c r="B8" t="s">
        <v>168</v>
      </c>
      <c r="C8">
        <v>1</v>
      </c>
      <c r="D8">
        <v>1</v>
      </c>
      <c r="E8">
        <f t="shared" si="0"/>
        <v>6</v>
      </c>
      <c r="F8" t="s">
        <v>170</v>
      </c>
      <c r="G8" t="s">
        <v>189</v>
      </c>
      <c r="H8" t="s">
        <v>190</v>
      </c>
      <c r="I8" t="s">
        <v>106</v>
      </c>
      <c r="J8" s="2" t="s">
        <v>106</v>
      </c>
      <c r="K8" s="2"/>
      <c r="L8" s="2" t="s">
        <v>320</v>
      </c>
    </row>
    <row r="9" spans="1:12" x14ac:dyDescent="0.3">
      <c r="A9" s="2">
        <v>8</v>
      </c>
      <c r="B9" t="s">
        <v>168</v>
      </c>
      <c r="C9">
        <v>1</v>
      </c>
      <c r="D9">
        <v>1</v>
      </c>
      <c r="E9">
        <f t="shared" si="0"/>
        <v>7</v>
      </c>
      <c r="F9" t="s">
        <v>170</v>
      </c>
      <c r="G9" t="s">
        <v>191</v>
      </c>
      <c r="H9" t="s">
        <v>192</v>
      </c>
      <c r="I9" t="s">
        <v>107</v>
      </c>
      <c r="J9" s="2" t="s">
        <v>107</v>
      </c>
      <c r="K9" s="2"/>
      <c r="L9" s="2" t="s">
        <v>320</v>
      </c>
    </row>
    <row r="10" spans="1:12" x14ac:dyDescent="0.3">
      <c r="A10" s="2">
        <v>9</v>
      </c>
      <c r="B10" t="s">
        <v>168</v>
      </c>
      <c r="C10">
        <v>1</v>
      </c>
      <c r="D10">
        <v>1</v>
      </c>
      <c r="E10">
        <f t="shared" si="0"/>
        <v>8</v>
      </c>
      <c r="F10" t="s">
        <v>171</v>
      </c>
      <c r="G10" t="s">
        <v>193</v>
      </c>
      <c r="H10" t="s">
        <v>194</v>
      </c>
      <c r="I10" t="s">
        <v>108</v>
      </c>
      <c r="J10" s="2" t="s">
        <v>108</v>
      </c>
      <c r="K10" s="2"/>
      <c r="L10" s="2" t="s">
        <v>320</v>
      </c>
    </row>
    <row r="11" spans="1:12" x14ac:dyDescent="0.3">
      <c r="A11" s="2">
        <v>10</v>
      </c>
      <c r="B11" t="s">
        <v>168</v>
      </c>
      <c r="C11">
        <v>1</v>
      </c>
      <c r="D11">
        <v>1</v>
      </c>
      <c r="E11">
        <f t="shared" si="0"/>
        <v>9</v>
      </c>
      <c r="F11" t="s">
        <v>171</v>
      </c>
      <c r="G11" t="s">
        <v>195</v>
      </c>
      <c r="H11" t="s">
        <v>196</v>
      </c>
      <c r="I11" t="s">
        <v>109</v>
      </c>
      <c r="J11" s="2" t="s">
        <v>109</v>
      </c>
      <c r="K11" s="2"/>
      <c r="L11" s="2" t="s">
        <v>320</v>
      </c>
    </row>
    <row r="12" spans="1:12" x14ac:dyDescent="0.3">
      <c r="A12" s="2">
        <v>11</v>
      </c>
      <c r="B12" t="s">
        <v>168</v>
      </c>
      <c r="C12">
        <v>1</v>
      </c>
      <c r="D12">
        <v>1</v>
      </c>
      <c r="E12">
        <f t="shared" si="0"/>
        <v>10</v>
      </c>
      <c r="F12" t="s">
        <v>171</v>
      </c>
      <c r="G12" t="s">
        <v>197</v>
      </c>
      <c r="H12" t="s">
        <v>198</v>
      </c>
      <c r="I12" t="s">
        <v>110</v>
      </c>
      <c r="J12" s="2" t="s">
        <v>110</v>
      </c>
      <c r="K12" s="2"/>
      <c r="L12" s="2" t="s">
        <v>320</v>
      </c>
    </row>
    <row r="13" spans="1:12" x14ac:dyDescent="0.3">
      <c r="A13" s="2">
        <v>12</v>
      </c>
      <c r="B13" t="s">
        <v>168</v>
      </c>
      <c r="C13">
        <v>1</v>
      </c>
      <c r="D13">
        <v>1</v>
      </c>
      <c r="E13">
        <f t="shared" si="0"/>
        <v>11</v>
      </c>
      <c r="F13" t="s">
        <v>171</v>
      </c>
      <c r="G13" t="s">
        <v>199</v>
      </c>
      <c r="H13" t="s">
        <v>200</v>
      </c>
      <c r="I13" t="s">
        <v>111</v>
      </c>
      <c r="J13" s="2" t="s">
        <v>111</v>
      </c>
      <c r="K13" s="2"/>
      <c r="L13" s="2" t="s">
        <v>320</v>
      </c>
    </row>
    <row r="14" spans="1:12" x14ac:dyDescent="0.3">
      <c r="A14" s="2">
        <v>13</v>
      </c>
      <c r="B14" t="s">
        <v>168</v>
      </c>
      <c r="C14">
        <v>1</v>
      </c>
      <c r="D14">
        <v>1</v>
      </c>
      <c r="E14">
        <f t="shared" si="0"/>
        <v>12</v>
      </c>
      <c r="F14" t="s">
        <v>171</v>
      </c>
      <c r="G14" t="s">
        <v>201</v>
      </c>
      <c r="H14" t="s">
        <v>202</v>
      </c>
      <c r="I14" t="s">
        <v>112</v>
      </c>
      <c r="J14" s="2" t="s">
        <v>112</v>
      </c>
      <c r="K14" s="2"/>
      <c r="L14" s="2" t="s">
        <v>320</v>
      </c>
    </row>
    <row r="15" spans="1:12" x14ac:dyDescent="0.3">
      <c r="A15" s="2">
        <v>14</v>
      </c>
      <c r="B15" t="s">
        <v>168</v>
      </c>
      <c r="C15">
        <v>1</v>
      </c>
      <c r="D15">
        <v>1</v>
      </c>
      <c r="E15">
        <f t="shared" si="0"/>
        <v>13</v>
      </c>
      <c r="F15" t="s">
        <v>171</v>
      </c>
      <c r="G15" t="s">
        <v>203</v>
      </c>
      <c r="H15" t="s">
        <v>204</v>
      </c>
      <c r="I15" t="s">
        <v>113</v>
      </c>
      <c r="J15" s="2" t="s">
        <v>113</v>
      </c>
      <c r="K15" s="2"/>
      <c r="L15" s="2" t="s">
        <v>320</v>
      </c>
    </row>
    <row r="16" spans="1:12" x14ac:dyDescent="0.3">
      <c r="A16" s="2">
        <v>15</v>
      </c>
      <c r="B16" t="s">
        <v>168</v>
      </c>
      <c r="C16">
        <v>1</v>
      </c>
      <c r="D16">
        <v>1</v>
      </c>
      <c r="E16">
        <f t="shared" si="0"/>
        <v>14</v>
      </c>
      <c r="F16" t="s">
        <v>171</v>
      </c>
      <c r="G16" t="s">
        <v>205</v>
      </c>
      <c r="H16" t="s">
        <v>206</v>
      </c>
      <c r="I16" t="s">
        <v>114</v>
      </c>
      <c r="J16" s="2" t="s">
        <v>114</v>
      </c>
      <c r="K16" s="2"/>
      <c r="L16" s="2" t="s">
        <v>320</v>
      </c>
    </row>
    <row r="17" spans="1:12" x14ac:dyDescent="0.3">
      <c r="A17" s="2">
        <v>16</v>
      </c>
      <c r="B17" t="s">
        <v>168</v>
      </c>
      <c r="C17">
        <v>1</v>
      </c>
      <c r="D17">
        <v>1</v>
      </c>
      <c r="E17">
        <f t="shared" si="0"/>
        <v>15</v>
      </c>
      <c r="F17" t="s">
        <v>171</v>
      </c>
      <c r="G17" t="s">
        <v>207</v>
      </c>
      <c r="H17" t="s">
        <v>208</v>
      </c>
      <c r="I17" t="s">
        <v>115</v>
      </c>
      <c r="J17" s="2" t="s">
        <v>115</v>
      </c>
      <c r="K17" s="2"/>
      <c r="L17" s="2" t="s">
        <v>320</v>
      </c>
    </row>
    <row r="18" spans="1:12" x14ac:dyDescent="0.3">
      <c r="A18" s="2">
        <v>17</v>
      </c>
      <c r="B18" t="s">
        <v>168</v>
      </c>
      <c r="C18">
        <v>1</v>
      </c>
      <c r="D18">
        <v>1</v>
      </c>
      <c r="E18">
        <f t="shared" si="0"/>
        <v>16</v>
      </c>
      <c r="F18" t="s">
        <v>172</v>
      </c>
      <c r="G18" t="s">
        <v>209</v>
      </c>
      <c r="H18" t="s">
        <v>210</v>
      </c>
      <c r="I18" t="s">
        <v>116</v>
      </c>
      <c r="J18" s="2" t="s">
        <v>116</v>
      </c>
      <c r="K18" s="2"/>
      <c r="L18" s="2" t="s">
        <v>320</v>
      </c>
    </row>
    <row r="19" spans="1:12" x14ac:dyDescent="0.3">
      <c r="A19" s="2">
        <v>18</v>
      </c>
      <c r="B19" t="s">
        <v>168</v>
      </c>
      <c r="C19">
        <v>1</v>
      </c>
      <c r="D19">
        <v>1</v>
      </c>
      <c r="E19">
        <f t="shared" si="0"/>
        <v>17</v>
      </c>
      <c r="F19" t="s">
        <v>172</v>
      </c>
      <c r="G19" t="s">
        <v>211</v>
      </c>
      <c r="H19" t="s">
        <v>212</v>
      </c>
      <c r="I19" t="s">
        <v>117</v>
      </c>
      <c r="J19" s="2" t="s">
        <v>117</v>
      </c>
      <c r="K19" s="2"/>
      <c r="L19" s="2" t="s">
        <v>320</v>
      </c>
    </row>
    <row r="20" spans="1:12" x14ac:dyDescent="0.3">
      <c r="A20" s="2">
        <v>19</v>
      </c>
      <c r="B20" t="s">
        <v>168</v>
      </c>
      <c r="C20">
        <v>1</v>
      </c>
      <c r="D20">
        <v>1</v>
      </c>
      <c r="E20">
        <f t="shared" si="0"/>
        <v>18</v>
      </c>
      <c r="F20" t="s">
        <v>172</v>
      </c>
      <c r="G20" t="s">
        <v>213</v>
      </c>
      <c r="H20" t="s">
        <v>214</v>
      </c>
      <c r="I20" t="s">
        <v>118</v>
      </c>
      <c r="J20" s="2" t="s">
        <v>118</v>
      </c>
      <c r="K20" s="2"/>
      <c r="L20" s="2" t="s">
        <v>320</v>
      </c>
    </row>
    <row r="21" spans="1:12" x14ac:dyDescent="0.3">
      <c r="A21" s="2">
        <v>20</v>
      </c>
      <c r="B21" t="s">
        <v>168</v>
      </c>
      <c r="C21">
        <v>1</v>
      </c>
      <c r="D21">
        <v>1</v>
      </c>
      <c r="E21">
        <f t="shared" si="0"/>
        <v>19</v>
      </c>
      <c r="F21" t="s">
        <v>172</v>
      </c>
      <c r="G21" t="s">
        <v>215</v>
      </c>
      <c r="H21" t="s">
        <v>216</v>
      </c>
      <c r="I21" t="s">
        <v>119</v>
      </c>
      <c r="J21" s="2" t="s">
        <v>119</v>
      </c>
      <c r="K21" s="2"/>
      <c r="L21" s="2" t="s">
        <v>320</v>
      </c>
    </row>
    <row r="22" spans="1:12" x14ac:dyDescent="0.3">
      <c r="A22" s="2">
        <v>21</v>
      </c>
      <c r="B22" t="s">
        <v>168</v>
      </c>
      <c r="C22">
        <v>1</v>
      </c>
      <c r="D22">
        <v>1</v>
      </c>
      <c r="E22">
        <f t="shared" si="0"/>
        <v>20</v>
      </c>
      <c r="F22" t="s">
        <v>172</v>
      </c>
      <c r="G22" t="s">
        <v>217</v>
      </c>
      <c r="H22" t="s">
        <v>218</v>
      </c>
      <c r="I22" t="s">
        <v>120</v>
      </c>
      <c r="J22" s="2" t="s">
        <v>120</v>
      </c>
      <c r="K22" s="2"/>
      <c r="L22" s="2" t="s">
        <v>320</v>
      </c>
    </row>
    <row r="23" spans="1:12" x14ac:dyDescent="0.3">
      <c r="A23" s="2">
        <v>22</v>
      </c>
      <c r="B23" t="s">
        <v>168</v>
      </c>
      <c r="C23">
        <v>1</v>
      </c>
      <c r="D23">
        <v>1</v>
      </c>
      <c r="E23">
        <f t="shared" si="0"/>
        <v>21</v>
      </c>
      <c r="F23" t="s">
        <v>172</v>
      </c>
      <c r="G23" t="s">
        <v>219</v>
      </c>
      <c r="H23" t="s">
        <v>220</v>
      </c>
      <c r="I23" t="s">
        <v>121</v>
      </c>
      <c r="J23" s="2" t="s">
        <v>121</v>
      </c>
      <c r="K23" s="2"/>
      <c r="L23" s="2" t="s">
        <v>320</v>
      </c>
    </row>
    <row r="24" spans="1:12" x14ac:dyDescent="0.3">
      <c r="A24" s="2">
        <v>23</v>
      </c>
      <c r="B24" t="s">
        <v>168</v>
      </c>
      <c r="C24">
        <v>1</v>
      </c>
      <c r="D24">
        <v>1</v>
      </c>
      <c r="E24">
        <f t="shared" si="0"/>
        <v>22</v>
      </c>
      <c r="F24" t="s">
        <v>170</v>
      </c>
      <c r="G24" t="s">
        <v>221</v>
      </c>
      <c r="H24" t="s">
        <v>222</v>
      </c>
      <c r="I24" t="s">
        <v>122</v>
      </c>
      <c r="J24" s="2" t="s">
        <v>122</v>
      </c>
      <c r="K24" s="2"/>
      <c r="L24" s="2" t="s">
        <v>320</v>
      </c>
    </row>
    <row r="25" spans="1:12" x14ac:dyDescent="0.3">
      <c r="A25" s="2">
        <v>24</v>
      </c>
      <c r="B25" t="s">
        <v>168</v>
      </c>
      <c r="C25">
        <v>1</v>
      </c>
      <c r="D25">
        <v>1</v>
      </c>
      <c r="E25">
        <f t="shared" si="0"/>
        <v>23</v>
      </c>
      <c r="F25" t="s">
        <v>170</v>
      </c>
      <c r="G25" t="s">
        <v>223</v>
      </c>
      <c r="H25" t="s">
        <v>224</v>
      </c>
      <c r="I25" t="s">
        <v>123</v>
      </c>
      <c r="J25" s="2" t="s">
        <v>123</v>
      </c>
      <c r="K25" s="2"/>
      <c r="L25" s="2" t="s">
        <v>320</v>
      </c>
    </row>
    <row r="26" spans="1:12" x14ac:dyDescent="0.3">
      <c r="A26" s="2">
        <v>25</v>
      </c>
      <c r="B26" t="s">
        <v>168</v>
      </c>
      <c r="C26">
        <v>1</v>
      </c>
      <c r="D26">
        <v>1</v>
      </c>
      <c r="E26">
        <f t="shared" si="0"/>
        <v>24</v>
      </c>
      <c r="F26" t="s">
        <v>170</v>
      </c>
      <c r="G26" t="s">
        <v>225</v>
      </c>
      <c r="H26" t="s">
        <v>226</v>
      </c>
      <c r="I26" t="s">
        <v>124</v>
      </c>
      <c r="J26" s="2" t="s">
        <v>124</v>
      </c>
      <c r="K26" s="2"/>
      <c r="L26" s="2" t="s">
        <v>320</v>
      </c>
    </row>
    <row r="27" spans="1:12" x14ac:dyDescent="0.3">
      <c r="A27" s="2">
        <v>26</v>
      </c>
      <c r="B27" t="s">
        <v>168</v>
      </c>
      <c r="C27">
        <v>1</v>
      </c>
      <c r="D27">
        <v>1</v>
      </c>
      <c r="E27">
        <f t="shared" si="0"/>
        <v>25</v>
      </c>
      <c r="F27" t="s">
        <v>170</v>
      </c>
      <c r="G27" t="s">
        <v>227</v>
      </c>
      <c r="H27" t="s">
        <v>228</v>
      </c>
      <c r="I27" t="s">
        <v>125</v>
      </c>
      <c r="J27" s="2" t="s">
        <v>125</v>
      </c>
      <c r="K27" s="2"/>
      <c r="L27" s="2" t="s">
        <v>320</v>
      </c>
    </row>
    <row r="28" spans="1:12" x14ac:dyDescent="0.3">
      <c r="A28" s="2">
        <v>27</v>
      </c>
      <c r="B28" t="s">
        <v>168</v>
      </c>
      <c r="C28">
        <v>1</v>
      </c>
      <c r="D28">
        <v>1</v>
      </c>
      <c r="E28">
        <f t="shared" si="0"/>
        <v>26</v>
      </c>
      <c r="F28" t="s">
        <v>170</v>
      </c>
      <c r="G28" t="s">
        <v>229</v>
      </c>
      <c r="H28" t="s">
        <v>230</v>
      </c>
      <c r="I28" t="s">
        <v>126</v>
      </c>
      <c r="J28" s="2" t="s">
        <v>126</v>
      </c>
      <c r="K28" s="2"/>
      <c r="L28" s="2" t="s">
        <v>320</v>
      </c>
    </row>
    <row r="29" spans="1:12" x14ac:dyDescent="0.3">
      <c r="A29" s="2">
        <v>28</v>
      </c>
      <c r="B29" t="s">
        <v>168</v>
      </c>
      <c r="C29">
        <v>1</v>
      </c>
      <c r="D29">
        <v>1</v>
      </c>
      <c r="E29">
        <f t="shared" si="0"/>
        <v>27</v>
      </c>
      <c r="F29" t="s">
        <v>170</v>
      </c>
      <c r="G29" t="s">
        <v>231</v>
      </c>
      <c r="H29" t="s">
        <v>232</v>
      </c>
      <c r="I29" t="s">
        <v>127</v>
      </c>
      <c r="J29" s="2" t="s">
        <v>127</v>
      </c>
      <c r="K29" s="2"/>
      <c r="L29" s="2" t="s">
        <v>320</v>
      </c>
    </row>
    <row r="30" spans="1:12" x14ac:dyDescent="0.3">
      <c r="A30" s="2">
        <v>29</v>
      </c>
      <c r="B30" t="s">
        <v>168</v>
      </c>
      <c r="C30">
        <v>1</v>
      </c>
      <c r="D30">
        <v>1</v>
      </c>
      <c r="E30">
        <f t="shared" si="0"/>
        <v>28</v>
      </c>
      <c r="F30" t="s">
        <v>170</v>
      </c>
      <c r="G30" t="s">
        <v>233</v>
      </c>
      <c r="H30" t="s">
        <v>234</v>
      </c>
      <c r="I30" t="s">
        <v>128</v>
      </c>
      <c r="J30" s="2" t="s">
        <v>128</v>
      </c>
      <c r="K30" s="2"/>
      <c r="L30" s="2" t="s">
        <v>320</v>
      </c>
    </row>
    <row r="31" spans="1:12" x14ac:dyDescent="0.3">
      <c r="A31" s="2">
        <v>30</v>
      </c>
      <c r="B31" t="s">
        <v>168</v>
      </c>
      <c r="C31">
        <v>1</v>
      </c>
      <c r="D31">
        <v>1</v>
      </c>
      <c r="E31">
        <f t="shared" si="0"/>
        <v>29</v>
      </c>
      <c r="F31" t="s">
        <v>170</v>
      </c>
      <c r="G31" t="s">
        <v>235</v>
      </c>
      <c r="H31" t="s">
        <v>236</v>
      </c>
      <c r="I31" t="s">
        <v>129</v>
      </c>
      <c r="J31" s="2" t="s">
        <v>129</v>
      </c>
      <c r="K31" s="2"/>
      <c r="L31" s="2" t="s">
        <v>320</v>
      </c>
    </row>
    <row r="32" spans="1:12" x14ac:dyDescent="0.3">
      <c r="A32" s="2">
        <v>31</v>
      </c>
      <c r="B32" t="s">
        <v>168</v>
      </c>
      <c r="C32">
        <v>1</v>
      </c>
      <c r="D32">
        <v>1</v>
      </c>
      <c r="E32">
        <f t="shared" si="0"/>
        <v>30</v>
      </c>
      <c r="F32" t="s">
        <v>170</v>
      </c>
      <c r="G32" t="s">
        <v>237</v>
      </c>
      <c r="H32" t="s">
        <v>238</v>
      </c>
      <c r="I32" t="s">
        <v>130</v>
      </c>
      <c r="J32" s="2" t="s">
        <v>130</v>
      </c>
      <c r="K32" s="2"/>
      <c r="L32" s="2" t="s">
        <v>320</v>
      </c>
    </row>
    <row r="33" spans="1:12" x14ac:dyDescent="0.3">
      <c r="A33" s="2">
        <v>32</v>
      </c>
      <c r="B33" t="s">
        <v>168</v>
      </c>
      <c r="C33">
        <v>1</v>
      </c>
      <c r="D33">
        <v>1</v>
      </c>
      <c r="E33">
        <f t="shared" si="0"/>
        <v>31</v>
      </c>
      <c r="F33" t="s">
        <v>170</v>
      </c>
      <c r="G33" t="s">
        <v>239</v>
      </c>
      <c r="H33" t="s">
        <v>240</v>
      </c>
      <c r="I33" t="s">
        <v>131</v>
      </c>
      <c r="J33" s="2" t="s">
        <v>131</v>
      </c>
      <c r="K33" s="2"/>
      <c r="L33" s="2" t="s">
        <v>320</v>
      </c>
    </row>
    <row r="34" spans="1:12" x14ac:dyDescent="0.3">
      <c r="A34" s="2">
        <v>33</v>
      </c>
      <c r="B34" t="s">
        <v>168</v>
      </c>
      <c r="C34">
        <v>1</v>
      </c>
      <c r="D34">
        <v>1</v>
      </c>
      <c r="E34">
        <f t="shared" si="0"/>
        <v>32</v>
      </c>
      <c r="F34" t="s">
        <v>173</v>
      </c>
      <c r="G34" t="s">
        <v>241</v>
      </c>
      <c r="H34" t="s">
        <v>242</v>
      </c>
      <c r="I34" t="s">
        <v>132</v>
      </c>
      <c r="J34" s="2" t="s">
        <v>132</v>
      </c>
      <c r="K34" s="2"/>
      <c r="L34" s="2" t="s">
        <v>320</v>
      </c>
    </row>
    <row r="35" spans="1:12" x14ac:dyDescent="0.3">
      <c r="A35" s="2">
        <v>34</v>
      </c>
      <c r="B35" t="s">
        <v>168</v>
      </c>
      <c r="C35">
        <v>1</v>
      </c>
      <c r="D35">
        <v>1</v>
      </c>
      <c r="E35">
        <f t="shared" si="0"/>
        <v>33</v>
      </c>
      <c r="F35" t="s">
        <v>173</v>
      </c>
      <c r="G35" t="s">
        <v>243</v>
      </c>
      <c r="H35" t="s">
        <v>244</v>
      </c>
      <c r="I35" t="s">
        <v>133</v>
      </c>
      <c r="J35" s="2" t="s">
        <v>133</v>
      </c>
      <c r="K35" s="2"/>
      <c r="L35" s="2" t="s">
        <v>320</v>
      </c>
    </row>
    <row r="36" spans="1:12" x14ac:dyDescent="0.3">
      <c r="A36" s="2">
        <v>35</v>
      </c>
      <c r="B36" t="s">
        <v>168</v>
      </c>
      <c r="C36">
        <v>1</v>
      </c>
      <c r="D36">
        <v>1</v>
      </c>
      <c r="E36">
        <f t="shared" si="0"/>
        <v>34</v>
      </c>
      <c r="F36" t="s">
        <v>173</v>
      </c>
      <c r="G36" t="s">
        <v>245</v>
      </c>
      <c r="H36" t="s">
        <v>246</v>
      </c>
      <c r="I36" t="s">
        <v>134</v>
      </c>
      <c r="J36" s="2" t="s">
        <v>134</v>
      </c>
      <c r="K36" s="2"/>
      <c r="L36" s="2" t="s">
        <v>320</v>
      </c>
    </row>
    <row r="37" spans="1:12" x14ac:dyDescent="0.3">
      <c r="A37" s="2">
        <v>36</v>
      </c>
      <c r="B37" t="s">
        <v>168</v>
      </c>
      <c r="C37">
        <v>1</v>
      </c>
      <c r="D37">
        <v>1</v>
      </c>
      <c r="E37">
        <f t="shared" si="0"/>
        <v>35</v>
      </c>
      <c r="F37" t="s">
        <v>173</v>
      </c>
      <c r="G37" t="s">
        <v>247</v>
      </c>
      <c r="H37" t="s">
        <v>248</v>
      </c>
      <c r="I37" t="s">
        <v>135</v>
      </c>
      <c r="J37" s="2" t="s">
        <v>135</v>
      </c>
      <c r="K37" s="2"/>
      <c r="L37" s="2" t="s">
        <v>320</v>
      </c>
    </row>
    <row r="38" spans="1:12" x14ac:dyDescent="0.3">
      <c r="A38" s="2">
        <v>37</v>
      </c>
      <c r="B38" t="s">
        <v>168</v>
      </c>
      <c r="C38">
        <v>1</v>
      </c>
      <c r="D38">
        <v>1</v>
      </c>
      <c r="E38">
        <f t="shared" si="0"/>
        <v>36</v>
      </c>
      <c r="F38" t="s">
        <v>173</v>
      </c>
      <c r="G38" t="s">
        <v>249</v>
      </c>
      <c r="H38" t="s">
        <v>250</v>
      </c>
      <c r="I38" t="s">
        <v>136</v>
      </c>
      <c r="J38" s="2" t="s">
        <v>136</v>
      </c>
      <c r="K38" s="2"/>
      <c r="L38" s="2" t="s">
        <v>320</v>
      </c>
    </row>
    <row r="39" spans="1:12" x14ac:dyDescent="0.3">
      <c r="A39" s="2">
        <v>38</v>
      </c>
      <c r="B39" t="s">
        <v>168</v>
      </c>
      <c r="C39">
        <v>1</v>
      </c>
      <c r="D39">
        <v>1</v>
      </c>
      <c r="E39">
        <f t="shared" si="0"/>
        <v>37</v>
      </c>
      <c r="F39" t="s">
        <v>173</v>
      </c>
      <c r="G39" t="s">
        <v>251</v>
      </c>
      <c r="H39" t="s">
        <v>252</v>
      </c>
      <c r="I39" t="s">
        <v>137</v>
      </c>
      <c r="J39" s="2" t="s">
        <v>137</v>
      </c>
      <c r="K39" s="2"/>
      <c r="L39" s="2" t="s">
        <v>320</v>
      </c>
    </row>
    <row r="40" spans="1:12" x14ac:dyDescent="0.3">
      <c r="A40" s="2">
        <v>39</v>
      </c>
      <c r="B40" t="s">
        <v>168</v>
      </c>
      <c r="C40">
        <v>1</v>
      </c>
      <c r="D40">
        <v>1</v>
      </c>
      <c r="E40">
        <f t="shared" si="0"/>
        <v>38</v>
      </c>
      <c r="F40" t="s">
        <v>173</v>
      </c>
      <c r="G40" t="s">
        <v>253</v>
      </c>
      <c r="H40" t="s">
        <v>254</v>
      </c>
      <c r="I40" t="s">
        <v>138</v>
      </c>
      <c r="J40" s="2" t="s">
        <v>138</v>
      </c>
      <c r="K40" s="2"/>
      <c r="L40" s="2" t="s">
        <v>320</v>
      </c>
    </row>
    <row r="41" spans="1:12" x14ac:dyDescent="0.3">
      <c r="A41" s="2">
        <v>40</v>
      </c>
      <c r="B41" t="s">
        <v>168</v>
      </c>
      <c r="C41">
        <v>1</v>
      </c>
      <c r="D41">
        <v>1</v>
      </c>
      <c r="E41">
        <f t="shared" si="0"/>
        <v>39</v>
      </c>
      <c r="F41" t="s">
        <v>173</v>
      </c>
      <c r="G41" t="s">
        <v>255</v>
      </c>
      <c r="H41" t="s">
        <v>256</v>
      </c>
      <c r="I41" t="s">
        <v>139</v>
      </c>
      <c r="J41" s="2" t="s">
        <v>139</v>
      </c>
      <c r="K41" s="2"/>
      <c r="L41" s="2" t="s">
        <v>320</v>
      </c>
    </row>
    <row r="42" spans="1:12" x14ac:dyDescent="0.3">
      <c r="A42" s="2">
        <v>41</v>
      </c>
      <c r="B42" t="s">
        <v>168</v>
      </c>
      <c r="C42">
        <v>1</v>
      </c>
      <c r="D42">
        <v>1</v>
      </c>
      <c r="E42">
        <f t="shared" si="0"/>
        <v>40</v>
      </c>
      <c r="F42" t="s">
        <v>173</v>
      </c>
      <c r="G42" t="s">
        <v>257</v>
      </c>
      <c r="H42" t="s">
        <v>258</v>
      </c>
      <c r="I42" t="s">
        <v>140</v>
      </c>
      <c r="J42" s="2" t="s">
        <v>140</v>
      </c>
      <c r="K42" s="2"/>
      <c r="L42" s="2" t="s">
        <v>320</v>
      </c>
    </row>
    <row r="43" spans="1:12" x14ac:dyDescent="0.3">
      <c r="A43" s="2">
        <v>42</v>
      </c>
      <c r="B43" t="s">
        <v>168</v>
      </c>
      <c r="C43">
        <v>1</v>
      </c>
      <c r="D43">
        <v>1</v>
      </c>
      <c r="E43">
        <f t="shared" si="0"/>
        <v>41</v>
      </c>
      <c r="F43" t="s">
        <v>173</v>
      </c>
      <c r="G43" t="s">
        <v>259</v>
      </c>
      <c r="H43" t="s">
        <v>260</v>
      </c>
      <c r="I43" t="s">
        <v>141</v>
      </c>
      <c r="J43" s="2" t="s">
        <v>141</v>
      </c>
      <c r="K43" s="2"/>
      <c r="L43" s="2" t="s">
        <v>320</v>
      </c>
    </row>
    <row r="44" spans="1:12" x14ac:dyDescent="0.3">
      <c r="A44" s="2">
        <v>43</v>
      </c>
      <c r="B44" t="s">
        <v>168</v>
      </c>
      <c r="C44">
        <v>1</v>
      </c>
      <c r="D44">
        <v>1</v>
      </c>
      <c r="E44">
        <f t="shared" si="0"/>
        <v>42</v>
      </c>
      <c r="F44" t="s">
        <v>173</v>
      </c>
      <c r="G44" t="s">
        <v>261</v>
      </c>
      <c r="H44" t="s">
        <v>262</v>
      </c>
      <c r="I44" t="s">
        <v>142</v>
      </c>
      <c r="J44" s="2" t="s">
        <v>142</v>
      </c>
      <c r="K44" s="2"/>
      <c r="L44" s="2" t="s">
        <v>320</v>
      </c>
    </row>
    <row r="45" spans="1:12" x14ac:dyDescent="0.3">
      <c r="A45" s="2">
        <v>44</v>
      </c>
      <c r="B45" t="s">
        <v>168</v>
      </c>
      <c r="C45">
        <v>1</v>
      </c>
      <c r="D45">
        <v>1</v>
      </c>
      <c r="E45">
        <f t="shared" si="0"/>
        <v>43</v>
      </c>
      <c r="F45" t="s">
        <v>173</v>
      </c>
      <c r="G45" t="s">
        <v>263</v>
      </c>
      <c r="H45" t="s">
        <v>264</v>
      </c>
      <c r="I45" t="s">
        <v>143</v>
      </c>
      <c r="J45" s="2" t="s">
        <v>143</v>
      </c>
      <c r="K45" s="2"/>
      <c r="L45" s="2" t="s">
        <v>320</v>
      </c>
    </row>
    <row r="46" spans="1:12" x14ac:dyDescent="0.3">
      <c r="A46" s="2">
        <v>45</v>
      </c>
      <c r="B46" t="s">
        <v>168</v>
      </c>
      <c r="C46">
        <v>1</v>
      </c>
      <c r="D46">
        <v>1</v>
      </c>
      <c r="E46">
        <f t="shared" si="0"/>
        <v>44</v>
      </c>
      <c r="F46" t="s">
        <v>173</v>
      </c>
      <c r="G46" t="s">
        <v>265</v>
      </c>
      <c r="H46" t="s">
        <v>266</v>
      </c>
      <c r="I46" t="s">
        <v>144</v>
      </c>
      <c r="J46" s="2" t="s">
        <v>144</v>
      </c>
      <c r="K46" s="2"/>
      <c r="L46" s="2" t="s">
        <v>320</v>
      </c>
    </row>
    <row r="47" spans="1:12" x14ac:dyDescent="0.3">
      <c r="A47" s="2">
        <v>46</v>
      </c>
      <c r="B47" t="s">
        <v>168</v>
      </c>
      <c r="C47">
        <v>1</v>
      </c>
      <c r="D47">
        <v>1</v>
      </c>
      <c r="E47">
        <f t="shared" si="0"/>
        <v>45</v>
      </c>
      <c r="F47" t="s">
        <v>173</v>
      </c>
      <c r="G47" t="s">
        <v>267</v>
      </c>
      <c r="H47" t="s">
        <v>268</v>
      </c>
      <c r="I47" t="s">
        <v>145</v>
      </c>
      <c r="J47" s="2" t="s">
        <v>145</v>
      </c>
      <c r="K47" s="2"/>
      <c r="L47" s="2" t="s">
        <v>320</v>
      </c>
    </row>
    <row r="48" spans="1:12" x14ac:dyDescent="0.3">
      <c r="A48" s="2">
        <v>47</v>
      </c>
      <c r="B48" t="s">
        <v>168</v>
      </c>
      <c r="C48">
        <v>1</v>
      </c>
      <c r="D48">
        <v>1</v>
      </c>
      <c r="E48">
        <f t="shared" si="0"/>
        <v>46</v>
      </c>
      <c r="F48" t="s">
        <v>173</v>
      </c>
      <c r="G48" t="s">
        <v>269</v>
      </c>
      <c r="H48" t="s">
        <v>270</v>
      </c>
      <c r="I48" t="s">
        <v>146</v>
      </c>
      <c r="J48" s="2" t="s">
        <v>146</v>
      </c>
      <c r="K48" s="2"/>
      <c r="L48" s="2" t="s">
        <v>320</v>
      </c>
    </row>
    <row r="49" spans="1:12" x14ac:dyDescent="0.3">
      <c r="A49" s="2">
        <v>48</v>
      </c>
      <c r="B49" t="s">
        <v>168</v>
      </c>
      <c r="C49">
        <v>1</v>
      </c>
      <c r="D49">
        <v>1</v>
      </c>
      <c r="E49">
        <f t="shared" si="0"/>
        <v>47</v>
      </c>
      <c r="F49" t="s">
        <v>173</v>
      </c>
      <c r="G49" t="s">
        <v>271</v>
      </c>
      <c r="H49" t="s">
        <v>272</v>
      </c>
      <c r="I49" t="s">
        <v>147</v>
      </c>
      <c r="J49" s="2" t="s">
        <v>147</v>
      </c>
      <c r="K49" s="2"/>
      <c r="L49" s="2" t="s">
        <v>320</v>
      </c>
    </row>
    <row r="50" spans="1:12" x14ac:dyDescent="0.3">
      <c r="A50" s="2">
        <v>49</v>
      </c>
      <c r="B50" t="s">
        <v>168</v>
      </c>
      <c r="C50">
        <v>1</v>
      </c>
      <c r="D50">
        <v>1</v>
      </c>
      <c r="E50">
        <f t="shared" si="0"/>
        <v>48</v>
      </c>
      <c r="F50" t="s">
        <v>171</v>
      </c>
      <c r="G50" t="s">
        <v>273</v>
      </c>
      <c r="H50" t="s">
        <v>274</v>
      </c>
      <c r="I50" t="s">
        <v>148</v>
      </c>
      <c r="J50" s="2" t="s">
        <v>148</v>
      </c>
      <c r="K50" s="2"/>
      <c r="L50" s="2" t="s">
        <v>320</v>
      </c>
    </row>
    <row r="51" spans="1:12" x14ac:dyDescent="0.3">
      <c r="A51" s="2">
        <v>50</v>
      </c>
      <c r="B51" t="s">
        <v>168</v>
      </c>
      <c r="C51">
        <v>1</v>
      </c>
      <c r="D51">
        <v>1</v>
      </c>
      <c r="E51">
        <f t="shared" si="0"/>
        <v>49</v>
      </c>
      <c r="F51" t="s">
        <v>172</v>
      </c>
      <c r="G51" t="s">
        <v>275</v>
      </c>
      <c r="H51" t="s">
        <v>276</v>
      </c>
      <c r="I51" t="s">
        <v>149</v>
      </c>
      <c r="J51" s="2" t="s">
        <v>149</v>
      </c>
      <c r="K51" s="2"/>
      <c r="L51" s="2" t="s">
        <v>320</v>
      </c>
    </row>
    <row r="52" spans="1:12" x14ac:dyDescent="0.3">
      <c r="A52" s="2">
        <v>51</v>
      </c>
      <c r="B52" t="s">
        <v>168</v>
      </c>
      <c r="C52">
        <v>1</v>
      </c>
      <c r="D52">
        <v>1</v>
      </c>
      <c r="E52">
        <f t="shared" si="0"/>
        <v>50</v>
      </c>
      <c r="F52" t="s">
        <v>172</v>
      </c>
      <c r="G52" t="s">
        <v>277</v>
      </c>
      <c r="H52" t="s">
        <v>278</v>
      </c>
      <c r="I52" t="s">
        <v>150</v>
      </c>
      <c r="J52" s="2" t="s">
        <v>150</v>
      </c>
      <c r="K52" s="2"/>
      <c r="L52" s="2" t="s">
        <v>320</v>
      </c>
    </row>
    <row r="53" spans="1:12" x14ac:dyDescent="0.3">
      <c r="A53" s="2">
        <v>52</v>
      </c>
      <c r="B53" t="s">
        <v>168</v>
      </c>
      <c r="C53">
        <v>1</v>
      </c>
      <c r="D53">
        <v>1</v>
      </c>
      <c r="E53">
        <f t="shared" si="0"/>
        <v>51</v>
      </c>
      <c r="F53" t="s">
        <v>172</v>
      </c>
      <c r="G53" t="s">
        <v>279</v>
      </c>
      <c r="H53" t="s">
        <v>280</v>
      </c>
      <c r="I53" t="s">
        <v>151</v>
      </c>
      <c r="J53" s="2" t="s">
        <v>151</v>
      </c>
      <c r="K53" s="2"/>
      <c r="L53" s="2" t="s">
        <v>320</v>
      </c>
    </row>
    <row r="54" spans="1:12" x14ac:dyDescent="0.3">
      <c r="A54" s="2">
        <v>53</v>
      </c>
      <c r="B54" t="s">
        <v>168</v>
      </c>
      <c r="C54">
        <v>1</v>
      </c>
      <c r="D54">
        <v>1</v>
      </c>
      <c r="E54">
        <f t="shared" si="0"/>
        <v>52</v>
      </c>
      <c r="F54" t="s">
        <v>174</v>
      </c>
      <c r="G54" t="s">
        <v>281</v>
      </c>
      <c r="H54" t="s">
        <v>282</v>
      </c>
      <c r="I54" t="s">
        <v>152</v>
      </c>
      <c r="J54" s="2" t="s">
        <v>152</v>
      </c>
      <c r="K54" s="2"/>
      <c r="L54" s="2" t="s">
        <v>320</v>
      </c>
    </row>
    <row r="55" spans="1:12" x14ac:dyDescent="0.3">
      <c r="A55" s="2">
        <v>54</v>
      </c>
      <c r="B55" t="s">
        <v>168</v>
      </c>
      <c r="C55">
        <v>1</v>
      </c>
      <c r="D55">
        <v>1</v>
      </c>
      <c r="E55">
        <f t="shared" si="0"/>
        <v>53</v>
      </c>
      <c r="F55" t="s">
        <v>174</v>
      </c>
      <c r="G55" t="s">
        <v>283</v>
      </c>
      <c r="H55" t="s">
        <v>284</v>
      </c>
      <c r="I55" t="s">
        <v>153</v>
      </c>
      <c r="J55" s="2" t="s">
        <v>153</v>
      </c>
      <c r="K55" s="2"/>
      <c r="L55" s="2" t="s">
        <v>320</v>
      </c>
    </row>
    <row r="56" spans="1:12" x14ac:dyDescent="0.3">
      <c r="A56" s="2">
        <v>55</v>
      </c>
      <c r="B56" t="s">
        <v>168</v>
      </c>
      <c r="C56">
        <v>1</v>
      </c>
      <c r="D56">
        <v>1</v>
      </c>
      <c r="E56">
        <f t="shared" si="0"/>
        <v>54</v>
      </c>
      <c r="F56" t="s">
        <v>174</v>
      </c>
      <c r="G56" t="s">
        <v>285</v>
      </c>
      <c r="H56" t="s">
        <v>286</v>
      </c>
      <c r="I56" t="s">
        <v>154</v>
      </c>
      <c r="J56" s="2" t="s">
        <v>154</v>
      </c>
      <c r="K56" s="2"/>
      <c r="L56" s="2" t="s">
        <v>320</v>
      </c>
    </row>
    <row r="57" spans="1:12" x14ac:dyDescent="0.3">
      <c r="A57" s="2">
        <v>56</v>
      </c>
      <c r="B57" t="s">
        <v>168</v>
      </c>
      <c r="C57">
        <v>1</v>
      </c>
      <c r="D57">
        <v>1</v>
      </c>
      <c r="E57">
        <f t="shared" si="0"/>
        <v>55</v>
      </c>
      <c r="F57" t="s">
        <v>174</v>
      </c>
      <c r="G57" t="s">
        <v>287</v>
      </c>
      <c r="H57" t="s">
        <v>288</v>
      </c>
      <c r="I57" t="s">
        <v>155</v>
      </c>
      <c r="J57" s="2" t="s">
        <v>155</v>
      </c>
      <c r="K57" s="2"/>
      <c r="L57" s="2" t="s">
        <v>320</v>
      </c>
    </row>
    <row r="58" spans="1:12" x14ac:dyDescent="0.3">
      <c r="A58" s="2">
        <v>57</v>
      </c>
      <c r="B58" t="s">
        <v>168</v>
      </c>
      <c r="C58">
        <v>1</v>
      </c>
      <c r="D58">
        <v>1</v>
      </c>
      <c r="E58">
        <f t="shared" si="0"/>
        <v>56</v>
      </c>
      <c r="F58" t="s">
        <v>174</v>
      </c>
      <c r="G58" t="s">
        <v>289</v>
      </c>
      <c r="H58" t="s">
        <v>290</v>
      </c>
      <c r="I58" t="s">
        <v>156</v>
      </c>
      <c r="J58" s="2" t="s">
        <v>156</v>
      </c>
      <c r="K58" s="2"/>
      <c r="L58" s="2" t="s">
        <v>320</v>
      </c>
    </row>
    <row r="59" spans="1:12" x14ac:dyDescent="0.3">
      <c r="A59" s="2">
        <v>58</v>
      </c>
      <c r="B59" t="s">
        <v>168</v>
      </c>
      <c r="C59">
        <v>1</v>
      </c>
      <c r="D59">
        <v>1</v>
      </c>
      <c r="E59">
        <f t="shared" si="0"/>
        <v>57</v>
      </c>
      <c r="F59" t="s">
        <v>174</v>
      </c>
      <c r="G59" t="s">
        <v>291</v>
      </c>
      <c r="H59" t="s">
        <v>292</v>
      </c>
      <c r="I59" t="s">
        <v>157</v>
      </c>
      <c r="J59" s="2" t="s">
        <v>157</v>
      </c>
      <c r="K59" s="2"/>
      <c r="L59" s="2" t="s">
        <v>320</v>
      </c>
    </row>
    <row r="60" spans="1:12" x14ac:dyDescent="0.3">
      <c r="A60" s="2">
        <v>59</v>
      </c>
      <c r="B60" t="s">
        <v>168</v>
      </c>
      <c r="C60">
        <v>1</v>
      </c>
      <c r="D60">
        <v>1</v>
      </c>
      <c r="E60">
        <f t="shared" si="0"/>
        <v>58</v>
      </c>
      <c r="F60" t="s">
        <v>174</v>
      </c>
      <c r="G60" t="s">
        <v>293</v>
      </c>
      <c r="H60" t="s">
        <v>294</v>
      </c>
      <c r="I60" t="s">
        <v>158</v>
      </c>
      <c r="J60" s="2" t="s">
        <v>158</v>
      </c>
      <c r="K60" s="2"/>
      <c r="L60" s="2" t="s">
        <v>320</v>
      </c>
    </row>
    <row r="61" spans="1:12" x14ac:dyDescent="0.3">
      <c r="A61" s="2">
        <v>60</v>
      </c>
      <c r="B61" t="s">
        <v>168</v>
      </c>
      <c r="C61">
        <v>1</v>
      </c>
      <c r="D61">
        <v>1</v>
      </c>
      <c r="E61">
        <f t="shared" si="0"/>
        <v>59</v>
      </c>
      <c r="F61" t="s">
        <v>174</v>
      </c>
      <c r="G61" t="s">
        <v>295</v>
      </c>
      <c r="H61" t="s">
        <v>296</v>
      </c>
      <c r="I61" t="s">
        <v>159</v>
      </c>
      <c r="J61" s="2" t="s">
        <v>159</v>
      </c>
      <c r="K61" s="2"/>
      <c r="L61" s="2" t="s">
        <v>320</v>
      </c>
    </row>
    <row r="62" spans="1:12" x14ac:dyDescent="0.3">
      <c r="A62" s="2">
        <v>61</v>
      </c>
      <c r="B62" t="s">
        <v>168</v>
      </c>
      <c r="C62">
        <v>1</v>
      </c>
      <c r="D62">
        <v>1</v>
      </c>
      <c r="E62">
        <f t="shared" si="0"/>
        <v>60</v>
      </c>
      <c r="F62" t="s">
        <v>174</v>
      </c>
      <c r="G62" t="s">
        <v>297</v>
      </c>
      <c r="H62" t="s">
        <v>298</v>
      </c>
      <c r="I62" t="s">
        <v>160</v>
      </c>
      <c r="J62" s="2" t="s">
        <v>160</v>
      </c>
      <c r="K62" s="2"/>
      <c r="L62" s="2" t="s">
        <v>320</v>
      </c>
    </row>
    <row r="63" spans="1:12" x14ac:dyDescent="0.3">
      <c r="A63" s="2">
        <v>62</v>
      </c>
      <c r="B63" t="s">
        <v>168</v>
      </c>
      <c r="C63">
        <v>1</v>
      </c>
      <c r="D63">
        <v>1</v>
      </c>
      <c r="E63">
        <f t="shared" si="0"/>
        <v>61</v>
      </c>
      <c r="F63" t="s">
        <v>175</v>
      </c>
      <c r="G63" t="s">
        <v>299</v>
      </c>
      <c r="H63" t="s">
        <v>300</v>
      </c>
      <c r="I63" t="s">
        <v>301</v>
      </c>
      <c r="J63" s="2" t="s">
        <v>161</v>
      </c>
      <c r="K63" s="2"/>
      <c r="L63" s="2" t="s">
        <v>320</v>
      </c>
    </row>
    <row r="64" spans="1:12" x14ac:dyDescent="0.3">
      <c r="A64" s="2">
        <v>400063</v>
      </c>
      <c r="B64" t="s">
        <v>169</v>
      </c>
      <c r="C64">
        <v>1</v>
      </c>
      <c r="D64">
        <v>3</v>
      </c>
      <c r="E64">
        <f>SUM(A64,-400001)</f>
        <v>62</v>
      </c>
      <c r="F64" t="s">
        <v>175</v>
      </c>
      <c r="G64" t="s">
        <v>302</v>
      </c>
      <c r="H64" t="s">
        <v>303</v>
      </c>
      <c r="I64" t="s">
        <v>304</v>
      </c>
      <c r="J64" s="2" t="s">
        <v>162</v>
      </c>
      <c r="K64" s="2">
        <v>1</v>
      </c>
      <c r="L64" s="2" t="s">
        <v>321</v>
      </c>
    </row>
    <row r="65" spans="1:12" x14ac:dyDescent="0.3">
      <c r="A65" s="2">
        <v>400064</v>
      </c>
      <c r="B65" t="s">
        <v>169</v>
      </c>
      <c r="C65">
        <v>1</v>
      </c>
      <c r="D65">
        <v>3</v>
      </c>
      <c r="E65">
        <f t="shared" ref="E65:E69" si="1">SUM(A65,-400001)</f>
        <v>63</v>
      </c>
      <c r="F65" t="s">
        <v>176</v>
      </c>
      <c r="G65" t="s">
        <v>305</v>
      </c>
      <c r="H65" t="s">
        <v>306</v>
      </c>
      <c r="I65" t="s">
        <v>307</v>
      </c>
      <c r="J65" s="2" t="s">
        <v>163</v>
      </c>
      <c r="K65" s="2">
        <v>1</v>
      </c>
      <c r="L65" s="2" t="s">
        <v>322</v>
      </c>
    </row>
    <row r="66" spans="1:12" x14ac:dyDescent="0.3">
      <c r="A66" s="2">
        <v>400065</v>
      </c>
      <c r="B66" t="s">
        <v>169</v>
      </c>
      <c r="C66">
        <v>1</v>
      </c>
      <c r="D66">
        <v>3</v>
      </c>
      <c r="E66">
        <f t="shared" si="1"/>
        <v>64</v>
      </c>
      <c r="F66" t="s">
        <v>176</v>
      </c>
      <c r="G66" t="s">
        <v>308</v>
      </c>
      <c r="H66" t="s">
        <v>309</v>
      </c>
      <c r="I66" t="s">
        <v>310</v>
      </c>
      <c r="J66" s="2" t="s">
        <v>164</v>
      </c>
      <c r="K66" s="2">
        <v>1</v>
      </c>
      <c r="L66" s="2" t="s">
        <v>323</v>
      </c>
    </row>
    <row r="67" spans="1:12" x14ac:dyDescent="0.3">
      <c r="A67" s="2">
        <v>400066</v>
      </c>
      <c r="B67" t="s">
        <v>169</v>
      </c>
      <c r="C67">
        <v>1</v>
      </c>
      <c r="D67">
        <v>3</v>
      </c>
      <c r="E67">
        <f t="shared" si="1"/>
        <v>65</v>
      </c>
      <c r="F67" t="s">
        <v>176</v>
      </c>
      <c r="G67" t="s">
        <v>311</v>
      </c>
      <c r="H67" t="s">
        <v>312</v>
      </c>
      <c r="I67" t="s">
        <v>313</v>
      </c>
      <c r="J67" s="2" t="s">
        <v>165</v>
      </c>
      <c r="K67" s="2">
        <v>1</v>
      </c>
      <c r="L67" s="2" t="s">
        <v>323</v>
      </c>
    </row>
    <row r="68" spans="1:12" x14ac:dyDescent="0.3">
      <c r="A68" s="2">
        <v>400067</v>
      </c>
      <c r="B68" t="s">
        <v>169</v>
      </c>
      <c r="C68">
        <v>1</v>
      </c>
      <c r="D68">
        <v>3</v>
      </c>
      <c r="E68">
        <f t="shared" si="1"/>
        <v>66</v>
      </c>
      <c r="F68" t="s">
        <v>176</v>
      </c>
      <c r="G68" t="s">
        <v>314</v>
      </c>
      <c r="H68" t="s">
        <v>315</v>
      </c>
      <c r="I68" t="s">
        <v>316</v>
      </c>
      <c r="J68" s="2" t="s">
        <v>166</v>
      </c>
      <c r="K68" s="2">
        <v>1</v>
      </c>
      <c r="L68" s="2" t="s">
        <v>322</v>
      </c>
    </row>
    <row r="69" spans="1:12" x14ac:dyDescent="0.3">
      <c r="A69" s="2">
        <v>400068</v>
      </c>
      <c r="B69" t="s">
        <v>169</v>
      </c>
      <c r="C69">
        <v>1</v>
      </c>
      <c r="D69">
        <v>3</v>
      </c>
      <c r="E69">
        <f t="shared" si="1"/>
        <v>67</v>
      </c>
      <c r="F69" t="s">
        <v>176</v>
      </c>
      <c r="G69" t="s">
        <v>317</v>
      </c>
      <c r="H69" t="s">
        <v>318</v>
      </c>
      <c r="I69" t="s">
        <v>319</v>
      </c>
      <c r="J69" s="2" t="s">
        <v>167</v>
      </c>
      <c r="K69" s="2">
        <v>1</v>
      </c>
      <c r="L69" s="2" t="s">
        <v>322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8B19B-E0DB-415F-80E2-BEB1E9ADFD8C}">
  <dimension ref="A1:F12"/>
  <sheetViews>
    <sheetView workbookViewId="0">
      <selection activeCell="F2" sqref="F2"/>
    </sheetView>
  </sheetViews>
  <sheetFormatPr defaultRowHeight="14.4" x14ac:dyDescent="0.3"/>
  <cols>
    <col min="1" max="1" width="27.33203125" bestFit="1" customWidth="1"/>
    <col min="3" max="3" width="37.109375" bestFit="1" customWidth="1"/>
    <col min="5" max="5" width="30.33203125" bestFit="1" customWidth="1"/>
  </cols>
  <sheetData>
    <row r="1" spans="1:6" x14ac:dyDescent="0.3">
      <c r="A1" t="str">
        <f ca="1">"        &lt;numSensor ruleid="""&amp;INDIRECT("Data!b"&amp;B1)&amp;"""&gt;"</f>
        <v xml:space="preserve">        &lt;numSensor ruleid="bit"&gt;</v>
      </c>
      <c r="B1">
        <v>2</v>
      </c>
      <c r="C1" t="str">
        <f ca="1">"        &lt;stateSensor ruleid="""&amp;INDIRECT("Data!b"&amp;D1)&amp;"""&gt;"</f>
        <v xml:space="preserve">        &lt;stateSensor ruleid="bit"&gt;</v>
      </c>
      <c r="D1">
        <v>2</v>
      </c>
      <c r="E1" t="str">
        <f ca="1">"            &lt;value_ref_id valid="""&amp;INDIRECT("Data!b"&amp;F1)&amp;"""&gt;"</f>
        <v xml:space="preserve">            &lt;value_ref_id valid="bit"&gt;</v>
      </c>
      <c r="F1">
        <v>2</v>
      </c>
    </row>
    <row r="2" spans="1:6" x14ac:dyDescent="0.3">
      <c r="A2" t="str">
        <f ca="1">"            &lt;type&gt;"&amp;INDIRECT("Data!b"&amp;B1)&amp;"&lt;/type&gt;"</f>
        <v xml:space="preserve">            &lt;type&gt;bit&lt;/type&gt;</v>
      </c>
      <c r="C2" t="s">
        <v>91</v>
      </c>
      <c r="E2" t="s">
        <v>96</v>
      </c>
    </row>
    <row r="3" spans="1:6" x14ac:dyDescent="0.3">
      <c r="A3" t="str">
        <f ca="1">"            &lt;sensorId&gt;"&amp;INDIRECT("Data!c"&amp;B1)&amp;"&lt;/sensorId&gt;"</f>
        <v xml:space="preserve">            &lt;sensorId&gt;1&lt;/sensorId&gt;</v>
      </c>
      <c r="C3" t="str">
        <f ca="1">"            &lt;sensorId&gt;"&amp;INDIRECT("Data!b"&amp;D1)&amp;"&lt;/sensorId&gt;"</f>
        <v xml:space="preserve">            &lt;sensorId&gt;bit&lt;/sensorId&gt;</v>
      </c>
      <c r="E3" t="str">
        <f ca="1">"                &lt;start_addr&gt;"&amp;INDIRECT("Data!b"&amp;F1)&amp;"&lt;/start_addr&gt;"</f>
        <v xml:space="preserve">                &lt;start_addr&gt;bit&lt;/start_addr&gt;</v>
      </c>
    </row>
    <row r="4" spans="1:6" x14ac:dyDescent="0.3">
      <c r="A4" t="s">
        <v>88</v>
      </c>
      <c r="C4" t="s">
        <v>88</v>
      </c>
      <c r="E4" t="s">
        <v>97</v>
      </c>
    </row>
    <row r="5" spans="1:6" x14ac:dyDescent="0.3">
      <c r="A5" t="str">
        <f ca="1">"                &lt;getOid&gt;"&amp;INDIRECT("Data!b"&amp;B1)&amp;"&lt;/getOid&gt;"</f>
        <v xml:space="preserve">                &lt;getOid&gt;bit&lt;/getOid&gt;</v>
      </c>
      <c r="C5" t="s">
        <v>92</v>
      </c>
      <c r="E5" t="s">
        <v>98</v>
      </c>
    </row>
    <row r="6" spans="1:6" x14ac:dyDescent="0.3">
      <c r="A6" t="s">
        <v>89</v>
      </c>
      <c r="C6" t="str">
        <f ca="1">"                    &lt;getOid&gt;"&amp;INDIRECT("Data!b"&amp;D1)&amp;"&lt;/getOid&gt;"</f>
        <v xml:space="preserve">                    &lt;getOid&gt;bit&lt;/getOid&gt;</v>
      </c>
      <c r="E6" t="s">
        <v>99</v>
      </c>
    </row>
    <row r="7" spans="1:6" x14ac:dyDescent="0.3">
      <c r="A7" t="str">
        <f ca="1">"            &lt;label&gt;"&amp;INDIRECT("Data!b"&amp;B1)&amp;"&lt;/label&gt;"</f>
        <v xml:space="preserve">            &lt;label&gt;bit&lt;/label&gt;</v>
      </c>
      <c r="C7" t="s">
        <v>93</v>
      </c>
    </row>
    <row r="8" spans="1:6" x14ac:dyDescent="0.3">
      <c r="A8" t="str">
        <f ca="1">"            &lt;sensorSet&gt;"&amp;INDIRECT("Data!b"&amp;B1)&amp;"&lt;/sensorSet&gt;"</f>
        <v xml:space="preserve">            &lt;sensorSet&gt;bit&lt;/sensorSet&gt;</v>
      </c>
      <c r="C8" t="s">
        <v>89</v>
      </c>
    </row>
    <row r="9" spans="1:6" x14ac:dyDescent="0.3">
      <c r="A9" t="s">
        <v>90</v>
      </c>
      <c r="C9" t="str">
        <f ca="1">"            &lt;label&gt;"&amp;INDIRECT("Data!b"&amp;D1)&amp;"&lt;/label&gt;"</f>
        <v xml:space="preserve">            &lt;label&gt;bit&lt;/label&gt;</v>
      </c>
    </row>
    <row r="10" spans="1:6" x14ac:dyDescent="0.3">
      <c r="C10" t="s">
        <v>94</v>
      </c>
    </row>
    <row r="11" spans="1:6" x14ac:dyDescent="0.3">
      <c r="C11" t="str">
        <f ca="1">"            &lt;sensorSet&gt;"&amp;INDIRECT("Data!b"&amp;D1)&amp;"&lt;/sensorSet&gt;"</f>
        <v xml:space="preserve">            &lt;sensorSet&gt;bit&lt;/sensorSet&gt;</v>
      </c>
    </row>
    <row r="12" spans="1:6" x14ac:dyDescent="0.3">
      <c r="C1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</vt:lpstr>
      <vt:lpstr>DDF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2020-06-29T18:11:19Z</dcterms:modified>
</cp:coreProperties>
</file>