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\SCN\Federico Segura - 045 - HAYA\HRE_2019\02. PCT\03. Equipos PCT\"/>
    </mc:Choice>
  </mc:AlternateContent>
  <xr:revisionPtr revIDLastSave="0" documentId="13_ncr:1_{2A882289-83B4-4B0A-85AF-940D85AC4F1A}" xr6:coauthVersionLast="41" xr6:coauthVersionMax="41" xr10:uidLastSave="{00000000-0000-0000-0000-000000000000}"/>
  <bookViews>
    <workbookView xWindow="9037" yWindow="0" windowWidth="10133" windowHeight="10283" tabRatio="820" activeTab="1" xr2:uid="{00000000-000D-0000-FFFF-FFFF00000000}"/>
  </bookViews>
  <sheets>
    <sheet name="Portada" sheetId="9" r:id="rId1"/>
    <sheet name="1. Funciones" sheetId="7" r:id="rId2"/>
    <sheet name="2. Personal" sheetId="14" r:id="rId3"/>
    <sheet name="3. Proveedores" sheetId="15" r:id="rId4"/>
    <sheet name="4. Aplicaciones-Sistemas" sheetId="16" r:id="rId5"/>
    <sheet name="5. Fun. Contingencia DRP" sheetId="17" r:id="rId6"/>
    <sheet name="6. Fun. Contingencia SCP" sheetId="19" r:id="rId7"/>
    <sheet name="7. Tipo de Pruebas" sheetId="18" r:id="rId8"/>
    <sheet name="COMBOS" sheetId="20" state="hidden" r:id="rId9"/>
  </sheets>
  <definedNames>
    <definedName name="_xlnm.Print_Area" localSheetId="1">'1. Funciones'!$B$1:$I$9</definedName>
    <definedName name="_xlnm.Print_Area" localSheetId="2">'2. Personal'!$B$1:$H$4</definedName>
    <definedName name="_xlnm.Print_Area" localSheetId="3">'3. Proveedores'!$B$1:$L$8</definedName>
    <definedName name="_xlnm.Print_Area" localSheetId="4">'4. Aplicaciones-Sistemas'!$B$1:$H$6</definedName>
    <definedName name="_xlnm.Print_Area" localSheetId="5">'5. Fun. Contingencia DRP'!$B$1:$P$11</definedName>
    <definedName name="_xlnm.Print_Area" localSheetId="6">'6. Fun. Contingencia SCP'!$B$1:$O$11</definedName>
    <definedName name="_xlnm.Print_Area" localSheetId="7">'7. Tipo de Pruebas'!$B$1:$H$9</definedName>
    <definedName name="_xlnm.Print_Area" localSheetId="0">Portada!$B$2:$L$23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7" l="1"/>
  <c r="B11" i="17"/>
  <c r="C11" i="19"/>
  <c r="B11" i="19"/>
  <c r="C9" i="14"/>
  <c r="B9" i="14"/>
  <c r="C8" i="14" l="1"/>
  <c r="B8" i="14"/>
  <c r="F5" i="19" l="1"/>
  <c r="F6" i="19" l="1"/>
  <c r="F7" i="19"/>
  <c r="F8" i="19"/>
  <c r="F9" i="19"/>
  <c r="F5" i="17"/>
  <c r="F6" i="17"/>
  <c r="F7" i="17"/>
  <c r="F8" i="17"/>
  <c r="F9" i="17"/>
  <c r="E5" i="17"/>
  <c r="E6" i="17"/>
  <c r="E7" i="17" l="1"/>
  <c r="E8" i="17"/>
  <c r="E9" i="17"/>
  <c r="E6" i="19" l="1"/>
  <c r="E7" i="19"/>
  <c r="E8" i="19"/>
  <c r="E9" i="19"/>
  <c r="E5" i="19"/>
  <c r="B6" i="16" l="1"/>
  <c r="C6" i="16"/>
  <c r="B7" i="16"/>
  <c r="C7" i="16"/>
  <c r="B5" i="16" l="1"/>
  <c r="B6" i="19" l="1"/>
  <c r="C6" i="19"/>
  <c r="B7" i="19"/>
  <c r="C7" i="19"/>
  <c r="B8" i="19"/>
  <c r="C8" i="19"/>
  <c r="B9" i="19"/>
  <c r="C9" i="19"/>
  <c r="C5" i="19"/>
  <c r="B5" i="19"/>
  <c r="B6" i="17"/>
  <c r="C6" i="17"/>
  <c r="B7" i="17"/>
  <c r="C7" i="17"/>
  <c r="B8" i="17"/>
  <c r="C8" i="17"/>
  <c r="B9" i="17"/>
  <c r="C9" i="17"/>
  <c r="C5" i="17"/>
  <c r="B5" i="17"/>
  <c r="C5" i="16"/>
  <c r="B6" i="15"/>
  <c r="C6" i="15"/>
  <c r="B7" i="15"/>
  <c r="C7" i="15"/>
  <c r="B8" i="15"/>
  <c r="C8" i="15"/>
  <c r="B9" i="15"/>
  <c r="C9" i="15"/>
  <c r="C5" i="15"/>
  <c r="B5" i="15"/>
  <c r="B5" i="14"/>
  <c r="C5" i="14"/>
  <c r="B6" i="14"/>
  <c r="C6" i="14"/>
  <c r="B7" i="14"/>
  <c r="C7" i="14"/>
  <c r="C6" i="7"/>
  <c r="C7" i="7"/>
  <c r="C8" i="7"/>
  <c r="C9" i="7"/>
  <c r="C5" i="7"/>
  <c r="B6" i="7"/>
  <c r="B7" i="7"/>
  <c r="B8" i="7"/>
  <c r="B9" i="7"/>
  <c r="B5" i="7"/>
</calcChain>
</file>

<file path=xl/sharedStrings.xml><?xml version="1.0" encoding="utf-8"?>
<sst xmlns="http://schemas.openxmlformats.org/spreadsheetml/2006/main" count="218" uniqueCount="144">
  <si>
    <t>Responsable:</t>
  </si>
  <si>
    <t>Teléfono:</t>
  </si>
  <si>
    <t>Email:</t>
  </si>
  <si>
    <r>
      <t xml:space="preserve">Contingency Plan </t>
    </r>
    <r>
      <rPr>
        <b/>
        <shadow/>
        <sz val="28"/>
        <color rgb="FF000000"/>
        <rFont val="Arial"/>
        <family val="2"/>
      </rPr>
      <t xml:space="preserve">(CP) - </t>
    </r>
    <r>
      <rPr>
        <b/>
        <i/>
        <shadow/>
        <sz val="28"/>
        <color rgb="FF000000"/>
        <rFont val="Arial"/>
        <family val="2"/>
      </rPr>
      <t xml:space="preserve">Plan de Continuidad Tecnológico </t>
    </r>
    <r>
      <rPr>
        <b/>
        <shadow/>
        <sz val="28"/>
        <color rgb="FF000000"/>
        <rFont val="Arial"/>
        <family val="2"/>
      </rPr>
      <t>(PCT)</t>
    </r>
  </si>
  <si>
    <t>Responsable Sustituto:</t>
  </si>
  <si>
    <t>Cód. Área</t>
  </si>
  <si>
    <t>Área</t>
  </si>
  <si>
    <t>Descripción de Función</t>
  </si>
  <si>
    <t>Responsable</t>
  </si>
  <si>
    <t>OTR</t>
  </si>
  <si>
    <t>OPR</t>
  </si>
  <si>
    <t>Documentos Descriptivos (link)</t>
  </si>
  <si>
    <t>#</t>
  </si>
  <si>
    <t>Nombre y Apellidos</t>
  </si>
  <si>
    <t>Telf.</t>
  </si>
  <si>
    <t>Email</t>
  </si>
  <si>
    <t>Nombre Proveedor</t>
  </si>
  <si>
    <t>Persona de Contacto</t>
  </si>
  <si>
    <t>¿PCN?</t>
  </si>
  <si>
    <t>SLA</t>
  </si>
  <si>
    <t>Descripción</t>
  </si>
  <si>
    <t>Proveedor / Fabricante</t>
  </si>
  <si>
    <t>Número de Personas:</t>
  </si>
  <si>
    <t>Escenarios</t>
  </si>
  <si>
    <t>Personas</t>
  </si>
  <si>
    <t>Cód. Prueba</t>
  </si>
  <si>
    <t>Nombre de la Prueba</t>
  </si>
  <si>
    <t>Listado de Pruebas</t>
  </si>
  <si>
    <t>Periodicidad</t>
  </si>
  <si>
    <t>Evidencias</t>
  </si>
  <si>
    <t>Roles Participantes</t>
  </si>
  <si>
    <t>Resultado</t>
  </si>
  <si>
    <t>Listado de Roles</t>
  </si>
  <si>
    <t>Conmutaciones de clúster activo-pasivo UNIX</t>
  </si>
  <si>
    <t>Anual</t>
  </si>
  <si>
    <t>Responsable del PCT</t>
  </si>
  <si>
    <t>Conmutación de clúster activo-pasivo MICRO</t>
  </si>
  <si>
    <t>Mensual</t>
  </si>
  <si>
    <t>Coordinador del Plan</t>
  </si>
  <si>
    <t>Conmutación de electrónica de red activo-pasivo</t>
  </si>
  <si>
    <t>Semanal</t>
  </si>
  <si>
    <t>Responsable del Servicio</t>
  </si>
  <si>
    <t>Prueba de activación de copia en disco de bases de datos (copias BCVs)</t>
  </si>
  <si>
    <t>Responsable de Seguridad</t>
  </si>
  <si>
    <t>Pruebas de activación de copia en disco de bases de datos (copias SNAP)</t>
  </si>
  <si>
    <t>Coordinador Técnico</t>
  </si>
  <si>
    <t>4. Identificación de Aplicaciones - Sistemas (CP-PCT)</t>
  </si>
  <si>
    <t>3. Identificación de Proveedores (CP-PCT)</t>
  </si>
  <si>
    <t>2. Identificación de Personal (CP-PCT)</t>
  </si>
  <si>
    <t>1. Identificación de Funciones (CP-PCT)</t>
  </si>
  <si>
    <t>Función</t>
  </si>
  <si>
    <t>Funciones en Contingencia</t>
  </si>
  <si>
    <t>#Func.</t>
  </si>
  <si>
    <t>Funciones en contingencia</t>
  </si>
  <si>
    <t>7. Tipo de Pruebas (CP-PCT)</t>
  </si>
  <si>
    <t>5. Funciones en Contingencia (CP-PCT- DRP)</t>
  </si>
  <si>
    <t>Extracción de Datos</t>
  </si>
  <si>
    <t>Carga de Datos DWH</t>
  </si>
  <si>
    <t>Generación de Informes</t>
  </si>
  <si>
    <t>Identificación/Definición Requisitos</t>
  </si>
  <si>
    <t>24h</t>
  </si>
  <si>
    <t>24h-48h</t>
  </si>
  <si>
    <t>0h</t>
  </si>
  <si>
    <t>3, 4, 5</t>
  </si>
  <si>
    <t>NA</t>
  </si>
  <si>
    <t>Keyrus</t>
  </si>
  <si>
    <t>Microsoft</t>
  </si>
  <si>
    <t>Qtech</t>
  </si>
  <si>
    <t>isantiago@haya.es</t>
  </si>
  <si>
    <t>Iván Santiago Viñambres</t>
  </si>
  <si>
    <t>Álamo Consulting S.L</t>
  </si>
  <si>
    <t>Nfoque Advisory Services</t>
  </si>
  <si>
    <t>Serban Biometrics</t>
  </si>
  <si>
    <t>Destrucción 
del CPD Telefónica</t>
  </si>
  <si>
    <t>Indisponibilidad del CPD Telefónica</t>
  </si>
  <si>
    <t>Indisponibilidad del CPD 
RSI</t>
  </si>
  <si>
    <t>Indisponibilidad del CPD
Interoute</t>
  </si>
  <si>
    <t>Indisponibilidad Comunicaciones 
(Otras Ubicaciones)</t>
  </si>
  <si>
    <t>Código Área:</t>
  </si>
  <si>
    <t>DDW</t>
  </si>
  <si>
    <t xml:space="preserve">Óscar Domínguez López </t>
  </si>
  <si>
    <t>odominguez@haya.es</t>
  </si>
  <si>
    <t>6. Funciones en Contingencia (CP-PCT-SCP)</t>
  </si>
  <si>
    <t>Integridad del Dato</t>
  </si>
  <si>
    <t>12h</t>
  </si>
  <si>
    <t>2s</t>
  </si>
  <si>
    <t>689 430 442</t>
  </si>
  <si>
    <t>SDG</t>
  </si>
  <si>
    <t>1,2,3</t>
  </si>
  <si>
    <t>1,2,3,5</t>
  </si>
  <si>
    <t>1,2,3,4,5</t>
  </si>
  <si>
    <t>Carolina Garrido</t>
  </si>
  <si>
    <t>Silvia Ahijado</t>
  </si>
  <si>
    <t>48h</t>
  </si>
  <si>
    <t>Indisponibilidad 
Comunicaciones
CEMECO
(Valencia)</t>
  </si>
  <si>
    <t>689 426 605</t>
  </si>
  <si>
    <t>689 958 121</t>
  </si>
  <si>
    <t>681 201 035</t>
  </si>
  <si>
    <t>ilopeze@haya.es</t>
  </si>
  <si>
    <t>fespejo@haya.es</t>
  </si>
  <si>
    <t>jencinar@haya.es</t>
  </si>
  <si>
    <t>26. QlikSense</t>
  </si>
  <si>
    <t>34. QlikView</t>
  </si>
  <si>
    <t>00. Data WareHouse - Base de Datos</t>
  </si>
  <si>
    <t>Javier Encinar Revilla</t>
  </si>
  <si>
    <t>Senén Escudero Moro </t>
  </si>
  <si>
    <t>senen.escudero@alamoconsulting.com</t>
  </si>
  <si>
    <t>David Martín López </t>
  </si>
  <si>
    <t>666 861 601</t>
  </si>
  <si>
    <t>David.martin@nfq.es </t>
  </si>
  <si>
    <t>cgarrido@serban.es</t>
  </si>
  <si>
    <t>664 281 552</t>
  </si>
  <si>
    <t>646 239 122</t>
  </si>
  <si>
    <t>silvia.ahijado@keyrus.es</t>
  </si>
  <si>
    <t>Óscar Domínguez López /
Iván Santiago Viñambres</t>
  </si>
  <si>
    <t>FC</t>
  </si>
  <si>
    <t>Seleccione un valor</t>
  </si>
  <si>
    <t>FC1</t>
  </si>
  <si>
    <t>FC2</t>
  </si>
  <si>
    <t>FC3</t>
  </si>
  <si>
    <t>FC4</t>
  </si>
  <si>
    <t>FC5</t>
  </si>
  <si>
    <t>FC6</t>
  </si>
  <si>
    <t>FC7</t>
  </si>
  <si>
    <t>FC8</t>
  </si>
  <si>
    <t>FC9</t>
  </si>
  <si>
    <t>Francisco Javier Espejo González</t>
  </si>
  <si>
    <t>Inmaculada López Espinosa</t>
  </si>
  <si>
    <t xml:space="preserve">Javier Gonzalez Valencia </t>
  </si>
  <si>
    <t xml:space="preserve">669 151 172 </t>
  </si>
  <si>
    <t xml:space="preserve">jgonzalezv@haya.es </t>
  </si>
  <si>
    <t>Dirección Información de Gestión y Reporting</t>
  </si>
  <si>
    <t>Francisco Javier Espejo González / Javier Encinar Revilla / Javier González Valencia</t>
  </si>
  <si>
    <t>Javier Jimeno</t>
  </si>
  <si>
    <t>Contacto Proveedor Interno</t>
  </si>
  <si>
    <t>638 673 807</t>
  </si>
  <si>
    <t>javier.jimeno@sdggroup.com</t>
  </si>
  <si>
    <t>Maria Dolores Perea Clemente</t>
  </si>
  <si>
    <t>686 174 859</t>
  </si>
  <si>
    <t>mperea@haya.es</t>
  </si>
  <si>
    <t>682 204 667</t>
  </si>
  <si>
    <t>Indisponibilidad Comunicaciones
Barajas
(Madrid)</t>
  </si>
  <si>
    <t>3,4,5</t>
  </si>
  <si>
    <t>916 369 854
657 928 204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</si>
</sst>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9C0006"/>
      <name val="Arial"/>
      <family val="2"/>
    </font>
    <font>
      <u/>
      <sz val="10"/>
      <color indexed="12"/>
      <name val="Arial"/>
      <family val="2"/>
    </font>
    <font>
      <sz val="14"/>
      <color theme="3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Verdana"/>
      <family val="2"/>
    </font>
    <font>
      <sz val="12"/>
      <color theme="1"/>
      <name val="Calibri"/>
      <family val="2"/>
      <scheme val="minor"/>
    </font>
    <font>
      <b/>
      <i/>
      <shadow/>
      <sz val="28"/>
      <color rgb="FF000000"/>
      <name val="Arial"/>
      <family val="2"/>
    </font>
    <font>
      <b/>
      <shadow/>
      <sz val="28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32A2D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theme="3"/>
      </left>
      <right/>
      <top style="double">
        <color theme="3"/>
      </top>
      <bottom/>
      <diagonal/>
    </border>
    <border>
      <left/>
      <right/>
      <top style="double">
        <color theme="3"/>
      </top>
      <bottom/>
      <diagonal/>
    </border>
    <border>
      <left/>
      <right style="double">
        <color theme="3"/>
      </right>
      <top style="double">
        <color theme="3"/>
      </top>
      <bottom/>
      <diagonal/>
    </border>
    <border>
      <left style="double">
        <color theme="3"/>
      </left>
      <right/>
      <top/>
      <bottom/>
      <diagonal/>
    </border>
    <border>
      <left/>
      <right style="double">
        <color theme="3"/>
      </right>
      <top/>
      <bottom/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 style="double">
        <color theme="3"/>
      </left>
      <right/>
      <top/>
      <bottom style="double">
        <color theme="3"/>
      </bottom>
      <diagonal/>
    </border>
    <border>
      <left/>
      <right/>
      <top/>
      <bottom style="double">
        <color theme="3"/>
      </bottom>
      <diagonal/>
    </border>
    <border>
      <left/>
      <right style="double">
        <color theme="3"/>
      </right>
      <top/>
      <bottom style="double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4" borderId="3" xfId="1" applyFont="1" applyFill="1" applyBorder="1"/>
    <xf numFmtId="0" fontId="6" fillId="4" borderId="4" xfId="1" applyFont="1" applyFill="1" applyBorder="1"/>
    <xf numFmtId="0" fontId="6" fillId="4" borderId="5" xfId="1" applyFont="1" applyFill="1" applyBorder="1"/>
    <xf numFmtId="0" fontId="7" fillId="4" borderId="0" xfId="1" applyFont="1" applyFill="1"/>
    <xf numFmtId="0" fontId="7" fillId="4" borderId="6" xfId="1" applyFont="1" applyFill="1" applyBorder="1"/>
    <xf numFmtId="0" fontId="7" fillId="4" borderId="7" xfId="1" applyFont="1" applyFill="1" applyBorder="1"/>
    <xf numFmtId="0" fontId="8" fillId="4" borderId="0" xfId="1" applyFont="1" applyFill="1" applyAlignment="1">
      <alignment horizontal="center"/>
    </xf>
    <xf numFmtId="0" fontId="8" fillId="4" borderId="7" xfId="2" applyFont="1" applyFill="1" applyBorder="1" applyAlignment="1">
      <alignment vertical="center" wrapText="1"/>
    </xf>
    <xf numFmtId="0" fontId="9" fillId="4" borderId="0" xfId="1" applyFont="1" applyFill="1" applyAlignment="1">
      <alignment horizontal="right"/>
    </xf>
    <xf numFmtId="0" fontId="7" fillId="4" borderId="10" xfId="1" applyFont="1" applyFill="1" applyBorder="1"/>
    <xf numFmtId="0" fontId="7" fillId="4" borderId="11" xfId="1" applyFont="1" applyFill="1" applyBorder="1"/>
    <xf numFmtId="0" fontId="7" fillId="4" borderId="12" xfId="1" applyFont="1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4" borderId="2" xfId="1" applyFont="1" applyFill="1" applyBorder="1" applyAlignment="1" applyProtection="1">
      <alignment horizontal="left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8" fillId="4" borderId="0" xfId="1" applyFont="1" applyFill="1" applyAlignment="1" applyProtection="1">
      <alignment horizontal="left"/>
      <protection locked="0"/>
    </xf>
    <xf numFmtId="0" fontId="7" fillId="4" borderId="0" xfId="1" applyFont="1" applyFill="1" applyAlignment="1">
      <alignment vertical="center"/>
    </xf>
    <xf numFmtId="0" fontId="7" fillId="4" borderId="6" xfId="1" applyFont="1" applyFill="1" applyBorder="1" applyAlignment="1">
      <alignment vertical="center"/>
    </xf>
    <xf numFmtId="0" fontId="7" fillId="4" borderId="7" xfId="1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horizontal="left" vertical="center" wrapText="1"/>
    </xf>
    <xf numFmtId="0" fontId="8" fillId="4" borderId="0" xfId="1" applyFont="1" applyFill="1" applyAlignment="1" applyProtection="1">
      <alignment vertical="center" wrapText="1"/>
      <protection locked="0"/>
    </xf>
    <xf numFmtId="0" fontId="8" fillId="4" borderId="2" xfId="1" applyFont="1" applyFill="1" applyBorder="1" applyAlignment="1" applyProtection="1">
      <alignment vertical="center" wrapText="1"/>
      <protection locked="0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4" fillId="0" borderId="25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 readingOrder="1"/>
    </xf>
    <xf numFmtId="0" fontId="1" fillId="4" borderId="8" xfId="2" applyFont="1" applyFill="1" applyBorder="1" applyAlignment="1">
      <alignment horizontal="center" vertical="center" wrapText="1"/>
    </xf>
    <xf numFmtId="0" fontId="1" fillId="4" borderId="9" xfId="2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</cellXfs>
  <cellStyles count="5">
    <cellStyle name="Bad 2" xfId="3" xr:uid="{00000000-0005-0000-0000-000000000000}"/>
    <cellStyle name="Hyperlink 2" xfId="4" xr:uid="{00000000-0005-0000-0000-000002000000}"/>
    <cellStyle name="Normal" xfId="0" builtinId="0"/>
    <cellStyle name="Normal 2 2" xfId="2" xr:uid="{00000000-0005-0000-0000-000004000000}"/>
    <cellStyle name="Normal 4" xfId="1" xr:uid="{00000000-0005-0000-0000-000005000000}"/>
  </cellStyles>
  <dxfs count="0"/>
  <tableStyles count="0" defaultTableStyle="TableStyleMedium2" defaultPivotStyle="PivotStyleLight16"/>
  <colors>
    <mruColors>
      <color rgb="FFFF6600"/>
      <color rgb="FF002060"/>
      <color rgb="FF89B0FF"/>
      <color rgb="FFFFC000"/>
      <color rgb="FF699BFF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173181</xdr:colOff>
      <xdr:row>1</xdr:row>
      <xdr:rowOff>90285</xdr:rowOff>
    </xdr:from>
    <xdr:to>
      <xdr:col>2</xdr:col>
      <xdr:colOff>744681</xdr:colOff>
      <xdr:row>4</xdr:row>
      <xdr:rowOff>160628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454" y="194194"/>
          <a:ext cx="848591" cy="79294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112060</xdr:colOff>
      <xdr:row>0</xdr:row>
      <xdr:rowOff>44824</xdr:rowOff>
    </xdr:from>
    <xdr:to>
      <xdr:col>1</xdr:col>
      <xdr:colOff>773207</xdr:colOff>
      <xdr:row>1</xdr:row>
      <xdr:rowOff>476879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44824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56029</xdr:rowOff>
    </xdr:from>
    <xdr:to>
      <xdr:col>1</xdr:col>
      <xdr:colOff>750794</xdr:colOff>
      <xdr:row>1</xdr:row>
      <xdr:rowOff>488084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" y="56029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81642</xdr:colOff>
      <xdr:row>0</xdr:row>
      <xdr:rowOff>27214</xdr:rowOff>
    </xdr:from>
    <xdr:to>
      <xdr:col>1</xdr:col>
      <xdr:colOff>742789</xdr:colOff>
      <xdr:row>1</xdr:row>
      <xdr:rowOff>459269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85" y="27214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78442</xdr:colOff>
      <xdr:row>0</xdr:row>
      <xdr:rowOff>11206</xdr:rowOff>
    </xdr:from>
    <xdr:to>
      <xdr:col>1</xdr:col>
      <xdr:colOff>744351</xdr:colOff>
      <xdr:row>1</xdr:row>
      <xdr:rowOff>438499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83" y="11206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95249</xdr:colOff>
      <xdr:row>0</xdr:row>
      <xdr:rowOff>0</xdr:rowOff>
    </xdr:from>
    <xdr:to>
      <xdr:col>2</xdr:col>
      <xdr:colOff>171289</xdr:colOff>
      <xdr:row>1</xdr:row>
      <xdr:rowOff>427293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2" y="0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138544</xdr:colOff>
      <xdr:row>0</xdr:row>
      <xdr:rowOff>17318</xdr:rowOff>
    </xdr:from>
    <xdr:to>
      <xdr:col>2</xdr:col>
      <xdr:colOff>210873</xdr:colOff>
      <xdr:row>1</xdr:row>
      <xdr:rowOff>449373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17" y="17318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95249</xdr:colOff>
      <xdr:row>0</xdr:row>
      <xdr:rowOff>13622</xdr:rowOff>
    </xdr:from>
    <xdr:to>
      <xdr:col>1</xdr:col>
      <xdr:colOff>756396</xdr:colOff>
      <xdr:row>1</xdr:row>
      <xdr:rowOff>440915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2" y="13622"/>
          <a:ext cx="661147" cy="61779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encinar@haya.es" TargetMode="External"/><Relationship Id="rId2" Type="http://schemas.openxmlformats.org/officeDocument/2006/relationships/hyperlink" Target="mailto:fespejo@haya.es" TargetMode="External"/><Relationship Id="rId1" Type="http://schemas.openxmlformats.org/officeDocument/2006/relationships/hyperlink" Target="mailto:ilopeze@haya.es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vier.jimeno@sdggroup.com" TargetMode="External"/><Relationship Id="rId2" Type="http://schemas.openxmlformats.org/officeDocument/2006/relationships/hyperlink" Target="mailto:silvia.ahijado@keyrus.es" TargetMode="External"/><Relationship Id="rId1" Type="http://schemas.openxmlformats.org/officeDocument/2006/relationships/hyperlink" Target="mailto:cgarrido@serban.es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David.martin@nfq.es&#16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pageSetUpPr fitToPage="1"/>
  </sheetPr>
  <dimension ref="B1:L24"/>
  <sheetViews>
    <sheetView topLeftCell="A7" zoomScale="70" zoomScaleNormal="70" zoomScaleSheetLayoutView="55" workbookViewId="0"/>
  </sheetViews>
  <sheetFormatPr baseColWidth="10" defaultColWidth="22" defaultRowHeight="18" x14ac:dyDescent="0.55000000000000004"/>
  <cols>
    <col min="1" max="1" width="1.1328125" style="7" customWidth="1"/>
    <col min="2" max="2" width="4.1328125" style="7" customWidth="1"/>
    <col min="3" max="3" width="20.86328125" style="7" customWidth="1"/>
    <col min="4" max="6" width="20.3984375" style="7" customWidth="1"/>
    <col min="7" max="7" width="16.1328125" style="7" customWidth="1"/>
    <col min="8" max="8" width="20.86328125" style="7" customWidth="1"/>
    <col min="9" max="11" width="20.3984375" style="7" customWidth="1"/>
    <col min="12" max="12" width="4.1328125" style="7" customWidth="1"/>
    <col min="13" max="16384" width="22" style="7"/>
  </cols>
  <sheetData>
    <row r="1" spans="2:12" ht="7.5" customHeight="1" thickBot="1" x14ac:dyDescent="0.6"/>
    <row r="2" spans="2:12" ht="18.399999999999999" thickTop="1" x14ac:dyDescent="0.55000000000000004">
      <c r="B2" s="4"/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x14ac:dyDescent="0.55000000000000004">
      <c r="B3" s="8"/>
      <c r="L3" s="9"/>
    </row>
    <row r="4" spans="2:12" x14ac:dyDescent="0.55000000000000004">
      <c r="B4" s="8"/>
      <c r="L4" s="9"/>
    </row>
    <row r="5" spans="2:12" x14ac:dyDescent="0.55000000000000004">
      <c r="B5" s="8"/>
      <c r="L5" s="9"/>
    </row>
    <row r="6" spans="2:12" x14ac:dyDescent="0.55000000000000004">
      <c r="B6" s="8"/>
      <c r="L6" s="9"/>
    </row>
    <row r="7" spans="2:12" s="23" customFormat="1" ht="42.75" customHeight="1" x14ac:dyDescent="0.45">
      <c r="B7" s="24"/>
      <c r="C7" s="54" t="s">
        <v>3</v>
      </c>
      <c r="D7" s="54"/>
      <c r="E7" s="54"/>
      <c r="F7" s="54"/>
      <c r="G7" s="54"/>
      <c r="H7" s="54"/>
      <c r="I7" s="54"/>
      <c r="J7" s="54"/>
      <c r="K7" s="54"/>
      <c r="L7" s="25"/>
    </row>
    <row r="8" spans="2:12" s="23" customFormat="1" ht="42.75" customHeight="1" x14ac:dyDescent="0.45">
      <c r="B8" s="24"/>
      <c r="C8" s="54"/>
      <c r="D8" s="54"/>
      <c r="E8" s="54"/>
      <c r="F8" s="54"/>
      <c r="G8" s="54"/>
      <c r="H8" s="54"/>
      <c r="I8" s="54"/>
      <c r="J8" s="54"/>
      <c r="K8" s="54"/>
      <c r="L8" s="25"/>
    </row>
    <row r="9" spans="2:12" x14ac:dyDescent="0.55000000000000004">
      <c r="B9" s="8"/>
      <c r="L9" s="9"/>
    </row>
    <row r="10" spans="2:12" x14ac:dyDescent="0.55000000000000004">
      <c r="B10" s="8"/>
      <c r="C10" s="10"/>
      <c r="D10" s="10"/>
      <c r="E10" s="10"/>
      <c r="F10" s="10"/>
      <c r="G10" s="10"/>
      <c r="H10" s="10"/>
      <c r="I10" s="10"/>
      <c r="J10" s="10"/>
      <c r="K10" s="10"/>
      <c r="L10" s="9"/>
    </row>
    <row r="11" spans="2:12" x14ac:dyDescent="0.55000000000000004">
      <c r="B11" s="8"/>
      <c r="C11" s="55" t="s">
        <v>131</v>
      </c>
      <c r="D11" s="55"/>
      <c r="E11" s="55"/>
      <c r="F11" s="55"/>
      <c r="G11" s="55"/>
      <c r="H11" s="55"/>
      <c r="I11" s="55"/>
      <c r="J11" s="55"/>
      <c r="K11" s="55"/>
      <c r="L11" s="9"/>
    </row>
    <row r="12" spans="2:12" ht="37.5" customHeight="1" x14ac:dyDescent="0.55000000000000004">
      <c r="B12" s="8"/>
      <c r="C12" s="56"/>
      <c r="D12" s="56"/>
      <c r="E12" s="56"/>
      <c r="F12" s="56"/>
      <c r="G12" s="56"/>
      <c r="H12" s="56"/>
      <c r="I12" s="56"/>
      <c r="J12" s="56"/>
      <c r="K12" s="56"/>
      <c r="L12" s="11"/>
    </row>
    <row r="13" spans="2:12" ht="11.25" customHeight="1" x14ac:dyDescent="0.55000000000000004"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9"/>
    </row>
    <row r="14" spans="2:12" ht="11.25" customHeight="1" x14ac:dyDescent="0.55000000000000004"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9"/>
    </row>
    <row r="15" spans="2:12" ht="11.25" customHeight="1" x14ac:dyDescent="0.55000000000000004">
      <c r="B15" s="8"/>
      <c r="L15" s="9"/>
    </row>
    <row r="16" spans="2:12" ht="31.5" customHeight="1" x14ac:dyDescent="0.55000000000000004">
      <c r="B16" s="8"/>
      <c r="C16" s="12" t="s">
        <v>78</v>
      </c>
      <c r="D16" s="18" t="s">
        <v>79</v>
      </c>
      <c r="E16" s="18"/>
      <c r="F16" s="18"/>
      <c r="G16" s="22"/>
      <c r="H16" s="12" t="s">
        <v>22</v>
      </c>
      <c r="I16" s="18">
        <v>7</v>
      </c>
      <c r="J16" s="44"/>
      <c r="K16" s="44"/>
      <c r="L16" s="9"/>
    </row>
    <row r="17" spans="2:12" ht="31.5" customHeight="1" x14ac:dyDescent="0.55000000000000004">
      <c r="B17" s="8"/>
      <c r="E17" s="12"/>
      <c r="F17" s="22"/>
      <c r="G17" s="22"/>
      <c r="H17" s="22"/>
      <c r="I17" s="43"/>
      <c r="J17" s="43"/>
      <c r="K17" s="43"/>
      <c r="L17" s="9"/>
    </row>
    <row r="18" spans="2:12" ht="13.5" customHeight="1" x14ac:dyDescent="0.55000000000000004">
      <c r="B18" s="8"/>
      <c r="E18" s="12"/>
      <c r="F18" s="22"/>
      <c r="G18" s="22"/>
      <c r="H18" s="22"/>
      <c r="I18" s="22"/>
      <c r="J18" s="22"/>
      <c r="K18" s="22"/>
      <c r="L18" s="9"/>
    </row>
    <row r="19" spans="2:12" ht="31.5" customHeight="1" x14ac:dyDescent="0.55000000000000004">
      <c r="B19" s="8"/>
      <c r="C19" s="12" t="s">
        <v>0</v>
      </c>
      <c r="D19" s="18" t="s">
        <v>80</v>
      </c>
      <c r="E19" s="18"/>
      <c r="F19" s="18"/>
      <c r="G19" s="22"/>
      <c r="H19" s="12" t="s">
        <v>4</v>
      </c>
      <c r="I19" s="18" t="s">
        <v>69</v>
      </c>
      <c r="J19" s="18"/>
      <c r="K19" s="18"/>
      <c r="L19" s="9"/>
    </row>
    <row r="20" spans="2:12" ht="31.5" customHeight="1" x14ac:dyDescent="0.55000000000000004">
      <c r="B20" s="8"/>
      <c r="C20" s="12" t="s">
        <v>1</v>
      </c>
      <c r="D20" s="18" t="s">
        <v>95</v>
      </c>
      <c r="E20" s="18"/>
      <c r="F20" s="18"/>
      <c r="G20" s="22"/>
      <c r="H20" s="12" t="s">
        <v>1</v>
      </c>
      <c r="I20" s="18" t="s">
        <v>86</v>
      </c>
      <c r="J20" s="18"/>
      <c r="K20" s="18"/>
      <c r="L20" s="9"/>
    </row>
    <row r="21" spans="2:12" ht="31.5" customHeight="1" x14ac:dyDescent="0.55000000000000004">
      <c r="B21" s="8"/>
      <c r="C21" s="12" t="s">
        <v>2</v>
      </c>
      <c r="D21" s="18" t="s">
        <v>81</v>
      </c>
      <c r="E21" s="18"/>
      <c r="F21" s="18"/>
      <c r="G21" s="22"/>
      <c r="H21" s="12" t="s">
        <v>2</v>
      </c>
      <c r="I21" s="18" t="s">
        <v>68</v>
      </c>
      <c r="J21" s="18"/>
      <c r="K21" s="18"/>
      <c r="L21" s="9"/>
    </row>
    <row r="22" spans="2:12" ht="31.5" customHeight="1" x14ac:dyDescent="0.55000000000000004">
      <c r="B22" s="8"/>
      <c r="E22" s="12"/>
      <c r="L22" s="9"/>
    </row>
    <row r="23" spans="2:12" ht="18.399999999999999" thickBot="1" x14ac:dyDescent="0.6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5"/>
    </row>
    <row r="24" spans="2:12" ht="18.399999999999999" thickTop="1" x14ac:dyDescent="0.55000000000000004"/>
  </sheetData>
  <mergeCells count="2">
    <mergeCell ref="C7:K8"/>
    <mergeCell ref="C11:K12"/>
  </mergeCells>
  <pageMargins left="0.27559055118110237" right="0.27559055118110237" top="0.39370078740157483" bottom="0.27559055118110237" header="0.31496062992125984" footer="0.15748031496062992"/>
  <pageSetup paperSize="9" scale="75" orientation="landscape" r:id="rId1"/>
  <headerFooter>
    <oddFooter>&amp;L&amp;D ; &amp;T&amp;C&amp;P de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I9"/>
  <sheetViews>
    <sheetView tabSelected="1" topLeftCell="A4" zoomScale="80" zoomScaleNormal="80" zoomScaleSheetLayoutView="55" workbookViewId="0">
      <selection activeCell="B4" sqref="B4"/>
    </sheetView>
  </sheetViews>
  <sheetFormatPr baseColWidth="10" defaultColWidth="109.59765625" defaultRowHeight="14.25" x14ac:dyDescent="0.45"/>
  <cols>
    <col min="1" max="1" width="1.1328125" customWidth="1"/>
    <col min="2" max="2" width="13" style="32" customWidth="1"/>
    <col min="3" max="3" width="16.59765625" style="32" customWidth="1"/>
    <col min="4" max="4" width="9.73046875" customWidth="1"/>
    <col min="5" max="5" width="64.73046875" customWidth="1"/>
    <col min="6" max="6" width="30" customWidth="1"/>
    <col min="7" max="7" width="14.3984375" style="41" customWidth="1"/>
    <col min="8" max="8" width="14.3984375" style="34" customWidth="1"/>
    <col min="9" max="9" width="33.3984375" style="32" customWidth="1"/>
    <col min="10" max="10" width="9.3984375" customWidth="1"/>
  </cols>
  <sheetData>
    <row r="1" spans="1:9" ht="15" customHeight="1" x14ac:dyDescent="0.45">
      <c r="A1" s="31"/>
      <c r="B1" s="57" t="s">
        <v>49</v>
      </c>
      <c r="C1" s="58"/>
      <c r="D1" s="58"/>
      <c r="E1" s="58"/>
      <c r="F1" s="58"/>
      <c r="G1" s="58"/>
      <c r="H1" s="58"/>
      <c r="I1" s="59"/>
    </row>
    <row r="2" spans="1:9" ht="42" customHeight="1" thickBot="1" x14ac:dyDescent="0.5">
      <c r="A2" s="31"/>
      <c r="B2" s="60"/>
      <c r="C2" s="61"/>
      <c r="D2" s="61"/>
      <c r="E2" s="61"/>
      <c r="F2" s="61"/>
      <c r="G2" s="61"/>
      <c r="H2" s="61"/>
      <c r="I2" s="62"/>
    </row>
    <row r="3" spans="1:9" x14ac:dyDescent="0.45">
      <c r="A3" s="31"/>
      <c r="D3" s="31"/>
      <c r="E3" s="31"/>
      <c r="F3" s="31"/>
      <c r="G3" s="33"/>
    </row>
    <row r="4" spans="1:9" s="37" customFormat="1" ht="39" customHeight="1" x14ac:dyDescent="0.5">
      <c r="A4" s="35"/>
      <c r="B4" s="36" t="s">
        <v>5</v>
      </c>
      <c r="C4" s="36" t="s">
        <v>6</v>
      </c>
      <c r="D4" s="36" t="s">
        <v>115</v>
      </c>
      <c r="E4" s="36" t="s">
        <v>7</v>
      </c>
      <c r="F4" s="36" t="s">
        <v>8</v>
      </c>
      <c r="G4" s="36" t="s">
        <v>9</v>
      </c>
      <c r="H4" s="36" t="s">
        <v>10</v>
      </c>
      <c r="I4" s="19" t="s">
        <v>11</v>
      </c>
    </row>
    <row r="5" spans="1:9" ht="54" customHeight="1" x14ac:dyDescent="0.45">
      <c r="A5" s="31"/>
      <c r="B5" s="38" t="str">
        <f>Portada!$D$16</f>
        <v>DDW</v>
      </c>
      <c r="C5" s="27" t="str">
        <f>Portada!$C$11</f>
        <v>Dirección Información de Gestión y Reporting</v>
      </c>
      <c r="D5" s="38" t="s">
        <v>117</v>
      </c>
      <c r="E5" s="39" t="s">
        <v>56</v>
      </c>
      <c r="F5" s="39" t="s">
        <v>69</v>
      </c>
      <c r="G5" s="40" t="s">
        <v>60</v>
      </c>
      <c r="H5" s="40" t="s">
        <v>60</v>
      </c>
      <c r="I5" s="28"/>
    </row>
    <row r="6" spans="1:9" ht="54" customHeight="1" x14ac:dyDescent="0.45">
      <c r="A6" s="31"/>
      <c r="B6" s="38" t="str">
        <f>Portada!$D$16</f>
        <v>DDW</v>
      </c>
      <c r="C6" s="27" t="str">
        <f>Portada!$C$11</f>
        <v>Dirección Información de Gestión y Reporting</v>
      </c>
      <c r="D6" s="38" t="s">
        <v>118</v>
      </c>
      <c r="E6" s="39" t="s">
        <v>57</v>
      </c>
      <c r="F6" s="39" t="s">
        <v>69</v>
      </c>
      <c r="G6" s="40" t="s">
        <v>60</v>
      </c>
      <c r="H6" s="40" t="s">
        <v>60</v>
      </c>
      <c r="I6" s="28"/>
    </row>
    <row r="7" spans="1:9" ht="54" customHeight="1" x14ac:dyDescent="0.45">
      <c r="A7" s="31"/>
      <c r="B7" s="38" t="str">
        <f>Portada!$D$16</f>
        <v>DDW</v>
      </c>
      <c r="C7" s="27" t="str">
        <f>Portada!$C$11</f>
        <v>Dirección Información de Gestión y Reporting</v>
      </c>
      <c r="D7" s="38" t="s">
        <v>119</v>
      </c>
      <c r="E7" s="39" t="s">
        <v>58</v>
      </c>
      <c r="F7" s="39" t="s">
        <v>132</v>
      </c>
      <c r="G7" s="40" t="s">
        <v>60</v>
      </c>
      <c r="H7" s="40" t="s">
        <v>60</v>
      </c>
      <c r="I7" s="28"/>
    </row>
    <row r="8" spans="1:9" ht="54" customHeight="1" x14ac:dyDescent="0.45">
      <c r="A8" s="31"/>
      <c r="B8" s="38" t="str">
        <f>Portada!$D$16</f>
        <v>DDW</v>
      </c>
      <c r="C8" s="27" t="str">
        <f>Portada!$C$11</f>
        <v>Dirección Información de Gestión y Reporting</v>
      </c>
      <c r="D8" s="38" t="s">
        <v>120</v>
      </c>
      <c r="E8" s="39" t="s">
        <v>59</v>
      </c>
      <c r="F8" s="39" t="s">
        <v>114</v>
      </c>
      <c r="G8" s="40" t="s">
        <v>85</v>
      </c>
      <c r="H8" s="40" t="s">
        <v>60</v>
      </c>
      <c r="I8" s="28"/>
    </row>
    <row r="9" spans="1:9" ht="54" customHeight="1" x14ac:dyDescent="0.45">
      <c r="A9" s="31"/>
      <c r="B9" s="38" t="str">
        <f>Portada!$D$16</f>
        <v>DDW</v>
      </c>
      <c r="C9" s="27" t="str">
        <f>Portada!$C$11</f>
        <v>Dirección Información de Gestión y Reporting</v>
      </c>
      <c r="D9" s="38" t="s">
        <v>121</v>
      </c>
      <c r="E9" s="39" t="s">
        <v>83</v>
      </c>
      <c r="F9" s="39" t="s">
        <v>114</v>
      </c>
      <c r="G9" s="40" t="s">
        <v>60</v>
      </c>
      <c r="H9" s="40" t="s">
        <v>60</v>
      </c>
      <c r="I9" s="28"/>
    </row>
  </sheetData>
  <mergeCells count="1">
    <mergeCell ref="B1:I2"/>
  </mergeCells>
  <pageMargins left="0.27559055118110237" right="0.27559055118110237" top="0.39370078740157483" bottom="0.27559055118110237" header="0.31496062992125984" footer="0.15748031496062992"/>
  <pageSetup paperSize="9" scale="72" orientation="landscape" r:id="rId1"/>
  <headerFooter>
    <oddFooter>&amp;L&amp;D ; &amp;T&amp;C&amp;P de &amp;N&amp;R&amp;F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DA8BFE-AD9B-4680-8AF2-6CEFF7A79B7D}">
          <x14:formula1>
            <xm:f>COMBOS!$A$2:$A$11</xm:f>
          </x14:formula1>
          <xm:sqref>D5:D9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9"/>
  <sheetViews>
    <sheetView topLeftCell="A4" zoomScale="85" zoomScaleNormal="85" zoomScaleSheetLayoutView="55" workbookViewId="0">
      <selection activeCell="B4" sqref="B4"/>
    </sheetView>
  </sheetViews>
  <sheetFormatPr baseColWidth="10" defaultColWidth="109.59765625" defaultRowHeight="14.25" x14ac:dyDescent="0.45"/>
  <cols>
    <col min="1" max="1" width="1.1328125" style="3" customWidth="1"/>
    <col min="2" max="2" width="13" style="2" customWidth="1"/>
    <col min="3" max="3" width="20" style="2" customWidth="1"/>
    <col min="4" max="4" width="9.73046875" style="3" customWidth="1"/>
    <col min="5" max="5" width="44.86328125" style="3" customWidth="1"/>
    <col min="6" max="6" width="40.86328125" style="3" customWidth="1"/>
    <col min="7" max="7" width="16.265625" style="3" customWidth="1"/>
    <col min="8" max="8" width="39" style="2" customWidth="1"/>
    <col min="9" max="9" width="9.3984375" style="3" customWidth="1"/>
    <col min="10" max="10" width="42.265625" style="3" customWidth="1"/>
    <col min="11" max="16384" width="109.59765625" style="3"/>
  </cols>
  <sheetData>
    <row r="1" spans="1:14" ht="15" customHeight="1" x14ac:dyDescent="0.45">
      <c r="A1" s="1"/>
      <c r="B1" s="63" t="s">
        <v>48</v>
      </c>
      <c r="C1" s="64"/>
      <c r="D1" s="64"/>
      <c r="E1" s="64"/>
      <c r="F1" s="64"/>
      <c r="G1" s="64"/>
      <c r="H1" s="65"/>
    </row>
    <row r="2" spans="1:14" ht="42" customHeight="1" thickBot="1" x14ac:dyDescent="0.5">
      <c r="A2" s="1"/>
      <c r="B2" s="66"/>
      <c r="C2" s="67"/>
      <c r="D2" s="67"/>
      <c r="E2" s="67"/>
      <c r="F2" s="67"/>
      <c r="G2" s="67"/>
      <c r="H2" s="68"/>
    </row>
    <row r="3" spans="1:14" x14ac:dyDescent="0.45">
      <c r="A3" s="1"/>
      <c r="D3" s="1"/>
      <c r="E3" s="1"/>
      <c r="F3" s="1"/>
      <c r="G3" s="1"/>
    </row>
    <row r="4" spans="1:14" s="21" customFormat="1" ht="39" customHeight="1" x14ac:dyDescent="0.5">
      <c r="A4" s="20"/>
      <c r="B4" s="19" t="s">
        <v>5</v>
      </c>
      <c r="C4" s="19" t="s">
        <v>6</v>
      </c>
      <c r="D4" s="19" t="s">
        <v>12</v>
      </c>
      <c r="E4" s="19" t="s">
        <v>13</v>
      </c>
      <c r="F4" s="19" t="s">
        <v>50</v>
      </c>
      <c r="G4" s="19" t="s">
        <v>14</v>
      </c>
      <c r="H4" s="19" t="s">
        <v>15</v>
      </c>
      <c r="J4" s="3"/>
      <c r="K4" s="3"/>
      <c r="L4" s="3"/>
      <c r="M4" s="3"/>
      <c r="N4" s="3"/>
    </row>
    <row r="5" spans="1:14" ht="43.5" customHeight="1" x14ac:dyDescent="0.45">
      <c r="A5" s="1"/>
      <c r="B5" s="38" t="str">
        <f>Portada!$D$16</f>
        <v>DDW</v>
      </c>
      <c r="C5" s="27" t="str">
        <f>Portada!$C$11</f>
        <v>Dirección Información de Gestión y Reporting</v>
      </c>
      <c r="D5" s="27">
        <v>1</v>
      </c>
      <c r="E5" s="26" t="s">
        <v>104</v>
      </c>
      <c r="F5" s="27" t="s">
        <v>63</v>
      </c>
      <c r="G5" s="28" t="s">
        <v>140</v>
      </c>
      <c r="H5" s="28" t="s">
        <v>100</v>
      </c>
    </row>
    <row r="6" spans="1:14" ht="43.5" customHeight="1" x14ac:dyDescent="0.45">
      <c r="A6" s="1"/>
      <c r="B6" s="38" t="str">
        <f>Portada!$D$16</f>
        <v>DDW</v>
      </c>
      <c r="C6" s="27" t="str">
        <f>Portada!$C$11</f>
        <v>Dirección Información de Gestión y Reporting</v>
      </c>
      <c r="D6" s="27">
        <v>2</v>
      </c>
      <c r="E6" s="26" t="s">
        <v>126</v>
      </c>
      <c r="F6" s="27" t="s">
        <v>63</v>
      </c>
      <c r="G6" s="28" t="s">
        <v>96</v>
      </c>
      <c r="H6" s="28" t="s">
        <v>99</v>
      </c>
    </row>
    <row r="7" spans="1:14" ht="43.5" customHeight="1" x14ac:dyDescent="0.45">
      <c r="A7" s="1"/>
      <c r="B7" s="38" t="str">
        <f>Portada!$D$16</f>
        <v>DDW</v>
      </c>
      <c r="C7" s="27" t="str">
        <f>Portada!$C$11</f>
        <v>Dirección Información de Gestión y Reporting</v>
      </c>
      <c r="D7" s="27">
        <v>3</v>
      </c>
      <c r="E7" s="26" t="s">
        <v>127</v>
      </c>
      <c r="F7" s="27" t="s">
        <v>63</v>
      </c>
      <c r="G7" s="28" t="s">
        <v>97</v>
      </c>
      <c r="H7" s="28" t="s">
        <v>98</v>
      </c>
    </row>
    <row r="8" spans="1:14" ht="43.5" customHeight="1" x14ac:dyDescent="0.45">
      <c r="A8" s="1"/>
      <c r="B8" s="38" t="str">
        <f>Portada!$D$16</f>
        <v>DDW</v>
      </c>
      <c r="C8" s="27" t="str">
        <f>Portada!$C$11</f>
        <v>Dirección Información de Gestión y Reporting</v>
      </c>
      <c r="D8" s="27">
        <v>4</v>
      </c>
      <c r="E8" s="26" t="s">
        <v>128</v>
      </c>
      <c r="F8" s="27" t="s">
        <v>63</v>
      </c>
      <c r="G8" s="28" t="s">
        <v>129</v>
      </c>
      <c r="H8" s="28" t="s">
        <v>130</v>
      </c>
    </row>
    <row r="9" spans="1:14" ht="43.5" customHeight="1" x14ac:dyDescent="0.45">
      <c r="A9" s="1"/>
      <c r="B9" s="38" t="str">
        <f>Portada!$D$16</f>
        <v>DDW</v>
      </c>
      <c r="C9" s="27" t="str">
        <f>Portada!$C$11</f>
        <v>Dirección Información de Gestión y Reporting</v>
      </c>
      <c r="D9" s="27">
        <v>5</v>
      </c>
      <c r="E9" s="26" t="s">
        <v>137</v>
      </c>
      <c r="F9" s="53" t="s">
        <v>142</v>
      </c>
      <c r="G9" s="28" t="s">
        <v>138</v>
      </c>
      <c r="H9" s="28" t="s">
        <v>139</v>
      </c>
    </row>
  </sheetData>
  <mergeCells count="1">
    <mergeCell ref="B1:H2"/>
  </mergeCells>
  <hyperlinks>
    <hyperlink ref="H7" r:id="rId1" xr:uid="{52A633B1-FF45-4D2A-9AC2-DCCFB0582AC3}"/>
    <hyperlink ref="H6" r:id="rId2" xr:uid="{A970F8DA-6CA2-4B54-9F97-371A5FB5D444}"/>
    <hyperlink ref="H5" r:id="rId3" xr:uid="{D62255F6-A704-40F9-9E1F-FD279C8216A3}"/>
  </hyperlinks>
  <pageMargins left="0.27559055118110237" right="0.27559055118110237" top="0.39370078740157483" bottom="0.27559055118110237" header="0.31496062992125984" footer="0.15748031496062992"/>
  <pageSetup paperSize="9" scale="77" orientation="landscape" r:id="rId4"/>
  <headerFooter>
    <oddFooter>&amp;L&amp;D ; &amp;T&amp;C&amp;P de &amp;N&amp;R&amp;F</oddFooter>
  </headerFooter>
  <ignoredErrors>
    <ignoredError sqref="F5:F8" twoDigitTextYear="1"/>
  </ignoredError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9"/>
  <sheetViews>
    <sheetView zoomScale="80" zoomScaleNormal="80" zoomScaleSheetLayoutView="55" workbookViewId="0">
      <selection activeCell="B4" sqref="B4"/>
    </sheetView>
  </sheetViews>
  <sheetFormatPr baseColWidth="10" defaultColWidth="109.59765625" defaultRowHeight="14.25" x14ac:dyDescent="0.45"/>
  <cols>
    <col min="1" max="1" width="1.1328125" style="3" customWidth="1"/>
    <col min="2" max="2" width="13" style="2" customWidth="1"/>
    <col min="3" max="3" width="16.3984375" style="2" customWidth="1"/>
    <col min="4" max="4" width="9.73046875" style="3" customWidth="1"/>
    <col min="5" max="5" width="42.3984375" style="3" customWidth="1"/>
    <col min="6" max="6" width="25.73046875" style="3" customWidth="1"/>
    <col min="7" max="7" width="14.59765625" style="3" customWidth="1"/>
    <col min="8" max="8" width="22.265625" style="3" customWidth="1"/>
    <col min="9" max="9" width="29.1328125" style="3" customWidth="1"/>
    <col min="10" max="10" width="18.86328125" style="3" customWidth="1"/>
    <col min="11" max="11" width="29.73046875" style="3" customWidth="1"/>
    <col min="12" max="12" width="16.265625" style="3" customWidth="1"/>
    <col min="13" max="13" width="9.3984375" style="3" customWidth="1"/>
    <col min="14" max="16384" width="109.59765625" style="3"/>
  </cols>
  <sheetData>
    <row r="1" spans="1:12" ht="15" customHeight="1" x14ac:dyDescent="0.45">
      <c r="A1" s="1"/>
      <c r="B1" s="63" t="s">
        <v>47</v>
      </c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 ht="42" customHeight="1" thickBot="1" x14ac:dyDescent="0.5">
      <c r="A2" s="1"/>
      <c r="B2" s="66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x14ac:dyDescent="0.45">
      <c r="A3" s="1"/>
      <c r="D3" s="1"/>
      <c r="E3" s="1"/>
      <c r="F3" s="1"/>
      <c r="H3" s="1"/>
      <c r="I3" s="1"/>
      <c r="J3" s="1"/>
      <c r="K3" s="1"/>
      <c r="L3" s="1"/>
    </row>
    <row r="4" spans="1:12" s="21" customFormat="1" ht="39" customHeight="1" x14ac:dyDescent="0.5">
      <c r="A4" s="20"/>
      <c r="B4" s="19" t="s">
        <v>5</v>
      </c>
      <c r="C4" s="19" t="s">
        <v>6</v>
      </c>
      <c r="D4" s="19" t="s">
        <v>12</v>
      </c>
      <c r="E4" s="19" t="s">
        <v>16</v>
      </c>
      <c r="F4" s="19" t="s">
        <v>50</v>
      </c>
      <c r="G4" s="19" t="s">
        <v>19</v>
      </c>
      <c r="H4" s="19" t="s">
        <v>9</v>
      </c>
      <c r="I4" s="19" t="s">
        <v>17</v>
      </c>
      <c r="J4" s="19" t="s">
        <v>14</v>
      </c>
      <c r="K4" s="19" t="s">
        <v>15</v>
      </c>
      <c r="L4" s="19" t="s">
        <v>18</v>
      </c>
    </row>
    <row r="5" spans="1:12" ht="42.75" x14ac:dyDescent="0.45">
      <c r="A5" s="1"/>
      <c r="B5" s="38" t="str">
        <f>Portada!$D$16</f>
        <v>DDW</v>
      </c>
      <c r="C5" s="27" t="str">
        <f>Portada!$C$11</f>
        <v>Dirección Información de Gestión y Reporting</v>
      </c>
      <c r="D5" s="27">
        <v>1</v>
      </c>
      <c r="E5" s="38" t="s">
        <v>70</v>
      </c>
      <c r="F5" s="28" t="s">
        <v>89</v>
      </c>
      <c r="G5" s="28" t="s">
        <v>64</v>
      </c>
      <c r="H5" s="28" t="s">
        <v>61</v>
      </c>
      <c r="I5" s="28" t="s">
        <v>105</v>
      </c>
      <c r="J5" s="28" t="s">
        <v>111</v>
      </c>
      <c r="K5" s="28" t="s">
        <v>106</v>
      </c>
      <c r="L5" s="28"/>
    </row>
    <row r="6" spans="1:12" ht="42.75" x14ac:dyDescent="0.45">
      <c r="A6" s="1"/>
      <c r="B6" s="38" t="str">
        <f>Portada!$D$16</f>
        <v>DDW</v>
      </c>
      <c r="C6" s="27" t="str">
        <f>Portada!$C$11</f>
        <v>Dirección Información de Gestión y Reporting</v>
      </c>
      <c r="D6" s="27">
        <v>2</v>
      </c>
      <c r="E6" s="38" t="s">
        <v>71</v>
      </c>
      <c r="F6" s="28" t="s">
        <v>90</v>
      </c>
      <c r="G6" s="28" t="s">
        <v>64</v>
      </c>
      <c r="H6" s="28" t="s">
        <v>61</v>
      </c>
      <c r="I6" s="28" t="s">
        <v>107</v>
      </c>
      <c r="J6" s="28" t="s">
        <v>108</v>
      </c>
      <c r="K6" s="28" t="s">
        <v>109</v>
      </c>
      <c r="L6" s="28"/>
    </row>
    <row r="7" spans="1:12" ht="42.75" x14ac:dyDescent="0.45">
      <c r="A7" s="1"/>
      <c r="B7" s="38" t="str">
        <f>Portada!$D$16</f>
        <v>DDW</v>
      </c>
      <c r="C7" s="27" t="str">
        <f>Portada!$C$11</f>
        <v>Dirección Información de Gestión y Reporting</v>
      </c>
      <c r="D7" s="27">
        <v>3</v>
      </c>
      <c r="E7" s="38" t="s">
        <v>65</v>
      </c>
      <c r="F7" s="28" t="s">
        <v>88</v>
      </c>
      <c r="G7" s="28" t="s">
        <v>64</v>
      </c>
      <c r="H7" s="28" t="s">
        <v>84</v>
      </c>
      <c r="I7" s="28" t="s">
        <v>92</v>
      </c>
      <c r="J7" s="28" t="s">
        <v>143</v>
      </c>
      <c r="K7" s="28" t="s">
        <v>113</v>
      </c>
      <c r="L7" s="28"/>
    </row>
    <row r="8" spans="1:12" ht="42.75" x14ac:dyDescent="0.45">
      <c r="A8" s="1"/>
      <c r="B8" s="38" t="str">
        <f>Portada!$D$16</f>
        <v>DDW</v>
      </c>
      <c r="C8" s="27" t="str">
        <f>Portada!$C$11</f>
        <v>Dirección Información de Gestión y Reporting</v>
      </c>
      <c r="D8" s="27">
        <v>4</v>
      </c>
      <c r="E8" s="38" t="s">
        <v>72</v>
      </c>
      <c r="F8" s="28">
        <v>2.5</v>
      </c>
      <c r="G8" s="28" t="s">
        <v>64</v>
      </c>
      <c r="H8" s="28" t="s">
        <v>84</v>
      </c>
      <c r="I8" s="28" t="s">
        <v>91</v>
      </c>
      <c r="J8" s="28" t="s">
        <v>112</v>
      </c>
      <c r="K8" s="28" t="s">
        <v>110</v>
      </c>
      <c r="L8" s="28"/>
    </row>
    <row r="9" spans="1:12" ht="42.75" x14ac:dyDescent="0.45">
      <c r="A9" s="1"/>
      <c r="B9" s="38" t="str">
        <f>Portada!$D$16</f>
        <v>DDW</v>
      </c>
      <c r="C9" s="27" t="str">
        <f>Portada!$C$11</f>
        <v>Dirección Información de Gestión y Reporting</v>
      </c>
      <c r="D9" s="27">
        <v>5</v>
      </c>
      <c r="E9" s="38" t="s">
        <v>87</v>
      </c>
      <c r="F9" s="28">
        <v>3.4</v>
      </c>
      <c r="G9" s="28" t="s">
        <v>64</v>
      </c>
      <c r="H9" s="28" t="s">
        <v>93</v>
      </c>
      <c r="I9" s="28" t="s">
        <v>133</v>
      </c>
      <c r="J9" s="28" t="s">
        <v>135</v>
      </c>
      <c r="K9" s="28" t="s">
        <v>136</v>
      </c>
      <c r="L9" s="28"/>
    </row>
  </sheetData>
  <mergeCells count="1">
    <mergeCell ref="B1:L2"/>
  </mergeCells>
  <hyperlinks>
    <hyperlink ref="K8" r:id="rId1" xr:uid="{97371A26-5DA8-4E0E-8804-7F39F4B673AA}"/>
    <hyperlink ref="K7" r:id="rId2" xr:uid="{44B4A145-1BBF-42DD-A3DC-96761B1686A9}"/>
    <hyperlink ref="K9" r:id="rId3" xr:uid="{2972E447-9141-4EEB-B334-5AB33C687426}"/>
    <hyperlink ref="K6" r:id="rId4" xr:uid="{A713214C-C1E1-4CAB-AA49-44528660B368}"/>
  </hyperlinks>
  <pageMargins left="0.27559055118110237" right="0.27559055118110237" top="0.39370078740157483" bottom="0.27559055118110237" header="0.31496062992125984" footer="0.15748031496062992"/>
  <pageSetup paperSize="9" scale="59" orientation="landscape" r:id="rId5"/>
  <headerFooter>
    <oddFooter>&amp;L&amp;D ; &amp;T&amp;C&amp;P de &amp;N&amp;R&amp;F</oddFooter>
  </headerFooter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7"/>
  <sheetViews>
    <sheetView zoomScale="80" zoomScaleNormal="80" zoomScaleSheetLayoutView="55" workbookViewId="0">
      <selection activeCell="B4" sqref="B4"/>
    </sheetView>
  </sheetViews>
  <sheetFormatPr baseColWidth="10" defaultColWidth="109.59765625" defaultRowHeight="14.25" x14ac:dyDescent="0.45"/>
  <cols>
    <col min="1" max="1" width="1.1328125" style="3" customWidth="1"/>
    <col min="2" max="2" width="13" style="2" customWidth="1"/>
    <col min="3" max="3" width="17.3984375" style="2" customWidth="1"/>
    <col min="4" max="4" width="9.73046875" style="3" customWidth="1"/>
    <col min="5" max="5" width="68.265625" style="3" customWidth="1"/>
    <col min="6" max="6" width="40.86328125" style="3" customWidth="1"/>
    <col min="7" max="7" width="16.265625" style="3" customWidth="1"/>
    <col min="8" max="8" width="21.265625" style="2" customWidth="1"/>
    <col min="9" max="9" width="9.3984375" style="3" customWidth="1"/>
    <col min="10" max="16384" width="109.59765625" style="3"/>
  </cols>
  <sheetData>
    <row r="1" spans="1:8" ht="15" customHeight="1" x14ac:dyDescent="0.45">
      <c r="A1" s="1"/>
      <c r="B1" s="63" t="s">
        <v>46</v>
      </c>
      <c r="C1" s="64"/>
      <c r="D1" s="64"/>
      <c r="E1" s="64"/>
      <c r="F1" s="64"/>
      <c r="G1" s="64"/>
      <c r="H1" s="65"/>
    </row>
    <row r="2" spans="1:8" ht="42" customHeight="1" thickBot="1" x14ac:dyDescent="0.5">
      <c r="A2" s="1"/>
      <c r="B2" s="66"/>
      <c r="C2" s="67"/>
      <c r="D2" s="67"/>
      <c r="E2" s="67"/>
      <c r="F2" s="67"/>
      <c r="G2" s="67"/>
      <c r="H2" s="68"/>
    </row>
    <row r="3" spans="1:8" x14ac:dyDescent="0.45">
      <c r="A3" s="1"/>
      <c r="D3" s="1"/>
      <c r="E3" s="1"/>
      <c r="F3" s="1"/>
      <c r="G3" s="1"/>
    </row>
    <row r="4" spans="1:8" s="21" customFormat="1" ht="39" customHeight="1" x14ac:dyDescent="0.5">
      <c r="A4" s="20"/>
      <c r="B4" s="19" t="s">
        <v>5</v>
      </c>
      <c r="C4" s="19" t="s">
        <v>6</v>
      </c>
      <c r="D4" s="19" t="s">
        <v>12</v>
      </c>
      <c r="E4" s="19" t="s">
        <v>20</v>
      </c>
      <c r="F4" s="19" t="s">
        <v>21</v>
      </c>
      <c r="G4" s="19" t="s">
        <v>50</v>
      </c>
      <c r="H4" s="19" t="s">
        <v>9</v>
      </c>
    </row>
    <row r="5" spans="1:8" s="17" customFormat="1" ht="62.25" customHeight="1" x14ac:dyDescent="0.45">
      <c r="A5" s="16"/>
      <c r="B5" s="38" t="str">
        <f>Portada!$D$16</f>
        <v>DDW</v>
      </c>
      <c r="C5" s="27" t="str">
        <f>Portada!$C$11</f>
        <v>Dirección Información de Gestión y Reporting</v>
      </c>
      <c r="D5" s="27">
        <v>1</v>
      </c>
      <c r="E5" s="26" t="s">
        <v>103</v>
      </c>
      <c r="F5" s="28" t="s">
        <v>66</v>
      </c>
      <c r="G5" s="26" t="s">
        <v>89</v>
      </c>
      <c r="H5" s="28" t="s">
        <v>62</v>
      </c>
    </row>
    <row r="6" spans="1:8" s="17" customFormat="1" ht="57.75" customHeight="1" x14ac:dyDescent="0.45">
      <c r="A6" s="16"/>
      <c r="B6" s="38" t="str">
        <f>Portada!$D$16</f>
        <v>DDW</v>
      </c>
      <c r="C6" s="27" t="str">
        <f>Portada!$C$11</f>
        <v>Dirección Información de Gestión y Reporting</v>
      </c>
      <c r="D6" s="27">
        <v>2</v>
      </c>
      <c r="E6" s="26" t="s">
        <v>101</v>
      </c>
      <c r="F6" s="28" t="s">
        <v>67</v>
      </c>
      <c r="G6" s="26">
        <v>3.5</v>
      </c>
      <c r="H6" s="28" t="s">
        <v>84</v>
      </c>
    </row>
    <row r="7" spans="1:8" s="17" customFormat="1" ht="57" customHeight="1" x14ac:dyDescent="0.45">
      <c r="A7" s="16"/>
      <c r="B7" s="38" t="str">
        <f>Portada!$D$16</f>
        <v>DDW</v>
      </c>
      <c r="C7" s="27" t="str">
        <f>Portada!$C$11</f>
        <v>Dirección Información de Gestión y Reporting</v>
      </c>
      <c r="D7" s="27">
        <v>3</v>
      </c>
      <c r="E7" s="26" t="s">
        <v>102</v>
      </c>
      <c r="F7" s="28" t="s">
        <v>67</v>
      </c>
      <c r="G7" s="26">
        <v>3.5</v>
      </c>
      <c r="H7" s="28" t="s">
        <v>84</v>
      </c>
    </row>
  </sheetData>
  <mergeCells count="1">
    <mergeCell ref="B1:H2"/>
  </mergeCells>
  <pageMargins left="0.27559055118110237" right="0.27559055118110237" top="0.39370078740157483" bottom="0.27559055118110237" header="0.31496062992125984" footer="0.15748031496062992"/>
  <pageSetup paperSize="9" scale="76" orientation="landscape" r:id="rId1"/>
  <headerFooter>
    <oddFooter>&amp;L&amp;D ; &amp;T&amp;C&amp;P de 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11"/>
  <sheetViews>
    <sheetView zoomScale="70" zoomScaleNormal="70" zoomScaleSheetLayoutView="55" workbookViewId="0">
      <selection activeCell="E9" sqref="E9"/>
    </sheetView>
  </sheetViews>
  <sheetFormatPr baseColWidth="10" defaultColWidth="109.59765625" defaultRowHeight="14.25" x14ac:dyDescent="0.45"/>
  <cols>
    <col min="1" max="1" width="1.1328125" style="3" customWidth="1"/>
    <col min="2" max="2" width="8.73046875" style="2" customWidth="1"/>
    <col min="3" max="3" width="15.265625" style="2" customWidth="1"/>
    <col min="4" max="4" width="9.73046875" style="3" customWidth="1"/>
    <col min="5" max="5" width="37.59765625" style="3" customWidth="1"/>
    <col min="6" max="6" width="13.86328125" style="3" customWidth="1"/>
    <col min="7" max="10" width="20.73046875" style="3" customWidth="1"/>
    <col min="11" max="11" width="0.86328125" style="3" customWidth="1"/>
    <col min="12" max="16" width="5.73046875" style="3" customWidth="1"/>
    <col min="17" max="25" width="6.1328125" style="3" customWidth="1"/>
    <col min="26" max="16384" width="109.59765625" style="3"/>
  </cols>
  <sheetData>
    <row r="1" spans="1:16" ht="15" customHeight="1" x14ac:dyDescent="0.45">
      <c r="A1" s="1"/>
      <c r="B1" s="63" t="s">
        <v>55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42" customHeight="1" thickBot="1" x14ac:dyDescent="0.5">
      <c r="A2" s="1"/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6" s="21" customFormat="1" ht="20.25" customHeight="1" x14ac:dyDescent="0.5">
      <c r="A3" s="1"/>
      <c r="B3" s="2"/>
      <c r="C3" s="2"/>
      <c r="D3" s="1"/>
      <c r="E3" s="1"/>
      <c r="F3" s="1"/>
      <c r="G3" s="72" t="s">
        <v>23</v>
      </c>
      <c r="H3" s="72"/>
      <c r="I3" s="72"/>
      <c r="J3" s="72"/>
      <c r="K3" s="3"/>
      <c r="L3" s="73" t="s">
        <v>24</v>
      </c>
      <c r="M3" s="74"/>
      <c r="N3" s="74"/>
      <c r="O3" s="74"/>
      <c r="P3" s="74"/>
    </row>
    <row r="4" spans="1:16" ht="69.75" customHeight="1" x14ac:dyDescent="0.5">
      <c r="A4" s="20"/>
      <c r="B4" s="19" t="s">
        <v>5</v>
      </c>
      <c r="C4" s="19" t="s">
        <v>6</v>
      </c>
      <c r="D4" s="19" t="s">
        <v>12</v>
      </c>
      <c r="E4" s="19" t="s">
        <v>7</v>
      </c>
      <c r="F4" s="19" t="s">
        <v>9</v>
      </c>
      <c r="G4" s="19" t="s">
        <v>73</v>
      </c>
      <c r="H4" s="19" t="s">
        <v>74</v>
      </c>
      <c r="I4" s="19" t="s">
        <v>75</v>
      </c>
      <c r="J4" s="19" t="s">
        <v>76</v>
      </c>
      <c r="K4" s="21"/>
      <c r="L4" s="19">
        <v>1</v>
      </c>
      <c r="M4" s="19">
        <v>2</v>
      </c>
      <c r="N4" s="19">
        <v>3</v>
      </c>
      <c r="O4" s="19">
        <v>4</v>
      </c>
      <c r="P4" s="19">
        <v>5</v>
      </c>
    </row>
    <row r="5" spans="1:16" ht="57" x14ac:dyDescent="0.45">
      <c r="A5" s="1"/>
      <c r="B5" s="38" t="str">
        <f>Portada!$D$16</f>
        <v>DDW</v>
      </c>
      <c r="C5" s="27" t="str">
        <f>Portada!$C$11</f>
        <v>Dirección Información de Gestión y Reporting</v>
      </c>
      <c r="D5" s="38" t="s">
        <v>117</v>
      </c>
      <c r="E5" s="39" t="str">
        <f>IF(D5="Seleccione un valor"," ",(VLOOKUP(D5,'1. Funciones'!$D$5:$E$10,2,FALSE)))</f>
        <v>Extracción de Datos</v>
      </c>
      <c r="F5" s="40" t="str">
        <f>IF(D5="Seleccione un valor"," ",VLOOKUP(D5,'1. Funciones'!$D$5:$H$9,4,FALSE))</f>
        <v>24h</v>
      </c>
      <c r="G5" s="27">
        <v>2</v>
      </c>
      <c r="H5" s="27">
        <v>2</v>
      </c>
      <c r="I5" s="27">
        <v>2</v>
      </c>
      <c r="J5" s="27">
        <v>2</v>
      </c>
      <c r="L5" s="27">
        <v>2</v>
      </c>
      <c r="M5" s="27">
        <v>2</v>
      </c>
      <c r="N5" s="27">
        <v>0</v>
      </c>
      <c r="O5" s="27">
        <v>0</v>
      </c>
      <c r="P5" s="27">
        <v>0</v>
      </c>
    </row>
    <row r="6" spans="1:16" ht="57" x14ac:dyDescent="0.45">
      <c r="A6" s="1"/>
      <c r="B6" s="38" t="str">
        <f>Portada!$D$16</f>
        <v>DDW</v>
      </c>
      <c r="C6" s="27" t="str">
        <f>Portada!$C$11</f>
        <v>Dirección Información de Gestión y Reporting</v>
      </c>
      <c r="D6" s="38" t="s">
        <v>118</v>
      </c>
      <c r="E6" s="39" t="str">
        <f>IF(D6="Seleccione un valor"," ",(VLOOKUP(D6,'1. Funciones'!$D$5:$E$10,2,FALSE)))</f>
        <v>Carga de Datos DWH</v>
      </c>
      <c r="F6" s="40" t="str">
        <f>IF(D6="Seleccione un valor"," ",VLOOKUP(D6,'1. Funciones'!$D$5:$H$9,4,FALSE))</f>
        <v>24h</v>
      </c>
      <c r="G6" s="27">
        <v>2</v>
      </c>
      <c r="H6" s="27">
        <v>2</v>
      </c>
      <c r="I6" s="27">
        <v>2</v>
      </c>
      <c r="J6" s="27">
        <v>2</v>
      </c>
      <c r="L6" s="27">
        <v>2</v>
      </c>
      <c r="M6" s="27">
        <v>2</v>
      </c>
      <c r="N6" s="27">
        <v>0</v>
      </c>
      <c r="O6" s="27">
        <v>0</v>
      </c>
      <c r="P6" s="27">
        <v>0</v>
      </c>
    </row>
    <row r="7" spans="1:16" ht="57" x14ac:dyDescent="0.45">
      <c r="B7" s="38" t="str">
        <f>Portada!$D$16</f>
        <v>DDW</v>
      </c>
      <c r="C7" s="27" t="str">
        <f>Portada!$C$11</f>
        <v>Dirección Información de Gestión y Reporting</v>
      </c>
      <c r="D7" s="38" t="s">
        <v>119</v>
      </c>
      <c r="E7" s="39" t="str">
        <f>IF(D7="Seleccione un valor"," ",(VLOOKUP(D7,'1. Funciones'!$D$5:$E$10,2,FALSE)))</f>
        <v>Generación de Informes</v>
      </c>
      <c r="F7" s="40" t="str">
        <f>IF(D7="Seleccione un valor"," ",VLOOKUP(D7,'1. Funciones'!$D$5:$H$9,4,FALSE))</f>
        <v>24h</v>
      </c>
      <c r="G7" s="27">
        <v>2</v>
      </c>
      <c r="H7" s="27">
        <v>2</v>
      </c>
      <c r="I7" s="27">
        <v>2</v>
      </c>
      <c r="J7" s="27">
        <v>2</v>
      </c>
      <c r="L7" s="27">
        <v>2</v>
      </c>
      <c r="M7" s="27">
        <v>2</v>
      </c>
      <c r="N7" s="27">
        <v>2</v>
      </c>
      <c r="O7" s="27">
        <v>2</v>
      </c>
      <c r="P7" s="27">
        <v>2</v>
      </c>
    </row>
    <row r="8" spans="1:16" ht="57" x14ac:dyDescent="0.45">
      <c r="B8" s="38" t="str">
        <f>Portada!$D$16</f>
        <v>DDW</v>
      </c>
      <c r="C8" s="27" t="str">
        <f>Portada!$C$11</f>
        <v>Dirección Información de Gestión y Reporting</v>
      </c>
      <c r="D8" s="38" t="s">
        <v>120</v>
      </c>
      <c r="E8" s="39" t="str">
        <f>IF(D8="Seleccione un valor"," ",(VLOOKUP(D8,'1. Funciones'!$D$5:$E$10,2,FALSE)))</f>
        <v>Identificación/Definición Requisitos</v>
      </c>
      <c r="F8" s="40" t="str">
        <f>IF(D8="Seleccione un valor"," ",VLOOKUP(D8,'1. Funciones'!$D$5:$H$9,4,FALSE))</f>
        <v>2s</v>
      </c>
      <c r="G8" s="27">
        <v>2</v>
      </c>
      <c r="H8" s="27">
        <v>2</v>
      </c>
      <c r="I8" s="27">
        <v>2</v>
      </c>
      <c r="J8" s="27">
        <v>2</v>
      </c>
      <c r="L8" s="27">
        <v>0</v>
      </c>
      <c r="M8" s="27">
        <v>2</v>
      </c>
      <c r="N8" s="27">
        <v>2</v>
      </c>
      <c r="O8" s="27">
        <v>2</v>
      </c>
      <c r="P8" s="27">
        <v>2</v>
      </c>
    </row>
    <row r="9" spans="1:16" ht="57.4" thickBot="1" x14ac:dyDescent="0.5">
      <c r="B9" s="46" t="str">
        <f>Portada!$D$16</f>
        <v>DDW</v>
      </c>
      <c r="C9" s="45" t="str">
        <f>Portada!$C$11</f>
        <v>Dirección Información de Gestión y Reporting</v>
      </c>
      <c r="D9" s="38" t="s">
        <v>121</v>
      </c>
      <c r="E9" s="39" t="str">
        <f>IF(D9="Seleccione un valor"," ",(VLOOKUP(D9,'1. Funciones'!$D$5:$E$10,2,FALSE)))</f>
        <v>Integridad del Dato</v>
      </c>
      <c r="F9" s="40" t="str">
        <f>IF(D9="Seleccione un valor"," ",VLOOKUP(D9,'1. Funciones'!$D$5:$H$9,4,FALSE))</f>
        <v>24h</v>
      </c>
      <c r="G9" s="45">
        <v>2</v>
      </c>
      <c r="H9" s="45">
        <v>2</v>
      </c>
      <c r="I9" s="45">
        <v>2</v>
      </c>
      <c r="J9" s="45">
        <v>2</v>
      </c>
      <c r="L9" s="45">
        <v>0</v>
      </c>
      <c r="M9" s="45">
        <v>2</v>
      </c>
      <c r="N9" s="45">
        <v>2</v>
      </c>
      <c r="O9" s="45">
        <v>2</v>
      </c>
      <c r="P9" s="45">
        <v>2</v>
      </c>
    </row>
    <row r="10" spans="1:16" ht="21" customHeight="1" thickBot="1" x14ac:dyDescent="0.5">
      <c r="B10" s="69" t="s">
        <v>51</v>
      </c>
      <c r="C10" s="70"/>
      <c r="D10" s="70"/>
      <c r="E10" s="70"/>
      <c r="F10" s="70"/>
      <c r="G10" s="70"/>
      <c r="H10" s="70"/>
      <c r="I10" s="70"/>
      <c r="J10" s="71"/>
      <c r="L10" s="69"/>
      <c r="M10" s="70"/>
      <c r="N10" s="70"/>
      <c r="O10" s="70"/>
      <c r="P10" s="71"/>
    </row>
    <row r="11" spans="1:16" ht="40.5" customHeight="1" x14ac:dyDescent="0.45">
      <c r="B11" s="38" t="str">
        <f>Portada!$D$16</f>
        <v>DDW</v>
      </c>
      <c r="C11" s="27" t="str">
        <f>Portada!$C$11</f>
        <v>Dirección Información de Gestión y Reporting</v>
      </c>
      <c r="D11" s="38" t="s">
        <v>117</v>
      </c>
      <c r="E11" s="42" t="s">
        <v>134</v>
      </c>
      <c r="F11" s="50" t="s">
        <v>62</v>
      </c>
      <c r="G11" s="30">
        <v>2</v>
      </c>
      <c r="H11" s="30">
        <v>2</v>
      </c>
      <c r="I11" s="30">
        <v>2</v>
      </c>
      <c r="J11" s="30">
        <v>2</v>
      </c>
      <c r="K11" s="51"/>
      <c r="L11" s="30">
        <v>2</v>
      </c>
      <c r="M11" s="30">
        <v>2</v>
      </c>
      <c r="N11" s="30">
        <v>2</v>
      </c>
      <c r="O11" s="30">
        <v>2</v>
      </c>
      <c r="P11" s="30">
        <v>2</v>
      </c>
    </row>
  </sheetData>
  <mergeCells count="5">
    <mergeCell ref="B1:P2"/>
    <mergeCell ref="B10:J10"/>
    <mergeCell ref="L10:P10"/>
    <mergeCell ref="G3:J3"/>
    <mergeCell ref="L3:P3"/>
  </mergeCells>
  <conditionalFormatting sqref="G11">
    <cfRule type="iconSet" priority="16">
      <iconSet iconSet="3Symbols2" showValue="0">
        <cfvo type="percent" val="0"/>
        <cfvo type="num" val="1"/>
        <cfvo type="num" val="2"/>
      </iconSet>
    </cfRule>
  </conditionalFormatting>
  <conditionalFormatting sqref="H11">
    <cfRule type="iconSet" priority="15">
      <iconSet iconSet="3Symbols2" showValue="0">
        <cfvo type="percent" val="0"/>
        <cfvo type="num" val="1"/>
        <cfvo type="num" val="2"/>
      </iconSet>
    </cfRule>
  </conditionalFormatting>
  <conditionalFormatting sqref="I11">
    <cfRule type="iconSet" priority="14">
      <iconSet iconSet="3Symbols2" showValue="0">
        <cfvo type="percent" val="0"/>
        <cfvo type="num" val="1"/>
        <cfvo type="num" val="2"/>
      </iconSet>
    </cfRule>
  </conditionalFormatting>
  <conditionalFormatting sqref="J11">
    <cfRule type="iconSet" priority="13">
      <iconSet iconSet="3Symbols2" showValue="0">
        <cfvo type="percent" val="0"/>
        <cfvo type="num" val="1"/>
        <cfvo type="num" val="2"/>
      </iconSet>
    </cfRule>
  </conditionalFormatting>
  <conditionalFormatting sqref="L6:M9">
    <cfRule type="iconSet" priority="33">
      <iconSet iconSet="3Symbols2" showValue="0">
        <cfvo type="percent" val="0"/>
        <cfvo type="num" val="1"/>
        <cfvo type="num" val="2"/>
      </iconSet>
    </cfRule>
  </conditionalFormatting>
  <conditionalFormatting sqref="G5:J5">
    <cfRule type="iconSet" priority="52">
      <iconSet iconSet="3Symbols2" showValue="0">
        <cfvo type="percent" val="0"/>
        <cfvo type="num" val="1"/>
        <cfvo type="num" val="2"/>
      </iconSet>
    </cfRule>
  </conditionalFormatting>
  <conditionalFormatting sqref="G10:J10">
    <cfRule type="iconSet" priority="62">
      <iconSet iconSet="3Symbols2" showValue="0">
        <cfvo type="percent" val="0"/>
        <cfvo type="num" val="1"/>
        <cfvo type="num" val="2"/>
      </iconSet>
    </cfRule>
  </conditionalFormatting>
  <conditionalFormatting sqref="G6:J9">
    <cfRule type="iconSet" priority="63">
      <iconSet iconSet="3Symbols2" showValue="0">
        <cfvo type="percent" val="0"/>
        <cfvo type="num" val="1"/>
        <cfvo type="num" val="2"/>
      </iconSet>
    </cfRule>
  </conditionalFormatting>
  <conditionalFormatting sqref="O5:P5">
    <cfRule type="iconSet" priority="3">
      <iconSet iconSet="3Symbols2" showValue="0">
        <cfvo type="percent" val="0"/>
        <cfvo type="num" val="1"/>
        <cfvo type="num" val="2"/>
      </iconSet>
    </cfRule>
  </conditionalFormatting>
  <conditionalFormatting sqref="O6:P9">
    <cfRule type="iconSet" priority="4">
      <iconSet iconSet="3Symbols2" showValue="0">
        <cfvo type="percent" val="0"/>
        <cfvo type="num" val="1"/>
        <cfvo type="num" val="2"/>
      </iconSet>
    </cfRule>
  </conditionalFormatting>
  <conditionalFormatting sqref="G11:J11">
    <cfRule type="iconSet" priority="110">
      <iconSet iconSet="3Symbols2" showValue="0">
        <cfvo type="percent" val="0"/>
        <cfvo type="num" val="1"/>
        <cfvo type="num" val="2"/>
      </iconSet>
    </cfRule>
  </conditionalFormatting>
  <conditionalFormatting sqref="L5:N5 L6:M9">
    <cfRule type="iconSet" priority="112">
      <iconSet iconSet="3Symbols2" showValue="0">
        <cfvo type="percent" val="0"/>
        <cfvo type="num" val="1"/>
        <cfvo type="num" val="2"/>
      </iconSet>
    </cfRule>
  </conditionalFormatting>
  <conditionalFormatting sqref="N6:N9">
    <cfRule type="iconSet" priority="115">
      <iconSet iconSet="3Symbols2" showValue="0">
        <cfvo type="percent" val="0"/>
        <cfvo type="num" val="1"/>
        <cfvo type="num" val="2"/>
      </iconSet>
    </cfRule>
  </conditionalFormatting>
  <conditionalFormatting sqref="L11:P11">
    <cfRule type="iconSet" priority="121">
      <iconSet iconSet="3Symbols2" showValue="0">
        <cfvo type="percent" val="0"/>
        <cfvo type="num" val="1"/>
        <cfvo type="num" val="2"/>
      </iconSet>
    </cfRule>
  </conditionalFormatting>
  <pageMargins left="0.27559055118110237" right="0.27559055118110237" top="0.39370078740157483" bottom="0.27559055118110237" header="0.31496062992125984" footer="0.15748031496062992"/>
  <pageSetup paperSize="9" scale="66" orientation="landscape" r:id="rId1"/>
  <headerFooter>
    <oddFooter>&amp;L&amp;D ; &amp;T&amp;C&amp;P de &amp;N&amp;R&amp;F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5014D0-3478-4213-94B3-8D7290932DE8}">
          <x14:formula1>
            <xm:f>COMBOS!$A$2:$A$11</xm:f>
          </x14:formula1>
          <xm:sqref>D5:D9 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1"/>
  <sheetViews>
    <sheetView zoomScale="90" zoomScaleNormal="90" zoomScaleSheetLayoutView="55" workbookViewId="0">
      <selection activeCell="B4" sqref="B4"/>
    </sheetView>
  </sheetViews>
  <sheetFormatPr baseColWidth="10" defaultColWidth="109.59765625" defaultRowHeight="14.25" x14ac:dyDescent="0.45"/>
  <cols>
    <col min="1" max="1" width="1.1328125" style="3" customWidth="1"/>
    <col min="2" max="2" width="8.73046875" style="2" customWidth="1"/>
    <col min="3" max="3" width="24.59765625" style="2" customWidth="1"/>
    <col min="4" max="4" width="9.73046875" style="3" customWidth="1"/>
    <col min="5" max="5" width="33.3984375" style="3" customWidth="1"/>
    <col min="6" max="6" width="15.73046875" style="3" customWidth="1"/>
    <col min="7" max="9" width="21.3984375" style="3" customWidth="1"/>
    <col min="10" max="10" width="1.86328125" style="3" customWidth="1"/>
    <col min="11" max="15" width="5.73046875" style="3" customWidth="1"/>
    <col min="16" max="22" width="6.1328125" style="3" customWidth="1"/>
    <col min="23" max="16384" width="109.59765625" style="3"/>
  </cols>
  <sheetData>
    <row r="1" spans="1:15" ht="15" customHeight="1" x14ac:dyDescent="0.45">
      <c r="A1" s="1"/>
      <c r="B1" s="63" t="s">
        <v>82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42" customHeight="1" thickBot="1" x14ac:dyDescent="0.5">
      <c r="A2" s="1"/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</row>
    <row r="3" spans="1:15" x14ac:dyDescent="0.45">
      <c r="A3" s="1"/>
      <c r="D3" s="1"/>
      <c r="E3" s="1"/>
      <c r="F3" s="1"/>
      <c r="G3" s="75" t="s">
        <v>23</v>
      </c>
      <c r="H3" s="75"/>
      <c r="I3" s="75"/>
      <c r="K3" s="76" t="s">
        <v>24</v>
      </c>
      <c r="L3" s="77"/>
      <c r="M3" s="77"/>
      <c r="N3" s="77"/>
      <c r="O3" s="77"/>
    </row>
    <row r="4" spans="1:15" s="21" customFormat="1" ht="84.75" customHeight="1" x14ac:dyDescent="0.5">
      <c r="A4" s="20"/>
      <c r="B4" s="19" t="s">
        <v>5</v>
      </c>
      <c r="C4" s="19" t="s">
        <v>6</v>
      </c>
      <c r="D4" s="19" t="s">
        <v>52</v>
      </c>
      <c r="E4" s="19" t="s">
        <v>7</v>
      </c>
      <c r="F4" s="19" t="s">
        <v>9</v>
      </c>
      <c r="G4" s="19" t="s">
        <v>141</v>
      </c>
      <c r="H4" s="19" t="s">
        <v>94</v>
      </c>
      <c r="I4" s="19" t="s">
        <v>77</v>
      </c>
      <c r="K4" s="19">
        <v>1</v>
      </c>
      <c r="L4" s="19">
        <v>2</v>
      </c>
      <c r="M4" s="19">
        <v>3</v>
      </c>
      <c r="N4" s="19">
        <v>4</v>
      </c>
      <c r="O4" s="19">
        <v>5</v>
      </c>
    </row>
    <row r="5" spans="1:15" ht="39.75" customHeight="1" x14ac:dyDescent="0.45">
      <c r="A5" s="1"/>
      <c r="B5" s="38" t="str">
        <f>Portada!$D$16</f>
        <v>DDW</v>
      </c>
      <c r="C5" s="27" t="str">
        <f>Portada!$C$11</f>
        <v>Dirección Información de Gestión y Reporting</v>
      </c>
      <c r="D5" s="38" t="s">
        <v>117</v>
      </c>
      <c r="E5" s="39" t="str">
        <f>IF(D5="Seleccione un valor"," ",(VLOOKUP(D5,'1. Funciones'!$D$5:$E$10,2,FALSE)))</f>
        <v>Extracción de Datos</v>
      </c>
      <c r="F5" s="40" t="str">
        <f>IF(D5="Seleccione un valor"," ",VLOOKUP(D5,'1. Funciones'!$D$5:$H$9,4,FALSE))</f>
        <v>24h</v>
      </c>
      <c r="G5" s="27">
        <v>2</v>
      </c>
      <c r="H5" s="27">
        <v>2</v>
      </c>
      <c r="I5" s="27">
        <v>2</v>
      </c>
      <c r="K5" s="27">
        <v>2</v>
      </c>
      <c r="L5" s="27">
        <v>2</v>
      </c>
      <c r="M5" s="27">
        <v>0</v>
      </c>
      <c r="N5" s="27">
        <v>0</v>
      </c>
      <c r="O5" s="27">
        <v>0</v>
      </c>
    </row>
    <row r="6" spans="1:15" ht="39.75" customHeight="1" x14ac:dyDescent="0.45">
      <c r="A6" s="1"/>
      <c r="B6" s="38" t="str">
        <f>Portada!$D$16</f>
        <v>DDW</v>
      </c>
      <c r="C6" s="27" t="str">
        <f>Portada!$C$11</f>
        <v>Dirección Información de Gestión y Reporting</v>
      </c>
      <c r="D6" s="38" t="s">
        <v>118</v>
      </c>
      <c r="E6" s="39" t="str">
        <f>IF(D6="Seleccione un valor"," ",(VLOOKUP(D6,'1. Funciones'!$D$5:$E$10,2,FALSE)))</f>
        <v>Carga de Datos DWH</v>
      </c>
      <c r="F6" s="40" t="str">
        <f>IF(D6="Seleccione un valor"," ",VLOOKUP(D6,'1. Funciones'!$D$5:$H$9,4,FALSE))</f>
        <v>24h</v>
      </c>
      <c r="G6" s="27">
        <v>2</v>
      </c>
      <c r="H6" s="27">
        <v>2</v>
      </c>
      <c r="I6" s="27">
        <v>2</v>
      </c>
      <c r="K6" s="27">
        <v>2</v>
      </c>
      <c r="L6" s="27">
        <v>2</v>
      </c>
      <c r="M6" s="27">
        <v>0</v>
      </c>
      <c r="N6" s="27">
        <v>0</v>
      </c>
      <c r="O6" s="27">
        <v>0</v>
      </c>
    </row>
    <row r="7" spans="1:15" ht="39.75" customHeight="1" x14ac:dyDescent="0.45">
      <c r="A7" s="1"/>
      <c r="B7" s="38" t="str">
        <f>Portada!$D$16</f>
        <v>DDW</v>
      </c>
      <c r="C7" s="27" t="str">
        <f>Portada!$C$11</f>
        <v>Dirección Información de Gestión y Reporting</v>
      </c>
      <c r="D7" s="38" t="s">
        <v>119</v>
      </c>
      <c r="E7" s="39" t="str">
        <f>IF(D7="Seleccione un valor"," ",(VLOOKUP(D7,'1. Funciones'!$D$5:$E$10,2,FALSE)))</f>
        <v>Generación de Informes</v>
      </c>
      <c r="F7" s="40" t="str">
        <f>IF(D7="Seleccione un valor"," ",VLOOKUP(D7,'1. Funciones'!$D$5:$H$9,4,FALSE))</f>
        <v>24h</v>
      </c>
      <c r="G7" s="27">
        <v>2</v>
      </c>
      <c r="H7" s="27">
        <v>2</v>
      </c>
      <c r="I7" s="27">
        <v>2</v>
      </c>
      <c r="K7" s="27">
        <v>2</v>
      </c>
      <c r="L7" s="27">
        <v>2</v>
      </c>
      <c r="M7" s="27">
        <v>2</v>
      </c>
      <c r="N7" s="27">
        <v>2</v>
      </c>
      <c r="O7" s="27">
        <v>2</v>
      </c>
    </row>
    <row r="8" spans="1:15" ht="39.75" customHeight="1" x14ac:dyDescent="0.45">
      <c r="A8" s="1"/>
      <c r="B8" s="38" t="str">
        <f>Portada!$D$16</f>
        <v>DDW</v>
      </c>
      <c r="C8" s="27" t="str">
        <f>Portada!$C$11</f>
        <v>Dirección Información de Gestión y Reporting</v>
      </c>
      <c r="D8" s="38" t="s">
        <v>120</v>
      </c>
      <c r="E8" s="39" t="str">
        <f>IF(D8="Seleccione un valor"," ",(VLOOKUP(D8,'1. Funciones'!$D$5:$E$10,2,FALSE)))</f>
        <v>Identificación/Definición Requisitos</v>
      </c>
      <c r="F8" s="40" t="str">
        <f>IF(D8="Seleccione un valor"," ",VLOOKUP(D8,'1. Funciones'!$D$5:$H$9,4,FALSE))</f>
        <v>2s</v>
      </c>
      <c r="G8" s="27">
        <v>2</v>
      </c>
      <c r="H8" s="27">
        <v>2</v>
      </c>
      <c r="I8" s="27">
        <v>2</v>
      </c>
      <c r="K8" s="27">
        <v>0</v>
      </c>
      <c r="L8" s="27">
        <v>2</v>
      </c>
      <c r="M8" s="27">
        <v>2</v>
      </c>
      <c r="N8" s="27">
        <v>2</v>
      </c>
      <c r="O8" s="27">
        <v>2</v>
      </c>
    </row>
    <row r="9" spans="1:15" ht="39.75" customHeight="1" thickBot="1" x14ac:dyDescent="0.5">
      <c r="A9" s="1"/>
      <c r="B9" s="46" t="str">
        <f>Portada!$D$16</f>
        <v>DDW</v>
      </c>
      <c r="C9" s="45" t="str">
        <f>Portada!$C$11</f>
        <v>Dirección Información de Gestión y Reporting</v>
      </c>
      <c r="D9" s="38" t="s">
        <v>121</v>
      </c>
      <c r="E9" s="39" t="str">
        <f>IF(D9="Seleccione un valor"," ",(VLOOKUP(D9,'1. Funciones'!$D$5:$E$10,2,FALSE)))</f>
        <v>Integridad del Dato</v>
      </c>
      <c r="F9" s="40" t="str">
        <f>IF(D9="Seleccione un valor"," ",VLOOKUP(D9,'1. Funciones'!$D$5:$H$9,4,FALSE))</f>
        <v>24h</v>
      </c>
      <c r="G9" s="45">
        <v>2</v>
      </c>
      <c r="H9" s="45">
        <v>2</v>
      </c>
      <c r="I9" s="45">
        <v>2</v>
      </c>
      <c r="K9" s="45">
        <v>0</v>
      </c>
      <c r="L9" s="45">
        <v>2</v>
      </c>
      <c r="M9" s="45">
        <v>2</v>
      </c>
      <c r="N9" s="45">
        <v>2</v>
      </c>
      <c r="O9" s="45">
        <v>2</v>
      </c>
    </row>
    <row r="10" spans="1:15" ht="24.75" customHeight="1" thickBot="1" x14ac:dyDescent="0.5">
      <c r="A10" s="1"/>
      <c r="B10" s="78" t="s">
        <v>53</v>
      </c>
      <c r="C10" s="79"/>
      <c r="D10" s="79"/>
      <c r="E10" s="79"/>
      <c r="F10" s="79"/>
      <c r="G10" s="79"/>
      <c r="H10" s="79"/>
      <c r="I10" s="80"/>
      <c r="J10" s="47"/>
      <c r="K10" s="78"/>
      <c r="L10" s="79"/>
      <c r="M10" s="79"/>
      <c r="N10" s="79"/>
      <c r="O10" s="80"/>
    </row>
    <row r="11" spans="1:15" ht="28.5" x14ac:dyDescent="0.45">
      <c r="A11" s="1"/>
      <c r="B11" s="38" t="str">
        <f>Portada!$D$16</f>
        <v>DDW</v>
      </c>
      <c r="C11" s="27" t="str">
        <f>Portada!$C$11</f>
        <v>Dirección Información de Gestión y Reporting</v>
      </c>
      <c r="D11" s="38" t="s">
        <v>117</v>
      </c>
      <c r="E11" s="42" t="s">
        <v>134</v>
      </c>
      <c r="F11" s="52" t="s">
        <v>62</v>
      </c>
      <c r="G11" s="30">
        <v>2</v>
      </c>
      <c r="H11" s="30">
        <v>2</v>
      </c>
      <c r="I11" s="30">
        <v>2</v>
      </c>
      <c r="K11" s="30">
        <v>2</v>
      </c>
      <c r="L11" s="30">
        <v>2</v>
      </c>
      <c r="M11" s="30">
        <v>2</v>
      </c>
      <c r="N11" s="30">
        <v>2</v>
      </c>
      <c r="O11" s="30">
        <v>2</v>
      </c>
    </row>
  </sheetData>
  <mergeCells count="5">
    <mergeCell ref="B1:O2"/>
    <mergeCell ref="G3:I3"/>
    <mergeCell ref="K3:O3"/>
    <mergeCell ref="K10:O10"/>
    <mergeCell ref="B10:I10"/>
  </mergeCells>
  <conditionalFormatting sqref="G5:G9">
    <cfRule type="iconSet" priority="63">
      <iconSet iconSet="3Symbols2" showValue="0">
        <cfvo type="percent" val="0"/>
        <cfvo type="num" val="1"/>
        <cfvo type="num" val="2"/>
      </iconSet>
    </cfRule>
  </conditionalFormatting>
  <conditionalFormatting sqref="H5:I9">
    <cfRule type="iconSet" priority="89">
      <iconSet iconSet="3Symbols2" showValue="0">
        <cfvo type="percent" val="0"/>
        <cfvo type="num" val="1"/>
        <cfvo type="num" val="2"/>
      </iconSet>
    </cfRule>
  </conditionalFormatting>
  <conditionalFormatting sqref="K6:L9">
    <cfRule type="iconSet" priority="6">
      <iconSet iconSet="3Symbols2" showValue="0">
        <cfvo type="percent" val="0"/>
        <cfvo type="num" val="1"/>
        <cfvo type="num" val="2"/>
      </iconSet>
    </cfRule>
  </conditionalFormatting>
  <conditionalFormatting sqref="K5:M5 K6:L9">
    <cfRule type="iconSet" priority="7">
      <iconSet iconSet="3Symbols2" showValue="0">
        <cfvo type="percent" val="0"/>
        <cfvo type="num" val="1"/>
        <cfvo type="num" val="2"/>
      </iconSet>
    </cfRule>
  </conditionalFormatting>
  <conditionalFormatting sqref="M6:M9">
    <cfRule type="iconSet" priority="8">
      <iconSet iconSet="3Symbols2" showValue="0">
        <cfvo type="percent" val="0"/>
        <cfvo type="num" val="1"/>
        <cfvo type="num" val="2"/>
      </iconSet>
    </cfRule>
  </conditionalFormatting>
  <conditionalFormatting sqref="N5:O5">
    <cfRule type="iconSet" priority="4">
      <iconSet iconSet="3Symbols2" showValue="0">
        <cfvo type="percent" val="0"/>
        <cfvo type="num" val="1"/>
        <cfvo type="num" val="2"/>
      </iconSet>
    </cfRule>
  </conditionalFormatting>
  <conditionalFormatting sqref="N6:O9">
    <cfRule type="iconSet" priority="5">
      <iconSet iconSet="3Symbols2" showValue="0">
        <cfvo type="percent" val="0"/>
        <cfvo type="num" val="1"/>
        <cfvo type="num" val="2"/>
      </iconSet>
    </cfRule>
  </conditionalFormatting>
  <conditionalFormatting sqref="H11:I11">
    <cfRule type="iconSet" priority="119">
      <iconSet iconSet="3Symbols2" showValue="0">
        <cfvo type="percent" val="0"/>
        <cfvo type="num" val="1"/>
        <cfvo type="num" val="2"/>
      </iconSet>
    </cfRule>
  </conditionalFormatting>
  <conditionalFormatting sqref="G11:I11">
    <cfRule type="iconSet" priority="120">
      <iconSet iconSet="3Symbols2" showValue="0">
        <cfvo type="percent" val="0"/>
        <cfvo type="num" val="1"/>
        <cfvo type="num" val="2"/>
      </iconSet>
    </cfRule>
  </conditionalFormatting>
  <conditionalFormatting sqref="K11:O11">
    <cfRule type="iconSet" priority="122">
      <iconSet iconSet="3Symbols2" showValue="0">
        <cfvo type="percent" val="0"/>
        <cfvo type="num" val="1"/>
        <cfvo type="num" val="2"/>
      </iconSet>
    </cfRule>
  </conditionalFormatting>
  <pageMargins left="0.27559055118110237" right="0.27559055118110237" top="0.39370078740157483" bottom="0.27559055118110237" header="0.31496062992125984" footer="0.15748031496062992"/>
  <pageSetup paperSize="9" scale="69" orientation="landscape" r:id="rId1"/>
  <headerFooter>
    <oddFooter>&amp;L&amp;D ; &amp;T&amp;C&amp;P de &amp;N&amp;R&amp;F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1B6433-0777-400A-AADD-43569B054E96}">
          <x14:formula1>
            <xm:f>COMBOS!$A$2:$A$11</xm:f>
          </x14:formula1>
          <xm:sqref>D5:D9 D11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"/>
  <sheetViews>
    <sheetView zoomScale="70" zoomScaleNormal="70" zoomScaleSheetLayoutView="55" workbookViewId="0">
      <selection activeCell="B1" sqref="B1:H2"/>
    </sheetView>
  </sheetViews>
  <sheetFormatPr baseColWidth="10" defaultColWidth="109.59765625" defaultRowHeight="14.25" x14ac:dyDescent="0.45"/>
  <cols>
    <col min="1" max="1" width="1.1328125" style="3" customWidth="1"/>
    <col min="2" max="2" width="13.86328125" style="2" customWidth="1"/>
    <col min="3" max="3" width="46.59765625" style="2" customWidth="1"/>
    <col min="4" max="4" width="46.59765625" style="3" customWidth="1"/>
    <col min="5" max="5" width="17.265625" style="3" bestFit="1" customWidth="1"/>
    <col min="6" max="6" width="16.265625" style="3" customWidth="1"/>
    <col min="7" max="7" width="39" style="2" customWidth="1"/>
    <col min="8" max="8" width="32.86328125" style="3" customWidth="1"/>
    <col min="9" max="11" width="41.265625" style="3" customWidth="1"/>
    <col min="12" max="12" width="61.3984375" style="3" customWidth="1"/>
    <col min="13" max="14" width="23.3984375" style="3" customWidth="1"/>
    <col min="15" max="42" width="16" style="3" customWidth="1"/>
    <col min="43" max="16384" width="109.59765625" style="3"/>
  </cols>
  <sheetData>
    <row r="1" spans="1:14" ht="15" customHeight="1" x14ac:dyDescent="0.45">
      <c r="A1" s="1"/>
      <c r="B1" s="63" t="s">
        <v>54</v>
      </c>
      <c r="C1" s="64"/>
      <c r="D1" s="64"/>
      <c r="E1" s="64"/>
      <c r="F1" s="64"/>
      <c r="G1" s="64"/>
      <c r="H1" s="65"/>
    </row>
    <row r="2" spans="1:14" ht="42" customHeight="1" thickBot="1" x14ac:dyDescent="0.5">
      <c r="A2" s="1"/>
      <c r="B2" s="66"/>
      <c r="C2" s="67"/>
      <c r="D2" s="67"/>
      <c r="E2" s="67"/>
      <c r="F2" s="67"/>
      <c r="G2" s="67"/>
      <c r="H2" s="68"/>
    </row>
    <row r="3" spans="1:14" x14ac:dyDescent="0.45">
      <c r="A3" s="1"/>
      <c r="D3" s="1"/>
      <c r="E3" s="1"/>
      <c r="F3" s="1"/>
    </row>
    <row r="4" spans="1:14" s="21" customFormat="1" ht="39" customHeight="1" x14ac:dyDescent="0.5">
      <c r="A4" s="20"/>
      <c r="B4" s="19" t="s">
        <v>25</v>
      </c>
      <c r="C4" s="19" t="s">
        <v>26</v>
      </c>
      <c r="D4" s="19" t="s">
        <v>27</v>
      </c>
      <c r="E4" s="19" t="s">
        <v>28</v>
      </c>
      <c r="F4" s="19" t="s">
        <v>29</v>
      </c>
      <c r="G4" s="19" t="s">
        <v>30</v>
      </c>
      <c r="H4" s="19" t="s">
        <v>31</v>
      </c>
      <c r="L4" s="29" t="s">
        <v>26</v>
      </c>
      <c r="M4" s="29" t="s">
        <v>28</v>
      </c>
      <c r="N4" s="29" t="s">
        <v>32</v>
      </c>
    </row>
    <row r="5" spans="1:14" ht="57.75" customHeight="1" x14ac:dyDescent="0.45">
      <c r="A5" s="1"/>
      <c r="B5" s="27"/>
      <c r="C5" s="27"/>
      <c r="D5" s="27"/>
      <c r="E5" s="27"/>
      <c r="F5" s="27"/>
      <c r="G5" s="27"/>
      <c r="H5" s="27"/>
      <c r="L5" s="3" t="s">
        <v>33</v>
      </c>
      <c r="M5" s="3" t="s">
        <v>34</v>
      </c>
      <c r="N5" s="3" t="s">
        <v>35</v>
      </c>
    </row>
    <row r="6" spans="1:14" ht="57.75" customHeight="1" x14ac:dyDescent="0.45">
      <c r="A6" s="1"/>
      <c r="B6" s="27"/>
      <c r="C6" s="27"/>
      <c r="D6" s="27"/>
      <c r="E6" s="27"/>
      <c r="F6" s="27"/>
      <c r="G6" s="27"/>
      <c r="H6" s="27"/>
      <c r="L6" s="3" t="s">
        <v>36</v>
      </c>
      <c r="M6" s="3" t="s">
        <v>37</v>
      </c>
      <c r="N6" s="3" t="s">
        <v>38</v>
      </c>
    </row>
    <row r="7" spans="1:14" ht="57.75" customHeight="1" x14ac:dyDescent="0.45">
      <c r="A7" s="1"/>
      <c r="B7" s="27"/>
      <c r="C7" s="27"/>
      <c r="D7" s="27"/>
      <c r="E7" s="27"/>
      <c r="F7" s="27"/>
      <c r="G7" s="27"/>
      <c r="H7" s="27"/>
      <c r="L7" s="3" t="s">
        <v>39</v>
      </c>
      <c r="M7" s="3" t="s">
        <v>40</v>
      </c>
      <c r="N7" s="3" t="s">
        <v>41</v>
      </c>
    </row>
    <row r="8" spans="1:14" ht="57.75" customHeight="1" x14ac:dyDescent="0.45">
      <c r="A8" s="1"/>
      <c r="B8" s="27"/>
      <c r="C8" s="27"/>
      <c r="D8" s="27"/>
      <c r="E8" s="27"/>
      <c r="F8" s="27"/>
      <c r="G8" s="27"/>
      <c r="H8" s="27"/>
      <c r="L8" s="3" t="s">
        <v>42</v>
      </c>
      <c r="N8" s="3" t="s">
        <v>43</v>
      </c>
    </row>
    <row r="9" spans="1:14" ht="57.75" customHeight="1" x14ac:dyDescent="0.45">
      <c r="A9" s="1"/>
      <c r="B9" s="27"/>
      <c r="C9" s="27"/>
      <c r="D9" s="27"/>
      <c r="E9" s="27"/>
      <c r="F9" s="27"/>
      <c r="G9" s="27"/>
      <c r="H9" s="27"/>
      <c r="L9" s="3" t="s">
        <v>44</v>
      </c>
      <c r="N9" s="3" t="s">
        <v>45</v>
      </c>
    </row>
    <row r="10" spans="1:14" x14ac:dyDescent="0.45">
      <c r="A10" s="1"/>
      <c r="D10" s="1"/>
      <c r="E10" s="1"/>
      <c r="F10" s="1"/>
    </row>
  </sheetData>
  <mergeCells count="1">
    <mergeCell ref="B1:H2"/>
  </mergeCells>
  <dataValidations count="2">
    <dataValidation type="list" allowBlank="1" showInputMessage="1" showErrorMessage="1" sqref="E5:E9" xr:uid="{00000000-0002-0000-0700-000000000000}">
      <formula1>$M$5:$M$7</formula1>
    </dataValidation>
    <dataValidation type="list" allowBlank="1" showInputMessage="1" showErrorMessage="1" sqref="G5:G9" xr:uid="{00000000-0002-0000-0700-000001000000}">
      <formula1>$N$5:$N$9</formula1>
    </dataValidation>
  </dataValidations>
  <pageMargins left="0.27559055118110237" right="0.27559055118110237" top="0.39370078740157483" bottom="0.27559055118110237" header="0.31496062992125984" footer="0.15748031496062992"/>
  <pageSetup paperSize="9" scale="66" orientation="landscape" r:id="rId1"/>
  <headerFooter>
    <oddFooter>&amp;L&amp;D ; &amp;T&amp;C&amp;P de &amp;N&amp;R&amp;F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CB62-96AB-41EE-AE3C-757E10360857}">
  <dimension ref="A1:A11"/>
  <sheetViews>
    <sheetView workbookViewId="0"/>
  </sheetViews>
  <sheetFormatPr baseColWidth="10" defaultRowHeight="14.25" x14ac:dyDescent="0.45"/>
  <cols>
    <col min="1" max="1" width="15.86328125" bestFit="1" customWidth="1"/>
  </cols>
  <sheetData>
    <row r="1" spans="1:1" x14ac:dyDescent="0.45">
      <c r="A1" s="48" t="s">
        <v>115</v>
      </c>
    </row>
    <row r="2" spans="1:1" x14ac:dyDescent="0.45">
      <c r="A2" s="49" t="s">
        <v>116</v>
      </c>
    </row>
    <row r="3" spans="1:1" x14ac:dyDescent="0.45">
      <c r="A3" s="49" t="s">
        <v>117</v>
      </c>
    </row>
    <row r="4" spans="1:1" x14ac:dyDescent="0.45">
      <c r="A4" s="49" t="s">
        <v>118</v>
      </c>
    </row>
    <row r="5" spans="1:1" x14ac:dyDescent="0.45">
      <c r="A5" s="49" t="s">
        <v>119</v>
      </c>
    </row>
    <row r="6" spans="1:1" x14ac:dyDescent="0.45">
      <c r="A6" s="49" t="s">
        <v>120</v>
      </c>
    </row>
    <row r="7" spans="1:1" x14ac:dyDescent="0.45">
      <c r="A7" s="49" t="s">
        <v>121</v>
      </c>
    </row>
    <row r="8" spans="1:1" x14ac:dyDescent="0.45">
      <c r="A8" s="49" t="s">
        <v>122</v>
      </c>
    </row>
    <row r="9" spans="1:1" x14ac:dyDescent="0.45">
      <c r="A9" s="49" t="s">
        <v>123</v>
      </c>
    </row>
    <row r="10" spans="1:1" x14ac:dyDescent="0.45">
      <c r="A10" s="49" t="s">
        <v>124</v>
      </c>
    </row>
    <row r="11" spans="1:1" x14ac:dyDescent="0.45">
      <c r="A11" s="49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D9EF373C770641BF9A2003D8844588" ma:contentTypeVersion="0" ma:contentTypeDescription="Crear nuevo documento." ma:contentTypeScope="" ma:versionID="1fc1c0c1665afc94296a251d1d6aae86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52C0D51-9ABD-4BD4-8D24-689FFFB1C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9C96F12-358C-4C10-AC65-1C6E9D95EE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C636B4-CFD3-4062-969E-F7D4BF78C59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Portada</vt:lpstr>
      <vt:lpstr>1. Funciones</vt:lpstr>
      <vt:lpstr>2. Personal</vt:lpstr>
      <vt:lpstr>3. Proveedores</vt:lpstr>
      <vt:lpstr>4. Aplicaciones-Sistemas</vt:lpstr>
      <vt:lpstr>5. Fun. Contingencia DRP</vt:lpstr>
      <vt:lpstr>6. Fun. Contingencia SCP</vt:lpstr>
      <vt:lpstr>7. Tipo de Pruebas</vt:lpstr>
      <vt:lpstr>COMBOS</vt:lpstr>
      <vt:lpstr>'1. Funciones'!Área_de_impresión</vt:lpstr>
      <vt:lpstr>'2. Personal'!Área_de_impresión</vt:lpstr>
      <vt:lpstr>'3. Proveedores'!Área_de_impresión</vt:lpstr>
      <vt:lpstr>'4. Aplicaciones-Sistemas'!Área_de_impresión</vt:lpstr>
      <vt:lpstr>'5. Fun. Contingencia DRP'!Área_de_impresión</vt:lpstr>
      <vt:lpstr>'6. Fun. Contingencia SCP'!Área_de_impresión</vt:lpstr>
      <vt:lpstr>'7. Tipo de Pruebas'!Área_de_impresión</vt:lpstr>
      <vt:lpstr>Portada!Área_de_impresión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Silvia Jiménez</cp:lastModifiedBy>
  <cp:lastPrinted>2018-03-13T09:46:06Z</cp:lastPrinted>
  <dcterms:created xsi:type="dcterms:W3CDTF">2014-05-27T06:22:02Z</dcterms:created>
  <dcterms:modified xsi:type="dcterms:W3CDTF">2019-03-21T11:26:08Z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0x010100D2D9EF373C770641BF9A2003D8844588</vt:lpwstr>
  </property>
</Properties>
</file>